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etagaya.local\files\SEA01044\６年度\認可外保育施設担当\認証保育所\04_補助金\00_補助金様式集（最新・随時更新・ＨＰアップ用）\01_運営費\03_請求\区外\"/>
    </mc:Choice>
  </mc:AlternateContent>
  <xr:revisionPtr revIDLastSave="0" documentId="13_ncr:1_{9737E722-CEB9-4A2F-BD18-52E174F2A3D6}" xr6:coauthVersionLast="47" xr6:coauthVersionMax="47" xr10:uidLastSave="{00000000-0000-0000-0000-000000000000}"/>
  <bookViews>
    <workbookView xWindow="-110" yWindow="-110" windowWidth="19420" windowHeight="10420" xr2:uid="{00000000-000D-0000-FFFF-FFFF00000000}"/>
  </bookViews>
  <sheets>
    <sheet name="(区外)請求書 " sheetId="25" r:id="rId1"/>
    <sheet name="(区外)請求書 (記入例) " sheetId="26" r:id="rId2"/>
    <sheet name="単価表" sheetId="9" r:id="rId3"/>
  </sheets>
  <definedNames>
    <definedName name="_xlnm.Print_Area" localSheetId="0">'(区外)請求書 '!$A$1:$AL$59</definedName>
    <definedName name="_xlnm.Print_Area" localSheetId="1">'(区外)請求書 (記入例) '!$A$1:$AK$62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6" i="25" l="1"/>
  <c r="K48" i="26" l="1"/>
  <c r="K38" i="25" l="1"/>
  <c r="T38" i="25" s="1"/>
  <c r="K45" i="25" l="1"/>
  <c r="X28" i="25" l="1"/>
  <c r="W28" i="25"/>
  <c r="V28" i="25"/>
  <c r="U28" i="25"/>
  <c r="T28" i="25"/>
  <c r="X27" i="25"/>
  <c r="W27" i="25"/>
  <c r="V27" i="25"/>
  <c r="U27" i="25"/>
  <c r="AN50" i="26" l="1"/>
  <c r="AQ49" i="26"/>
  <c r="AN49" i="26"/>
  <c r="AN53" i="26" s="1"/>
  <c r="K49" i="26" s="1"/>
  <c r="U48" i="26"/>
  <c r="S47" i="26"/>
  <c r="U47" i="26" s="1"/>
  <c r="K43" i="26"/>
  <c r="U43" i="26" s="1"/>
  <c r="K42" i="26"/>
  <c r="U42" i="26" s="1"/>
  <c r="K41" i="26"/>
  <c r="U41" i="26" s="1"/>
  <c r="K40" i="26"/>
  <c r="U40" i="26" s="1"/>
  <c r="AN48" i="25"/>
  <c r="AQ47" i="25"/>
  <c r="AN47" i="25"/>
  <c r="T46" i="25"/>
  <c r="R45" i="25"/>
  <c r="T45" i="25" s="1"/>
  <c r="K41" i="25"/>
  <c r="T41" i="25" s="1"/>
  <c r="K40" i="25"/>
  <c r="T40" i="25" s="1"/>
  <c r="K39" i="25"/>
  <c r="T39" i="25" s="1"/>
  <c r="Y38" i="25" l="1"/>
  <c r="AN51" i="25"/>
  <c r="S49" i="26"/>
  <c r="U49" i="26" s="1"/>
  <c r="AA47" i="26" s="1"/>
  <c r="AA40" i="26"/>
  <c r="K47" i="25" l="1"/>
  <c r="R47" i="25" s="1"/>
  <c r="T47" i="25" s="1"/>
  <c r="Y45" i="25" s="1"/>
  <c r="T27" i="25" s="1"/>
  <c r="U27"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tanaka040</author>
  </authors>
  <commentList>
    <comment ref="M35" authorId="0" shapeId="0" xr:uid="{00000000-0006-0000-0000-000001000000}">
      <text>
        <r>
          <rPr>
            <sz val="9"/>
            <color indexed="81"/>
            <rFont val="ＭＳ Ｐゴシック"/>
            <family val="3"/>
            <charset val="128"/>
          </rPr>
          <t xml:space="preserve">定員を入力すると、自動的に基本単価が入力されますので必ず定員数を入れてください。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tanaka040</author>
    <author>ito020</author>
  </authors>
  <commentList>
    <comment ref="M37" authorId="0" shapeId="0" xr:uid="{00000000-0006-0000-0100-000001000000}">
      <text>
        <r>
          <rPr>
            <sz val="9"/>
            <color indexed="81"/>
            <rFont val="ＭＳ Ｐゴシック"/>
            <family val="3"/>
            <charset val="128"/>
          </rPr>
          <t xml:space="preserve">定員を入力すると、自動的に基本単価が入力されますので必ず定員数を入れてください。
</t>
        </r>
      </text>
    </comment>
    <comment ref="S48" authorId="1" shapeId="0" xr:uid="{00000000-0006-0000-0100-000002000000}">
      <text>
        <r>
          <rPr>
            <sz val="9"/>
            <color indexed="81"/>
            <rFont val="ＭＳ Ｐゴシック"/>
            <family val="3"/>
            <charset val="128"/>
          </rPr>
          <t>３歳児加算を申請する場合は必ず人数を入力してください</t>
        </r>
      </text>
    </comment>
  </commentList>
</comments>
</file>

<file path=xl/sharedStrings.xml><?xml version="1.0" encoding="utf-8"?>
<sst xmlns="http://schemas.openxmlformats.org/spreadsheetml/2006/main" count="224" uniqueCount="78">
  <si>
    <t>年</t>
    <rPh sb="0" eb="1">
      <t>ネン</t>
    </rPh>
    <phoneticPr fontId="1"/>
  </si>
  <si>
    <t>月</t>
    <rPh sb="0" eb="1">
      <t>ツキ</t>
    </rPh>
    <phoneticPr fontId="1"/>
  </si>
  <si>
    <t>日</t>
    <rPh sb="0" eb="1">
      <t>ニチ</t>
    </rPh>
    <phoneticPr fontId="1"/>
  </si>
  <si>
    <t>世田谷区長　　あて</t>
    <rPh sb="0" eb="3">
      <t>セタガヤ</t>
    </rPh>
    <rPh sb="3" eb="5">
      <t>クチョウ</t>
    </rPh>
    <phoneticPr fontId="1"/>
  </si>
  <si>
    <t>円</t>
  </si>
  <si>
    <t>円</t>
    <rPh sb="0" eb="1">
      <t>エン</t>
    </rPh>
    <phoneticPr fontId="1"/>
  </si>
  <si>
    <t>算出基礎</t>
  </si>
  <si>
    <t>（基本額）</t>
  </si>
  <si>
    <t>０歳児</t>
    <rPh sb="1" eb="3">
      <t>サイジ</t>
    </rPh>
    <phoneticPr fontId="1"/>
  </si>
  <si>
    <t>１～２歳児</t>
    <rPh sb="3" eb="4">
      <t>サイ</t>
    </rPh>
    <rPh sb="4" eb="5">
      <t>ジ</t>
    </rPh>
    <phoneticPr fontId="1"/>
  </si>
  <si>
    <t>３歳児</t>
    <rPh sb="1" eb="3">
      <t>サイジ</t>
    </rPh>
    <phoneticPr fontId="1"/>
  </si>
  <si>
    <t>４歳児以上</t>
    <rPh sb="1" eb="2">
      <t>サイ</t>
    </rPh>
    <rPh sb="2" eb="3">
      <t>ジ</t>
    </rPh>
    <rPh sb="3" eb="5">
      <t>イジョウ</t>
    </rPh>
    <phoneticPr fontId="1"/>
  </si>
  <si>
    <t>月</t>
  </si>
  <si>
    <t>人</t>
    <rPh sb="0" eb="1">
      <t>ニン</t>
    </rPh>
    <phoneticPr fontId="1"/>
  </si>
  <si>
    <t>項目　</t>
    <rPh sb="0" eb="2">
      <t>コウモク</t>
    </rPh>
    <phoneticPr fontId="1"/>
  </si>
  <si>
    <t>基本単価</t>
    <rPh sb="0" eb="2">
      <t>キホン</t>
    </rPh>
    <rPh sb="2" eb="4">
      <t>タンカ</t>
    </rPh>
    <phoneticPr fontId="1"/>
  </si>
  <si>
    <t>申　請　額</t>
    <rPh sb="0" eb="1">
      <t>サル</t>
    </rPh>
    <rPh sb="2" eb="3">
      <t>ショウ</t>
    </rPh>
    <rPh sb="4" eb="5">
      <t>ガク</t>
    </rPh>
    <phoneticPr fontId="1"/>
  </si>
  <si>
    <t>金　額</t>
    <rPh sb="0" eb="1">
      <t>キン</t>
    </rPh>
    <rPh sb="2" eb="3">
      <t>ガク</t>
    </rPh>
    <phoneticPr fontId="1"/>
  </si>
  <si>
    <t>人　数</t>
    <rPh sb="0" eb="1">
      <t>ヒト</t>
    </rPh>
    <rPh sb="2" eb="3">
      <t>カズ</t>
    </rPh>
    <phoneticPr fontId="1"/>
  </si>
  <si>
    <t>月　数</t>
    <rPh sb="0" eb="1">
      <t>ツキ</t>
    </rPh>
    <rPh sb="2" eb="3">
      <t>カズ</t>
    </rPh>
    <phoneticPr fontId="1"/>
  </si>
  <si>
    <t>（加算額）</t>
    <rPh sb="1" eb="3">
      <t>カサン</t>
    </rPh>
    <phoneticPr fontId="1"/>
  </si>
  <si>
    <t>加算単価</t>
    <rPh sb="0" eb="2">
      <t>カサン</t>
    </rPh>
    <rPh sb="2" eb="4">
      <t>タンカ</t>
    </rPh>
    <phoneticPr fontId="1"/>
  </si>
  <si>
    <t>　区分</t>
    <rPh sb="1" eb="3">
      <t>クブン</t>
    </rPh>
    <phoneticPr fontId="1"/>
  </si>
  <si>
    <t>児童一人当たりの補助単価（月額）</t>
    <rPh sb="0" eb="2">
      <t>ジドウ</t>
    </rPh>
    <rPh sb="2" eb="4">
      <t>ヒトリ</t>
    </rPh>
    <rPh sb="4" eb="5">
      <t>ア</t>
    </rPh>
    <rPh sb="8" eb="10">
      <t>ホジョ</t>
    </rPh>
    <rPh sb="10" eb="12">
      <t>タンカ</t>
    </rPh>
    <rPh sb="13" eb="15">
      <t>ゲツガク</t>
    </rPh>
    <phoneticPr fontId="1"/>
  </si>
  <si>
    <t>５  添付書類</t>
    <phoneticPr fontId="1"/>
  </si>
  <si>
    <t>（１）月初日現在児童名簿</t>
    <phoneticPr fontId="1"/>
  </si>
  <si>
    <t>（２）契約書の写し</t>
    <phoneticPr fontId="1"/>
  </si>
  <si>
    <t>三歳児配置改善加算</t>
    <rPh sb="0" eb="3">
      <t>サンサイジ</t>
    </rPh>
    <rPh sb="3" eb="5">
      <t>ハイチ</t>
    </rPh>
    <rPh sb="5" eb="7">
      <t>カイゼン</t>
    </rPh>
    <rPh sb="7" eb="9">
      <t>カサン</t>
    </rPh>
    <phoneticPr fontId="1"/>
  </si>
  <si>
    <t>冷暖房費
（４月～３月まで）</t>
    <rPh sb="0" eb="3">
      <t>レイダンボウ</t>
    </rPh>
    <rPh sb="3" eb="4">
      <t>ヒ</t>
    </rPh>
    <rPh sb="7" eb="8">
      <t>ガツ</t>
    </rPh>
    <rPh sb="10" eb="11">
      <t>ガツ</t>
    </rPh>
    <phoneticPr fontId="1"/>
  </si>
  <si>
    <t>※減価償却費加算又は賃借料加算の当てはまる方に○をつけてください。</t>
    <rPh sb="1" eb="3">
      <t>ゲンカ</t>
    </rPh>
    <rPh sb="3" eb="5">
      <t>ショウキャク</t>
    </rPh>
    <rPh sb="5" eb="6">
      <t>ヒ</t>
    </rPh>
    <rPh sb="6" eb="8">
      <t>カサン</t>
    </rPh>
    <rPh sb="8" eb="9">
      <t>マタ</t>
    </rPh>
    <rPh sb="10" eb="12">
      <t>チンシャク</t>
    </rPh>
    <rPh sb="12" eb="13">
      <t>リョウ</t>
    </rPh>
    <rPh sb="13" eb="15">
      <t>カサン</t>
    </rPh>
    <rPh sb="16" eb="17">
      <t>ア</t>
    </rPh>
    <rPh sb="21" eb="22">
      <t>ホウ</t>
    </rPh>
    <phoneticPr fontId="1"/>
  </si>
  <si>
    <t>減価償却費加算</t>
    <rPh sb="0" eb="2">
      <t>ゲンカ</t>
    </rPh>
    <rPh sb="2" eb="4">
      <t>ショウキャク</t>
    </rPh>
    <rPh sb="4" eb="5">
      <t>ヒ</t>
    </rPh>
    <rPh sb="5" eb="7">
      <t>カサン</t>
    </rPh>
    <phoneticPr fontId="1"/>
  </si>
  <si>
    <t>賃借料加算</t>
    <rPh sb="0" eb="2">
      <t>チンシャク</t>
    </rPh>
    <rPh sb="2" eb="3">
      <t>リョウ</t>
    </rPh>
    <rPh sb="3" eb="5">
      <t>カサン</t>
    </rPh>
    <phoneticPr fontId="1"/>
  </si>
  <si>
    <t>定員</t>
    <rPh sb="0" eb="2">
      <t>テイイン</t>
    </rPh>
    <phoneticPr fontId="1"/>
  </si>
  <si>
    <t>0歳児</t>
    <rPh sb="1" eb="3">
      <t>サイジ</t>
    </rPh>
    <phoneticPr fontId="1"/>
  </si>
  <si>
    <t>1～2歳児</t>
    <rPh sb="3" eb="5">
      <t>サイジ</t>
    </rPh>
    <phoneticPr fontId="1"/>
  </si>
  <si>
    <t>3歳児</t>
    <rPh sb="1" eb="3">
      <t>サイジ</t>
    </rPh>
    <phoneticPr fontId="1"/>
  </si>
  <si>
    <t>4歳児以上</t>
    <rPh sb="1" eb="3">
      <t>サイジ</t>
    </rPh>
    <rPh sb="3" eb="5">
      <t>イジョウ</t>
    </rPh>
    <phoneticPr fontId="1"/>
  </si>
  <si>
    <t>単価</t>
    <rPh sb="0" eb="2">
      <t>タンカ</t>
    </rPh>
    <phoneticPr fontId="1"/>
  </si>
  <si>
    <t xml:space="preserve">           </t>
    <phoneticPr fontId="1"/>
  </si>
  <si>
    <t>記</t>
    <rPh sb="0" eb="1">
      <t>キ</t>
    </rPh>
    <phoneticPr fontId="1"/>
  </si>
  <si>
    <t>世田谷区認証保育所運営費補助金交付請求書</t>
    <rPh sb="17" eb="20">
      <t>セイキュウショ</t>
    </rPh>
    <phoneticPr fontId="1"/>
  </si>
  <si>
    <t>第４号様式（第８条関係）</t>
    <rPh sb="0" eb="1">
      <t>ダイ</t>
    </rPh>
    <rPh sb="2" eb="3">
      <t>ゴウ</t>
    </rPh>
    <rPh sb="3" eb="5">
      <t>ヨウシキ</t>
    </rPh>
    <rPh sb="6" eb="7">
      <t>ダイ</t>
    </rPh>
    <rPh sb="8" eb="9">
      <t>ジョウ</t>
    </rPh>
    <rPh sb="9" eb="11">
      <t>カンケイ</t>
    </rPh>
    <phoneticPr fontId="1"/>
  </si>
  <si>
    <t xml:space="preserve">         
    </t>
    <phoneticPr fontId="1"/>
  </si>
  <si>
    <t>月</t>
    <rPh sb="0" eb="1">
      <t>ガツ</t>
    </rPh>
    <phoneticPr fontId="1"/>
  </si>
  <si>
    <t>日付</t>
    <rPh sb="0" eb="2">
      <t>ヒヅケ</t>
    </rPh>
    <phoneticPr fontId="1"/>
  </si>
  <si>
    <t>号で交付決定通知</t>
    <rPh sb="0" eb="1">
      <t>ゴウ</t>
    </rPh>
    <rPh sb="2" eb="4">
      <t>コウフ</t>
    </rPh>
    <rPh sb="4" eb="6">
      <t>ケッテイ</t>
    </rPh>
    <rPh sb="6" eb="8">
      <t>ツウチ</t>
    </rPh>
    <phoneticPr fontId="1"/>
  </si>
  <si>
    <t>請求します。</t>
    <rPh sb="0" eb="2">
      <t>セイキュウ</t>
    </rPh>
    <phoneticPr fontId="1"/>
  </si>
  <si>
    <t>又は変更・休止・廃止の承認を受けた世田谷区認証保育所運営費補助金について、下記のとおり</t>
    <rPh sb="0" eb="1">
      <t>マタ</t>
    </rPh>
    <rPh sb="2" eb="4">
      <t>ヘンコウ</t>
    </rPh>
    <rPh sb="5" eb="7">
      <t>キュウシ</t>
    </rPh>
    <rPh sb="8" eb="10">
      <t>ハイシ</t>
    </rPh>
    <rPh sb="11" eb="13">
      <t>ショウニン</t>
    </rPh>
    <rPh sb="14" eb="15">
      <t>ウ</t>
    </rPh>
    <rPh sb="17" eb="21">
      <t>セタガヤク</t>
    </rPh>
    <rPh sb="21" eb="23">
      <t>ニンショウ</t>
    </rPh>
    <rPh sb="23" eb="25">
      <t>ホイク</t>
    </rPh>
    <rPh sb="25" eb="26">
      <t>ジョ</t>
    </rPh>
    <rPh sb="26" eb="29">
      <t>ウンエイヒ</t>
    </rPh>
    <rPh sb="29" eb="32">
      <t>ホジョキン</t>
    </rPh>
    <rPh sb="37" eb="39">
      <t>カキ</t>
    </rPh>
    <phoneticPr fontId="1"/>
  </si>
  <si>
    <t>3歳児配置改善加算</t>
    <rPh sb="1" eb="3">
      <t>サイジ</t>
    </rPh>
    <rPh sb="3" eb="5">
      <t>ハイチ</t>
    </rPh>
    <rPh sb="5" eb="7">
      <t>カイゼン</t>
    </rPh>
    <rPh sb="7" eb="9">
      <t>カサン</t>
    </rPh>
    <phoneticPr fontId="1"/>
  </si>
  <si>
    <t>令和</t>
    <rPh sb="0" eb="1">
      <t>レイ</t>
    </rPh>
    <rPh sb="1" eb="2">
      <t>ワ</t>
    </rPh>
    <phoneticPr fontId="1"/>
  </si>
  <si>
    <t>令和</t>
    <rPh sb="0" eb="1">
      <t>レイ</t>
    </rPh>
    <rPh sb="1" eb="2">
      <t>ワ</t>
    </rPh>
    <phoneticPr fontId="1"/>
  </si>
  <si>
    <t>～</t>
    <phoneticPr fontId="1"/>
  </si>
  <si>
    <t>３歳児配置加算</t>
    <rPh sb="1" eb="3">
      <t>サイジ</t>
    </rPh>
    <rPh sb="3" eb="5">
      <t>ハイチ</t>
    </rPh>
    <rPh sb="5" eb="7">
      <t>カサン</t>
    </rPh>
    <phoneticPr fontId="20"/>
  </si>
  <si>
    <t>技能経験加算</t>
    <rPh sb="0" eb="2">
      <t>ギノウ</t>
    </rPh>
    <rPh sb="2" eb="4">
      <t>ケイケン</t>
    </rPh>
    <rPh sb="4" eb="6">
      <t>カサン</t>
    </rPh>
    <phoneticPr fontId="20"/>
  </si>
  <si>
    <t>第3職層</t>
    <rPh sb="0" eb="1">
      <t>ダイ</t>
    </rPh>
    <rPh sb="2" eb="3">
      <t>ショク</t>
    </rPh>
    <rPh sb="3" eb="4">
      <t>ソウ</t>
    </rPh>
    <phoneticPr fontId="20"/>
  </si>
  <si>
    <t>第4職層</t>
    <rPh sb="0" eb="1">
      <t>ダイ</t>
    </rPh>
    <rPh sb="2" eb="3">
      <t>ショク</t>
    </rPh>
    <rPh sb="3" eb="4">
      <t>ソウ</t>
    </rPh>
    <phoneticPr fontId="20"/>
  </si>
  <si>
    <t>冷暖房費</t>
    <rPh sb="0" eb="4">
      <t>レイダンボウヒ</t>
    </rPh>
    <phoneticPr fontId="1"/>
  </si>
  <si>
    <t>１歳児受入促進</t>
    <rPh sb="1" eb="3">
      <t>サイジ</t>
    </rPh>
    <rPh sb="3" eb="5">
      <t>ウケイレ</t>
    </rPh>
    <rPh sb="5" eb="7">
      <t>ソクシン</t>
    </rPh>
    <phoneticPr fontId="1"/>
  </si>
  <si>
    <t>○</t>
  </si>
  <si>
    <t>事業者名称</t>
    <rPh sb="0" eb="3">
      <t>ジギョウシャ</t>
    </rPh>
    <rPh sb="3" eb="5">
      <t>メイショウ</t>
    </rPh>
    <phoneticPr fontId="1"/>
  </si>
  <si>
    <t>所在地</t>
    <rPh sb="0" eb="3">
      <t>ショザイチ</t>
    </rPh>
    <phoneticPr fontId="1"/>
  </si>
  <si>
    <t xml:space="preserve">施設名称 </t>
  </si>
  <si>
    <t>施設所在地</t>
    <rPh sb="0" eb="2">
      <t>シセツ</t>
    </rPh>
    <rPh sb="2" eb="5">
      <t>ショザイチ</t>
    </rPh>
    <phoneticPr fontId="1"/>
  </si>
  <si>
    <t>代表者職・氏名</t>
    <rPh sb="0" eb="3">
      <t>ダイヒョウシャ</t>
    </rPh>
    <rPh sb="3" eb="4">
      <t>ショク</t>
    </rPh>
    <rPh sb="5" eb="7">
      <t>シメイ</t>
    </rPh>
    <phoneticPr fontId="1"/>
  </si>
  <si>
    <t>号で交付決定通知又は変更・休止・廃止の</t>
    <rPh sb="0" eb="1">
      <t>ゴウ</t>
    </rPh>
    <rPh sb="2" eb="4">
      <t>コウフ</t>
    </rPh>
    <rPh sb="4" eb="6">
      <t>ケッテイ</t>
    </rPh>
    <rPh sb="6" eb="8">
      <t>ツウチ</t>
    </rPh>
    <phoneticPr fontId="1"/>
  </si>
  <si>
    <t>承認を受けた世田谷区認証保育所運営費補助金について、下記のとおり請求します。</t>
    <rPh sb="0" eb="2">
      <t>ショウニン</t>
    </rPh>
    <rPh sb="3" eb="4">
      <t>ウ</t>
    </rPh>
    <rPh sb="6" eb="10">
      <t>セタガヤク</t>
    </rPh>
    <rPh sb="10" eb="12">
      <t>ニンショウ</t>
    </rPh>
    <rPh sb="12" eb="14">
      <t>ホイク</t>
    </rPh>
    <rPh sb="14" eb="15">
      <t>ジョ</t>
    </rPh>
    <rPh sb="15" eb="18">
      <t>ウンエイヒ</t>
    </rPh>
    <rPh sb="18" eb="21">
      <t>ホジョキン</t>
    </rPh>
    <rPh sb="26" eb="28">
      <t>カキ</t>
    </rPh>
    <phoneticPr fontId="1"/>
  </si>
  <si>
    <t>（3）認証保育所職員名簿</t>
    <phoneticPr fontId="1"/>
  </si>
  <si>
    <t>（4）世田谷区認証保育所運営費補助金交付決定通知書又は世田谷区認証保育所運営費補助事業変更・休止・廃止承認書の写し</t>
    <rPh sb="3" eb="7">
      <t>セタガヤク</t>
    </rPh>
    <rPh sb="7" eb="9">
      <t>ニンショウ</t>
    </rPh>
    <rPh sb="9" eb="12">
      <t>ホイクショ</t>
    </rPh>
    <rPh sb="12" eb="15">
      <t>ウンエイヒ</t>
    </rPh>
    <rPh sb="15" eb="18">
      <t>ホジョキン</t>
    </rPh>
    <rPh sb="18" eb="20">
      <t>コウフ</t>
    </rPh>
    <rPh sb="20" eb="22">
      <t>ケッテイ</t>
    </rPh>
    <rPh sb="22" eb="25">
      <t>ツウチショ</t>
    </rPh>
    <rPh sb="25" eb="26">
      <t>マタ</t>
    </rPh>
    <rPh sb="27" eb="31">
      <t>セタガヤク</t>
    </rPh>
    <rPh sb="31" eb="33">
      <t>ニンショウ</t>
    </rPh>
    <rPh sb="33" eb="35">
      <t>ホイク</t>
    </rPh>
    <rPh sb="35" eb="36">
      <t>ジョ</t>
    </rPh>
    <rPh sb="36" eb="39">
      <t>ウンエイヒ</t>
    </rPh>
    <rPh sb="39" eb="41">
      <t>ホジョ</t>
    </rPh>
    <rPh sb="41" eb="43">
      <t>ジギョウ</t>
    </rPh>
    <rPh sb="43" eb="45">
      <t>ヘンコウ</t>
    </rPh>
    <rPh sb="46" eb="48">
      <t>キュウシ</t>
    </rPh>
    <rPh sb="49" eb="51">
      <t>ハイシ</t>
    </rPh>
    <rPh sb="51" eb="54">
      <t>ショウニンショ</t>
    </rPh>
    <rPh sb="55" eb="56">
      <t>ウツ</t>
    </rPh>
    <phoneticPr fontId="1"/>
  </si>
  <si>
    <t>令和</t>
    <rPh sb="0" eb="2">
      <t>レイワ</t>
    </rPh>
    <phoneticPr fontId="1"/>
  </si>
  <si>
    <t>世保認調　第</t>
    <rPh sb="0" eb="4">
      <t>セホニン</t>
    </rPh>
    <rPh sb="5" eb="6">
      <t>ダイ</t>
    </rPh>
    <phoneticPr fontId="1"/>
  </si>
  <si>
    <t>（３）認証保育所職員名簿</t>
    <phoneticPr fontId="1"/>
  </si>
  <si>
    <t xml:space="preserve">　月分運営費                                     </t>
    <rPh sb="1" eb="2">
      <t>ツキ</t>
    </rPh>
    <phoneticPr fontId="1"/>
  </si>
  <si>
    <t>株式会社〇〇〇〇</t>
    <rPh sb="0" eb="2">
      <t>カブシキ</t>
    </rPh>
    <rPh sb="2" eb="4">
      <t>カイシャ</t>
    </rPh>
    <phoneticPr fontId="1"/>
  </si>
  <si>
    <t>東京都〇〇区〇〇１－１－１</t>
    <rPh sb="0" eb="3">
      <t>トウキョウト</t>
    </rPh>
    <rPh sb="5" eb="6">
      <t>ク</t>
    </rPh>
    <phoneticPr fontId="1"/>
  </si>
  <si>
    <t>〇〇保育園</t>
    <rPh sb="2" eb="5">
      <t>ホイクエン</t>
    </rPh>
    <phoneticPr fontId="1"/>
  </si>
  <si>
    <t>東京都〇〇区〇〇〇〇１－１－１　〇〇ビル</t>
    <rPh sb="0" eb="3">
      <t>トウキョウト</t>
    </rPh>
    <rPh sb="5" eb="6">
      <t>ク</t>
    </rPh>
    <phoneticPr fontId="1"/>
  </si>
  <si>
    <t>代表取締役　〇〇〇〇</t>
    <rPh sb="0" eb="5">
      <t>ダイヒョウトリシマリヤク</t>
    </rPh>
    <phoneticPr fontId="1"/>
  </si>
  <si>
    <r>
      <t>（４)</t>
    </r>
    <r>
      <rPr>
        <sz val="10"/>
        <rFont val="ＭＳ Ｐ明朝"/>
        <family val="1"/>
        <charset val="128"/>
      </rPr>
      <t>世田谷区認証保育所運営費補助金交付決定通知書又は世田谷区認証保育所運営費補助事業変更・休止・廃止承認書の写し</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</si>
</sst>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Red]\(#,##0\)"/>
    <numFmt numFmtId="177" formatCode="0_);[Red]\(0\)"/>
    <numFmt numFmtId="178" formatCode="#,##0;[Red]#,##0"/>
  </numFmts>
  <fonts count="24" x14ac:knownFonts="1">
    <font>
      <sz val="11"/>
      <name val="ＭＳ Ｐゴシック"/>
      <family val="3"/>
      <charset val="128"/>
    </font>
    <font>
      <sz val="6"/>
      <name val="ＭＳ Ｐゴシック"/>
      <family val="3"/>
      <charset val="128"/>
    </font>
    <font>
      <sz val="12"/>
      <name val="ＭＳ Ｐ明朝"/>
      <family val="1"/>
      <charset val="128"/>
    </font>
    <font>
      <sz val="10"/>
      <name val="ＭＳ Ｐ明朝"/>
      <family val="1"/>
      <charset val="128"/>
    </font>
    <font>
      <sz val="11"/>
      <name val="ＭＳ Ｐ明朝"/>
      <family val="1"/>
      <charset val="128"/>
    </font>
    <font>
      <b/>
      <sz val="12"/>
      <name val="ＭＳ Ｐ明朝"/>
      <family val="1"/>
      <charset val="128"/>
    </font>
    <font>
      <sz val="9"/>
      <name val="ＭＳ Ｐ明朝"/>
      <family val="1"/>
      <charset val="128"/>
    </font>
    <font>
      <sz val="11"/>
      <name val="ＭＳ Ｐゴシック"/>
      <family val="3"/>
      <charset val="128"/>
    </font>
    <font>
      <b/>
      <sz val="12"/>
      <name val="ＭＳ Ｐゴシック"/>
      <family val="3"/>
      <charset val="128"/>
    </font>
    <font>
      <b/>
      <sz val="9"/>
      <name val="ＭＳ Ｐ明朝"/>
      <family val="1"/>
      <charset val="128"/>
    </font>
    <font>
      <sz val="9"/>
      <color indexed="81"/>
      <name val="ＭＳ Ｐゴシック"/>
      <family val="3"/>
      <charset val="128"/>
    </font>
    <font>
      <sz val="10"/>
      <name val="ＭＳ ゴシック"/>
      <family val="3"/>
      <charset val="128"/>
    </font>
    <font>
      <sz val="11"/>
      <color indexed="8"/>
      <name val="ＭＳ Ｐゴシック"/>
      <family val="3"/>
      <charset val="128"/>
    </font>
    <font>
      <sz val="12"/>
      <color theme="0"/>
      <name val="ＭＳ Ｐ明朝"/>
      <family val="1"/>
      <charset val="128"/>
    </font>
    <font>
      <sz val="11"/>
      <color theme="0"/>
      <name val="ＭＳ Ｐ明朝"/>
      <family val="1"/>
      <charset val="128"/>
    </font>
    <font>
      <sz val="10"/>
      <color theme="0"/>
      <name val="ＭＳ Ｐ明朝"/>
      <family val="1"/>
      <charset val="128"/>
    </font>
    <font>
      <b/>
      <sz val="9"/>
      <name val="ＭＳ Ｐゴシック"/>
      <family val="3"/>
      <charset val="128"/>
    </font>
    <font>
      <sz val="16"/>
      <name val="ＭＳ Ｐゴシック"/>
      <family val="3"/>
      <charset val="128"/>
    </font>
    <font>
      <sz val="12"/>
      <color theme="0" tint="-0.34998626667073579"/>
      <name val="ＭＳ Ｐ明朝"/>
      <family val="1"/>
      <charset val="128"/>
    </font>
    <font>
      <sz val="10"/>
      <color theme="0" tint="-0.34998626667073579"/>
      <name val="ＭＳ Ｐ明朝"/>
      <family val="1"/>
      <charset val="128"/>
    </font>
    <font>
      <sz val="8"/>
      <name val="ＭＳ Ｐ明朝"/>
      <family val="1"/>
      <charset val="128"/>
    </font>
    <font>
      <sz val="11"/>
      <color rgb="FFFF0000"/>
      <name val="ＭＳ Ｐゴシック"/>
      <family val="3"/>
      <charset val="128"/>
      <scheme val="major"/>
    </font>
    <font>
      <sz val="10"/>
      <name val="ＭＳ Ｐゴシック"/>
      <family val="3"/>
      <charset val="128"/>
    </font>
    <font>
      <sz val="11"/>
      <name val="ＭＳ Ｐゴシック"/>
      <family val="2"/>
      <scheme val="minor"/>
    </font>
  </fonts>
  <fills count="6">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38">
    <xf numFmtId="0" fontId="0" fillId="0" borderId="0"/>
    <xf numFmtId="38" fontId="7" fillId="0" borderId="0" applyFont="0" applyFill="0" applyBorder="0" applyAlignment="0" applyProtection="0"/>
    <xf numFmtId="9" fontId="7" fillId="0" borderId="0" applyFont="0" applyFill="0" applyBorder="0" applyAlignment="0" applyProtection="0"/>
    <xf numFmtId="38" fontId="7" fillId="0" borderId="0" applyFont="0" applyFill="0" applyBorder="0" applyAlignment="0" applyProtection="0"/>
    <xf numFmtId="38" fontId="11"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8" fontId="7" fillId="0" borderId="0" applyFont="0" applyFill="0" applyBorder="0" applyAlignment="0" applyProtection="0">
      <alignment vertical="center"/>
    </xf>
  </cellStyleXfs>
  <cellXfs count="377">
    <xf numFmtId="0" fontId="0" fillId="0" borderId="0" xfId="0"/>
    <xf numFmtId="0" fontId="2" fillId="0" borderId="0" xfId="0" applyFont="1"/>
    <xf numFmtId="0" fontId="2" fillId="0" borderId="0" xfId="0" applyFont="1" applyProtection="1"/>
    <xf numFmtId="0" fontId="2" fillId="0" borderId="0" xfId="0" applyFont="1" applyAlignment="1" applyProtection="1">
      <alignment horizontal="center"/>
    </xf>
    <xf numFmtId="0" fontId="2" fillId="0" borderId="0" xfId="0" applyFont="1" applyAlignment="1"/>
    <xf numFmtId="0" fontId="2" fillId="0" borderId="0" xfId="0" applyFont="1" applyAlignment="1" applyProtection="1"/>
    <xf numFmtId="0" fontId="4" fillId="0" borderId="0" xfId="0" applyFont="1"/>
    <xf numFmtId="0" fontId="2" fillId="0" borderId="0" xfId="0" applyFont="1" applyFill="1" applyBorder="1" applyAlignment="1" applyProtection="1">
      <alignment horizontal="center"/>
      <protection locked="0"/>
    </xf>
    <xf numFmtId="0" fontId="2" fillId="0" borderId="0" xfId="0" applyFont="1" applyAlignment="1">
      <alignment vertical="center"/>
    </xf>
    <xf numFmtId="0" fontId="6" fillId="0" borderId="1" xfId="0" applyFont="1" applyBorder="1" applyAlignment="1">
      <alignment vertical="center"/>
    </xf>
    <xf numFmtId="0" fontId="2" fillId="0" borderId="0" xfId="0" applyFont="1" applyFill="1" applyAlignment="1">
      <alignment vertical="center"/>
    </xf>
    <xf numFmtId="0" fontId="2" fillId="0" borderId="0" xfId="0" applyFont="1" applyFill="1" applyBorder="1" applyAlignment="1" applyProtection="1">
      <alignment shrinkToFit="1"/>
      <protection locked="0"/>
    </xf>
    <xf numFmtId="0" fontId="2" fillId="0" borderId="0" xfId="0" applyFont="1" applyFill="1" applyBorder="1" applyAlignment="1" applyProtection="1">
      <protection locked="0"/>
    </xf>
    <xf numFmtId="0" fontId="2" fillId="0" borderId="0" xfId="0" applyFont="1" applyFill="1" applyAlignment="1" applyProtection="1"/>
    <xf numFmtId="0" fontId="2"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Border="1" applyAlignment="1"/>
    <xf numFmtId="0" fontId="6" fillId="0" borderId="1" xfId="0" applyFont="1" applyBorder="1" applyAlignment="1" applyProtection="1"/>
    <xf numFmtId="0" fontId="5" fillId="0" borderId="0" xfId="0" applyFont="1" applyAlignment="1">
      <alignment vertical="center"/>
    </xf>
    <xf numFmtId="0" fontId="8" fillId="0" borderId="0" xfId="0" applyFont="1"/>
    <xf numFmtId="0" fontId="6" fillId="0" borderId="0" xfId="0" applyFont="1" applyBorder="1" applyProtection="1"/>
    <xf numFmtId="0" fontId="2" fillId="0" borderId="0" xfId="0" applyFont="1" applyAlignment="1">
      <alignment horizontal="right"/>
    </xf>
    <xf numFmtId="0" fontId="2" fillId="2" borderId="8" xfId="0" applyFont="1" applyFill="1" applyBorder="1" applyAlignment="1" applyProtection="1">
      <alignment vertical="center"/>
      <protection locked="0"/>
    </xf>
    <xf numFmtId="0" fontId="2" fillId="0" borderId="0" xfId="0" applyFont="1" applyProtection="1">
      <protection locked="0"/>
    </xf>
    <xf numFmtId="0" fontId="4" fillId="0" borderId="0" xfId="0" applyFont="1" applyAlignment="1" applyProtection="1">
      <alignment horizontal="right"/>
      <protection locked="0"/>
    </xf>
    <xf numFmtId="0" fontId="3" fillId="0" borderId="0" xfId="0" applyFont="1" applyAlignment="1" applyProtection="1">
      <alignment vertical="top"/>
      <protection locked="0"/>
    </xf>
    <xf numFmtId="0" fontId="4" fillId="0" borderId="0" xfId="0" applyFont="1" applyProtection="1">
      <protection locked="0"/>
    </xf>
    <xf numFmtId="0" fontId="2" fillId="0" borderId="0" xfId="0" applyFont="1" applyAlignment="1" applyProtection="1">
      <alignment vertical="top"/>
      <protection locked="0"/>
    </xf>
    <xf numFmtId="0" fontId="13" fillId="0" borderId="0" xfId="0" applyFont="1" applyAlignment="1"/>
    <xf numFmtId="0" fontId="13" fillId="0" borderId="0" xfId="0" applyFont="1"/>
    <xf numFmtId="0" fontId="14" fillId="0" borderId="0" xfId="0" applyFont="1"/>
    <xf numFmtId="0" fontId="13" fillId="0" borderId="0" xfId="0" applyFont="1" applyAlignment="1">
      <alignment vertical="center"/>
    </xf>
    <xf numFmtId="0" fontId="15" fillId="0" borderId="0" xfId="0" applyFont="1" applyAlignment="1">
      <alignment vertical="top"/>
    </xf>
    <xf numFmtId="0" fontId="15" fillId="0" borderId="0" xfId="0" applyFont="1" applyAlignment="1">
      <alignment horizontal="left" vertical="top"/>
    </xf>
    <xf numFmtId="0" fontId="15" fillId="0" borderId="0" xfId="0" applyFont="1" applyAlignment="1">
      <alignment horizontal="center" vertical="top"/>
    </xf>
    <xf numFmtId="0" fontId="15" fillId="0" borderId="0" xfId="0" applyFont="1" applyAlignment="1">
      <alignment vertical="top" wrapText="1"/>
    </xf>
    <xf numFmtId="0" fontId="15" fillId="0" borderId="0" xfId="0" applyFont="1" applyAlignment="1">
      <alignment horizontal="center" vertical="top" wrapText="1"/>
    </xf>
    <xf numFmtId="0" fontId="15" fillId="0" borderId="0" xfId="0" applyFont="1" applyAlignment="1">
      <alignment vertical="top" shrinkToFit="1"/>
    </xf>
    <xf numFmtId="0" fontId="13" fillId="0" borderId="0" xfId="0" applyFont="1" applyAlignment="1">
      <alignment wrapText="1"/>
    </xf>
    <xf numFmtId="0" fontId="16" fillId="0" borderId="0" xfId="0" applyFont="1" applyAlignment="1"/>
    <xf numFmtId="0" fontId="2" fillId="0" borderId="0" xfId="0" applyFont="1" applyAlignment="1">
      <alignment horizontal="left"/>
    </xf>
    <xf numFmtId="0" fontId="2" fillId="0" borderId="0" xfId="0" applyFont="1" applyBorder="1" applyProtection="1"/>
    <xf numFmtId="0" fontId="18" fillId="0" borderId="0" xfId="0" applyFont="1" applyFill="1"/>
    <xf numFmtId="0" fontId="18" fillId="0" borderId="0" xfId="0" applyFont="1"/>
    <xf numFmtId="0" fontId="2" fillId="0" borderId="0" xfId="0" applyFont="1" applyAlignment="1" applyProtection="1">
      <alignment vertical="top"/>
    </xf>
    <xf numFmtId="0" fontId="19" fillId="0" borderId="0" xfId="0" applyFont="1"/>
    <xf numFmtId="0" fontId="18" fillId="0" borderId="0" xfId="0" applyFont="1" applyAlignment="1"/>
    <xf numFmtId="0" fontId="13" fillId="0" borderId="0" xfId="0" applyFont="1" applyAlignment="1" applyProtection="1"/>
    <xf numFmtId="0" fontId="13" fillId="0" borderId="0" xfId="0" applyFont="1" applyProtection="1"/>
    <xf numFmtId="0" fontId="14" fillId="0" borderId="0" xfId="0" applyFont="1" applyProtection="1"/>
    <xf numFmtId="0" fontId="4" fillId="0" borderId="0" xfId="0" applyFont="1" applyProtection="1"/>
    <xf numFmtId="0" fontId="13" fillId="0" borderId="0" xfId="0" applyFont="1" applyAlignment="1" applyProtection="1">
      <alignment vertical="center"/>
    </xf>
    <xf numFmtId="0" fontId="15" fillId="0" borderId="0" xfId="0" applyFont="1" applyAlignment="1" applyProtection="1">
      <alignment vertical="top"/>
    </xf>
    <xf numFmtId="0" fontId="4" fillId="0" borderId="0" xfId="0" applyFont="1" applyAlignment="1" applyProtection="1">
      <alignment horizontal="right"/>
    </xf>
    <xf numFmtId="0" fontId="15" fillId="0" borderId="0" xfId="0" applyFont="1" applyAlignment="1" applyProtection="1">
      <alignment horizontal="left" vertical="top"/>
    </xf>
    <xf numFmtId="0" fontId="3" fillId="0" borderId="0" xfId="0" applyFont="1" applyAlignment="1" applyProtection="1">
      <alignment vertical="top"/>
    </xf>
    <xf numFmtId="0" fontId="2" fillId="0" borderId="0" xfId="0" applyFont="1" applyFill="1" applyAlignment="1" applyProtection="1">
      <alignment horizontal="left" vertical="center" wrapText="1"/>
    </xf>
    <xf numFmtId="0" fontId="15" fillId="0" borderId="0" xfId="0" applyFont="1" applyAlignment="1" applyProtection="1">
      <alignment horizontal="center" vertical="top"/>
    </xf>
    <xf numFmtId="0" fontId="15" fillId="0" borderId="0" xfId="0" applyFont="1" applyAlignment="1" applyProtection="1">
      <alignment vertical="top" wrapText="1"/>
    </xf>
    <xf numFmtId="0" fontId="15" fillId="0" borderId="0" xfId="0" applyFont="1" applyAlignment="1" applyProtection="1">
      <alignment horizontal="center" vertical="top" wrapText="1"/>
    </xf>
    <xf numFmtId="0" fontId="15" fillId="0" borderId="0" xfId="0" applyFont="1" applyAlignment="1" applyProtection="1">
      <alignment vertical="top" shrinkToFit="1"/>
    </xf>
    <xf numFmtId="0" fontId="2" fillId="0" borderId="0" xfId="0" applyFont="1" applyAlignment="1" applyProtection="1">
      <alignment horizontal="center" vertical="top" wrapText="1"/>
    </xf>
    <xf numFmtId="0" fontId="13" fillId="0" borderId="0" xfId="0" applyFont="1" applyAlignment="1" applyProtection="1">
      <alignment wrapText="1"/>
    </xf>
    <xf numFmtId="0" fontId="4" fillId="0" borderId="0" xfId="0" applyFont="1" applyAlignment="1" applyProtection="1">
      <alignment horizontal="center" vertical="top" wrapText="1"/>
    </xf>
    <xf numFmtId="0" fontId="4" fillId="0" borderId="0" xfId="0" applyFont="1" applyBorder="1" applyAlignment="1" applyProtection="1">
      <alignment horizontal="left" vertical="top"/>
    </xf>
    <xf numFmtId="0" fontId="0" fillId="0" borderId="0" xfId="0" applyFont="1" applyAlignment="1" applyProtection="1">
      <alignment horizontal="left" vertical="top" wrapText="1"/>
    </xf>
    <xf numFmtId="0" fontId="2" fillId="0" borderId="0" xfId="0" applyFont="1" applyFill="1" applyBorder="1" applyAlignment="1" applyProtection="1"/>
    <xf numFmtId="0" fontId="2" fillId="0" borderId="0" xfId="0" applyFont="1" applyFill="1" applyBorder="1" applyAlignment="1" applyProtection="1">
      <alignment horizontal="center"/>
    </xf>
    <xf numFmtId="0" fontId="2" fillId="0" borderId="0" xfId="0" applyFont="1" applyFill="1" applyBorder="1" applyAlignment="1" applyProtection="1">
      <alignment shrinkToFit="1"/>
    </xf>
    <xf numFmtId="0" fontId="2" fillId="0" borderId="0" xfId="0" applyFont="1" applyAlignment="1" applyProtection="1">
      <alignment horizontal="right"/>
    </xf>
    <xf numFmtId="0" fontId="2" fillId="0" borderId="0" xfId="0" applyFont="1" applyFill="1" applyAlignment="1" applyProtection="1">
      <alignment vertical="center"/>
    </xf>
    <xf numFmtId="0" fontId="15" fillId="0" borderId="0" xfId="0" applyFont="1" applyProtection="1"/>
    <xf numFmtId="0" fontId="16" fillId="0" borderId="0" xfId="0" applyFont="1" applyAlignment="1" applyProtection="1"/>
    <xf numFmtId="0" fontId="18" fillId="0" borderId="0" xfId="0" applyFont="1" applyProtection="1"/>
    <xf numFmtId="0" fontId="18" fillId="0" borderId="0" xfId="0" applyFont="1" applyFill="1" applyProtection="1"/>
    <xf numFmtId="3" fontId="2" fillId="0" borderId="0" xfId="0" applyNumberFormat="1" applyFont="1" applyFill="1" applyBorder="1" applyAlignment="1" applyProtection="1">
      <alignment horizontal="right" vertical="center" indent="1"/>
    </xf>
    <xf numFmtId="0" fontId="0" fillId="0" borderId="0" xfId="0" applyAlignment="1"/>
    <xf numFmtId="0" fontId="2" fillId="0" borderId="0" xfId="0" applyFont="1" applyAlignment="1">
      <alignment horizontal="center"/>
    </xf>
    <xf numFmtId="0" fontId="0" fillId="0" borderId="0" xfId="0" applyAlignment="1">
      <alignment horizontal="right" vertical="center" indent="1"/>
    </xf>
    <xf numFmtId="0" fontId="9" fillId="0" borderId="0" xfId="0" applyFont="1" applyAlignment="1"/>
    <xf numFmtId="0" fontId="2" fillId="4" borderId="0" xfId="0" applyFont="1" applyFill="1" applyBorder="1" applyAlignment="1" applyProtection="1">
      <alignment horizontal="right" vertical="center"/>
    </xf>
    <xf numFmtId="0" fontId="6" fillId="0" borderId="0" xfId="0" applyFont="1" applyBorder="1" applyAlignment="1" applyProtection="1">
      <alignment horizontal="center" vertical="center"/>
    </xf>
    <xf numFmtId="3" fontId="6" fillId="0" borderId="0" xfId="0" applyNumberFormat="1" applyFont="1" applyBorder="1" applyAlignment="1" applyProtection="1">
      <alignment vertical="center"/>
    </xf>
    <xf numFmtId="0" fontId="0" fillId="0" borderId="0" xfId="0" applyBorder="1" applyAlignment="1" applyProtection="1">
      <alignment horizontal="right" vertical="center" indent="1"/>
    </xf>
    <xf numFmtId="0" fontId="2" fillId="4" borderId="0" xfId="0" applyFont="1" applyFill="1" applyBorder="1" applyAlignment="1" applyProtection="1">
      <alignment vertical="center"/>
      <protection locked="0"/>
    </xf>
    <xf numFmtId="0" fontId="0" fillId="0" borderId="0" xfId="0" applyBorder="1" applyAlignment="1" applyProtection="1">
      <alignment horizontal="center" vertical="center"/>
    </xf>
    <xf numFmtId="3" fontId="2" fillId="0" borderId="0" xfId="0" applyNumberFormat="1" applyFont="1" applyBorder="1" applyAlignment="1" applyProtection="1">
      <alignment horizontal="right" vertical="center" indent="1"/>
    </xf>
    <xf numFmtId="0" fontId="0" fillId="0" borderId="0" xfId="0" applyBorder="1" applyAlignment="1">
      <alignment horizontal="right" vertical="center" indent="1"/>
    </xf>
    <xf numFmtId="0" fontId="0" fillId="0" borderId="0" xfId="0" applyBorder="1" applyAlignment="1">
      <alignment horizontal="center" vertical="center"/>
    </xf>
    <xf numFmtId="0" fontId="6" fillId="0" borderId="0" xfId="0" applyFont="1" applyBorder="1" applyAlignment="1"/>
    <xf numFmtId="0" fontId="6" fillId="0" borderId="0" xfId="0" applyFont="1" applyBorder="1" applyAlignment="1">
      <alignment horizontal="center" shrinkToFit="1"/>
    </xf>
    <xf numFmtId="0" fontId="0" fillId="0" borderId="0" xfId="0" applyBorder="1" applyAlignment="1">
      <alignment horizontal="center" shrinkToFit="1"/>
    </xf>
    <xf numFmtId="3" fontId="2" fillId="0" borderId="0" xfId="0" applyNumberFormat="1" applyFont="1" applyFill="1" applyBorder="1" applyAlignment="1">
      <alignment horizontal="center" vertical="center"/>
    </xf>
    <xf numFmtId="0" fontId="0" fillId="0" borderId="0" xfId="0" applyBorder="1" applyAlignment="1">
      <alignment vertical="center"/>
    </xf>
    <xf numFmtId="0" fontId="9" fillId="0" borderId="0" xfId="0" applyFont="1" applyAlignment="1" applyProtection="1"/>
    <xf numFmtId="0" fontId="4" fillId="0" borderId="0" xfId="0" applyFont="1" applyBorder="1" applyAlignment="1" applyProtection="1">
      <alignment horizontal="center" vertical="top"/>
    </xf>
    <xf numFmtId="3" fontId="2" fillId="0" borderId="0" xfId="0" applyNumberFormat="1" applyFont="1" applyFill="1" applyBorder="1" applyAlignment="1" applyProtection="1">
      <alignment horizontal="right" vertical="center" indent="1"/>
    </xf>
    <xf numFmtId="0" fontId="2" fillId="0" borderId="0" xfId="0" applyFont="1" applyAlignment="1" applyProtection="1">
      <alignment horizontal="left"/>
    </xf>
    <xf numFmtId="3" fontId="17" fillId="0" borderId="0" xfId="0" applyNumberFormat="1" applyFont="1" applyBorder="1" applyAlignment="1" applyProtection="1">
      <alignment horizontal="center"/>
    </xf>
    <xf numFmtId="0" fontId="17" fillId="0" borderId="0" xfId="0" applyFont="1" applyBorder="1" applyAlignment="1" applyProtection="1"/>
    <xf numFmtId="0" fontId="2" fillId="0" borderId="0" xfId="0" applyFont="1" applyAlignment="1" applyProtection="1"/>
    <xf numFmtId="0" fontId="20" fillId="0" borderId="0" xfId="0" applyFont="1" applyAlignment="1" applyProtection="1">
      <protection locked="0"/>
    </xf>
    <xf numFmtId="38" fontId="0" fillId="0" borderId="7" xfId="37" applyFont="1" applyBorder="1" applyAlignment="1">
      <alignment horizontal="center"/>
    </xf>
    <xf numFmtId="0" fontId="4" fillId="0" borderId="0" xfId="0" applyFont="1" applyBorder="1" applyAlignment="1" applyProtection="1">
      <alignment horizontal="center" vertical="top"/>
    </xf>
    <xf numFmtId="0" fontId="4" fillId="3" borderId="0" xfId="0" applyFont="1" applyFill="1" applyAlignment="1" applyProtection="1">
      <alignment horizontal="center" vertical="center"/>
      <protection locked="0"/>
    </xf>
    <xf numFmtId="0" fontId="3" fillId="0" borderId="0" xfId="0" applyFont="1" applyAlignment="1" applyProtection="1">
      <alignment horizontal="center" vertical="top"/>
    </xf>
    <xf numFmtId="0" fontId="3" fillId="0" borderId="0" xfId="0" applyFont="1" applyAlignment="1" applyProtection="1">
      <alignment horizontal="center" vertical="top"/>
      <protection locked="0"/>
    </xf>
    <xf numFmtId="0" fontId="3" fillId="0" borderId="0" xfId="0" applyFont="1" applyAlignment="1" applyProtection="1">
      <alignment vertical="top" shrinkToFit="1"/>
    </xf>
    <xf numFmtId="0" fontId="4" fillId="0" borderId="0" xfId="0" applyFont="1" applyFill="1" applyAlignment="1" applyProtection="1">
      <alignment vertical="center" wrapText="1"/>
      <protection locked="0"/>
    </xf>
    <xf numFmtId="0" fontId="21" fillId="0" borderId="0" xfId="0" applyFont="1" applyAlignment="1" applyProtection="1">
      <alignment horizontal="left" vertical="top"/>
    </xf>
    <xf numFmtId="0" fontId="21" fillId="0" borderId="0" xfId="0" applyFont="1" applyAlignment="1" applyProtection="1">
      <alignment horizontal="left"/>
    </xf>
    <xf numFmtId="0" fontId="20" fillId="0" borderId="0" xfId="0" applyFont="1" applyFill="1" applyAlignment="1" applyProtection="1">
      <alignment vertical="center" wrapText="1"/>
      <protection locked="0"/>
    </xf>
    <xf numFmtId="0" fontId="3" fillId="0" borderId="0" xfId="0" applyFont="1" applyFill="1" applyAlignment="1" applyProtection="1">
      <alignment vertical="center" wrapText="1"/>
      <protection locked="0"/>
    </xf>
    <xf numFmtId="0" fontId="3" fillId="2" borderId="0" xfId="0" applyFont="1" applyFill="1" applyAlignment="1" applyProtection="1">
      <alignment vertical="center" wrapText="1"/>
      <protection locked="0"/>
    </xf>
    <xf numFmtId="0" fontId="21" fillId="0" borderId="0" xfId="0" applyFont="1" applyAlignment="1" applyProtection="1">
      <alignment horizontal="left" vertical="top" shrinkToFit="1"/>
    </xf>
    <xf numFmtId="0" fontId="2" fillId="2" borderId="0" xfId="0" applyFont="1" applyFill="1" applyAlignment="1" applyProtection="1">
      <alignment vertical="center" wrapText="1"/>
      <protection locked="0"/>
    </xf>
    <xf numFmtId="0" fontId="2" fillId="0" borderId="0" xfId="0" applyFont="1" applyFill="1" applyAlignment="1" applyProtection="1">
      <alignment vertical="center" wrapText="1"/>
      <protection locked="0"/>
    </xf>
    <xf numFmtId="0" fontId="3" fillId="0" borderId="0" xfId="0" applyFont="1" applyAlignment="1" applyProtection="1">
      <alignment vertical="top" shrinkToFit="1"/>
      <protection locked="0"/>
    </xf>
    <xf numFmtId="0" fontId="4" fillId="0" borderId="0" xfId="0" applyFont="1" applyAlignment="1" applyProtection="1">
      <alignment vertical="top"/>
    </xf>
    <xf numFmtId="3" fontId="0" fillId="5" borderId="7" xfId="0" applyNumberFormat="1" applyFont="1" applyFill="1" applyBorder="1" applyAlignment="1">
      <alignment horizontal="right" vertical="center" wrapText="1"/>
    </xf>
    <xf numFmtId="0" fontId="0" fillId="0" borderId="0" xfId="0" applyAlignment="1">
      <alignment vertical="top"/>
    </xf>
    <xf numFmtId="0" fontId="0" fillId="0" borderId="0" xfId="0" applyAlignment="1"/>
    <xf numFmtId="0" fontId="0" fillId="0" borderId="0" xfId="0" applyAlignment="1" applyProtection="1">
      <alignment vertical="top"/>
    </xf>
    <xf numFmtId="0" fontId="0" fillId="0" borderId="0" xfId="0" applyAlignment="1" applyProtection="1"/>
    <xf numFmtId="0" fontId="0" fillId="0" borderId="0" xfId="0" applyAlignment="1" applyProtection="1">
      <protection locked="0"/>
    </xf>
    <xf numFmtId="0" fontId="17" fillId="0" borderId="2" xfId="0" applyFont="1" applyBorder="1" applyAlignment="1"/>
    <xf numFmtId="0" fontId="0" fillId="0" borderId="0" xfId="0" applyBorder="1" applyAlignment="1"/>
    <xf numFmtId="0" fontId="0" fillId="0" borderId="2" xfId="0" applyBorder="1" applyAlignment="1"/>
    <xf numFmtId="38" fontId="0" fillId="0" borderId="7" xfId="37" applyFont="1" applyBorder="1" applyAlignment="1"/>
    <xf numFmtId="0" fontId="4" fillId="0" borderId="0" xfId="0" applyFont="1" applyAlignment="1" applyProtection="1"/>
    <xf numFmtId="0" fontId="2" fillId="0" borderId="0" xfId="0" applyFont="1" applyBorder="1" applyAlignment="1" applyProtection="1">
      <protection locked="0"/>
    </xf>
    <xf numFmtId="0" fontId="2" fillId="3" borderId="0" xfId="0" applyFont="1" applyFill="1" applyAlignment="1" applyProtection="1"/>
    <xf numFmtId="0" fontId="0" fillId="3" borderId="0" xfId="0" applyFont="1" applyFill="1" applyAlignment="1" applyProtection="1">
      <alignment vertical="top"/>
      <protection locked="0"/>
    </xf>
    <xf numFmtId="0" fontId="4" fillId="0" borderId="0" xfId="0" applyFont="1" applyFill="1" applyBorder="1" applyAlignment="1" applyProtection="1">
      <alignment vertical="top"/>
      <protection locked="0"/>
    </xf>
    <xf numFmtId="0" fontId="0" fillId="0" borderId="0" xfId="0" applyFont="1" applyFill="1" applyAlignment="1" applyProtection="1">
      <alignment vertical="top"/>
      <protection locked="0"/>
    </xf>
    <xf numFmtId="0" fontId="4" fillId="0" borderId="0" xfId="0" applyFont="1" applyFill="1" applyAlignment="1" applyProtection="1">
      <alignment vertical="top"/>
      <protection locked="0"/>
    </xf>
    <xf numFmtId="0" fontId="6" fillId="0" borderId="7" xfId="0" applyFont="1" applyBorder="1" applyAlignment="1" applyProtection="1">
      <alignment vertical="center"/>
    </xf>
    <xf numFmtId="3" fontId="6" fillId="0" borderId="7" xfId="0" applyNumberFormat="1" applyFont="1" applyBorder="1" applyAlignment="1" applyProtection="1"/>
    <xf numFmtId="0" fontId="4" fillId="3" borderId="0" xfId="0" applyFont="1" applyFill="1" applyAlignment="1" applyProtection="1">
      <alignment horizontal="center" vertical="top"/>
      <protection locked="0"/>
    </xf>
    <xf numFmtId="0" fontId="6" fillId="0" borderId="7" xfId="0" applyFont="1" applyBorder="1" applyAlignment="1">
      <alignment vertical="center"/>
    </xf>
    <xf numFmtId="0" fontId="2" fillId="2" borderId="7" xfId="0" applyFont="1" applyFill="1" applyBorder="1" applyAlignment="1" applyProtection="1">
      <alignment vertical="center"/>
      <protection locked="0"/>
    </xf>
    <xf numFmtId="0" fontId="2" fillId="3" borderId="7" xfId="0" applyFont="1" applyFill="1" applyBorder="1" applyAlignment="1" applyProtection="1">
      <alignment vertical="center"/>
      <protection locked="0"/>
    </xf>
    <xf numFmtId="0" fontId="2" fillId="3" borderId="7" xfId="0" applyFont="1" applyFill="1" applyBorder="1" applyAlignment="1" applyProtection="1">
      <protection locked="0"/>
    </xf>
    <xf numFmtId="0" fontId="2" fillId="3" borderId="7" xfId="0" applyFont="1" applyFill="1" applyBorder="1" applyAlignment="1" applyProtection="1">
      <alignment vertical="center"/>
    </xf>
    <xf numFmtId="0" fontId="2" fillId="0" borderId="0" xfId="0" applyFont="1" applyBorder="1" applyAlignment="1"/>
    <xf numFmtId="0" fontId="2" fillId="0" borderId="2" xfId="0" applyFont="1" applyFill="1" applyBorder="1" applyAlignment="1" applyProtection="1">
      <alignment vertical="center"/>
      <protection locked="0"/>
    </xf>
    <xf numFmtId="0" fontId="0" fillId="0" borderId="2" xfId="0" applyBorder="1" applyAlignment="1" applyProtection="1">
      <protection locked="0"/>
    </xf>
    <xf numFmtId="0" fontId="6" fillId="0" borderId="7" xfId="0" applyFont="1" applyBorder="1" applyAlignment="1">
      <alignment horizontal="right" vertical="center"/>
    </xf>
    <xf numFmtId="0" fontId="2" fillId="0" borderId="0" xfId="0" applyFont="1" applyAlignment="1">
      <alignment horizontal="right" vertical="center"/>
    </xf>
    <xf numFmtId="0" fontId="6" fillId="0" borderId="7" xfId="0" applyFont="1" applyBorder="1" applyAlignment="1">
      <alignment horizontal="right"/>
    </xf>
    <xf numFmtId="0" fontId="20" fillId="2" borderId="0" xfId="0" applyFont="1" applyFill="1" applyAlignment="1" applyProtection="1">
      <alignment vertical="center" wrapText="1"/>
      <protection locked="0"/>
    </xf>
    <xf numFmtId="0" fontId="4" fillId="3" borderId="0" xfId="0" applyFont="1" applyFill="1" applyAlignment="1" applyProtection="1"/>
    <xf numFmtId="0" fontId="6" fillId="0" borderId="9" xfId="0" applyFont="1" applyBorder="1" applyAlignment="1" applyProtection="1">
      <alignment horizontal="center" vertical="center"/>
    </xf>
    <xf numFmtId="0" fontId="6" fillId="0" borderId="1" xfId="0" applyFont="1" applyBorder="1" applyAlignment="1" applyProtection="1">
      <alignment horizontal="center" vertical="center"/>
    </xf>
    <xf numFmtId="0" fontId="4" fillId="0" borderId="0" xfId="0" applyFont="1" applyAlignment="1" applyProtection="1">
      <alignment horizontal="left"/>
    </xf>
    <xf numFmtId="0" fontId="6" fillId="0" borderId="9" xfId="0" applyFont="1" applyBorder="1" applyAlignment="1" applyProtection="1">
      <alignment horizontal="center" vertical="center"/>
    </xf>
    <xf numFmtId="0" fontId="2" fillId="0" borderId="0" xfId="0" applyFont="1" applyAlignment="1" applyProtection="1">
      <alignment vertical="top" wrapText="1"/>
    </xf>
    <xf numFmtId="0" fontId="2" fillId="3" borderId="0" xfId="0" applyFont="1" applyFill="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6" fillId="0" borderId="9" xfId="0" applyFont="1" applyBorder="1" applyAlignment="1" applyProtection="1">
      <alignment horizontal="center"/>
    </xf>
    <xf numFmtId="0" fontId="2" fillId="0" borderId="8" xfId="0" applyFont="1" applyFill="1" applyBorder="1" applyAlignment="1" applyProtection="1">
      <alignment horizontal="center"/>
      <protection locked="0"/>
    </xf>
    <xf numFmtId="0" fontId="6" fillId="0" borderId="9" xfId="0" applyFont="1" applyFill="1" applyBorder="1" applyAlignment="1" applyProtection="1">
      <alignment horizontal="center" vertical="center"/>
    </xf>
    <xf numFmtId="3" fontId="6" fillId="0" borderId="9" xfId="0" applyNumberFormat="1" applyFont="1" applyBorder="1" applyAlignment="1" applyProtection="1">
      <alignment horizontal="center" vertical="center"/>
    </xf>
    <xf numFmtId="0" fontId="2" fillId="4" borderId="8" xfId="0" applyFont="1" applyFill="1" applyBorder="1" applyAlignment="1" applyProtection="1">
      <alignment horizontal="right" vertical="center"/>
    </xf>
    <xf numFmtId="0" fontId="2" fillId="3" borderId="8" xfId="0" applyFont="1" applyFill="1" applyBorder="1" applyAlignment="1" applyProtection="1">
      <alignment horizontal="right" vertical="center"/>
      <protection locked="0"/>
    </xf>
    <xf numFmtId="0" fontId="0" fillId="0" borderId="0" xfId="0" applyFont="1"/>
    <xf numFmtId="0" fontId="0" fillId="0" borderId="7" xfId="0" applyFont="1" applyBorder="1" applyAlignment="1">
      <alignment horizontal="center"/>
    </xf>
    <xf numFmtId="0" fontId="0" fillId="0" borderId="8" xfId="0" applyFont="1" applyBorder="1"/>
    <xf numFmtId="0" fontId="0" fillId="0" borderId="9" xfId="0" applyFont="1" applyBorder="1" applyAlignment="1">
      <alignment horizontal="center"/>
    </xf>
    <xf numFmtId="0" fontId="0" fillId="0" borderId="1" xfId="0" applyFont="1" applyBorder="1"/>
    <xf numFmtId="38" fontId="23" fillId="0" borderId="7" xfId="1" applyFont="1" applyBorder="1" applyAlignment="1">
      <alignment horizontal="center"/>
    </xf>
    <xf numFmtId="0" fontId="0" fillId="0" borderId="7" xfId="0" applyFont="1" applyBorder="1" applyAlignment="1">
      <alignment horizontal="centerContinuous"/>
    </xf>
    <xf numFmtId="0" fontId="0" fillId="0" borderId="7" xfId="0" applyFont="1" applyBorder="1"/>
    <xf numFmtId="178" fontId="0" fillId="0" borderId="7" xfId="0" applyNumberFormat="1" applyFont="1" applyBorder="1"/>
    <xf numFmtId="0" fontId="9" fillId="0" borderId="0" xfId="0" applyFont="1" applyBorder="1" applyAlignment="1" applyProtection="1">
      <alignment horizontal="left" vertical="top" wrapText="1"/>
    </xf>
    <xf numFmtId="0" fontId="9" fillId="0" borderId="0" xfId="0" applyFont="1" applyAlignment="1" applyProtection="1"/>
    <xf numFmtId="0" fontId="4" fillId="0" borderId="0" xfId="0" applyFont="1" applyAlignment="1" applyProtection="1"/>
    <xf numFmtId="0" fontId="6" fillId="0" borderId="11" xfId="0" applyFont="1" applyFill="1" applyBorder="1" applyAlignment="1" applyProtection="1">
      <alignment horizontal="center" vertical="center"/>
    </xf>
    <xf numFmtId="0" fontId="0" fillId="0" borderId="14" xfId="0" applyBorder="1" applyAlignment="1" applyProtection="1">
      <alignment horizontal="center" vertical="center"/>
    </xf>
    <xf numFmtId="0" fontId="0" fillId="0" borderId="3" xfId="0" applyBorder="1" applyAlignment="1" applyProtection="1">
      <alignment horizontal="center" vertical="center"/>
    </xf>
    <xf numFmtId="0" fontId="2" fillId="4" borderId="10" xfId="0" applyFont="1" applyFill="1" applyBorder="1" applyAlignment="1" applyProtection="1">
      <alignment horizontal="right" vertical="center"/>
    </xf>
    <xf numFmtId="0" fontId="2" fillId="4" borderId="12" xfId="0" applyFont="1" applyFill="1" applyBorder="1" applyAlignment="1" applyProtection="1">
      <alignment horizontal="right" vertical="center"/>
    </xf>
    <xf numFmtId="0" fontId="6" fillId="0" borderId="11"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8" xfId="0" applyFont="1" applyBorder="1" applyAlignment="1" applyProtection="1">
      <alignment horizontal="center" wrapText="1"/>
    </xf>
    <xf numFmtId="0" fontId="6" fillId="0" borderId="9" xfId="0" applyFont="1" applyBorder="1" applyAlignment="1" applyProtection="1">
      <alignment horizontal="center" wrapText="1"/>
    </xf>
    <xf numFmtId="0" fontId="6" fillId="0" borderId="1" xfId="0" applyFont="1" applyBorder="1" applyAlignment="1" applyProtection="1">
      <alignment horizontal="center" wrapText="1"/>
    </xf>
    <xf numFmtId="0" fontId="3" fillId="3" borderId="8" xfId="0" applyFont="1" applyFill="1" applyBorder="1" applyAlignment="1" applyProtection="1">
      <alignment horizontal="center" wrapText="1"/>
      <protection locked="0"/>
    </xf>
    <xf numFmtId="0" fontId="3" fillId="3" borderId="1" xfId="0" applyFont="1" applyFill="1" applyBorder="1" applyAlignment="1" applyProtection="1">
      <alignment horizontal="center" wrapText="1"/>
      <protection locked="0"/>
    </xf>
    <xf numFmtId="0" fontId="20" fillId="0" borderId="8" xfId="0" applyFont="1" applyBorder="1" applyAlignment="1" applyProtection="1">
      <alignment horizontal="center" wrapText="1"/>
    </xf>
    <xf numFmtId="0" fontId="20" fillId="0" borderId="9" xfId="0" applyFont="1" applyBorder="1" applyAlignment="1" applyProtection="1">
      <alignment horizontal="center" wrapText="1"/>
    </xf>
    <xf numFmtId="0" fontId="20" fillId="0" borderId="1" xfId="0" applyFont="1" applyBorder="1" applyAlignment="1" applyProtection="1">
      <alignment horizontal="center" wrapText="1"/>
    </xf>
    <xf numFmtId="3" fontId="2" fillId="0" borderId="10" xfId="0" applyNumberFormat="1" applyFont="1" applyFill="1" applyBorder="1" applyAlignment="1" applyProtection="1">
      <alignment horizontal="right" vertical="center"/>
    </xf>
    <xf numFmtId="3" fontId="2" fillId="0" borderId="4" xfId="0" applyNumberFormat="1" applyFont="1" applyFill="1" applyBorder="1" applyAlignment="1" applyProtection="1">
      <alignment horizontal="right" vertical="center"/>
    </xf>
    <xf numFmtId="3" fontId="2" fillId="0" borderId="12" xfId="0" applyNumberFormat="1" applyFont="1" applyFill="1" applyBorder="1" applyAlignment="1" applyProtection="1">
      <alignment horizontal="right" vertical="center"/>
    </xf>
    <xf numFmtId="3" fontId="2" fillId="0" borderId="2" xfId="0" applyNumberFormat="1" applyFont="1" applyFill="1" applyBorder="1" applyAlignment="1" applyProtection="1">
      <alignment horizontal="right" vertical="center"/>
    </xf>
    <xf numFmtId="0" fontId="6" fillId="0" borderId="4" xfId="0" applyFont="1" applyBorder="1" applyAlignment="1" applyProtection="1">
      <alignment horizontal="center" vertical="center"/>
    </xf>
    <xf numFmtId="0" fontId="6" fillId="0" borderId="2" xfId="0" applyFont="1" applyBorder="1" applyAlignment="1" applyProtection="1">
      <alignment horizontal="center" vertical="center"/>
    </xf>
    <xf numFmtId="3" fontId="6" fillId="0" borderId="0" xfId="0" applyNumberFormat="1" applyFont="1" applyBorder="1" applyAlignment="1" applyProtection="1">
      <alignment horizontal="center" vertical="center"/>
    </xf>
    <xf numFmtId="3" fontId="6" fillId="0" borderId="2" xfId="0" applyNumberFormat="1" applyFont="1" applyBorder="1" applyAlignment="1" applyProtection="1">
      <alignment horizontal="center" vertical="center"/>
    </xf>
    <xf numFmtId="3" fontId="2" fillId="0" borderId="8" xfId="0" applyNumberFormat="1" applyFont="1" applyFill="1" applyBorder="1" applyAlignment="1" applyProtection="1">
      <alignment horizontal="right" vertical="center"/>
    </xf>
    <xf numFmtId="3" fontId="2" fillId="0" borderId="9" xfId="0" applyNumberFormat="1" applyFont="1" applyFill="1" applyBorder="1" applyAlignment="1" applyProtection="1">
      <alignment horizontal="right" vertical="center"/>
    </xf>
    <xf numFmtId="3" fontId="2" fillId="0" borderId="8" xfId="0" applyNumberFormat="1" applyFont="1" applyBorder="1" applyAlignment="1" applyProtection="1">
      <alignment horizontal="right" vertical="center"/>
    </xf>
    <xf numFmtId="3" fontId="2" fillId="0" borderId="9" xfId="0" applyNumberFormat="1" applyFont="1" applyBorder="1" applyAlignment="1" applyProtection="1">
      <alignment horizontal="right" vertical="center"/>
    </xf>
    <xf numFmtId="0" fontId="2" fillId="0" borderId="10"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3" fontId="2" fillId="0" borderId="13" xfId="0" applyNumberFormat="1" applyFont="1" applyFill="1" applyBorder="1" applyAlignment="1" applyProtection="1">
      <alignment horizontal="right" vertical="center"/>
    </xf>
    <xf numFmtId="3" fontId="2" fillId="0" borderId="0" xfId="0" applyNumberFormat="1" applyFont="1" applyFill="1" applyBorder="1" applyAlignment="1" applyProtection="1">
      <alignment horizontal="right" vertical="center"/>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10" xfId="0" applyFont="1" applyBorder="1" applyAlignment="1" applyProtection="1">
      <alignment horizontal="right" vertical="center"/>
    </xf>
    <xf numFmtId="0" fontId="6" fillId="0" borderId="4" xfId="0" applyFont="1" applyBorder="1" applyAlignment="1" applyProtection="1">
      <alignment horizontal="right" vertical="center"/>
    </xf>
    <xf numFmtId="0" fontId="6" fillId="0" borderId="11" xfId="0" applyFont="1" applyBorder="1" applyAlignment="1" applyProtection="1">
      <alignment horizontal="right" vertical="center"/>
    </xf>
    <xf numFmtId="0" fontId="2" fillId="0" borderId="10"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12" xfId="0" applyFont="1" applyBorder="1" applyAlignment="1" applyProtection="1">
      <alignment horizontal="left" vertical="center"/>
    </xf>
    <xf numFmtId="0" fontId="6" fillId="0" borderId="2" xfId="0" applyFont="1" applyBorder="1" applyAlignment="1" applyProtection="1">
      <alignment horizontal="left" vertical="center"/>
    </xf>
    <xf numFmtId="0" fontId="6" fillId="0" borderId="3" xfId="0" applyFont="1" applyBorder="1" applyAlignment="1" applyProtection="1">
      <alignment horizontal="left" vertical="center"/>
    </xf>
    <xf numFmtId="0" fontId="6"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3" fontId="2" fillId="0" borderId="13" xfId="0" applyNumberFormat="1" applyFont="1" applyBorder="1" applyAlignment="1" applyProtection="1">
      <alignment horizontal="right" vertical="center"/>
    </xf>
    <xf numFmtId="3" fontId="2" fillId="0" borderId="0" xfId="0" applyNumberFormat="1" applyFont="1" applyBorder="1" applyAlignment="1" applyProtection="1">
      <alignment horizontal="right" vertical="center"/>
    </xf>
    <xf numFmtId="3" fontId="2" fillId="0" borderId="12" xfId="0" applyNumberFormat="1" applyFont="1" applyBorder="1" applyAlignment="1" applyProtection="1">
      <alignment horizontal="right" vertical="center"/>
    </xf>
    <xf numFmtId="3" fontId="2" fillId="0" borderId="2" xfId="0" applyNumberFormat="1" applyFont="1" applyBorder="1" applyAlignment="1" applyProtection="1">
      <alignment horizontal="right" vertical="center"/>
    </xf>
    <xf numFmtId="0" fontId="2" fillId="0" borderId="0"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 xfId="0" applyFont="1" applyBorder="1" applyAlignment="1" applyProtection="1">
      <alignment horizontal="center" vertical="center"/>
    </xf>
    <xf numFmtId="3" fontId="2" fillId="0" borderId="8" xfId="0" applyNumberFormat="1" applyFont="1" applyFill="1" applyBorder="1" applyAlignment="1" applyProtection="1">
      <alignment vertical="center"/>
    </xf>
    <xf numFmtId="3" fontId="2" fillId="0" borderId="9" xfId="0" applyNumberFormat="1" applyFont="1" applyFill="1" applyBorder="1" applyAlignment="1" applyProtection="1">
      <alignment vertical="center"/>
    </xf>
    <xf numFmtId="0" fontId="6" fillId="0" borderId="14"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2" fillId="0" borderId="0" xfId="0" applyFont="1" applyAlignment="1" applyProtection="1">
      <alignment horizontal="left" wrapText="1"/>
    </xf>
    <xf numFmtId="0" fontId="2" fillId="0" borderId="0" xfId="0" applyFont="1" applyAlignment="1" applyProtection="1">
      <alignment horizontal="left"/>
    </xf>
    <xf numFmtId="176" fontId="5" fillId="0" borderId="0" xfId="0" applyNumberFormat="1" applyFont="1" applyBorder="1" applyAlignment="1" applyProtection="1">
      <alignment horizontal="center"/>
    </xf>
    <xf numFmtId="0" fontId="2" fillId="3" borderId="8" xfId="0" applyFont="1" applyFill="1" applyBorder="1" applyAlignment="1" applyProtection="1">
      <alignment horizontal="center"/>
      <protection locked="0"/>
    </xf>
    <xf numFmtId="0" fontId="2" fillId="3" borderId="1" xfId="0" applyFont="1" applyFill="1" applyBorder="1" applyAlignment="1" applyProtection="1">
      <alignment horizontal="center"/>
      <protection locked="0"/>
    </xf>
    <xf numFmtId="0" fontId="2" fillId="0" borderId="2" xfId="0" applyFont="1" applyBorder="1" applyAlignment="1" applyProtection="1">
      <alignment shrinkToFit="1"/>
    </xf>
    <xf numFmtId="0" fontId="0" fillId="0" borderId="2" xfId="0" applyBorder="1" applyAlignment="1" applyProtection="1">
      <alignment shrinkToFit="1"/>
    </xf>
    <xf numFmtId="177" fontId="2" fillId="4" borderId="2" xfId="0" applyNumberFormat="1" applyFont="1" applyFill="1" applyBorder="1" applyAlignment="1" applyProtection="1">
      <alignment horizontal="center"/>
    </xf>
    <xf numFmtId="0" fontId="2" fillId="0" borderId="13"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0" fillId="0" borderId="0" xfId="0" applyBorder="1" applyAlignment="1" applyProtection="1">
      <alignment horizontal="center"/>
    </xf>
    <xf numFmtId="0" fontId="0" fillId="0" borderId="0" xfId="0" applyBorder="1" applyAlignment="1" applyProtection="1"/>
    <xf numFmtId="0" fontId="0" fillId="0" borderId="2" xfId="0" applyBorder="1" applyAlignment="1" applyProtection="1"/>
    <xf numFmtId="3" fontId="17" fillId="0" borderId="0" xfId="0" applyNumberFormat="1" applyFont="1" applyBorder="1" applyAlignment="1" applyProtection="1">
      <alignment horizontal="center"/>
    </xf>
    <xf numFmtId="0" fontId="17" fillId="0" borderId="0" xfId="0" applyFont="1" applyBorder="1" applyAlignment="1" applyProtection="1">
      <alignment horizontal="center"/>
    </xf>
    <xf numFmtId="0" fontId="17" fillId="0" borderId="2" xfId="0" applyFont="1" applyBorder="1" applyAlignment="1" applyProtection="1">
      <alignment horizontal="center"/>
    </xf>
    <xf numFmtId="0" fontId="4" fillId="3" borderId="0" xfId="0" applyFont="1" applyFill="1" applyBorder="1" applyAlignment="1" applyProtection="1">
      <alignment horizontal="center" vertical="top"/>
      <protection locked="0"/>
    </xf>
    <xf numFmtId="0" fontId="0" fillId="3" borderId="0" xfId="0" applyFont="1" applyFill="1" applyAlignment="1" applyProtection="1">
      <alignment horizontal="center" vertical="top"/>
      <protection locked="0"/>
    </xf>
    <xf numFmtId="0" fontId="4" fillId="0" borderId="0" xfId="0" applyFont="1" applyAlignment="1" applyProtection="1">
      <alignment horizontal="left" vertical="top" wrapText="1"/>
    </xf>
    <xf numFmtId="0" fontId="0" fillId="0" borderId="0" xfId="0" applyFont="1" applyAlignment="1" applyProtection="1">
      <alignment vertical="top" wrapText="1"/>
    </xf>
    <xf numFmtId="0" fontId="0" fillId="0" borderId="0" xfId="0" applyAlignment="1" applyProtection="1">
      <alignment horizontal="left" vertical="top" wrapText="1"/>
    </xf>
    <xf numFmtId="0" fontId="2" fillId="0" borderId="0" xfId="0" applyFont="1" applyAlignment="1" applyProtection="1">
      <alignment horizontal="center" vertical="center"/>
    </xf>
    <xf numFmtId="0" fontId="2" fillId="3" borderId="2" xfId="0" applyFont="1" applyFill="1" applyBorder="1" applyAlignment="1" applyProtection="1">
      <alignment horizontal="center" vertical="center"/>
    </xf>
    <xf numFmtId="0" fontId="15" fillId="0" borderId="0" xfId="0" applyFont="1" applyAlignment="1" applyProtection="1">
      <alignment vertical="top" wrapText="1" shrinkToFit="1"/>
    </xf>
    <xf numFmtId="0" fontId="0" fillId="0" borderId="0" xfId="0" applyAlignment="1" applyProtection="1"/>
    <xf numFmtId="0" fontId="0" fillId="3" borderId="0" xfId="0" applyFont="1" applyFill="1" applyBorder="1" applyAlignment="1" applyProtection="1">
      <protection locked="0"/>
    </xf>
    <xf numFmtId="0" fontId="4" fillId="0" borderId="0" xfId="0" applyFont="1" applyBorder="1" applyAlignment="1" applyProtection="1">
      <alignment horizontal="center" vertical="top"/>
    </xf>
    <xf numFmtId="0" fontId="0" fillId="0" borderId="0" xfId="0" applyFont="1" applyBorder="1" applyAlignment="1" applyProtection="1">
      <alignment horizontal="center" vertical="top"/>
    </xf>
    <xf numFmtId="0" fontId="3" fillId="0" borderId="0" xfId="0" applyFont="1" applyBorder="1" applyAlignment="1" applyProtection="1">
      <alignment horizontal="center" vertical="top"/>
    </xf>
    <xf numFmtId="0" fontId="22" fillId="0" borderId="0" xfId="0" applyFont="1" applyBorder="1" applyAlignment="1" applyProtection="1">
      <alignment horizontal="center" vertical="top"/>
    </xf>
    <xf numFmtId="0" fontId="4" fillId="2" borderId="0" xfId="0" applyFont="1" applyFill="1" applyAlignment="1" applyProtection="1">
      <alignment horizontal="left" vertical="center" wrapText="1"/>
      <protection locked="0"/>
    </xf>
    <xf numFmtId="0" fontId="4" fillId="0" borderId="0" xfId="0" applyFont="1" applyAlignment="1" applyProtection="1">
      <alignment horizontal="center"/>
    </xf>
    <xf numFmtId="0" fontId="4" fillId="0" borderId="0" xfId="0" applyFont="1" applyAlignment="1" applyProtection="1">
      <alignment horizontal="center" vertical="top" shrinkToFit="1"/>
    </xf>
    <xf numFmtId="0" fontId="4" fillId="3" borderId="0" xfId="0" applyFont="1" applyFill="1" applyAlignment="1" applyProtection="1">
      <alignment horizontal="left" vertical="center"/>
    </xf>
    <xf numFmtId="0" fontId="2" fillId="3" borderId="0" xfId="0" applyFont="1" applyFill="1" applyAlignment="1" applyProtection="1">
      <alignment horizontal="center" vertical="center"/>
      <protection locked="0"/>
    </xf>
    <xf numFmtId="0" fontId="0" fillId="3" borderId="0" xfId="0" applyFill="1" applyAlignment="1" applyProtection="1">
      <alignment horizontal="center" vertical="center"/>
      <protection locked="0"/>
    </xf>
    <xf numFmtId="0" fontId="2" fillId="0" borderId="0" xfId="0" applyFont="1" applyAlignment="1" applyProtection="1">
      <alignment horizontal="center"/>
      <protection locked="0"/>
    </xf>
    <xf numFmtId="0" fontId="4" fillId="0" borderId="0" xfId="0" applyFont="1" applyAlignment="1" applyProtection="1">
      <alignment horizontal="center" vertical="top"/>
    </xf>
    <xf numFmtId="0" fontId="4" fillId="3" borderId="0" xfId="0" applyFont="1" applyFill="1" applyBorder="1" applyAlignment="1" applyProtection="1">
      <alignment horizontal="center" vertical="center"/>
      <protection locked="0"/>
    </xf>
    <xf numFmtId="0" fontId="0" fillId="3" borderId="0" xfId="0" applyFont="1" applyFill="1" applyAlignment="1" applyProtection="1">
      <alignment horizontal="center" vertical="center"/>
      <protection locked="0"/>
    </xf>
    <xf numFmtId="0" fontId="4" fillId="0" borderId="0" xfId="0" applyFont="1" applyAlignment="1" applyProtection="1">
      <alignment horizontal="left" vertical="top"/>
    </xf>
    <xf numFmtId="0" fontId="6" fillId="0" borderId="12"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2" fillId="0" borderId="0" xfId="0" applyFont="1" applyAlignment="1">
      <alignment horizontal="center" vertical="center"/>
    </xf>
    <xf numFmtId="0" fontId="9" fillId="0" borderId="0" xfId="0" applyFont="1" applyBorder="1" applyAlignment="1">
      <alignment horizontal="left" vertical="top" wrapText="1"/>
    </xf>
    <xf numFmtId="0" fontId="9" fillId="0" borderId="0" xfId="0" applyFont="1" applyAlignment="1"/>
    <xf numFmtId="0" fontId="4" fillId="0" borderId="0" xfId="0" applyFont="1" applyAlignment="1"/>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6" fillId="0" borderId="10" xfId="0" applyFont="1" applyBorder="1" applyAlignment="1">
      <alignment horizontal="right" vertical="center"/>
    </xf>
    <xf numFmtId="0" fontId="6" fillId="0" borderId="4" xfId="0" applyFont="1" applyBorder="1" applyAlignment="1">
      <alignment horizontal="right" vertical="center"/>
    </xf>
    <xf numFmtId="0" fontId="6" fillId="0" borderId="11" xfId="0" applyFont="1" applyBorder="1" applyAlignment="1">
      <alignment horizontal="right" vertical="center"/>
    </xf>
    <xf numFmtId="0" fontId="2" fillId="0" borderId="7" xfId="0" applyFont="1" applyBorder="1" applyAlignment="1">
      <alignment horizontal="right" vertical="center"/>
    </xf>
    <xf numFmtId="3" fontId="2" fillId="0" borderId="10" xfId="0" applyNumberFormat="1" applyFont="1" applyFill="1" applyBorder="1" applyAlignment="1">
      <alignment horizontal="right" vertical="center" indent="1"/>
    </xf>
    <xf numFmtId="0" fontId="0" fillId="0" borderId="4" xfId="0" applyBorder="1" applyAlignment="1">
      <alignment horizontal="right" vertical="center" indent="1"/>
    </xf>
    <xf numFmtId="0" fontId="0" fillId="0" borderId="13" xfId="0" applyBorder="1" applyAlignment="1">
      <alignment horizontal="right" vertical="center" indent="1"/>
    </xf>
    <xf numFmtId="0" fontId="0" fillId="0" borderId="0" xfId="0" applyBorder="1" applyAlignment="1">
      <alignment horizontal="right" vertical="center" indent="1"/>
    </xf>
    <xf numFmtId="0" fontId="0" fillId="0" borderId="12" xfId="0" applyBorder="1" applyAlignment="1">
      <alignment horizontal="right" vertical="center" indent="1"/>
    </xf>
    <xf numFmtId="0" fontId="0" fillId="0" borderId="2" xfId="0" applyBorder="1" applyAlignment="1">
      <alignment horizontal="right" vertical="center" indent="1"/>
    </xf>
    <xf numFmtId="0" fontId="6" fillId="0" borderId="5" xfId="0" applyFont="1" applyFill="1" applyBorder="1" applyAlignment="1" applyProtection="1">
      <alignment horizontal="center" vertical="center"/>
    </xf>
    <xf numFmtId="0" fontId="0" fillId="0" borderId="15" xfId="0" applyBorder="1" applyAlignment="1">
      <alignment horizontal="center" vertical="center"/>
    </xf>
    <xf numFmtId="0" fontId="0" fillId="0" borderId="6" xfId="0" applyBorder="1" applyAlignment="1">
      <alignment horizontal="center" vertical="center"/>
    </xf>
    <xf numFmtId="0" fontId="6" fillId="0" borderId="8" xfId="0" applyFont="1" applyBorder="1" applyAlignment="1">
      <alignment horizontal="center" wrapText="1"/>
    </xf>
    <xf numFmtId="0" fontId="6" fillId="0" borderId="9" xfId="0" applyFont="1" applyBorder="1" applyAlignment="1">
      <alignment horizontal="center" wrapText="1"/>
    </xf>
    <xf numFmtId="3" fontId="2" fillId="0" borderId="10" xfId="0" applyNumberFormat="1" applyFont="1" applyFill="1" applyBorder="1" applyAlignment="1">
      <alignment horizontal="right" vertical="center"/>
    </xf>
    <xf numFmtId="3" fontId="2" fillId="0" borderId="4" xfId="0" applyNumberFormat="1" applyFont="1" applyFill="1" applyBorder="1" applyAlignment="1">
      <alignment horizontal="right" vertical="center"/>
    </xf>
    <xf numFmtId="3" fontId="2" fillId="0" borderId="12" xfId="0" applyNumberFormat="1" applyFont="1" applyFill="1" applyBorder="1" applyAlignment="1">
      <alignment horizontal="right" vertical="center"/>
    </xf>
    <xf numFmtId="3" fontId="2" fillId="0" borderId="2" xfId="0" applyNumberFormat="1" applyFont="1" applyFill="1" applyBorder="1" applyAlignment="1">
      <alignment horizontal="right" vertical="center"/>
    </xf>
    <xf numFmtId="0" fontId="6" fillId="0" borderId="7" xfId="0" applyFont="1" applyBorder="1" applyAlignment="1">
      <alignment horizontal="right" vertical="center"/>
    </xf>
    <xf numFmtId="0" fontId="2" fillId="3" borderId="7" xfId="0" applyFont="1" applyFill="1" applyBorder="1" applyAlignment="1" applyProtection="1">
      <alignment vertical="center"/>
      <protection locked="0"/>
    </xf>
    <xf numFmtId="0" fontId="6" fillId="0" borderId="11" xfId="0" applyFont="1" applyBorder="1" applyAlignment="1">
      <alignment horizontal="center" vertical="center"/>
    </xf>
    <xf numFmtId="0" fontId="6" fillId="0" borderId="3"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3" fontId="2" fillId="0" borderId="8" xfId="0" applyNumberFormat="1" applyFont="1" applyBorder="1" applyAlignment="1">
      <alignment horizontal="right" vertical="center" indent="1"/>
    </xf>
    <xf numFmtId="3" fontId="2" fillId="0" borderId="9" xfId="0" applyNumberFormat="1" applyFont="1" applyBorder="1" applyAlignment="1">
      <alignment horizontal="right" vertical="center" indent="1"/>
    </xf>
    <xf numFmtId="0" fontId="2" fillId="0" borderId="0" xfId="0" applyFont="1" applyAlignment="1" applyProtection="1">
      <alignment vertical="top" wrapText="1"/>
    </xf>
    <xf numFmtId="0" fontId="0" fillId="0" borderId="0" xfId="0" applyAlignment="1" applyProtection="1">
      <alignment vertical="top"/>
    </xf>
    <xf numFmtId="0" fontId="2" fillId="3" borderId="7" xfId="0" applyFont="1" applyFill="1" applyBorder="1" applyAlignment="1" applyProtection="1">
      <alignment vertical="center"/>
    </xf>
    <xf numFmtId="3" fontId="2" fillId="0" borderId="10" xfId="0" applyNumberFormat="1" applyFont="1" applyBorder="1" applyAlignment="1" applyProtection="1">
      <alignment horizontal="right" vertical="center" indent="1"/>
    </xf>
    <xf numFmtId="3" fontId="2" fillId="0" borderId="4" xfId="0" applyNumberFormat="1" applyFont="1" applyBorder="1" applyAlignment="1" applyProtection="1">
      <alignment horizontal="right" vertical="center" indent="1"/>
    </xf>
    <xf numFmtId="3" fontId="2" fillId="0" borderId="12" xfId="0" applyNumberFormat="1" applyFont="1" applyBorder="1" applyAlignment="1" applyProtection="1">
      <alignment horizontal="right" vertical="center" indent="1"/>
    </xf>
    <xf numFmtId="3" fontId="2" fillId="0" borderId="2" xfId="0" applyNumberFormat="1" applyFont="1" applyBorder="1" applyAlignment="1" applyProtection="1">
      <alignment horizontal="right" vertical="center" indent="1"/>
    </xf>
    <xf numFmtId="3" fontId="6" fillId="0" borderId="7" xfId="0" applyNumberFormat="1" applyFont="1" applyBorder="1" applyAlignment="1" applyProtection="1">
      <alignment vertical="center"/>
    </xf>
    <xf numFmtId="0" fontId="2" fillId="0" borderId="1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3" fontId="2" fillId="0" borderId="7" xfId="0" applyNumberFormat="1" applyFont="1" applyFill="1" applyBorder="1" applyAlignment="1" applyProtection="1">
      <alignment horizontal="righ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3" fontId="2" fillId="0" borderId="8" xfId="0" applyNumberFormat="1" applyFont="1" applyBorder="1" applyAlignment="1">
      <alignment horizontal="right" vertical="center"/>
    </xf>
    <xf numFmtId="3" fontId="2" fillId="0" borderId="9" xfId="0" applyNumberFormat="1" applyFont="1" applyBorder="1" applyAlignment="1">
      <alignment horizontal="right" vertical="center"/>
    </xf>
    <xf numFmtId="3" fontId="2" fillId="0" borderId="4" xfId="0" applyNumberFormat="1" applyFont="1" applyFill="1" applyBorder="1" applyAlignment="1">
      <alignment horizontal="right" vertical="center" indent="1"/>
    </xf>
    <xf numFmtId="3" fontId="2" fillId="0" borderId="13" xfId="0" applyNumberFormat="1" applyFont="1" applyFill="1" applyBorder="1" applyAlignment="1">
      <alignment horizontal="right" vertical="center" indent="1"/>
    </xf>
    <xf numFmtId="3" fontId="2" fillId="0" borderId="0" xfId="0" applyNumberFormat="1" applyFont="1" applyFill="1" applyBorder="1" applyAlignment="1">
      <alignment horizontal="right" vertical="center" indent="1"/>
    </xf>
    <xf numFmtId="3" fontId="2" fillId="0" borderId="12" xfId="0" applyNumberFormat="1" applyFont="1" applyFill="1" applyBorder="1" applyAlignment="1">
      <alignment horizontal="right" vertical="center" indent="1"/>
    </xf>
    <xf numFmtId="3" fontId="2" fillId="0" borderId="2" xfId="0" applyNumberFormat="1" applyFont="1" applyFill="1" applyBorder="1" applyAlignment="1">
      <alignment horizontal="right" vertical="center" indent="1"/>
    </xf>
    <xf numFmtId="0" fontId="2" fillId="0" borderId="7" xfId="0" applyFont="1" applyBorder="1" applyAlignment="1" applyProtection="1">
      <alignment horizontal="center" vertical="center"/>
    </xf>
    <xf numFmtId="3" fontId="17" fillId="0" borderId="0" xfId="0" applyNumberFormat="1" applyFont="1" applyBorder="1" applyAlignment="1">
      <alignment horizontal="center"/>
    </xf>
    <xf numFmtId="3" fontId="17" fillId="0" borderId="2" xfId="0" applyNumberFormat="1" applyFont="1" applyBorder="1" applyAlignment="1">
      <alignment horizontal="center"/>
    </xf>
    <xf numFmtId="0" fontId="6" fillId="0" borderId="7" xfId="0" applyFont="1" applyFill="1" applyBorder="1" applyAlignment="1">
      <alignment horizontal="center" vertical="center"/>
    </xf>
    <xf numFmtId="176" fontId="2" fillId="0" borderId="0" xfId="0" applyNumberFormat="1" applyFont="1" applyBorder="1" applyAlignment="1" applyProtection="1">
      <alignment horizontal="center"/>
    </xf>
    <xf numFmtId="0" fontId="2" fillId="3" borderId="9" xfId="0" applyFont="1" applyFill="1" applyBorder="1" applyAlignment="1" applyProtection="1">
      <alignment horizontal="center"/>
      <protection locked="0"/>
    </xf>
    <xf numFmtId="0" fontId="0" fillId="0" borderId="2" xfId="0" applyBorder="1" applyAlignment="1">
      <alignment shrinkToFit="1"/>
    </xf>
    <xf numFmtId="0" fontId="21" fillId="0" borderId="0" xfId="0" applyFont="1" applyAlignment="1" applyProtection="1">
      <alignment horizontal="left" vertical="top" shrinkToFit="1"/>
    </xf>
    <xf numFmtId="0" fontId="2" fillId="0" borderId="0" xfId="0" applyFont="1" applyAlignment="1">
      <alignment horizontal="center"/>
    </xf>
    <xf numFmtId="0" fontId="2" fillId="0" borderId="0" xfId="0" applyFont="1" applyAlignment="1" applyProtection="1"/>
    <xf numFmtId="0" fontId="0" fillId="0" borderId="0" xfId="0" applyAlignment="1"/>
    <xf numFmtId="0" fontId="2" fillId="0" borderId="0" xfId="0" applyFont="1" applyAlignment="1" applyProtection="1">
      <alignment horizontal="center"/>
    </xf>
    <xf numFmtId="0" fontId="21" fillId="0" borderId="0" xfId="0" applyFont="1" applyAlignment="1" applyProtection="1">
      <alignment horizontal="left"/>
    </xf>
    <xf numFmtId="0" fontId="21" fillId="0" borderId="0" xfId="0" applyFont="1" applyAlignment="1" applyProtection="1">
      <alignment horizontal="left" vertical="top"/>
    </xf>
    <xf numFmtId="0" fontId="4" fillId="3" borderId="0" xfId="0" applyFont="1" applyFill="1" applyAlignment="1" applyProtection="1">
      <alignment horizontal="left"/>
    </xf>
    <xf numFmtId="0" fontId="0" fillId="0" borderId="7" xfId="0" applyFont="1" applyBorder="1" applyAlignment="1">
      <alignment horizontal="center"/>
    </xf>
  </cellXfs>
  <cellStyles count="38">
    <cellStyle name="パーセント 2" xfId="2" xr:uid="{00000000-0005-0000-0000-000000000000}"/>
    <cellStyle name="桁区切り" xfId="37" builtinId="6"/>
    <cellStyle name="桁区切り 2" xfId="1" xr:uid="{00000000-0005-0000-0000-000002000000}"/>
    <cellStyle name="桁区切り 2 2" xfId="3" xr:uid="{00000000-0005-0000-0000-000003000000}"/>
    <cellStyle name="桁区切り 3" xfId="4" xr:uid="{00000000-0005-0000-0000-000004000000}"/>
    <cellStyle name="桁区切り 4" xfId="5" xr:uid="{00000000-0005-0000-0000-000005000000}"/>
    <cellStyle name="桁区切り 4 2" xfId="6" xr:uid="{00000000-0005-0000-0000-000006000000}"/>
    <cellStyle name="桁区切り 5" xfId="7" xr:uid="{00000000-0005-0000-0000-000007000000}"/>
    <cellStyle name="桁区切り 6" xfId="8" xr:uid="{00000000-0005-0000-0000-000008000000}"/>
    <cellStyle name="通貨 2" xfId="9" xr:uid="{00000000-0005-0000-0000-000009000000}"/>
    <cellStyle name="標準" xfId="0" builtinId="0"/>
    <cellStyle name="標準 10" xfId="10" xr:uid="{00000000-0005-0000-0000-00000B000000}"/>
    <cellStyle name="標準 10 2" xfId="11" xr:uid="{00000000-0005-0000-0000-00000C000000}"/>
    <cellStyle name="標準 11" xfId="12" xr:uid="{00000000-0005-0000-0000-00000D000000}"/>
    <cellStyle name="標準 12" xfId="13" xr:uid="{00000000-0005-0000-0000-00000E000000}"/>
    <cellStyle name="標準 13" xfId="14" xr:uid="{00000000-0005-0000-0000-00000F000000}"/>
    <cellStyle name="標準 14" xfId="15" xr:uid="{00000000-0005-0000-0000-000010000000}"/>
    <cellStyle name="標準 15" xfId="16" xr:uid="{00000000-0005-0000-0000-000011000000}"/>
    <cellStyle name="標準 16" xfId="17" xr:uid="{00000000-0005-0000-0000-000012000000}"/>
    <cellStyle name="標準 17" xfId="18" xr:uid="{00000000-0005-0000-0000-000013000000}"/>
    <cellStyle name="標準 18" xfId="19" xr:uid="{00000000-0005-0000-0000-000014000000}"/>
    <cellStyle name="標準 19" xfId="20" xr:uid="{00000000-0005-0000-0000-000015000000}"/>
    <cellStyle name="標準 2" xfId="21" xr:uid="{00000000-0005-0000-0000-000016000000}"/>
    <cellStyle name="標準 20" xfId="22" xr:uid="{00000000-0005-0000-0000-000017000000}"/>
    <cellStyle name="標準 21" xfId="23" xr:uid="{00000000-0005-0000-0000-000018000000}"/>
    <cellStyle name="標準 22" xfId="24" xr:uid="{00000000-0005-0000-0000-000019000000}"/>
    <cellStyle name="標準 23" xfId="25" xr:uid="{00000000-0005-0000-0000-00001A000000}"/>
    <cellStyle name="標準 24" xfId="26" xr:uid="{00000000-0005-0000-0000-00001B000000}"/>
    <cellStyle name="標準 25" xfId="27" xr:uid="{00000000-0005-0000-0000-00001C000000}"/>
    <cellStyle name="標準 26" xfId="28" xr:uid="{00000000-0005-0000-0000-00001D000000}"/>
    <cellStyle name="標準 27" xfId="29" xr:uid="{00000000-0005-0000-0000-00001E000000}"/>
    <cellStyle name="標準 3" xfId="30" xr:uid="{00000000-0005-0000-0000-00001F000000}"/>
    <cellStyle name="標準 4" xfId="31" xr:uid="{00000000-0005-0000-0000-000020000000}"/>
    <cellStyle name="標準 5" xfId="32" xr:uid="{00000000-0005-0000-0000-000021000000}"/>
    <cellStyle name="標準 6" xfId="33" xr:uid="{00000000-0005-0000-0000-000022000000}"/>
    <cellStyle name="標準 7" xfId="34" xr:uid="{00000000-0005-0000-0000-000023000000}"/>
    <cellStyle name="標準 8" xfId="35" xr:uid="{00000000-0005-0000-0000-000024000000}"/>
    <cellStyle name="標準 9" xfId="36" xr:uid="{00000000-0005-0000-0000-000025000000}"/>
  </cellStyles>
  <dxfs count="0"/>
  <tableStyles count="0" defaultTableStyle="TableStyleMedium2" defaultPivotStyle="PivotStyleLight16"/>
  <colors>
    <mruColors>
      <color rgb="FFFFFF99"/>
      <color rgb="FFFF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171449</xdr:colOff>
      <xdr:row>41</xdr:row>
      <xdr:rowOff>219074</xdr:rowOff>
    </xdr:from>
    <xdr:to>
      <xdr:col>9</xdr:col>
      <xdr:colOff>171449</xdr:colOff>
      <xdr:row>43</xdr:row>
      <xdr:rowOff>152399</xdr:rowOff>
    </xdr:to>
    <xdr:sp macro="" textlink="">
      <xdr:nvSpPr>
        <xdr:cNvPr id="2" name="Line 5">
          <a:extLst>
            <a:ext uri="{FF2B5EF4-FFF2-40B4-BE49-F238E27FC236}">
              <a16:creationId xmlns:a16="http://schemas.microsoft.com/office/drawing/2014/main" id="{00000000-0008-0000-0000-000002000000}"/>
            </a:ext>
          </a:extLst>
        </xdr:cNvPr>
        <xdr:cNvSpPr>
          <a:spLocks noChangeShapeType="1"/>
        </xdr:cNvSpPr>
      </xdr:nvSpPr>
      <xdr:spPr bwMode="auto">
        <a:xfrm flipH="1" flipV="1">
          <a:off x="514349" y="7381874"/>
          <a:ext cx="1266825"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171449</xdr:colOff>
      <xdr:row>34</xdr:row>
      <xdr:rowOff>219074</xdr:rowOff>
    </xdr:from>
    <xdr:to>
      <xdr:col>10</xdr:col>
      <xdr:colOff>9524</xdr:colOff>
      <xdr:row>36</xdr:row>
      <xdr:rowOff>171449</xdr:rowOff>
    </xdr:to>
    <xdr:sp macro="" textlink="">
      <xdr:nvSpPr>
        <xdr:cNvPr id="3" name="Line 5">
          <a:extLst>
            <a:ext uri="{FF2B5EF4-FFF2-40B4-BE49-F238E27FC236}">
              <a16:creationId xmlns:a16="http://schemas.microsoft.com/office/drawing/2014/main" id="{00000000-0008-0000-0000-000003000000}"/>
            </a:ext>
          </a:extLst>
        </xdr:cNvPr>
        <xdr:cNvSpPr>
          <a:spLocks noChangeShapeType="1"/>
        </xdr:cNvSpPr>
      </xdr:nvSpPr>
      <xdr:spPr bwMode="auto">
        <a:xfrm flipH="1" flipV="1">
          <a:off x="514349" y="5924549"/>
          <a:ext cx="127635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83820</xdr:colOff>
      <xdr:row>3</xdr:row>
      <xdr:rowOff>0</xdr:rowOff>
    </xdr:from>
    <xdr:to>
      <xdr:col>62</xdr:col>
      <xdr:colOff>86165</xdr:colOff>
      <xdr:row>20</xdr:row>
      <xdr:rowOff>12896</xdr:rowOff>
    </xdr:to>
    <xdr:sp macro="" textlink="">
      <xdr:nvSpPr>
        <xdr:cNvPr id="4" name="角丸四角形 3">
          <a:extLst>
            <a:ext uri="{FF2B5EF4-FFF2-40B4-BE49-F238E27FC236}">
              <a16:creationId xmlns:a16="http://schemas.microsoft.com/office/drawing/2014/main" id="{1D3FE7B8-0A78-4FFE-8E53-CA2D99E4C89E}"/>
            </a:ext>
          </a:extLst>
        </xdr:cNvPr>
        <xdr:cNvSpPr/>
      </xdr:nvSpPr>
      <xdr:spPr>
        <a:xfrm>
          <a:off x="8221980" y="548640"/>
          <a:ext cx="4277165" cy="2626556"/>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クリーム色の箇所を入力ください。</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ja-JP" altLang="en-US" sz="1400">
              <a:solidFill>
                <a:srgbClr val="FF0000"/>
              </a:solidFill>
            </a:rPr>
            <a:t>押印不要となりました。</a:t>
          </a:r>
          <a:endParaRPr kumimoji="1" lang="en-US" altLang="ja-JP" sz="1400">
            <a:solidFill>
              <a:srgbClr val="FF0000"/>
            </a:solidFill>
          </a:endParaRPr>
        </a:p>
        <a:p>
          <a:pPr algn="l"/>
          <a:r>
            <a:rPr kumimoji="1" lang="ja-JP" altLang="en-US" sz="1400">
              <a:solidFill>
                <a:srgbClr val="FF0000"/>
              </a:solidFill>
            </a:rPr>
            <a:t>電子申請で受付いたします。</a:t>
          </a:r>
          <a:r>
            <a:rPr kumimoji="1" lang="en-US" altLang="ja-JP" sz="1400">
              <a:solidFill>
                <a:srgbClr val="FF0000"/>
              </a:solidFill>
            </a:rPr>
            <a:t>LoGo</a:t>
          </a:r>
          <a:r>
            <a:rPr kumimoji="1" lang="ja-JP" altLang="en-US" sz="1400">
              <a:solidFill>
                <a:srgbClr val="FF0000"/>
              </a:solidFill>
            </a:rPr>
            <a:t>フォームより申請してください。</a:t>
          </a:r>
          <a:endParaRPr kumimoji="1" lang="en-US" altLang="ja-JP" sz="1400">
            <a:solidFill>
              <a:srgbClr val="FF0000"/>
            </a:solidFill>
          </a:endParaRPr>
        </a:p>
        <a:p>
          <a:pPr algn="l"/>
          <a:endParaRPr kumimoji="1" lang="en-US" altLang="ja-JP" sz="14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171449</xdr:colOff>
      <xdr:row>43</xdr:row>
      <xdr:rowOff>219074</xdr:rowOff>
    </xdr:from>
    <xdr:to>
      <xdr:col>9</xdr:col>
      <xdr:colOff>171449</xdr:colOff>
      <xdr:row>45</xdr:row>
      <xdr:rowOff>152399</xdr:rowOff>
    </xdr:to>
    <xdr:sp macro="" textlink="">
      <xdr:nvSpPr>
        <xdr:cNvPr id="2" name="Line 5">
          <a:extLst>
            <a:ext uri="{FF2B5EF4-FFF2-40B4-BE49-F238E27FC236}">
              <a16:creationId xmlns:a16="http://schemas.microsoft.com/office/drawing/2014/main" id="{00000000-0008-0000-0100-000002000000}"/>
            </a:ext>
          </a:extLst>
        </xdr:cNvPr>
        <xdr:cNvSpPr>
          <a:spLocks noChangeShapeType="1"/>
        </xdr:cNvSpPr>
      </xdr:nvSpPr>
      <xdr:spPr bwMode="auto">
        <a:xfrm flipH="1" flipV="1">
          <a:off x="514349" y="7562849"/>
          <a:ext cx="1266825"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171449</xdr:colOff>
      <xdr:row>36</xdr:row>
      <xdr:rowOff>219074</xdr:rowOff>
    </xdr:from>
    <xdr:to>
      <xdr:col>10</xdr:col>
      <xdr:colOff>9524</xdr:colOff>
      <xdr:row>38</xdr:row>
      <xdr:rowOff>171449</xdr:rowOff>
    </xdr:to>
    <xdr:sp macro="" textlink="">
      <xdr:nvSpPr>
        <xdr:cNvPr id="3" name="Line 5">
          <a:extLst>
            <a:ext uri="{FF2B5EF4-FFF2-40B4-BE49-F238E27FC236}">
              <a16:creationId xmlns:a16="http://schemas.microsoft.com/office/drawing/2014/main" id="{00000000-0008-0000-0100-000003000000}"/>
            </a:ext>
          </a:extLst>
        </xdr:cNvPr>
        <xdr:cNvSpPr>
          <a:spLocks noChangeShapeType="1"/>
        </xdr:cNvSpPr>
      </xdr:nvSpPr>
      <xdr:spPr bwMode="auto">
        <a:xfrm flipH="1" flipV="1">
          <a:off x="514349" y="6105524"/>
          <a:ext cx="127635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0</xdr:colOff>
      <xdr:row>7</xdr:row>
      <xdr:rowOff>57150</xdr:rowOff>
    </xdr:from>
    <xdr:ext cx="3870740" cy="672492"/>
    <xdr:sp macro="" textlink="">
      <xdr:nvSpPr>
        <xdr:cNvPr id="4" name="AutoShape 39">
          <a:extLst>
            <a:ext uri="{FF2B5EF4-FFF2-40B4-BE49-F238E27FC236}">
              <a16:creationId xmlns:a16="http://schemas.microsoft.com/office/drawing/2014/main" id="{00000000-0008-0000-0100-000004000000}"/>
            </a:ext>
          </a:extLst>
        </xdr:cNvPr>
        <xdr:cNvSpPr>
          <a:spLocks noChangeArrowheads="1"/>
        </xdr:cNvSpPr>
      </xdr:nvSpPr>
      <xdr:spPr bwMode="auto">
        <a:xfrm>
          <a:off x="0" y="1304925"/>
          <a:ext cx="3870740" cy="672492"/>
        </a:xfrm>
        <a:prstGeom prst="wedgeRectCallout">
          <a:avLst>
            <a:gd name="adj1" fmla="val 74186"/>
            <a:gd name="adj2" fmla="val -2850"/>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「東京都認証保育所認証書」に記載された設置者名を記載してください。</a:t>
          </a:r>
        </a:p>
        <a:p>
          <a:pPr algn="l" rtl="0">
            <a:defRPr sz="1000"/>
          </a:pPr>
          <a:r>
            <a:rPr lang="ja-JP" altLang="en-US" sz="1000" b="0" i="0" u="none" strike="noStrike" baseline="0">
              <a:solidFill>
                <a:srgbClr val="000000"/>
              </a:solidFill>
              <a:latin typeface="ＭＳ Ｐゴシック"/>
              <a:ea typeface="ＭＳ Ｐゴシック"/>
            </a:rPr>
            <a:t>設置者が法人の場合は、法人名、代表者肩書、代表者氏名を記載して</a:t>
          </a:r>
        </a:p>
        <a:p>
          <a:pPr algn="l" rtl="0">
            <a:lnSpc>
              <a:spcPts val="1200"/>
            </a:lnSpc>
            <a:defRPr sz="1000"/>
          </a:pPr>
          <a:r>
            <a:rPr lang="ja-JP" altLang="en-US" sz="1000" b="0" i="0" u="none" strike="noStrike" baseline="0">
              <a:solidFill>
                <a:srgbClr val="000000"/>
              </a:solidFill>
              <a:latin typeface="ＭＳ Ｐゴシック"/>
              <a:ea typeface="ＭＳ Ｐゴシック"/>
            </a:rPr>
            <a:t>ください。設置者が個人の場合は、個人名のみを記載してください</a:t>
          </a:r>
        </a:p>
        <a:p>
          <a:pPr algn="l" rtl="0">
            <a:defRPr sz="1000"/>
          </a:pPr>
          <a:r>
            <a:rPr lang="ja-JP" altLang="en-US" sz="1000" b="0" i="0" u="none" strike="noStrike" baseline="0">
              <a:solidFill>
                <a:srgbClr val="000000"/>
              </a:solidFill>
              <a:latin typeface="ＭＳ Ｐゴシック"/>
              <a:ea typeface="ＭＳ Ｐゴシック"/>
            </a:rPr>
            <a:t>（●●園　園長　等は記載しない）。</a:t>
          </a:r>
        </a:p>
      </xdr:txBody>
    </xdr:sp>
    <xdr:clientData/>
  </xdr:oneCellAnchor>
  <xdr:oneCellAnchor>
    <xdr:from>
      <xdr:col>21</xdr:col>
      <xdr:colOff>323850</xdr:colOff>
      <xdr:row>24</xdr:row>
      <xdr:rowOff>57151</xdr:rowOff>
    </xdr:from>
    <xdr:ext cx="2762250" cy="514350"/>
    <xdr:sp macro="" textlink="">
      <xdr:nvSpPr>
        <xdr:cNvPr id="5" name="AutoShape 39">
          <a:extLst>
            <a:ext uri="{FF2B5EF4-FFF2-40B4-BE49-F238E27FC236}">
              <a16:creationId xmlns:a16="http://schemas.microsoft.com/office/drawing/2014/main" id="{00000000-0008-0000-0100-000005000000}"/>
            </a:ext>
          </a:extLst>
        </xdr:cNvPr>
        <xdr:cNvSpPr>
          <a:spLocks noChangeArrowheads="1"/>
        </xdr:cNvSpPr>
      </xdr:nvSpPr>
      <xdr:spPr bwMode="auto">
        <a:xfrm>
          <a:off x="4419600" y="3838576"/>
          <a:ext cx="2762250" cy="514350"/>
        </a:xfrm>
        <a:prstGeom prst="wedgeRectCallout">
          <a:avLst>
            <a:gd name="adj1" fmla="val -54757"/>
            <a:gd name="adj2" fmla="val -14764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18288" tIns="18288" rIns="0" bIns="0" anchor="t" upright="1">
          <a:noAutofit/>
        </a:bodyPr>
        <a:lstStyle/>
        <a:p>
          <a:pPr algn="l" rtl="0">
            <a:defRPr sz="1000"/>
          </a:pPr>
          <a:r>
            <a:rPr lang="ja-JP" altLang="en-US" sz="1000" b="0" i="0" u="none" strike="noStrike" baseline="0">
              <a:solidFill>
                <a:srgbClr val="000000"/>
              </a:solidFill>
              <a:latin typeface="ＭＳ Ｐゴシック"/>
              <a:ea typeface="ＭＳ Ｐゴシック"/>
            </a:rPr>
            <a:t>変更申請をした場合は、その承認を</a:t>
          </a:r>
          <a:r>
            <a:rPr lang="ja-JP" altLang="en-US" sz="1000" b="0" i="0" u="none" strike="noStrike" baseline="0">
              <a:solidFill>
                <a:sysClr val="windowText" lastClr="000000"/>
              </a:solidFill>
              <a:effectLst/>
              <a:latin typeface="+mn-lt"/>
              <a:ea typeface="+mn-ea"/>
              <a:cs typeface="+mn-cs"/>
            </a:rPr>
            <a:t>受けた日付と起案番号を記入して下さい。</a:t>
          </a:r>
          <a:endParaRPr lang="ja-JP" altLang="en-US" sz="1000" b="0" i="0" u="none" strike="noStrike" baseline="0">
            <a:solidFill>
              <a:srgbClr val="000000"/>
            </a:solidFill>
            <a:latin typeface="ＭＳ Ｐゴシック"/>
            <a:ea typeface="ＭＳ Ｐゴシック"/>
          </a:endParaRPr>
        </a:p>
      </xdr:txBody>
    </xdr:sp>
    <xdr:clientData/>
  </xdr:oneCellAnchor>
  <xdr:oneCellAnchor>
    <xdr:from>
      <xdr:col>10</xdr:col>
      <xdr:colOff>161924</xdr:colOff>
      <xdr:row>54</xdr:row>
      <xdr:rowOff>0</xdr:rowOff>
    </xdr:from>
    <xdr:ext cx="1552575" cy="514350"/>
    <xdr:sp macro="" textlink="">
      <xdr:nvSpPr>
        <xdr:cNvPr id="8" name="AutoShape 39">
          <a:extLst>
            <a:ext uri="{FF2B5EF4-FFF2-40B4-BE49-F238E27FC236}">
              <a16:creationId xmlns:a16="http://schemas.microsoft.com/office/drawing/2014/main" id="{00000000-0008-0000-0100-000008000000}"/>
            </a:ext>
          </a:extLst>
        </xdr:cNvPr>
        <xdr:cNvSpPr>
          <a:spLocks noChangeArrowheads="1"/>
        </xdr:cNvSpPr>
      </xdr:nvSpPr>
      <xdr:spPr bwMode="auto">
        <a:xfrm>
          <a:off x="1943099" y="9553575"/>
          <a:ext cx="1552575" cy="514350"/>
        </a:xfrm>
        <a:prstGeom prst="wedgeRectCallout">
          <a:avLst>
            <a:gd name="adj1" fmla="val -64947"/>
            <a:gd name="adj2" fmla="val -193941"/>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18288" tIns="18288" rIns="0" bIns="0" anchor="t" upright="1">
          <a:noAutofit/>
        </a:bodyPr>
        <a:lstStyle/>
        <a:p>
          <a:pPr algn="l" rtl="0">
            <a:defRPr sz="1000"/>
          </a:pPr>
          <a:r>
            <a:rPr lang="ja-JP" altLang="en-US" sz="1000" b="0" i="0" u="none" strike="noStrike" baseline="0">
              <a:solidFill>
                <a:srgbClr val="000000"/>
              </a:solidFill>
              <a:latin typeface="ＭＳ Ｐゴシック"/>
              <a:ea typeface="ＭＳ Ｐゴシック"/>
            </a:rPr>
            <a:t>対象となる方に○を付けてください</a:t>
          </a:r>
        </a:p>
      </xdr:txBody>
    </xdr:sp>
    <xdr:clientData/>
  </xdr:oneCellAnchor>
  <xdr:oneCellAnchor>
    <xdr:from>
      <xdr:col>15</xdr:col>
      <xdr:colOff>19050</xdr:colOff>
      <xdr:row>42</xdr:row>
      <xdr:rowOff>123825</xdr:rowOff>
    </xdr:from>
    <xdr:ext cx="2762250" cy="438150"/>
    <xdr:sp macro="" textlink="">
      <xdr:nvSpPr>
        <xdr:cNvPr id="7" name="AutoShape 39">
          <a:extLst>
            <a:ext uri="{FF2B5EF4-FFF2-40B4-BE49-F238E27FC236}">
              <a16:creationId xmlns:a16="http://schemas.microsoft.com/office/drawing/2014/main" id="{00000000-0008-0000-0100-000007000000}"/>
            </a:ext>
          </a:extLst>
        </xdr:cNvPr>
        <xdr:cNvSpPr>
          <a:spLocks noChangeArrowheads="1"/>
        </xdr:cNvSpPr>
      </xdr:nvSpPr>
      <xdr:spPr bwMode="auto">
        <a:xfrm>
          <a:off x="2609850" y="7343775"/>
          <a:ext cx="2762250" cy="438150"/>
        </a:xfrm>
        <a:prstGeom prst="wedgeRectCallout">
          <a:avLst>
            <a:gd name="adj1" fmla="val -54757"/>
            <a:gd name="adj2" fmla="val -14764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18288" tIns="18288" rIns="0" bIns="0" anchor="t" upright="1">
          <a:noAutofit/>
        </a:bodyPr>
        <a:lstStyle/>
        <a:p>
          <a:pPr algn="l" rtl="0">
            <a:defRPr sz="1000"/>
          </a:pPr>
          <a:r>
            <a:rPr lang="ja-JP" altLang="en-US" sz="1000" b="0" i="0" u="none" strike="noStrike" baseline="0">
              <a:solidFill>
                <a:srgbClr val="000000"/>
              </a:solidFill>
              <a:latin typeface="ＭＳ Ｐゴシック"/>
              <a:ea typeface="ＭＳ Ｐゴシック"/>
            </a:rPr>
            <a:t>令和５年１０月より単価改正後の様式となっています。ご注意ください。</a:t>
          </a:r>
        </a:p>
      </xdr:txBody>
    </xdr:sp>
    <xdr:clientData/>
  </xdr:oneCellAnchor>
  <xdr:oneCellAnchor>
    <xdr:from>
      <xdr:col>34</xdr:col>
      <xdr:colOff>123825</xdr:colOff>
      <xdr:row>21</xdr:row>
      <xdr:rowOff>133350</xdr:rowOff>
    </xdr:from>
    <xdr:ext cx="2762250" cy="514350"/>
    <xdr:sp macro="" textlink="">
      <xdr:nvSpPr>
        <xdr:cNvPr id="6" name="AutoShape 39">
          <a:extLst>
            <a:ext uri="{FF2B5EF4-FFF2-40B4-BE49-F238E27FC236}">
              <a16:creationId xmlns:a16="http://schemas.microsoft.com/office/drawing/2014/main" id="{CB3BC6DF-5040-415B-8E5B-57D593012706}"/>
            </a:ext>
          </a:extLst>
        </xdr:cNvPr>
        <xdr:cNvSpPr>
          <a:spLocks noChangeArrowheads="1"/>
        </xdr:cNvSpPr>
      </xdr:nvSpPr>
      <xdr:spPr bwMode="auto">
        <a:xfrm>
          <a:off x="6953250" y="3209925"/>
          <a:ext cx="2762250" cy="514350"/>
        </a:xfrm>
        <a:prstGeom prst="wedgeRectCallout">
          <a:avLst>
            <a:gd name="adj1" fmla="val -54757"/>
            <a:gd name="adj2" fmla="val -14764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18288" tIns="18288" rIns="0" bIns="0" anchor="t" upright="1">
          <a:noAutofit/>
        </a:bodyPr>
        <a:lstStyle/>
        <a:p>
          <a:pPr algn="l" rtl="0">
            <a:defRPr sz="1000"/>
          </a:pPr>
          <a:r>
            <a:rPr lang="ja-JP" altLang="en-US" sz="1000" b="0" i="0" u="none" strike="noStrike" baseline="0">
              <a:solidFill>
                <a:srgbClr val="000000"/>
              </a:solidFill>
              <a:latin typeface="ＭＳ Ｐゴシック"/>
              <a:ea typeface="ＭＳ Ｐゴシック"/>
            </a:rPr>
            <a:t>押印は不要です。</a:t>
          </a:r>
          <a:endParaRPr lang="en-US" altLang="ja-JP" sz="1000" b="0" i="0" u="none" strike="noStrike" baseline="0">
            <a:solidFill>
              <a:srgbClr val="000000"/>
            </a:solidFill>
            <a:latin typeface="ＭＳ Ｐゴシック"/>
            <a:ea typeface="ＭＳ Ｐゴシック"/>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P69"/>
  <sheetViews>
    <sheetView showGridLines="0" tabSelected="1" view="pageBreakPreview" topLeftCell="S1" zoomScaleNormal="100" zoomScaleSheetLayoutView="100" workbookViewId="0">
      <selection activeCell="N59" sqref="N59"/>
    </sheetView>
  </sheetViews>
  <sheetFormatPr defaultColWidth="9" defaultRowHeight="13" x14ac:dyDescent="0.2"/>
  <cols>
    <col min="1" max="7" width="2.1796875" style="50" customWidth="1"/>
    <col min="8" max="8" width="3.08984375" style="50" customWidth="1"/>
    <col min="9" max="13" width="2.1796875" style="50" customWidth="1"/>
    <col min="14" max="14" width="3.453125" style="50" customWidth="1"/>
    <col min="15" max="15" width="3.1796875" style="50" customWidth="1"/>
    <col min="16" max="17" width="4.36328125" style="50" customWidth="1"/>
    <col min="18" max="18" width="6.90625" style="50" customWidth="1"/>
    <col min="19" max="19" width="3.1796875" style="50" customWidth="1"/>
    <col min="20" max="20" width="2.81640625" style="50" customWidth="1"/>
    <col min="21" max="21" width="3.81640625" style="50" customWidth="1"/>
    <col min="22" max="22" width="6" style="50" customWidth="1"/>
    <col min="23" max="23" width="2.1796875" style="50" customWidth="1"/>
    <col min="24" max="25" width="5.453125" style="50" customWidth="1"/>
    <col min="26" max="28" width="2.1796875" style="50" customWidth="1"/>
    <col min="29" max="29" width="3.08984375" style="50" customWidth="1"/>
    <col min="30" max="31" width="2.1796875" style="50" customWidth="1"/>
    <col min="32" max="32" width="2.36328125" style="50" customWidth="1"/>
    <col min="33" max="33" width="2.6328125" style="50" customWidth="1"/>
    <col min="34" max="36" width="2.1796875" style="50" customWidth="1"/>
    <col min="37" max="40" width="2.1796875" style="49" customWidth="1"/>
    <col min="41" max="47" width="3" style="49" customWidth="1"/>
    <col min="48" max="48" width="2.36328125" style="49" customWidth="1"/>
    <col min="49" max="53" width="3" style="49" customWidth="1"/>
    <col min="54" max="76" width="3" style="50" customWidth="1"/>
    <col min="77" max="16384" width="9" style="50"/>
  </cols>
  <sheetData>
    <row r="1" spans="1:43" ht="14" x14ac:dyDescent="0.2">
      <c r="A1" s="250" t="s">
        <v>41</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47"/>
      <c r="AL1" s="47"/>
      <c r="AM1" s="47"/>
      <c r="AN1" s="48"/>
    </row>
    <row r="2" spans="1:43" ht="14"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48"/>
      <c r="AL2" s="48"/>
      <c r="AM2" s="48"/>
      <c r="AN2" s="48"/>
    </row>
    <row r="3" spans="1:43" ht="14" x14ac:dyDescent="0.2">
      <c r="A3" s="2"/>
      <c r="B3" s="2"/>
      <c r="C3" s="2"/>
      <c r="D3" s="2"/>
      <c r="E3" s="2"/>
      <c r="F3" s="2"/>
      <c r="G3" s="2"/>
      <c r="H3" s="2"/>
      <c r="I3" s="2"/>
      <c r="J3" s="2"/>
      <c r="K3" s="2"/>
      <c r="L3" s="2"/>
      <c r="M3" s="2"/>
      <c r="N3" s="2"/>
      <c r="O3" s="2"/>
      <c r="P3" s="2"/>
      <c r="Q3" s="2"/>
      <c r="R3" s="2"/>
      <c r="S3" s="2"/>
      <c r="T3" s="2"/>
      <c r="U3" s="2"/>
      <c r="V3" s="2"/>
      <c r="W3" s="2"/>
      <c r="X3" s="2"/>
      <c r="Y3" s="101"/>
      <c r="Z3" s="286" t="s">
        <v>49</v>
      </c>
      <c r="AA3" s="286"/>
      <c r="AB3" s="286"/>
      <c r="AC3" s="157"/>
      <c r="AD3" s="3" t="s">
        <v>0</v>
      </c>
      <c r="AE3" s="284"/>
      <c r="AF3" s="285"/>
      <c r="AG3" s="3" t="s">
        <v>1</v>
      </c>
      <c r="AH3" s="284"/>
      <c r="AI3" s="285"/>
      <c r="AJ3" s="3" t="s">
        <v>2</v>
      </c>
      <c r="AL3" s="48"/>
      <c r="AM3" s="48"/>
      <c r="AN3" s="48"/>
    </row>
    <row r="4" spans="1:43" ht="13.5" customHeight="1" x14ac:dyDescent="0.2">
      <c r="A4" s="271" t="s">
        <v>40</v>
      </c>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51"/>
      <c r="AL4" s="51"/>
      <c r="AM4" s="51"/>
      <c r="AN4" s="51"/>
    </row>
    <row r="5" spans="1:43" ht="13.5" customHeight="1" x14ac:dyDescent="0.2">
      <c r="A5" s="271"/>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51"/>
      <c r="AL5" s="51"/>
      <c r="AM5" s="51"/>
      <c r="AN5" s="51"/>
    </row>
    <row r="6" spans="1:43" ht="14"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48"/>
      <c r="AL6" s="48"/>
      <c r="AM6" s="48"/>
      <c r="AN6" s="48"/>
    </row>
    <row r="7" spans="1:43" ht="14" x14ac:dyDescent="0.2">
      <c r="A7" s="2"/>
      <c r="B7" s="2"/>
      <c r="C7" s="250" t="s">
        <v>3</v>
      </c>
      <c r="D7" s="250"/>
      <c r="E7" s="250"/>
      <c r="F7" s="250"/>
      <c r="G7" s="250"/>
      <c r="H7" s="250"/>
      <c r="I7" s="250"/>
      <c r="J7" s="250"/>
      <c r="K7" s="250"/>
      <c r="L7" s="250"/>
      <c r="M7" s="2"/>
      <c r="N7" s="2"/>
      <c r="O7" s="2"/>
      <c r="P7" s="2"/>
      <c r="Q7" s="2"/>
      <c r="R7" s="2"/>
      <c r="S7" s="2"/>
      <c r="T7" s="2"/>
      <c r="U7" s="2"/>
      <c r="V7" s="2"/>
      <c r="W7" s="2"/>
      <c r="X7" s="2"/>
      <c r="Y7" s="2"/>
      <c r="Z7" s="2"/>
      <c r="AA7" s="2"/>
      <c r="AB7" s="2"/>
      <c r="AC7" s="2"/>
      <c r="AD7" s="2"/>
      <c r="AE7" s="2"/>
      <c r="AF7" s="2"/>
      <c r="AG7" s="2"/>
      <c r="AH7" s="2"/>
      <c r="AI7" s="2"/>
      <c r="AJ7" s="2"/>
      <c r="AK7" s="48"/>
      <c r="AL7" s="48"/>
      <c r="AM7" s="48"/>
      <c r="AN7" s="48"/>
    </row>
    <row r="8" spans="1:43" ht="14" x14ac:dyDescent="0.2">
      <c r="A8" s="2"/>
      <c r="B8" s="2"/>
      <c r="C8" s="2"/>
      <c r="D8" s="2"/>
      <c r="E8" s="2"/>
      <c r="F8" s="2"/>
      <c r="G8" s="2"/>
      <c r="H8" s="2"/>
      <c r="I8" s="2"/>
      <c r="J8" s="2"/>
      <c r="K8" s="2"/>
      <c r="L8" s="2"/>
      <c r="M8" s="2"/>
      <c r="N8" s="2"/>
      <c r="O8" s="2"/>
      <c r="P8" s="55"/>
      <c r="Q8" s="55"/>
      <c r="R8" s="55"/>
      <c r="S8" s="55"/>
      <c r="T8" s="55"/>
      <c r="U8" s="287" t="s">
        <v>59</v>
      </c>
      <c r="V8" s="287"/>
      <c r="W8" s="287"/>
      <c r="X8" s="280"/>
      <c r="Y8" s="280"/>
      <c r="Z8" s="280"/>
      <c r="AA8" s="280"/>
      <c r="AB8" s="280"/>
      <c r="AC8" s="280"/>
      <c r="AD8" s="280"/>
      <c r="AE8" s="280"/>
      <c r="AF8" s="280"/>
      <c r="AG8" s="280"/>
      <c r="AH8" s="280"/>
      <c r="AI8" s="280"/>
      <c r="AJ8" s="280"/>
      <c r="AK8" s="280"/>
      <c r="AN8" s="52"/>
      <c r="AO8" s="52"/>
      <c r="AP8" s="52"/>
      <c r="AQ8" s="52"/>
    </row>
    <row r="9" spans="1:43" ht="4.5" customHeight="1" x14ac:dyDescent="0.2">
      <c r="A9" s="2"/>
      <c r="B9" s="2"/>
      <c r="C9" s="2"/>
      <c r="D9" s="2"/>
      <c r="E9" s="2"/>
      <c r="F9" s="2"/>
      <c r="G9" s="2"/>
      <c r="H9" s="2"/>
      <c r="I9" s="2"/>
      <c r="J9" s="2"/>
      <c r="K9" s="2"/>
      <c r="L9" s="2"/>
      <c r="M9" s="2"/>
      <c r="N9" s="2"/>
      <c r="O9" s="2"/>
      <c r="P9" s="105"/>
      <c r="Q9" s="105"/>
      <c r="R9" s="105"/>
      <c r="S9" s="53"/>
      <c r="T9" s="53"/>
      <c r="U9" s="154"/>
      <c r="V9" s="154"/>
      <c r="W9" s="154"/>
      <c r="X9" s="111"/>
      <c r="Y9" s="111"/>
      <c r="Z9" s="111"/>
      <c r="AA9" s="111"/>
      <c r="AB9" s="111"/>
      <c r="AC9" s="111"/>
      <c r="AD9" s="111"/>
      <c r="AE9" s="111"/>
      <c r="AF9" s="111"/>
      <c r="AG9" s="111"/>
      <c r="AH9" s="111"/>
      <c r="AI9" s="111"/>
      <c r="AJ9" s="111"/>
      <c r="AK9" s="111"/>
      <c r="AM9" s="54"/>
      <c r="AN9" s="54"/>
      <c r="AO9" s="54"/>
      <c r="AP9" s="54"/>
      <c r="AQ9" s="52"/>
    </row>
    <row r="10" spans="1:43" ht="23.25" customHeight="1" x14ac:dyDescent="0.2">
      <c r="A10" s="2"/>
      <c r="B10" s="2"/>
      <c r="C10" s="2"/>
      <c r="D10" s="2"/>
      <c r="E10" s="2"/>
      <c r="F10" s="2"/>
      <c r="G10" s="2"/>
      <c r="H10" s="2"/>
      <c r="I10" s="2"/>
      <c r="J10" s="2"/>
      <c r="K10" s="2"/>
      <c r="L10" s="2"/>
      <c r="M10" s="2"/>
      <c r="N10" s="2"/>
      <c r="O10" s="2"/>
      <c r="P10" s="2"/>
      <c r="Q10" s="55"/>
      <c r="R10" s="55"/>
      <c r="S10" s="53"/>
      <c r="T10" s="53"/>
      <c r="U10" s="281" t="s">
        <v>60</v>
      </c>
      <c r="V10" s="281"/>
      <c r="W10" s="129"/>
      <c r="X10" s="283"/>
      <c r="Y10" s="283"/>
      <c r="Z10" s="283"/>
      <c r="AA10" s="283"/>
      <c r="AB10" s="283"/>
      <c r="AC10" s="283"/>
      <c r="AD10" s="283"/>
      <c r="AE10" s="283"/>
      <c r="AF10" s="283"/>
      <c r="AG10" s="283"/>
      <c r="AH10" s="283"/>
      <c r="AI10" s="283"/>
      <c r="AJ10" s="283"/>
      <c r="AK10" s="283"/>
      <c r="AM10" s="52"/>
      <c r="AN10" s="52"/>
      <c r="AO10" s="52"/>
      <c r="AP10" s="52"/>
      <c r="AQ10" s="52"/>
    </row>
    <row r="11" spans="1:43" ht="3" customHeight="1" x14ac:dyDescent="0.2">
      <c r="A11" s="2"/>
      <c r="B11" s="2"/>
      <c r="C11" s="2"/>
      <c r="D11" s="2"/>
      <c r="E11" s="2"/>
      <c r="F11" s="2"/>
      <c r="G11" s="2"/>
      <c r="H11" s="2"/>
      <c r="I11" s="2"/>
      <c r="J11" s="2"/>
      <c r="K11" s="2"/>
      <c r="L11" s="2"/>
      <c r="M11" s="2"/>
      <c r="N11" s="2"/>
      <c r="O11" s="2"/>
      <c r="P11" s="2"/>
      <c r="Q11" s="55"/>
      <c r="R11" s="55"/>
      <c r="S11" s="55"/>
      <c r="T11" s="55"/>
      <c r="U11" s="118"/>
      <c r="V11" s="118"/>
      <c r="W11" s="118"/>
      <c r="X11" s="112"/>
      <c r="Y11" s="112"/>
      <c r="Z11" s="112"/>
      <c r="AA11" s="112"/>
      <c r="AB11" s="112"/>
      <c r="AC11" s="112"/>
      <c r="AD11" s="112"/>
      <c r="AE11" s="112"/>
      <c r="AF11" s="112"/>
      <c r="AG11" s="112"/>
      <c r="AH11" s="112"/>
      <c r="AI11" s="112"/>
      <c r="AJ11" s="112"/>
      <c r="AK11" s="112"/>
      <c r="AN11" s="52"/>
      <c r="AO11" s="52"/>
      <c r="AP11" s="52"/>
      <c r="AQ11" s="52"/>
    </row>
    <row r="12" spans="1:43" ht="14.25" customHeight="1" x14ac:dyDescent="0.2">
      <c r="A12" s="2"/>
      <c r="B12" s="2"/>
      <c r="C12" s="2"/>
      <c r="D12" s="2"/>
      <c r="E12" s="2"/>
      <c r="F12" s="2"/>
      <c r="G12" s="2"/>
      <c r="H12" s="2"/>
      <c r="I12" s="2"/>
      <c r="J12" s="2"/>
      <c r="K12" s="2"/>
      <c r="L12" s="2"/>
      <c r="M12" s="2"/>
      <c r="N12" s="2"/>
      <c r="O12" s="2"/>
      <c r="P12" s="2"/>
      <c r="Q12" s="55"/>
      <c r="R12" s="55"/>
      <c r="U12" s="281" t="s">
        <v>61</v>
      </c>
      <c r="V12" s="281"/>
      <c r="W12" s="281"/>
      <c r="X12" s="280"/>
      <c r="Y12" s="280"/>
      <c r="Z12" s="280"/>
      <c r="AA12" s="280"/>
      <c r="AB12" s="280"/>
      <c r="AC12" s="280"/>
      <c r="AD12" s="280"/>
      <c r="AE12" s="280"/>
      <c r="AF12" s="280"/>
      <c r="AG12" s="280"/>
      <c r="AH12" s="280"/>
      <c r="AI12" s="280"/>
      <c r="AJ12" s="280"/>
      <c r="AK12" s="280"/>
      <c r="AM12" s="52"/>
      <c r="AN12" s="52"/>
      <c r="AO12" s="52"/>
      <c r="AP12" s="52"/>
      <c r="AQ12" s="52"/>
    </row>
    <row r="13" spans="1:43" ht="3.75" customHeight="1" x14ac:dyDescent="0.2">
      <c r="A13" s="2"/>
      <c r="B13" s="2"/>
      <c r="C13" s="2"/>
      <c r="D13" s="2"/>
      <c r="E13" s="2"/>
      <c r="F13" s="2"/>
      <c r="G13" s="2"/>
      <c r="H13" s="2"/>
      <c r="I13" s="2"/>
      <c r="J13" s="2"/>
      <c r="K13" s="2"/>
      <c r="L13" s="2"/>
      <c r="M13" s="2"/>
      <c r="N13" s="2"/>
      <c r="O13" s="2"/>
      <c r="P13" s="2"/>
      <c r="Q13" s="105"/>
      <c r="R13" s="105"/>
      <c r="U13" s="154"/>
      <c r="V13" s="154"/>
      <c r="W13" s="154"/>
      <c r="X13" s="56"/>
      <c r="Y13" s="56"/>
      <c r="Z13" s="56"/>
      <c r="AA13" s="56"/>
      <c r="AB13" s="56"/>
      <c r="AC13" s="56"/>
      <c r="AD13" s="56"/>
      <c r="AE13" s="56"/>
      <c r="AF13" s="56"/>
      <c r="AG13" s="56"/>
      <c r="AH13" s="56"/>
      <c r="AI13" s="56"/>
      <c r="AJ13" s="56"/>
      <c r="AK13" s="56"/>
      <c r="AM13" s="57"/>
      <c r="AN13" s="57"/>
      <c r="AO13" s="57"/>
      <c r="AP13" s="57"/>
      <c r="AQ13" s="57"/>
    </row>
    <row r="14" spans="1:43" ht="14.25" customHeight="1" x14ac:dyDescent="0.2">
      <c r="A14" s="2"/>
      <c r="B14" s="2"/>
      <c r="C14" s="2"/>
      <c r="D14" s="2"/>
      <c r="E14" s="2"/>
      <c r="F14" s="2"/>
      <c r="G14" s="2"/>
      <c r="H14" s="2"/>
      <c r="I14" s="2"/>
      <c r="J14" s="2"/>
      <c r="K14" s="2"/>
      <c r="L14" s="2"/>
      <c r="M14" s="2"/>
      <c r="N14" s="2"/>
      <c r="O14" s="2"/>
      <c r="P14" s="2"/>
      <c r="Q14" s="44"/>
      <c r="R14" s="107"/>
      <c r="S14" s="107"/>
      <c r="T14" s="107"/>
      <c r="U14" s="282" t="s">
        <v>62</v>
      </c>
      <c r="V14" s="282"/>
      <c r="W14" s="282"/>
      <c r="X14" s="280"/>
      <c r="Y14" s="280"/>
      <c r="Z14" s="280"/>
      <c r="AA14" s="280"/>
      <c r="AB14" s="280"/>
      <c r="AC14" s="280"/>
      <c r="AD14" s="280"/>
      <c r="AE14" s="280"/>
      <c r="AF14" s="280"/>
      <c r="AG14" s="280"/>
      <c r="AH14" s="280"/>
      <c r="AI14" s="280"/>
      <c r="AJ14" s="280"/>
      <c r="AK14" s="280"/>
      <c r="AN14" s="58"/>
      <c r="AO14" s="58"/>
      <c r="AP14" s="58"/>
      <c r="AQ14" s="58"/>
    </row>
    <row r="15" spans="1:43" ht="14.25" customHeight="1" x14ac:dyDescent="0.2">
      <c r="A15" s="2"/>
      <c r="B15" s="2"/>
      <c r="C15" s="2"/>
      <c r="D15" s="2"/>
      <c r="E15" s="2"/>
      <c r="F15" s="2"/>
      <c r="G15" s="2"/>
      <c r="H15" s="2"/>
      <c r="I15" s="2"/>
      <c r="J15" s="2"/>
      <c r="K15" s="2"/>
      <c r="L15" s="2"/>
      <c r="M15" s="2"/>
      <c r="N15" s="2"/>
      <c r="O15" s="2"/>
      <c r="P15" s="2"/>
      <c r="Q15" s="44"/>
      <c r="R15" s="44"/>
      <c r="U15" s="282"/>
      <c r="V15" s="282"/>
      <c r="W15" s="282"/>
      <c r="X15" s="280"/>
      <c r="Y15" s="280"/>
      <c r="Z15" s="280"/>
      <c r="AA15" s="280"/>
      <c r="AB15" s="280"/>
      <c r="AC15" s="280"/>
      <c r="AD15" s="280"/>
      <c r="AE15" s="280"/>
      <c r="AF15" s="280"/>
      <c r="AG15" s="280"/>
      <c r="AH15" s="280"/>
      <c r="AI15" s="280"/>
      <c r="AJ15" s="280"/>
      <c r="AK15" s="280"/>
      <c r="AM15" s="58"/>
      <c r="AN15" s="58"/>
      <c r="AO15" s="58"/>
      <c r="AP15" s="58"/>
      <c r="AQ15" s="58"/>
    </row>
    <row r="16" spans="1:43" ht="3.75" customHeight="1" x14ac:dyDescent="0.2">
      <c r="A16" s="2"/>
      <c r="B16" s="2"/>
      <c r="C16" s="2"/>
      <c r="D16" s="2"/>
      <c r="E16" s="2"/>
      <c r="F16" s="2"/>
      <c r="G16" s="2"/>
      <c r="H16" s="2"/>
      <c r="I16" s="2"/>
      <c r="J16" s="2"/>
      <c r="K16" s="2"/>
      <c r="L16" s="2"/>
      <c r="M16" s="2"/>
      <c r="N16" s="2"/>
      <c r="O16" s="2"/>
      <c r="P16" s="2"/>
      <c r="Q16" s="44"/>
      <c r="R16" s="44"/>
      <c r="U16" s="154"/>
      <c r="V16" s="154"/>
      <c r="W16" s="154"/>
      <c r="X16" s="56"/>
      <c r="Y16" s="56"/>
      <c r="Z16" s="56"/>
      <c r="AA16" s="56"/>
      <c r="AB16" s="56"/>
      <c r="AC16" s="56"/>
      <c r="AD16" s="56"/>
      <c r="AE16" s="56"/>
      <c r="AF16" s="56"/>
      <c r="AG16" s="56"/>
      <c r="AH16" s="56"/>
      <c r="AI16" s="56"/>
      <c r="AJ16" s="56"/>
      <c r="AK16" s="56"/>
      <c r="AM16" s="59"/>
      <c r="AN16" s="59"/>
      <c r="AO16" s="59"/>
      <c r="AP16" s="59"/>
      <c r="AQ16" s="59"/>
    </row>
    <row r="17" spans="1:68" ht="14.25" customHeight="1" x14ac:dyDescent="0.2">
      <c r="A17" s="2"/>
      <c r="B17" s="2"/>
      <c r="C17" s="2"/>
      <c r="D17" s="2"/>
      <c r="E17" s="2"/>
      <c r="F17" s="2"/>
      <c r="G17" s="2"/>
      <c r="H17" s="2"/>
      <c r="I17" s="2"/>
      <c r="J17" s="2"/>
      <c r="K17" s="2"/>
      <c r="L17" s="2"/>
      <c r="M17" s="2"/>
      <c r="N17" s="2"/>
      <c r="O17" s="2"/>
      <c r="P17" s="2"/>
      <c r="Q17" s="44"/>
      <c r="R17" s="107"/>
      <c r="S17" s="107"/>
      <c r="T17" s="107"/>
      <c r="U17" s="282" t="s">
        <v>63</v>
      </c>
      <c r="V17" s="282"/>
      <c r="W17" s="282"/>
      <c r="X17" s="280"/>
      <c r="Y17" s="280"/>
      <c r="Z17" s="280"/>
      <c r="AA17" s="280"/>
      <c r="AB17" s="280"/>
      <c r="AC17" s="280"/>
      <c r="AD17" s="280"/>
      <c r="AE17" s="280"/>
      <c r="AF17" s="280"/>
      <c r="AG17" s="280"/>
      <c r="AH17" s="280"/>
      <c r="AI17" s="280"/>
      <c r="AJ17" s="280"/>
      <c r="AK17" s="280"/>
      <c r="AN17" s="60"/>
      <c r="AO17" s="273"/>
      <c r="AP17" s="274"/>
      <c r="AQ17" s="274"/>
      <c r="AR17" s="274"/>
      <c r="AS17" s="274"/>
      <c r="AT17" s="274"/>
      <c r="AU17" s="274"/>
      <c r="AV17" s="274"/>
      <c r="AW17" s="274"/>
      <c r="AX17" s="274"/>
      <c r="AY17" s="274"/>
      <c r="AZ17" s="274"/>
      <c r="BA17" s="274"/>
      <c r="BB17" s="274"/>
      <c r="BC17" s="274"/>
      <c r="BD17" s="274"/>
      <c r="BE17" s="274"/>
      <c r="BF17" s="274"/>
      <c r="BG17" s="274"/>
      <c r="BH17" s="274"/>
      <c r="BI17" s="274"/>
      <c r="BJ17" s="274"/>
      <c r="BK17" s="274"/>
      <c r="BL17" s="274"/>
      <c r="BM17" s="274"/>
      <c r="BN17" s="274"/>
      <c r="BO17" s="274"/>
      <c r="BP17" s="274"/>
    </row>
    <row r="18" spans="1:68" ht="14.25" customHeight="1" x14ac:dyDescent="0.2">
      <c r="A18" s="2"/>
      <c r="B18" s="2"/>
      <c r="C18" s="2"/>
      <c r="D18" s="2"/>
      <c r="E18" s="2"/>
      <c r="F18" s="2"/>
      <c r="G18" s="2"/>
      <c r="H18" s="2"/>
      <c r="I18" s="2"/>
      <c r="J18" s="2"/>
      <c r="K18" s="2"/>
      <c r="L18" s="2"/>
      <c r="M18" s="2"/>
      <c r="N18" s="2"/>
      <c r="O18" s="2"/>
      <c r="P18" s="2"/>
      <c r="Q18" s="44"/>
      <c r="R18" s="44"/>
      <c r="W18" s="108"/>
      <c r="X18" s="280"/>
      <c r="Y18" s="280"/>
      <c r="Z18" s="280"/>
      <c r="AA18" s="280"/>
      <c r="AB18" s="280"/>
      <c r="AC18" s="280"/>
      <c r="AD18" s="280"/>
      <c r="AE18" s="280"/>
      <c r="AF18" s="280"/>
      <c r="AG18" s="280"/>
      <c r="AH18" s="280"/>
      <c r="AI18" s="280"/>
      <c r="AJ18" s="280"/>
      <c r="AK18" s="280"/>
      <c r="AM18" s="60"/>
      <c r="AN18" s="60"/>
      <c r="AO18" s="274"/>
      <c r="AP18" s="274"/>
      <c r="AQ18" s="274"/>
      <c r="AR18" s="274"/>
      <c r="AS18" s="274"/>
      <c r="AT18" s="274"/>
      <c r="AU18" s="274"/>
      <c r="AV18" s="274"/>
      <c r="AW18" s="274"/>
      <c r="AX18" s="274"/>
      <c r="AY18" s="274"/>
      <c r="AZ18" s="274"/>
      <c r="BA18" s="274"/>
      <c r="BB18" s="274"/>
      <c r="BC18" s="274"/>
      <c r="BD18" s="274"/>
      <c r="BE18" s="274"/>
      <c r="BF18" s="274"/>
      <c r="BG18" s="274"/>
      <c r="BH18" s="274"/>
      <c r="BI18" s="274"/>
      <c r="BJ18" s="274"/>
      <c r="BK18" s="274"/>
      <c r="BL18" s="274"/>
      <c r="BM18" s="274"/>
      <c r="BN18" s="274"/>
      <c r="BO18" s="274"/>
      <c r="BP18" s="274"/>
    </row>
    <row r="19" spans="1:68" ht="15" customHeight="1" x14ac:dyDescent="0.2">
      <c r="A19" s="61" t="s">
        <v>42</v>
      </c>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2"/>
      <c r="AL19" s="62"/>
      <c r="AM19" s="47"/>
      <c r="AN19" s="47"/>
    </row>
    <row r="20" spans="1:68" ht="15" customHeight="1" x14ac:dyDescent="0.2">
      <c r="A20" s="61"/>
      <c r="B20" s="61"/>
      <c r="C20" s="63"/>
      <c r="D20" s="133"/>
      <c r="E20" s="135" t="s">
        <v>68</v>
      </c>
      <c r="F20" s="134"/>
      <c r="H20" s="138"/>
      <c r="I20" s="64" t="s">
        <v>0</v>
      </c>
      <c r="J20" s="266"/>
      <c r="K20" s="275"/>
      <c r="L20" s="95" t="s">
        <v>43</v>
      </c>
      <c r="M20" s="266"/>
      <c r="N20" s="275"/>
      <c r="O20" s="276" t="s">
        <v>44</v>
      </c>
      <c r="P20" s="277"/>
      <c r="Q20" s="138"/>
      <c r="R20" s="278" t="s">
        <v>69</v>
      </c>
      <c r="S20" s="279"/>
      <c r="T20" s="266"/>
      <c r="U20" s="267"/>
      <c r="V20" s="118" t="s">
        <v>64</v>
      </c>
      <c r="W20" s="118"/>
      <c r="X20" s="118"/>
      <c r="Y20" s="118"/>
      <c r="Z20" s="118"/>
      <c r="AA20" s="118"/>
      <c r="AB20" s="118"/>
      <c r="AC20" s="65"/>
      <c r="AD20" s="61"/>
      <c r="AE20" s="61"/>
      <c r="AF20" s="62"/>
      <c r="AG20" s="62"/>
      <c r="AH20" s="47"/>
      <c r="AI20" s="47"/>
      <c r="AJ20" s="49"/>
      <c r="AW20" s="50"/>
      <c r="AX20" s="50"/>
      <c r="AY20" s="50"/>
      <c r="AZ20" s="50"/>
      <c r="BA20" s="50"/>
    </row>
    <row r="21" spans="1:68" ht="15" customHeight="1" x14ac:dyDescent="0.2">
      <c r="A21" s="61"/>
      <c r="B21" s="61"/>
      <c r="C21" s="268" t="s">
        <v>65</v>
      </c>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61"/>
      <c r="AE21" s="61"/>
      <c r="AF21" s="62"/>
      <c r="AG21" s="62"/>
      <c r="AH21" s="47"/>
      <c r="AI21" s="47"/>
      <c r="AJ21" s="49"/>
      <c r="AW21" s="50"/>
      <c r="AX21" s="50"/>
      <c r="AY21" s="50"/>
      <c r="AZ21" s="50"/>
      <c r="BA21" s="50"/>
    </row>
    <row r="22" spans="1:68" ht="15" customHeight="1" x14ac:dyDescent="0.2">
      <c r="A22" s="61"/>
      <c r="B22" s="61"/>
      <c r="C22" s="268"/>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61"/>
      <c r="AD22" s="61"/>
      <c r="AE22" s="61"/>
      <c r="AF22" s="62"/>
      <c r="AG22" s="62"/>
      <c r="AH22" s="47"/>
      <c r="AI22" s="47"/>
      <c r="AJ22" s="49"/>
      <c r="AW22" s="50"/>
      <c r="AX22" s="50"/>
      <c r="AY22" s="50"/>
      <c r="AZ22" s="50"/>
      <c r="BA22" s="50"/>
    </row>
    <row r="23" spans="1:68" ht="7.5" customHeight="1" x14ac:dyDescent="0.2">
      <c r="A23" s="100"/>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47"/>
      <c r="AL23" s="47"/>
      <c r="AM23" s="47"/>
      <c r="AN23" s="47"/>
    </row>
    <row r="24" spans="1:68" s="2" customFormat="1" ht="17.25" customHeight="1" x14ac:dyDescent="0.2">
      <c r="A24" s="271" t="s">
        <v>39</v>
      </c>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47"/>
      <c r="AL24" s="47"/>
      <c r="AM24" s="47"/>
      <c r="AN24" s="47"/>
      <c r="AO24" s="48"/>
      <c r="AP24" s="48"/>
      <c r="AQ24" s="48"/>
      <c r="AR24" s="48"/>
      <c r="AS24" s="48"/>
      <c r="AT24" s="48"/>
      <c r="AU24" s="48"/>
      <c r="AV24" s="48"/>
      <c r="AW24" s="48"/>
      <c r="AX24" s="48"/>
      <c r="AY24" s="48"/>
      <c r="AZ24" s="48"/>
      <c r="BA24" s="48"/>
    </row>
    <row r="25" spans="1:68" s="2" customFormat="1" ht="17.25" customHeight="1" x14ac:dyDescent="0.3">
      <c r="A25" s="97"/>
      <c r="B25" s="97"/>
      <c r="C25" s="97"/>
      <c r="D25" s="97"/>
      <c r="E25" s="97"/>
      <c r="F25" s="97"/>
      <c r="G25" s="97"/>
      <c r="H25" s="97"/>
      <c r="I25" s="97"/>
      <c r="J25" s="97"/>
      <c r="K25" s="130"/>
      <c r="L25" s="124"/>
      <c r="M25" s="124"/>
      <c r="N25" s="124"/>
      <c r="O25" s="124"/>
      <c r="P25" s="124"/>
      <c r="Q25" s="124"/>
      <c r="R25" s="124"/>
      <c r="S25" s="124"/>
      <c r="T25" s="98"/>
      <c r="U25" s="98"/>
      <c r="V25" s="99"/>
      <c r="W25" s="99"/>
      <c r="X25" s="99"/>
      <c r="Y25" s="260" t="s">
        <v>5</v>
      </c>
      <c r="Z25" s="66"/>
      <c r="AA25" s="66"/>
      <c r="AB25" s="66"/>
      <c r="AC25" s="66"/>
      <c r="AD25" s="66"/>
      <c r="AE25" s="66"/>
      <c r="AF25" s="66"/>
      <c r="AG25" s="66"/>
      <c r="AH25" s="66"/>
      <c r="AI25" s="66"/>
      <c r="AJ25" s="66"/>
      <c r="AK25" s="48"/>
      <c r="AL25" s="48"/>
      <c r="AM25" s="48"/>
      <c r="AN25" s="48"/>
      <c r="AO25" s="48"/>
      <c r="AP25" s="48"/>
      <c r="AQ25" s="48"/>
      <c r="AR25" s="48"/>
      <c r="AS25" s="48"/>
      <c r="AT25" s="48"/>
      <c r="AU25" s="48"/>
      <c r="AV25" s="48"/>
      <c r="AW25" s="48"/>
      <c r="AX25" s="48"/>
      <c r="AY25" s="48"/>
      <c r="AZ25" s="48"/>
      <c r="BA25" s="48"/>
    </row>
    <row r="26" spans="1:68" s="2" customFormat="1" ht="5.25" customHeight="1" x14ac:dyDescent="0.3">
      <c r="K26" s="124"/>
      <c r="L26" s="124"/>
      <c r="M26" s="124"/>
      <c r="N26" s="124"/>
      <c r="O26" s="124"/>
      <c r="P26" s="124"/>
      <c r="Q26" s="124"/>
      <c r="R26" s="124"/>
      <c r="S26" s="124"/>
      <c r="T26" s="99"/>
      <c r="U26" s="99"/>
      <c r="V26" s="99"/>
      <c r="W26" s="99"/>
      <c r="X26" s="99"/>
      <c r="Y26" s="261"/>
      <c r="Z26" s="67"/>
      <c r="AA26" s="67"/>
      <c r="AB26" s="67"/>
      <c r="AC26" s="67"/>
      <c r="AD26" s="67"/>
      <c r="AE26" s="67"/>
      <c r="AF26" s="67"/>
      <c r="AG26" s="67"/>
      <c r="AH26" s="67"/>
      <c r="AI26" s="67"/>
      <c r="AJ26" s="67"/>
      <c r="AK26" s="48"/>
      <c r="AL26" s="48"/>
      <c r="AM26" s="48"/>
      <c r="AN26" s="48"/>
      <c r="AO26" s="48"/>
      <c r="AP26" s="48"/>
      <c r="AQ26" s="48"/>
      <c r="AR26" s="48"/>
      <c r="AS26" s="48"/>
      <c r="AT26" s="48"/>
      <c r="AU26" s="48"/>
      <c r="AV26" s="48"/>
      <c r="AW26" s="48"/>
      <c r="AX26" s="48"/>
      <c r="AY26" s="48"/>
      <c r="AZ26" s="48"/>
      <c r="BA26" s="48"/>
    </row>
    <row r="27" spans="1:68" s="2" customFormat="1" ht="33" customHeight="1" x14ac:dyDescent="0.2">
      <c r="K27" s="124"/>
      <c r="L27" s="124"/>
      <c r="M27" s="124"/>
      <c r="N27" s="124"/>
      <c r="O27" s="124"/>
      <c r="P27" s="124"/>
      <c r="Q27" s="124"/>
      <c r="R27" s="124"/>
      <c r="S27" s="124"/>
      <c r="T27" s="263">
        <f>Y38+Y45</f>
        <v>0</v>
      </c>
      <c r="U27" s="264">
        <f t="shared" ref="U27:X27" si="0">AB40+AB47</f>
        <v>0</v>
      </c>
      <c r="V27" s="264">
        <f t="shared" si="0"/>
        <v>0</v>
      </c>
      <c r="W27" s="264">
        <f t="shared" si="0"/>
        <v>0</v>
      </c>
      <c r="X27" s="264">
        <f t="shared" si="0"/>
        <v>0</v>
      </c>
      <c r="Y27" s="261"/>
      <c r="Z27" s="68"/>
      <c r="AA27" s="68"/>
      <c r="AB27" s="68"/>
      <c r="AC27" s="68"/>
      <c r="AD27" s="68"/>
      <c r="AE27" s="68"/>
      <c r="AF27" s="68"/>
      <c r="AG27" s="68"/>
      <c r="AH27" s="68"/>
      <c r="AI27" s="68"/>
      <c r="AJ27" s="68"/>
      <c r="AK27" s="48"/>
      <c r="AL27" s="48"/>
      <c r="AM27" s="48"/>
      <c r="AN27" s="48"/>
      <c r="AO27" s="48"/>
      <c r="AP27" s="48"/>
      <c r="AQ27" s="48"/>
      <c r="AR27" s="48"/>
      <c r="AS27" s="48"/>
      <c r="AT27" s="48"/>
      <c r="AU27" s="48"/>
      <c r="AV27" s="48"/>
      <c r="AW27" s="48"/>
      <c r="AX27" s="48"/>
      <c r="AY27" s="48"/>
      <c r="AZ27" s="48"/>
      <c r="BA27" s="48"/>
    </row>
    <row r="28" spans="1:68" s="2" customFormat="1" ht="18" customHeight="1" x14ac:dyDescent="0.2">
      <c r="A28" s="100"/>
      <c r="B28" s="100"/>
      <c r="C28" s="100"/>
      <c r="D28" s="100"/>
      <c r="E28" s="100"/>
      <c r="F28" s="100"/>
      <c r="G28" s="100"/>
      <c r="H28" s="100"/>
      <c r="I28" s="100"/>
      <c r="M28" s="272"/>
      <c r="N28" s="272"/>
      <c r="O28" s="145" t="s">
        <v>71</v>
      </c>
      <c r="P28" s="146"/>
      <c r="Q28" s="146"/>
      <c r="R28" s="146"/>
      <c r="S28" s="146"/>
      <c r="T28" s="265">
        <f t="shared" ref="T28:X28" si="1">AA41+AA48</f>
        <v>0</v>
      </c>
      <c r="U28" s="265">
        <f t="shared" si="1"/>
        <v>0</v>
      </c>
      <c r="V28" s="265">
        <f t="shared" si="1"/>
        <v>0</v>
      </c>
      <c r="W28" s="265">
        <f t="shared" si="1"/>
        <v>0</v>
      </c>
      <c r="X28" s="265">
        <f t="shared" si="1"/>
        <v>0</v>
      </c>
      <c r="Y28" s="262"/>
      <c r="Z28" s="100"/>
      <c r="AA28" s="100"/>
      <c r="AB28" s="100"/>
      <c r="AC28" s="100"/>
      <c r="AD28" s="100"/>
      <c r="AE28" s="100"/>
      <c r="AF28" s="100"/>
      <c r="AG28" s="100"/>
      <c r="AH28" s="100"/>
      <c r="AI28" s="100"/>
      <c r="AJ28" s="100"/>
      <c r="AK28" s="47"/>
      <c r="AL28" s="47"/>
      <c r="AM28" s="47"/>
      <c r="AN28" s="47"/>
      <c r="AO28" s="48"/>
      <c r="AP28" s="48"/>
      <c r="AQ28" s="48"/>
      <c r="AR28" s="48"/>
      <c r="AS28" s="48"/>
      <c r="AT28" s="48"/>
      <c r="AU28" s="48"/>
      <c r="AV28" s="48"/>
      <c r="AW28" s="48"/>
      <c r="AX28" s="48"/>
      <c r="AY28" s="48"/>
      <c r="AZ28" s="48"/>
      <c r="BA28" s="48"/>
    </row>
    <row r="29" spans="1:68" s="2" customFormat="1" ht="17.25" customHeight="1" x14ac:dyDescent="0.2">
      <c r="A29" s="249"/>
      <c r="B29" s="249"/>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62"/>
      <c r="AL29" s="62"/>
      <c r="AM29" s="47"/>
      <c r="AN29" s="47"/>
      <c r="AO29" s="48"/>
      <c r="AP29" s="48"/>
      <c r="AQ29" s="48"/>
      <c r="AR29" s="48"/>
      <c r="AS29" s="48"/>
      <c r="AT29" s="48"/>
      <c r="AU29" s="48"/>
      <c r="AV29" s="48"/>
      <c r="AW29" s="48"/>
      <c r="AX29" s="48"/>
      <c r="AY29" s="48"/>
      <c r="AZ29" s="48"/>
      <c r="BA29" s="48"/>
    </row>
    <row r="30" spans="1:68" s="2" customFormat="1" ht="17.25" customHeight="1" x14ac:dyDescent="0.2">
      <c r="A30" s="249"/>
      <c r="B30" s="249"/>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62"/>
      <c r="AL30" s="62"/>
      <c r="AM30" s="47"/>
      <c r="AN30" s="47"/>
      <c r="AO30" s="48"/>
      <c r="AP30" s="48"/>
      <c r="AQ30" s="48"/>
      <c r="AR30" s="48"/>
      <c r="AS30" s="48"/>
      <c r="AT30" s="48"/>
      <c r="AU30" s="48"/>
      <c r="AV30" s="48"/>
      <c r="AW30" s="48"/>
      <c r="AX30" s="48"/>
      <c r="AY30" s="48"/>
      <c r="AZ30" s="48"/>
      <c r="BA30" s="48"/>
    </row>
    <row r="31" spans="1:68" s="2" customFormat="1" ht="7.5" customHeight="1" x14ac:dyDescent="0.2">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47"/>
      <c r="AL31" s="47"/>
      <c r="AM31" s="47"/>
      <c r="AN31" s="47"/>
      <c r="AO31" s="48"/>
      <c r="AP31" s="48"/>
      <c r="AQ31" s="48"/>
      <c r="AR31" s="48"/>
      <c r="AS31" s="48"/>
      <c r="AT31" s="48"/>
      <c r="AU31" s="48"/>
      <c r="AV31" s="48"/>
      <c r="AW31" s="48"/>
      <c r="AX31" s="48"/>
      <c r="AY31" s="48"/>
      <c r="AZ31" s="48"/>
      <c r="BA31" s="48"/>
    </row>
    <row r="32" spans="1:68" s="2" customFormat="1" ht="17.25" customHeight="1" x14ac:dyDescent="0.2">
      <c r="A32" s="250"/>
      <c r="B32" s="250"/>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47"/>
      <c r="AL32" s="47"/>
      <c r="AM32" s="47"/>
      <c r="AN32" s="47"/>
      <c r="AO32" s="48"/>
      <c r="AP32" s="48"/>
      <c r="AQ32" s="48"/>
      <c r="AR32" s="48"/>
      <c r="AS32" s="48"/>
      <c r="AT32" s="48"/>
      <c r="AU32" s="48"/>
      <c r="AV32" s="48"/>
      <c r="AW32" s="48"/>
      <c r="AX32" s="48"/>
      <c r="AY32" s="48"/>
      <c r="AZ32" s="48"/>
      <c r="BA32" s="48"/>
    </row>
    <row r="33" spans="1:53" s="2" customFormat="1" ht="17.25" customHeight="1" x14ac:dyDescent="0.2">
      <c r="A33" s="250"/>
      <c r="B33" s="250"/>
      <c r="C33" s="250"/>
      <c r="D33" s="250"/>
      <c r="E33" s="250"/>
      <c r="F33" s="250"/>
      <c r="G33" s="250"/>
      <c r="H33" s="250"/>
      <c r="I33" s="250"/>
      <c r="J33" s="250"/>
      <c r="K33" s="250"/>
      <c r="M33" s="251"/>
      <c r="N33" s="251"/>
      <c r="O33" s="251"/>
      <c r="P33" s="251"/>
      <c r="Q33" s="251"/>
      <c r="R33" s="251"/>
      <c r="S33" s="251"/>
      <c r="T33" s="251"/>
      <c r="U33" s="251"/>
      <c r="V33" s="251"/>
      <c r="W33" s="251"/>
      <c r="X33" s="41"/>
      <c r="Y33" s="3"/>
      <c r="AK33" s="48"/>
      <c r="AL33" s="48"/>
      <c r="AM33" s="48"/>
      <c r="AN33" s="48"/>
      <c r="AO33" s="48"/>
      <c r="AP33" s="48"/>
      <c r="AQ33" s="48"/>
      <c r="AR33" s="48"/>
      <c r="AS33" s="48"/>
      <c r="AT33" s="48"/>
      <c r="AU33" s="48"/>
      <c r="AV33" s="48"/>
      <c r="AW33" s="48"/>
      <c r="AX33" s="48"/>
      <c r="AY33" s="48"/>
      <c r="AZ33" s="48"/>
      <c r="BA33" s="48"/>
    </row>
    <row r="34" spans="1:53" s="2" customFormat="1" ht="17.25" customHeight="1" x14ac:dyDescent="0.2">
      <c r="C34" s="2" t="s">
        <v>6</v>
      </c>
      <c r="AK34" s="48"/>
      <c r="AL34" s="48"/>
      <c r="AM34" s="48"/>
      <c r="AN34" s="48"/>
      <c r="AO34" s="48"/>
      <c r="AP34" s="48"/>
      <c r="AQ34" s="48"/>
      <c r="AR34" s="48"/>
      <c r="AS34" s="48"/>
      <c r="AT34" s="48"/>
      <c r="AU34" s="48"/>
      <c r="AV34" s="48"/>
      <c r="AW34" s="48"/>
      <c r="AX34" s="48"/>
      <c r="AY34" s="48"/>
      <c r="AZ34" s="48"/>
      <c r="BA34" s="48"/>
    </row>
    <row r="35" spans="1:53" s="2" customFormat="1" ht="17.25" customHeight="1" x14ac:dyDescent="0.2">
      <c r="D35" s="2" t="s">
        <v>7</v>
      </c>
      <c r="L35" s="69" t="s">
        <v>32</v>
      </c>
      <c r="M35" s="252"/>
      <c r="N35" s="253"/>
      <c r="O35" s="2" t="s">
        <v>13</v>
      </c>
      <c r="R35" s="254"/>
      <c r="S35" s="255"/>
      <c r="T35" s="255"/>
      <c r="U35" s="255"/>
      <c r="V35" s="256"/>
      <c r="W35" s="256"/>
      <c r="AK35" s="48"/>
      <c r="AL35" s="48"/>
      <c r="AM35" s="48"/>
      <c r="AN35" s="48"/>
      <c r="AO35" s="48"/>
      <c r="AP35" s="48"/>
      <c r="AQ35" s="48"/>
      <c r="AR35" s="48"/>
      <c r="AS35" s="48"/>
      <c r="AT35" s="48"/>
      <c r="AU35" s="48"/>
      <c r="AV35" s="48"/>
      <c r="AW35" s="48"/>
      <c r="AX35" s="48"/>
      <c r="AY35" s="48"/>
      <c r="AZ35" s="48"/>
      <c r="BA35" s="48"/>
    </row>
    <row r="36" spans="1:53" s="14" customFormat="1" ht="14.25" customHeight="1" x14ac:dyDescent="0.2">
      <c r="D36" s="216" t="s">
        <v>14</v>
      </c>
      <c r="E36" s="217"/>
      <c r="F36" s="217"/>
      <c r="G36" s="217"/>
      <c r="H36" s="217"/>
      <c r="I36" s="217"/>
      <c r="J36" s="218"/>
      <c r="K36" s="219" t="s">
        <v>15</v>
      </c>
      <c r="L36" s="220"/>
      <c r="M36" s="220"/>
      <c r="N36" s="220"/>
      <c r="O36" s="221"/>
      <c r="P36" s="219" t="s">
        <v>19</v>
      </c>
      <c r="Q36" s="221"/>
      <c r="R36" s="219" t="s">
        <v>18</v>
      </c>
      <c r="S36" s="221"/>
      <c r="T36" s="219" t="s">
        <v>17</v>
      </c>
      <c r="U36" s="220"/>
      <c r="V36" s="220"/>
      <c r="W36" s="220"/>
      <c r="X36" s="220"/>
      <c r="Y36" s="205" t="s">
        <v>16</v>
      </c>
      <c r="Z36" s="206"/>
      <c r="AA36" s="206"/>
      <c r="AB36" s="206"/>
      <c r="AC36" s="206"/>
      <c r="AD36" s="206"/>
      <c r="AE36" s="206"/>
      <c r="AF36" s="206"/>
      <c r="AG36" s="206"/>
      <c r="AH36" s="207"/>
      <c r="AK36" s="51"/>
      <c r="AL36" s="51"/>
      <c r="AM36" s="51"/>
      <c r="AN36" s="51"/>
      <c r="AO36" s="51"/>
      <c r="AP36" s="51"/>
      <c r="AQ36" s="51"/>
      <c r="AR36" s="51"/>
      <c r="AS36" s="51"/>
      <c r="AT36" s="51"/>
      <c r="AU36" s="51"/>
      <c r="AV36" s="51"/>
      <c r="AW36" s="51"/>
      <c r="AX36" s="51"/>
      <c r="AY36" s="51"/>
      <c r="AZ36" s="51"/>
      <c r="BA36" s="51"/>
    </row>
    <row r="37" spans="1:53" s="14" customFormat="1" ht="14.25" customHeight="1" x14ac:dyDescent="0.2">
      <c r="D37" s="231" t="s">
        <v>22</v>
      </c>
      <c r="E37" s="232"/>
      <c r="F37" s="232"/>
      <c r="G37" s="232"/>
      <c r="H37" s="232"/>
      <c r="I37" s="232"/>
      <c r="J37" s="233"/>
      <c r="K37" s="222"/>
      <c r="L37" s="223"/>
      <c r="M37" s="223"/>
      <c r="N37" s="223"/>
      <c r="O37" s="224"/>
      <c r="P37" s="225"/>
      <c r="Q37" s="226"/>
      <c r="R37" s="225"/>
      <c r="S37" s="226"/>
      <c r="T37" s="225"/>
      <c r="U37" s="241"/>
      <c r="V37" s="241"/>
      <c r="W37" s="241"/>
      <c r="X37" s="241"/>
      <c r="Y37" s="257"/>
      <c r="Z37" s="258"/>
      <c r="AA37" s="258"/>
      <c r="AB37" s="258"/>
      <c r="AC37" s="258"/>
      <c r="AD37" s="258"/>
      <c r="AE37" s="258"/>
      <c r="AF37" s="258"/>
      <c r="AG37" s="258"/>
      <c r="AH37" s="259"/>
      <c r="AK37" s="51"/>
      <c r="AL37" s="51"/>
      <c r="AM37" s="51"/>
      <c r="AN37" s="51"/>
      <c r="AO37" s="51"/>
      <c r="AP37" s="51"/>
      <c r="AQ37" s="51"/>
      <c r="AR37" s="51"/>
      <c r="AS37" s="51"/>
      <c r="AT37" s="51"/>
      <c r="AU37" s="51"/>
      <c r="AV37" s="51"/>
      <c r="AW37" s="51"/>
      <c r="AX37" s="51"/>
      <c r="AY37" s="51"/>
      <c r="AZ37" s="51"/>
      <c r="BA37" s="51"/>
    </row>
    <row r="38" spans="1:53" s="14" customFormat="1" ht="17.25" customHeight="1" x14ac:dyDescent="0.2">
      <c r="D38" s="242" t="s">
        <v>8</v>
      </c>
      <c r="E38" s="243"/>
      <c r="F38" s="243"/>
      <c r="G38" s="243"/>
      <c r="H38" s="243"/>
      <c r="I38" s="243"/>
      <c r="J38" s="244"/>
      <c r="K38" s="245">
        <f>IFERROR(VLOOKUP($M$35,単価表!$A$3:$G$11,4,1),0)</f>
        <v>0</v>
      </c>
      <c r="L38" s="246"/>
      <c r="M38" s="246"/>
      <c r="N38" s="246"/>
      <c r="O38" s="155" t="s">
        <v>5</v>
      </c>
      <c r="P38" s="158">
        <v>1</v>
      </c>
      <c r="Q38" s="153" t="s">
        <v>1</v>
      </c>
      <c r="R38" s="159"/>
      <c r="S38" s="152" t="s">
        <v>13</v>
      </c>
      <c r="T38" s="203">
        <f>K38*P38*R38</f>
        <v>0</v>
      </c>
      <c r="U38" s="204"/>
      <c r="V38" s="204"/>
      <c r="W38" s="204"/>
      <c r="X38" s="152" t="s">
        <v>5</v>
      </c>
      <c r="Y38" s="193">
        <f>SUM(T38:T41)</f>
        <v>0</v>
      </c>
      <c r="Z38" s="194"/>
      <c r="AA38" s="194"/>
      <c r="AB38" s="194"/>
      <c r="AC38" s="194"/>
      <c r="AD38" s="194"/>
      <c r="AE38" s="194"/>
      <c r="AF38" s="194"/>
      <c r="AG38" s="194"/>
      <c r="AH38" s="178" t="s">
        <v>5</v>
      </c>
      <c r="AK38" s="51"/>
      <c r="AL38" s="51"/>
      <c r="AM38" s="51"/>
      <c r="AN38" s="51"/>
      <c r="AO38" s="51"/>
      <c r="AP38" s="51"/>
      <c r="AQ38" s="51"/>
      <c r="AR38" s="51"/>
      <c r="AS38" s="51"/>
      <c r="AT38" s="51"/>
      <c r="AU38" s="51"/>
      <c r="AV38" s="51"/>
      <c r="AW38" s="51"/>
      <c r="AX38" s="51"/>
      <c r="AY38" s="51"/>
      <c r="AZ38" s="51"/>
      <c r="BA38" s="51"/>
    </row>
    <row r="39" spans="1:53" s="14" customFormat="1" ht="17.25" customHeight="1" x14ac:dyDescent="0.2">
      <c r="D39" s="242" t="s">
        <v>9</v>
      </c>
      <c r="E39" s="243"/>
      <c r="F39" s="243"/>
      <c r="G39" s="243"/>
      <c r="H39" s="243"/>
      <c r="I39" s="243"/>
      <c r="J39" s="244"/>
      <c r="K39" s="245">
        <f>IFERROR(VLOOKUP($M$35,単価表!$A$3:$G$11,5,1),0)</f>
        <v>0</v>
      </c>
      <c r="L39" s="246"/>
      <c r="M39" s="246"/>
      <c r="N39" s="246"/>
      <c r="O39" s="155" t="s">
        <v>5</v>
      </c>
      <c r="P39" s="158">
        <v>1</v>
      </c>
      <c r="Q39" s="153" t="s">
        <v>1</v>
      </c>
      <c r="R39" s="159"/>
      <c r="S39" s="152" t="s">
        <v>13</v>
      </c>
      <c r="T39" s="203">
        <f>K39*P39*R39</f>
        <v>0</v>
      </c>
      <c r="U39" s="204"/>
      <c r="V39" s="204"/>
      <c r="W39" s="204"/>
      <c r="X39" s="152" t="s">
        <v>5</v>
      </c>
      <c r="Y39" s="211"/>
      <c r="Z39" s="212"/>
      <c r="AA39" s="212"/>
      <c r="AB39" s="212"/>
      <c r="AC39" s="212"/>
      <c r="AD39" s="212"/>
      <c r="AE39" s="212"/>
      <c r="AF39" s="212"/>
      <c r="AG39" s="212"/>
      <c r="AH39" s="247"/>
      <c r="AK39" s="51"/>
      <c r="AL39" s="51"/>
      <c r="AM39" s="51"/>
      <c r="AN39" s="51"/>
      <c r="AO39" s="51"/>
      <c r="AP39" s="51"/>
      <c r="AQ39" s="51"/>
      <c r="AR39" s="51"/>
      <c r="AS39" s="51"/>
      <c r="AT39" s="51"/>
      <c r="AU39" s="51"/>
      <c r="AV39" s="51"/>
      <c r="AW39" s="51"/>
      <c r="AX39" s="51"/>
      <c r="AY39" s="51"/>
      <c r="AZ39" s="51"/>
      <c r="BA39" s="51"/>
    </row>
    <row r="40" spans="1:53" s="14" customFormat="1" ht="17.25" customHeight="1" x14ac:dyDescent="0.2">
      <c r="D40" s="242" t="s">
        <v>10</v>
      </c>
      <c r="E40" s="243"/>
      <c r="F40" s="243"/>
      <c r="G40" s="243"/>
      <c r="H40" s="243"/>
      <c r="I40" s="243"/>
      <c r="J40" s="244"/>
      <c r="K40" s="245">
        <f>IFERROR(VLOOKUP($M$35,単価表!$A$3:$G$11,6,1),0)</f>
        <v>0</v>
      </c>
      <c r="L40" s="246"/>
      <c r="M40" s="246"/>
      <c r="N40" s="246"/>
      <c r="O40" s="155" t="s">
        <v>5</v>
      </c>
      <c r="P40" s="158">
        <v>1</v>
      </c>
      <c r="Q40" s="153" t="s">
        <v>12</v>
      </c>
      <c r="R40" s="159"/>
      <c r="S40" s="152" t="s">
        <v>13</v>
      </c>
      <c r="T40" s="203">
        <f>K40*P40*R40</f>
        <v>0</v>
      </c>
      <c r="U40" s="204"/>
      <c r="V40" s="204"/>
      <c r="W40" s="204"/>
      <c r="X40" s="152" t="s">
        <v>5</v>
      </c>
      <c r="Y40" s="211"/>
      <c r="Z40" s="212"/>
      <c r="AA40" s="212"/>
      <c r="AB40" s="212"/>
      <c r="AC40" s="212"/>
      <c r="AD40" s="212"/>
      <c r="AE40" s="212"/>
      <c r="AF40" s="212"/>
      <c r="AG40" s="212"/>
      <c r="AH40" s="247"/>
      <c r="AK40" s="51"/>
      <c r="AL40" s="51"/>
      <c r="AM40" s="51"/>
      <c r="AN40" s="51"/>
      <c r="AO40" s="51"/>
      <c r="AP40" s="51"/>
      <c r="AQ40" s="51"/>
      <c r="AR40" s="51"/>
      <c r="AS40" s="51"/>
      <c r="AT40" s="51"/>
      <c r="AU40" s="51"/>
      <c r="AV40" s="51"/>
      <c r="AW40" s="51"/>
      <c r="AX40" s="51"/>
      <c r="AY40" s="51"/>
      <c r="AZ40" s="51"/>
      <c r="BA40" s="51"/>
    </row>
    <row r="41" spans="1:53" s="14" customFormat="1" ht="17.25" customHeight="1" x14ac:dyDescent="0.2">
      <c r="D41" s="242" t="s">
        <v>11</v>
      </c>
      <c r="E41" s="243"/>
      <c r="F41" s="243"/>
      <c r="G41" s="243"/>
      <c r="H41" s="243"/>
      <c r="I41" s="243"/>
      <c r="J41" s="244"/>
      <c r="K41" s="245">
        <f>IFERROR(VLOOKUP($M$35,単価表!$A$3:$G$11,7,1),0)</f>
        <v>0</v>
      </c>
      <c r="L41" s="246"/>
      <c r="M41" s="246"/>
      <c r="N41" s="246"/>
      <c r="O41" s="155" t="s">
        <v>5</v>
      </c>
      <c r="P41" s="158">
        <v>1</v>
      </c>
      <c r="Q41" s="153" t="s">
        <v>12</v>
      </c>
      <c r="R41" s="159"/>
      <c r="S41" s="152" t="s">
        <v>13</v>
      </c>
      <c r="T41" s="203">
        <f>K41*P41*R41</f>
        <v>0</v>
      </c>
      <c r="U41" s="204"/>
      <c r="V41" s="204"/>
      <c r="W41" s="204"/>
      <c r="X41" s="152" t="s">
        <v>5</v>
      </c>
      <c r="Y41" s="195"/>
      <c r="Z41" s="196"/>
      <c r="AA41" s="196"/>
      <c r="AB41" s="196"/>
      <c r="AC41" s="196"/>
      <c r="AD41" s="196"/>
      <c r="AE41" s="196"/>
      <c r="AF41" s="196"/>
      <c r="AG41" s="196"/>
      <c r="AH41" s="248"/>
      <c r="AK41" s="51"/>
      <c r="AL41" s="51"/>
      <c r="AM41" s="51"/>
      <c r="AN41" s="51"/>
      <c r="AO41" s="51"/>
      <c r="AP41" s="51"/>
      <c r="AQ41" s="51"/>
      <c r="AR41" s="51"/>
      <c r="AS41" s="51"/>
      <c r="AT41" s="51"/>
      <c r="AU41" s="51"/>
      <c r="AV41" s="51"/>
      <c r="AW41" s="51"/>
      <c r="AX41" s="51"/>
      <c r="AY41" s="51"/>
      <c r="AZ41" s="51"/>
      <c r="BA41" s="51"/>
    </row>
    <row r="42" spans="1:53" s="14" customFormat="1" ht="17.25" customHeight="1" x14ac:dyDescent="0.2">
      <c r="D42" s="14" t="s">
        <v>20</v>
      </c>
      <c r="AA42" s="70"/>
      <c r="AB42" s="70"/>
      <c r="AC42" s="70"/>
      <c r="AD42" s="70"/>
      <c r="AE42" s="70"/>
      <c r="AF42" s="70"/>
      <c r="AG42" s="70"/>
      <c r="AH42" s="70"/>
      <c r="AK42" s="51"/>
      <c r="AL42" s="51"/>
      <c r="AM42" s="51"/>
      <c r="AN42" s="51"/>
      <c r="AO42" s="51"/>
      <c r="AP42" s="51"/>
      <c r="AQ42" s="51"/>
      <c r="AR42" s="51"/>
      <c r="AS42" s="51"/>
      <c r="AT42" s="51"/>
      <c r="AU42" s="51"/>
      <c r="AV42" s="51"/>
      <c r="AW42" s="51"/>
      <c r="AX42" s="51"/>
      <c r="AY42" s="51"/>
      <c r="AZ42" s="51"/>
      <c r="BA42" s="51"/>
    </row>
    <row r="43" spans="1:53" s="14" customFormat="1" ht="14.25" customHeight="1" x14ac:dyDescent="0.2">
      <c r="D43" s="216" t="s">
        <v>14</v>
      </c>
      <c r="E43" s="217"/>
      <c r="F43" s="217"/>
      <c r="G43" s="217"/>
      <c r="H43" s="217"/>
      <c r="I43" s="217"/>
      <c r="J43" s="218"/>
      <c r="K43" s="219" t="s">
        <v>21</v>
      </c>
      <c r="L43" s="220"/>
      <c r="M43" s="220"/>
      <c r="N43" s="220"/>
      <c r="O43" s="221"/>
      <c r="P43" s="219" t="s">
        <v>19</v>
      </c>
      <c r="Q43" s="221"/>
      <c r="R43" s="219" t="s">
        <v>18</v>
      </c>
      <c r="S43" s="221"/>
      <c r="T43" s="219" t="s">
        <v>17</v>
      </c>
      <c r="U43" s="220"/>
      <c r="V43" s="220"/>
      <c r="W43" s="220"/>
      <c r="X43" s="220"/>
      <c r="Y43" s="205" t="s">
        <v>16</v>
      </c>
      <c r="Z43" s="206"/>
      <c r="AA43" s="206"/>
      <c r="AB43" s="206"/>
      <c r="AC43" s="206"/>
      <c r="AD43" s="206"/>
      <c r="AE43" s="206"/>
      <c r="AF43" s="206"/>
      <c r="AG43" s="206"/>
      <c r="AH43" s="207"/>
      <c r="AK43" s="51"/>
      <c r="AL43" s="51"/>
      <c r="AM43" s="51"/>
      <c r="AN43" s="51"/>
      <c r="AO43" s="51"/>
      <c r="AP43" s="51"/>
      <c r="AQ43" s="51"/>
      <c r="AR43" s="51"/>
      <c r="AS43" s="51"/>
      <c r="AT43" s="51"/>
      <c r="AU43" s="51"/>
      <c r="AV43" s="51"/>
      <c r="AW43" s="51"/>
      <c r="AX43" s="51"/>
      <c r="AY43" s="51"/>
      <c r="AZ43" s="51"/>
      <c r="BA43" s="51"/>
    </row>
    <row r="44" spans="1:53" s="14" customFormat="1" ht="14.25" customHeight="1" x14ac:dyDescent="0.2">
      <c r="D44" s="231" t="s">
        <v>22</v>
      </c>
      <c r="E44" s="232"/>
      <c r="F44" s="232"/>
      <c r="G44" s="232"/>
      <c r="H44" s="232"/>
      <c r="I44" s="232"/>
      <c r="J44" s="233"/>
      <c r="K44" s="222"/>
      <c r="L44" s="223"/>
      <c r="M44" s="223"/>
      <c r="N44" s="223"/>
      <c r="O44" s="224"/>
      <c r="P44" s="225"/>
      <c r="Q44" s="226"/>
      <c r="R44" s="225"/>
      <c r="S44" s="226"/>
      <c r="T44" s="225"/>
      <c r="U44" s="241"/>
      <c r="V44" s="241"/>
      <c r="W44" s="241"/>
      <c r="X44" s="241"/>
      <c r="Y44" s="208"/>
      <c r="Z44" s="209"/>
      <c r="AA44" s="209"/>
      <c r="AB44" s="209"/>
      <c r="AC44" s="209"/>
      <c r="AD44" s="209"/>
      <c r="AE44" s="209"/>
      <c r="AF44" s="209"/>
      <c r="AG44" s="209"/>
      <c r="AH44" s="210"/>
      <c r="AK44" s="51"/>
      <c r="AL44" s="51"/>
      <c r="AM44" s="51"/>
      <c r="AN44" s="51"/>
      <c r="AO44" s="51"/>
      <c r="AP44" s="51"/>
      <c r="AQ44" s="51"/>
      <c r="AR44" s="51"/>
      <c r="AS44" s="51"/>
      <c r="AT44" s="51"/>
      <c r="AU44" s="51"/>
      <c r="AV44" s="51"/>
      <c r="AW44" s="51"/>
      <c r="AX44" s="51"/>
      <c r="AY44" s="51"/>
      <c r="AZ44" s="51"/>
      <c r="BA44" s="51"/>
    </row>
    <row r="45" spans="1:53" s="14" customFormat="1" ht="20.25" customHeight="1" x14ac:dyDescent="0.2">
      <c r="D45" s="234" t="s">
        <v>28</v>
      </c>
      <c r="E45" s="235"/>
      <c r="F45" s="235"/>
      <c r="G45" s="235"/>
      <c r="H45" s="235"/>
      <c r="I45" s="235"/>
      <c r="J45" s="236"/>
      <c r="K45" s="201">
        <f>単価表!D38</f>
        <v>100</v>
      </c>
      <c r="L45" s="202"/>
      <c r="M45" s="202"/>
      <c r="N45" s="202"/>
      <c r="O45" s="155" t="s">
        <v>5</v>
      </c>
      <c r="P45" s="158">
        <v>1</v>
      </c>
      <c r="Q45" s="162" t="s">
        <v>1</v>
      </c>
      <c r="R45" s="164">
        <f>SUM(R38:R41)</f>
        <v>0</v>
      </c>
      <c r="S45" s="153" t="s">
        <v>13</v>
      </c>
      <c r="T45" s="201">
        <f>K45*P45*R45</f>
        <v>0</v>
      </c>
      <c r="U45" s="202"/>
      <c r="V45" s="202"/>
      <c r="W45" s="202"/>
      <c r="X45" s="162" t="s">
        <v>5</v>
      </c>
      <c r="Y45" s="193">
        <f>SUM(T45+T46+T47)</f>
        <v>0</v>
      </c>
      <c r="Z45" s="194"/>
      <c r="AA45" s="194"/>
      <c r="AB45" s="194"/>
      <c r="AC45" s="194"/>
      <c r="AD45" s="194"/>
      <c r="AE45" s="194"/>
      <c r="AF45" s="194"/>
      <c r="AG45" s="194"/>
      <c r="AH45" s="178" t="s">
        <v>4</v>
      </c>
      <c r="AK45" s="51"/>
      <c r="AL45" s="51"/>
      <c r="AM45" s="51"/>
      <c r="AN45" s="51"/>
      <c r="AO45" s="51"/>
      <c r="AP45" s="51"/>
      <c r="AQ45" s="51"/>
      <c r="AR45" s="51"/>
      <c r="AS45" s="51"/>
      <c r="AT45" s="51"/>
      <c r="AU45" s="51"/>
      <c r="AV45" s="51"/>
      <c r="AW45" s="51"/>
      <c r="AX45" s="51"/>
      <c r="AY45" s="51"/>
      <c r="AZ45" s="51"/>
      <c r="BA45" s="51"/>
    </row>
    <row r="46" spans="1:53" s="2" customFormat="1" ht="18.75" customHeight="1" x14ac:dyDescent="0.2">
      <c r="D46" s="213" t="s">
        <v>48</v>
      </c>
      <c r="E46" s="214"/>
      <c r="F46" s="214"/>
      <c r="G46" s="214"/>
      <c r="H46" s="214"/>
      <c r="I46" s="214"/>
      <c r="J46" s="215"/>
      <c r="K46" s="203">
        <f>単価表!D39</f>
        <v>3940</v>
      </c>
      <c r="L46" s="204"/>
      <c r="M46" s="204"/>
      <c r="N46" s="204"/>
      <c r="O46" s="160" t="s">
        <v>5</v>
      </c>
      <c r="P46" s="161">
        <v>1</v>
      </c>
      <c r="Q46" s="162" t="s">
        <v>1</v>
      </c>
      <c r="R46" s="165"/>
      <c r="S46" s="153" t="s">
        <v>13</v>
      </c>
      <c r="T46" s="203">
        <f>K46*P46*R46</f>
        <v>0</v>
      </c>
      <c r="U46" s="204"/>
      <c r="V46" s="204"/>
      <c r="W46" s="204"/>
      <c r="X46" s="163" t="s">
        <v>5</v>
      </c>
      <c r="Y46" s="211"/>
      <c r="Z46" s="212"/>
      <c r="AA46" s="212"/>
      <c r="AB46" s="212"/>
      <c r="AC46" s="212"/>
      <c r="AD46" s="212"/>
      <c r="AE46" s="212"/>
      <c r="AF46" s="212"/>
      <c r="AG46" s="212"/>
      <c r="AH46" s="179"/>
      <c r="AK46" s="48"/>
      <c r="AL46" s="48"/>
      <c r="AM46" s="48"/>
      <c r="AN46" s="48"/>
      <c r="AO46" s="48"/>
      <c r="AP46" s="48"/>
      <c r="AQ46" s="48"/>
      <c r="AR46" s="71"/>
      <c r="AS46" s="48"/>
      <c r="AT46" s="48"/>
      <c r="AU46" s="48"/>
      <c r="AV46" s="48"/>
      <c r="AW46" s="48"/>
      <c r="AX46" s="48"/>
      <c r="AY46" s="48"/>
      <c r="AZ46" s="48"/>
      <c r="BA46" s="48"/>
    </row>
    <row r="47" spans="1:53" s="2" customFormat="1" ht="16.5" customHeight="1" x14ac:dyDescent="0.2">
      <c r="D47" s="190" t="s">
        <v>30</v>
      </c>
      <c r="E47" s="191"/>
      <c r="F47" s="191"/>
      <c r="G47" s="191"/>
      <c r="H47" s="192"/>
      <c r="I47" s="188"/>
      <c r="J47" s="189"/>
      <c r="K47" s="193">
        <f>IF(AN51=1,IFERROR(VLOOKUP($M$35,単価表!$A$15:$D$23,4,1),0),IF(AN51=2,IFERROR(VLOOKUP($M$35,単価表!$A$27:$D$35,4,1),0),))</f>
        <v>0</v>
      </c>
      <c r="L47" s="194"/>
      <c r="M47" s="194"/>
      <c r="N47" s="194"/>
      <c r="O47" s="197" t="s">
        <v>5</v>
      </c>
      <c r="P47" s="227">
        <v>1</v>
      </c>
      <c r="Q47" s="229" t="s">
        <v>1</v>
      </c>
      <c r="R47" s="181">
        <f>IF(K47&gt;0,SUM(R38:R41),)</f>
        <v>0</v>
      </c>
      <c r="S47" s="183" t="s">
        <v>13</v>
      </c>
      <c r="T47" s="237">
        <f>K47*P47*R47</f>
        <v>0</v>
      </c>
      <c r="U47" s="238"/>
      <c r="V47" s="238"/>
      <c r="W47" s="238"/>
      <c r="X47" s="199" t="s">
        <v>5</v>
      </c>
      <c r="Y47" s="211"/>
      <c r="Z47" s="212"/>
      <c r="AA47" s="212"/>
      <c r="AB47" s="212"/>
      <c r="AC47" s="212"/>
      <c r="AD47" s="212"/>
      <c r="AE47" s="212"/>
      <c r="AF47" s="212"/>
      <c r="AG47" s="212"/>
      <c r="AH47" s="179"/>
      <c r="AK47" s="48"/>
      <c r="AL47" s="48"/>
      <c r="AM47" s="48"/>
      <c r="AN47" s="74">
        <f>IF(I47="○",1,)</f>
        <v>0</v>
      </c>
      <c r="AO47" s="73"/>
      <c r="AP47" s="74"/>
      <c r="AQ47" s="73" t="b">
        <f>IF(M35&gt;=91,"5.0",IF(M35&gt;=41,"5.2",IF(M35&gt;=1,"4.2")))</f>
        <v>0</v>
      </c>
      <c r="AR47" s="73"/>
      <c r="AS47" s="48"/>
      <c r="AT47" s="48"/>
      <c r="AU47" s="48"/>
      <c r="AV47" s="48"/>
      <c r="AW47" s="48"/>
      <c r="AX47" s="48"/>
      <c r="AY47" s="48"/>
      <c r="AZ47" s="48"/>
      <c r="BA47" s="48"/>
    </row>
    <row r="48" spans="1:53" s="2" customFormat="1" ht="15.75" customHeight="1" x14ac:dyDescent="0.2">
      <c r="D48" s="185" t="s">
        <v>31</v>
      </c>
      <c r="E48" s="186"/>
      <c r="F48" s="186"/>
      <c r="G48" s="186"/>
      <c r="H48" s="187"/>
      <c r="I48" s="188"/>
      <c r="J48" s="189"/>
      <c r="K48" s="195"/>
      <c r="L48" s="196"/>
      <c r="M48" s="196"/>
      <c r="N48" s="196"/>
      <c r="O48" s="198"/>
      <c r="P48" s="228"/>
      <c r="Q48" s="230"/>
      <c r="R48" s="182"/>
      <c r="S48" s="184"/>
      <c r="T48" s="239"/>
      <c r="U48" s="240"/>
      <c r="V48" s="240"/>
      <c r="W48" s="240"/>
      <c r="X48" s="200"/>
      <c r="Y48" s="195"/>
      <c r="Z48" s="196"/>
      <c r="AA48" s="196"/>
      <c r="AB48" s="196"/>
      <c r="AC48" s="196"/>
      <c r="AD48" s="196"/>
      <c r="AE48" s="196"/>
      <c r="AF48" s="196"/>
      <c r="AG48" s="196"/>
      <c r="AH48" s="180"/>
      <c r="AK48" s="48"/>
      <c r="AL48" s="48"/>
      <c r="AM48" s="48"/>
      <c r="AN48" s="74">
        <f>IF(I48="○",2,)</f>
        <v>0</v>
      </c>
      <c r="AO48" s="73"/>
      <c r="AP48" s="74"/>
      <c r="AQ48" s="73"/>
      <c r="AR48" s="73"/>
      <c r="AS48" s="48"/>
      <c r="AT48" s="48"/>
      <c r="AU48" s="48"/>
      <c r="AV48" s="48"/>
      <c r="AW48" s="48"/>
      <c r="AX48" s="48"/>
      <c r="AY48" s="48"/>
      <c r="AZ48" s="48"/>
      <c r="BA48" s="48"/>
    </row>
    <row r="49" spans="1:53" s="2" customFormat="1" ht="15.75" customHeight="1" x14ac:dyDescent="0.2">
      <c r="D49" s="175" t="s">
        <v>29</v>
      </c>
      <c r="E49" s="175"/>
      <c r="F49" s="175"/>
      <c r="G49" s="175"/>
      <c r="H49" s="175"/>
      <c r="I49" s="175"/>
      <c r="J49" s="175"/>
      <c r="K49" s="175"/>
      <c r="L49" s="175"/>
      <c r="M49" s="175"/>
      <c r="N49" s="175"/>
      <c r="O49" s="175"/>
      <c r="P49" s="175"/>
      <c r="Q49" s="175"/>
      <c r="R49" s="175"/>
      <c r="S49" s="175"/>
      <c r="T49" s="175"/>
      <c r="U49" s="175"/>
      <c r="V49" s="175"/>
      <c r="W49" s="175"/>
      <c r="X49" s="175"/>
      <c r="Y49" s="175"/>
      <c r="Z49" s="175"/>
      <c r="AA49" s="83"/>
      <c r="AB49" s="83"/>
      <c r="AC49" s="83"/>
      <c r="AD49" s="83"/>
      <c r="AE49" s="83"/>
      <c r="AF49" s="83"/>
      <c r="AG49" s="83"/>
      <c r="AH49" s="85"/>
      <c r="AK49" s="48"/>
      <c r="AL49" s="48"/>
      <c r="AM49" s="48"/>
      <c r="AN49" s="74"/>
      <c r="AO49" s="73"/>
      <c r="AP49" s="74"/>
      <c r="AQ49" s="73"/>
      <c r="AR49" s="73"/>
      <c r="AS49" s="48"/>
      <c r="AT49" s="48"/>
      <c r="AU49" s="48"/>
      <c r="AV49" s="48"/>
      <c r="AW49" s="48"/>
      <c r="AX49" s="48"/>
      <c r="AY49" s="48"/>
      <c r="AZ49" s="48"/>
      <c r="BA49" s="48"/>
    </row>
    <row r="50" spans="1:53" s="2" customFormat="1" ht="15.75" customHeight="1" x14ac:dyDescent="0.2">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83"/>
      <c r="AB50" s="83"/>
      <c r="AC50" s="83"/>
      <c r="AD50" s="83"/>
      <c r="AE50" s="83"/>
      <c r="AF50" s="83"/>
      <c r="AG50" s="83"/>
      <c r="AH50" s="85"/>
      <c r="AK50" s="48"/>
      <c r="AL50" s="48"/>
      <c r="AM50" s="48"/>
      <c r="AN50" s="74"/>
      <c r="AO50" s="73"/>
      <c r="AP50" s="74"/>
      <c r="AQ50" s="73"/>
      <c r="AR50" s="73"/>
      <c r="AS50" s="48"/>
      <c r="AT50" s="48"/>
      <c r="AU50" s="48"/>
      <c r="AV50" s="48"/>
      <c r="AW50" s="48"/>
      <c r="AX50" s="48"/>
      <c r="AY50" s="48"/>
      <c r="AZ50" s="48"/>
      <c r="BA50" s="48"/>
    </row>
    <row r="51" spans="1:53" s="2" customFormat="1" ht="12.75" customHeight="1" x14ac:dyDescent="0.2">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96"/>
      <c r="AB51" s="96"/>
      <c r="AC51" s="96"/>
      <c r="AD51" s="96"/>
      <c r="AE51" s="96"/>
      <c r="AF51" s="96"/>
      <c r="AG51" s="96"/>
      <c r="AH51" s="20"/>
      <c r="AK51" s="48"/>
      <c r="AL51" s="48"/>
      <c r="AM51" s="48"/>
      <c r="AN51" s="74">
        <f>SUM(AN47:AN48)</f>
        <v>0</v>
      </c>
      <c r="AO51" s="73"/>
      <c r="AP51" s="74"/>
      <c r="AQ51" s="73"/>
      <c r="AR51" s="73"/>
      <c r="AS51" s="48"/>
      <c r="AT51" s="48"/>
      <c r="AU51" s="48"/>
      <c r="AV51" s="48"/>
      <c r="AW51" s="48"/>
      <c r="AX51" s="48"/>
      <c r="AY51" s="48"/>
      <c r="AZ51" s="48"/>
      <c r="BA51" s="48"/>
    </row>
    <row r="52" spans="1:53" s="2" customFormat="1" ht="12.75" customHeight="1" x14ac:dyDescent="0.2">
      <c r="A52" s="94" t="s">
        <v>38</v>
      </c>
      <c r="B52" s="72"/>
      <c r="C52" s="72"/>
      <c r="D52" s="176"/>
      <c r="E52" s="177"/>
      <c r="F52" s="177"/>
      <c r="G52" s="177"/>
      <c r="H52" s="177"/>
      <c r="I52" s="177"/>
      <c r="J52" s="177"/>
      <c r="K52" s="177"/>
      <c r="L52" s="177"/>
      <c r="M52" s="177"/>
      <c r="N52" s="177"/>
      <c r="O52" s="177"/>
      <c r="P52" s="177"/>
      <c r="Q52" s="177"/>
      <c r="R52" s="177"/>
      <c r="S52" s="177"/>
      <c r="T52" s="177"/>
      <c r="U52" s="177"/>
      <c r="V52" s="177"/>
      <c r="W52" s="177"/>
      <c r="X52" s="177"/>
      <c r="Y52" s="177"/>
      <c r="Z52" s="177"/>
      <c r="AA52" s="72"/>
      <c r="AB52" s="72"/>
      <c r="AC52" s="72"/>
      <c r="AD52" s="72"/>
      <c r="AE52" s="72"/>
      <c r="AF52" s="72"/>
      <c r="AG52" s="72"/>
      <c r="AH52" s="72"/>
      <c r="AI52" s="72"/>
      <c r="AJ52" s="72"/>
      <c r="AK52" s="48"/>
      <c r="AL52" s="48"/>
      <c r="AM52" s="48"/>
      <c r="AN52" s="74"/>
      <c r="AO52" s="73"/>
      <c r="AP52" s="74"/>
      <c r="AQ52" s="73"/>
      <c r="AR52" s="73"/>
      <c r="AS52" s="48"/>
      <c r="AT52" s="48"/>
      <c r="AU52" s="48"/>
      <c r="AV52" s="48"/>
      <c r="AW52" s="48"/>
      <c r="AX52" s="48"/>
      <c r="AY52" s="48"/>
      <c r="AZ52" s="48"/>
      <c r="BA52" s="48"/>
    </row>
    <row r="53" spans="1:53" s="2" customFormat="1" ht="18.75" customHeight="1" x14ac:dyDescent="0.2">
      <c r="A53" s="100" t="s">
        <v>24</v>
      </c>
      <c r="B53" s="100"/>
      <c r="C53" s="100"/>
      <c r="Z53" s="100"/>
      <c r="AA53" s="100"/>
      <c r="AB53" s="100"/>
      <c r="AC53" s="100"/>
      <c r="AD53" s="100"/>
      <c r="AE53" s="100"/>
      <c r="AF53" s="100"/>
      <c r="AG53" s="100"/>
      <c r="AH53" s="100"/>
      <c r="AI53" s="100"/>
      <c r="AJ53" s="100"/>
      <c r="AK53" s="47"/>
      <c r="AL53" s="47"/>
      <c r="AM53" s="47"/>
      <c r="AN53" s="47"/>
      <c r="AO53" s="48"/>
      <c r="AP53" s="48"/>
      <c r="AQ53" s="48"/>
      <c r="AR53" s="48"/>
      <c r="AS53" s="48"/>
      <c r="AT53" s="48"/>
      <c r="AU53" s="48"/>
      <c r="AV53" s="48"/>
      <c r="AW53" s="48"/>
      <c r="AX53" s="48"/>
      <c r="AY53" s="48"/>
      <c r="AZ53" s="48"/>
      <c r="BA53" s="48"/>
    </row>
    <row r="54" spans="1:53" s="2" customFormat="1" ht="17.25" customHeight="1" x14ac:dyDescent="0.2">
      <c r="B54" s="2" t="s">
        <v>25</v>
      </c>
      <c r="AK54" s="48"/>
      <c r="AL54" s="48"/>
      <c r="AM54" s="48"/>
      <c r="AN54" s="48"/>
      <c r="AO54" s="48"/>
      <c r="AP54" s="48"/>
      <c r="AQ54" s="48"/>
      <c r="AR54" s="48"/>
      <c r="AS54" s="48"/>
      <c r="AT54" s="48"/>
      <c r="AU54" s="48"/>
      <c r="AV54" s="48"/>
      <c r="AW54" s="48"/>
      <c r="AX54" s="48"/>
      <c r="AY54" s="48"/>
      <c r="AZ54" s="48"/>
      <c r="BA54" s="48"/>
    </row>
    <row r="55" spans="1:53" s="2" customFormat="1" ht="17.25" customHeight="1" x14ac:dyDescent="0.2">
      <c r="B55" s="2" t="s">
        <v>26</v>
      </c>
      <c r="AK55" s="48"/>
      <c r="AL55" s="48"/>
      <c r="AM55" s="48"/>
      <c r="AN55" s="48"/>
      <c r="AO55" s="48"/>
      <c r="AP55" s="48"/>
      <c r="AQ55" s="48"/>
      <c r="AR55" s="48"/>
      <c r="AS55" s="48"/>
      <c r="AT55" s="48"/>
      <c r="AU55" s="48"/>
      <c r="AV55" s="48"/>
      <c r="AW55" s="48"/>
      <c r="AX55" s="48"/>
      <c r="AY55" s="48"/>
      <c r="AZ55" s="48"/>
      <c r="BA55" s="48"/>
    </row>
    <row r="56" spans="1:53" s="2" customFormat="1" ht="17.25" customHeight="1" x14ac:dyDescent="0.2">
      <c r="B56" s="2" t="s">
        <v>70</v>
      </c>
      <c r="AK56" s="48"/>
      <c r="AL56" s="48"/>
      <c r="AM56" s="48"/>
      <c r="AN56" s="48"/>
      <c r="AO56" s="48"/>
      <c r="AP56" s="48"/>
      <c r="AQ56" s="48"/>
      <c r="AR56" s="48"/>
      <c r="AS56" s="48"/>
      <c r="AT56" s="48"/>
      <c r="AU56" s="48"/>
      <c r="AV56" s="48"/>
      <c r="AW56" s="48"/>
      <c r="AX56" s="48"/>
      <c r="AY56" s="48"/>
      <c r="AZ56" s="48"/>
      <c r="BA56" s="48"/>
    </row>
    <row r="57" spans="1:53" s="2" customFormat="1" ht="17.25" customHeight="1" x14ac:dyDescent="0.2">
      <c r="A57" s="100"/>
      <c r="B57" s="2" t="s">
        <v>77</v>
      </c>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48"/>
      <c r="AM57" s="48"/>
      <c r="AN57" s="48"/>
      <c r="AO57" s="48"/>
      <c r="AP57" s="48"/>
      <c r="AQ57" s="48"/>
      <c r="AR57" s="48"/>
      <c r="AS57" s="48"/>
      <c r="AT57" s="48"/>
      <c r="AU57" s="48"/>
      <c r="AV57" s="48"/>
      <c r="AW57" s="48"/>
      <c r="AX57" s="48"/>
      <c r="AY57" s="48"/>
      <c r="AZ57" s="48"/>
      <c r="BA57" s="48"/>
    </row>
    <row r="58" spans="1:53" s="2" customFormat="1" ht="17.25" customHeight="1" x14ac:dyDescent="0.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3"/>
      <c r="AK58" s="48"/>
      <c r="AL58" s="48"/>
      <c r="AM58" s="48"/>
      <c r="AN58" s="48"/>
      <c r="AO58" s="48"/>
      <c r="AP58" s="48"/>
      <c r="AQ58" s="48"/>
      <c r="AR58" s="48"/>
      <c r="AS58" s="48"/>
      <c r="AT58" s="48"/>
      <c r="AU58" s="48"/>
      <c r="AV58" s="48"/>
      <c r="AW58" s="48"/>
      <c r="AX58" s="48"/>
      <c r="AY58" s="48"/>
      <c r="AZ58" s="48"/>
      <c r="BA58" s="48"/>
    </row>
    <row r="59" spans="1:53" s="2" customFormat="1" ht="14" x14ac:dyDescent="0.2">
      <c r="AK59" s="48"/>
      <c r="AL59" s="48"/>
      <c r="AM59" s="48"/>
      <c r="AN59" s="48"/>
      <c r="AO59" s="48"/>
      <c r="AP59" s="48"/>
      <c r="AQ59" s="48"/>
      <c r="AR59" s="48"/>
      <c r="AS59" s="48"/>
      <c r="AT59" s="48"/>
      <c r="AU59" s="48"/>
      <c r="AV59" s="48"/>
      <c r="AW59" s="48"/>
      <c r="AX59" s="48"/>
      <c r="AY59" s="48"/>
      <c r="AZ59" s="48"/>
      <c r="BA59" s="48"/>
    </row>
    <row r="60" spans="1:53" s="2" customFormat="1" ht="14" x14ac:dyDescent="0.2">
      <c r="AK60" s="48"/>
      <c r="AL60" s="48"/>
      <c r="AM60" s="48"/>
      <c r="AN60" s="48"/>
      <c r="AO60" s="48"/>
      <c r="AP60" s="48"/>
      <c r="AQ60" s="48"/>
      <c r="AR60" s="48"/>
      <c r="AS60" s="48"/>
      <c r="AT60" s="48"/>
      <c r="AU60" s="48"/>
      <c r="AV60" s="48"/>
      <c r="AW60" s="48"/>
      <c r="AX60" s="48"/>
      <c r="AY60" s="48"/>
      <c r="AZ60" s="48"/>
      <c r="BA60" s="48"/>
    </row>
    <row r="61" spans="1:53" s="2" customFormat="1" ht="14" x14ac:dyDescent="0.2">
      <c r="AK61" s="48"/>
      <c r="AL61" s="48"/>
      <c r="AM61" s="48"/>
      <c r="AN61" s="48"/>
      <c r="AO61" s="48"/>
      <c r="AP61" s="48"/>
      <c r="AQ61" s="48"/>
      <c r="AR61" s="48"/>
      <c r="AS61" s="48"/>
      <c r="AT61" s="48"/>
      <c r="AU61" s="48"/>
      <c r="AV61" s="48"/>
      <c r="AW61" s="48"/>
      <c r="AX61" s="48"/>
      <c r="AY61" s="48"/>
      <c r="AZ61" s="48"/>
      <c r="BA61" s="48"/>
    </row>
    <row r="62" spans="1:53" s="2" customFormat="1" ht="14" x14ac:dyDescent="0.2">
      <c r="AK62" s="48"/>
      <c r="AL62" s="48"/>
      <c r="AM62" s="48"/>
      <c r="AN62" s="48"/>
      <c r="AO62" s="48"/>
      <c r="AP62" s="48"/>
      <c r="AQ62" s="48"/>
      <c r="AR62" s="48"/>
      <c r="AS62" s="48"/>
      <c r="AT62" s="48"/>
      <c r="AU62" s="48"/>
      <c r="AV62" s="48"/>
      <c r="AW62" s="48"/>
      <c r="AX62" s="48"/>
      <c r="AY62" s="48"/>
      <c r="AZ62" s="48"/>
      <c r="BA62" s="48"/>
    </row>
    <row r="63" spans="1:53" s="2" customFormat="1" ht="14" x14ac:dyDescent="0.2">
      <c r="AK63" s="48"/>
      <c r="AL63" s="48"/>
      <c r="AM63" s="48"/>
      <c r="AN63" s="48"/>
      <c r="AO63" s="48"/>
      <c r="AP63" s="48"/>
      <c r="AQ63" s="48"/>
      <c r="AR63" s="48"/>
      <c r="AS63" s="48"/>
      <c r="AT63" s="48"/>
      <c r="AU63" s="48"/>
      <c r="AV63" s="48"/>
      <c r="AW63" s="48"/>
      <c r="AX63" s="48"/>
      <c r="AY63" s="48"/>
      <c r="AZ63" s="48"/>
      <c r="BA63" s="48"/>
    </row>
    <row r="64" spans="1:53" s="2" customFormat="1" ht="14" x14ac:dyDescent="0.2">
      <c r="AK64" s="48"/>
      <c r="AL64" s="48"/>
      <c r="AM64" s="48"/>
      <c r="AN64" s="48"/>
      <c r="AO64" s="48"/>
      <c r="AP64" s="48"/>
      <c r="AQ64" s="48"/>
      <c r="AR64" s="48"/>
      <c r="AS64" s="48"/>
      <c r="AT64" s="48"/>
      <c r="AU64" s="48"/>
      <c r="AV64" s="48"/>
      <c r="AW64" s="48"/>
      <c r="AX64" s="48"/>
      <c r="AY64" s="48"/>
      <c r="AZ64" s="48"/>
      <c r="BA64" s="48"/>
    </row>
    <row r="65" spans="4:53" s="2" customFormat="1" ht="14" x14ac:dyDescent="0.2">
      <c r="AK65" s="48"/>
      <c r="AL65" s="48"/>
      <c r="AM65" s="48"/>
      <c r="AN65" s="48"/>
      <c r="AO65" s="48"/>
      <c r="AP65" s="48"/>
      <c r="AQ65" s="48"/>
      <c r="AR65" s="48"/>
      <c r="AS65" s="48"/>
      <c r="AT65" s="48"/>
      <c r="AU65" s="48"/>
      <c r="AV65" s="48"/>
      <c r="AW65" s="48"/>
      <c r="AX65" s="48"/>
      <c r="AY65" s="48"/>
      <c r="AZ65" s="48"/>
      <c r="BA65" s="48"/>
    </row>
    <row r="66" spans="4:53" s="2" customFormat="1" ht="14" x14ac:dyDescent="0.2">
      <c r="AK66" s="48"/>
      <c r="AL66" s="48"/>
      <c r="AM66" s="48"/>
      <c r="AN66" s="48"/>
      <c r="AO66" s="48"/>
      <c r="AP66" s="48"/>
      <c r="AQ66" s="48"/>
      <c r="AR66" s="48"/>
      <c r="AS66" s="48"/>
      <c r="AT66" s="48"/>
      <c r="AU66" s="48"/>
      <c r="AV66" s="48"/>
      <c r="AW66" s="48"/>
      <c r="AX66" s="48"/>
      <c r="AY66" s="48"/>
      <c r="AZ66" s="48"/>
      <c r="BA66" s="48"/>
    </row>
    <row r="67" spans="4:53" s="2" customFormat="1" ht="14" x14ac:dyDescent="0.2">
      <c r="AK67" s="48"/>
      <c r="AL67" s="48"/>
      <c r="AM67" s="48"/>
      <c r="AN67" s="48"/>
      <c r="AO67" s="48"/>
      <c r="AP67" s="48"/>
      <c r="AQ67" s="48"/>
      <c r="AR67" s="48"/>
      <c r="AS67" s="48"/>
      <c r="AT67" s="48"/>
      <c r="AU67" s="48"/>
      <c r="AV67" s="48"/>
      <c r="AW67" s="48"/>
      <c r="AX67" s="48"/>
      <c r="AY67" s="48"/>
      <c r="AZ67" s="48"/>
      <c r="BA67" s="48"/>
    </row>
    <row r="68" spans="4:53" s="2" customFormat="1" ht="14" x14ac:dyDescent="0.2">
      <c r="AK68" s="48"/>
      <c r="AL68" s="48"/>
      <c r="AM68" s="48"/>
      <c r="AN68" s="48"/>
      <c r="AO68" s="48"/>
      <c r="AP68" s="48"/>
      <c r="AQ68" s="48"/>
      <c r="AR68" s="48"/>
      <c r="AS68" s="48"/>
      <c r="AT68" s="48"/>
      <c r="AU68" s="48"/>
      <c r="AV68" s="48"/>
      <c r="AW68" s="48"/>
      <c r="AX68" s="48"/>
      <c r="AY68" s="48"/>
      <c r="AZ68" s="48"/>
      <c r="BA68" s="48"/>
    </row>
    <row r="69" spans="4:53" s="2" customFormat="1" ht="14" x14ac:dyDescent="0.2">
      <c r="D69" s="50"/>
      <c r="E69" s="50"/>
      <c r="F69" s="50"/>
      <c r="G69" s="50"/>
      <c r="H69" s="50"/>
      <c r="I69" s="50"/>
      <c r="J69" s="50"/>
      <c r="K69" s="50"/>
      <c r="L69" s="50"/>
      <c r="M69" s="50"/>
      <c r="N69" s="50"/>
      <c r="O69" s="50"/>
      <c r="P69" s="50"/>
      <c r="Q69" s="50"/>
      <c r="R69" s="50"/>
      <c r="S69" s="50"/>
      <c r="T69" s="50"/>
      <c r="U69" s="50"/>
      <c r="V69" s="50"/>
      <c r="W69" s="50"/>
      <c r="X69" s="50"/>
      <c r="Y69" s="50"/>
      <c r="AK69" s="48"/>
      <c r="AL69" s="48"/>
      <c r="AM69" s="48"/>
      <c r="AN69" s="48"/>
      <c r="AO69" s="48"/>
      <c r="AP69" s="48"/>
      <c r="AQ69" s="48"/>
      <c r="AR69" s="48"/>
      <c r="AS69" s="48"/>
      <c r="AT69" s="48"/>
      <c r="AU69" s="48"/>
      <c r="AV69" s="48"/>
      <c r="AW69" s="48"/>
      <c r="AX69" s="48"/>
      <c r="AY69" s="48"/>
      <c r="AZ69" s="48"/>
      <c r="BA69" s="48"/>
    </row>
  </sheetData>
  <sheetProtection formatCells="0" formatColumns="0" formatRows="0" insertColumns="0" insertRows="0" deleteColumns="0" deleteRows="0"/>
  <protectedRanges>
    <protectedRange sqref="I47:I48" name="範囲1"/>
    <protectedRange sqref="M35" name="範囲1_1"/>
  </protectedRanges>
  <mergeCells count="87">
    <mergeCell ref="U12:W12"/>
    <mergeCell ref="U14:W15"/>
    <mergeCell ref="U17:W17"/>
    <mergeCell ref="X10:AK10"/>
    <mergeCell ref="A1:AJ1"/>
    <mergeCell ref="AE3:AF3"/>
    <mergeCell ref="AH3:AI3"/>
    <mergeCell ref="A4:AJ5"/>
    <mergeCell ref="C7:L7"/>
    <mergeCell ref="Z3:AB3"/>
    <mergeCell ref="X8:AK8"/>
    <mergeCell ref="U8:W8"/>
    <mergeCell ref="U10:V10"/>
    <mergeCell ref="X12:AK12"/>
    <mergeCell ref="X14:AK15"/>
    <mergeCell ref="AO17:BP18"/>
    <mergeCell ref="J20:K20"/>
    <mergeCell ref="M20:N20"/>
    <mergeCell ref="O20:P20"/>
    <mergeCell ref="R20:S20"/>
    <mergeCell ref="X17:AK18"/>
    <mergeCell ref="Y25:Y28"/>
    <mergeCell ref="T27:X28"/>
    <mergeCell ref="T20:U20"/>
    <mergeCell ref="C21:AC21"/>
    <mergeCell ref="C22:AB22"/>
    <mergeCell ref="A24:AJ24"/>
    <mergeCell ref="M28:N28"/>
    <mergeCell ref="D37:J37"/>
    <mergeCell ref="A29:AJ30"/>
    <mergeCell ref="A32:AJ32"/>
    <mergeCell ref="A33:K33"/>
    <mergeCell ref="M33:W33"/>
    <mergeCell ref="M35:N35"/>
    <mergeCell ref="R35:U35"/>
    <mergeCell ref="V35:W35"/>
    <mergeCell ref="D36:J36"/>
    <mergeCell ref="K36:O37"/>
    <mergeCell ref="P36:Q37"/>
    <mergeCell ref="R36:S37"/>
    <mergeCell ref="T36:X37"/>
    <mergeCell ref="Y36:AH37"/>
    <mergeCell ref="D38:J38"/>
    <mergeCell ref="K38:N38"/>
    <mergeCell ref="AH38:AH41"/>
    <mergeCell ref="D39:J39"/>
    <mergeCell ref="K39:N39"/>
    <mergeCell ref="D40:J40"/>
    <mergeCell ref="K40:N40"/>
    <mergeCell ref="D41:J41"/>
    <mergeCell ref="K41:N41"/>
    <mergeCell ref="Y38:AG41"/>
    <mergeCell ref="T38:W38"/>
    <mergeCell ref="T39:W39"/>
    <mergeCell ref="T40:W40"/>
    <mergeCell ref="T41:W41"/>
    <mergeCell ref="Y43:AH44"/>
    <mergeCell ref="Y45:AG48"/>
    <mergeCell ref="D46:J46"/>
    <mergeCell ref="K46:N46"/>
    <mergeCell ref="D43:J43"/>
    <mergeCell ref="K43:O44"/>
    <mergeCell ref="P43:Q44"/>
    <mergeCell ref="R43:S44"/>
    <mergeCell ref="P47:P48"/>
    <mergeCell ref="Q47:Q48"/>
    <mergeCell ref="D44:J44"/>
    <mergeCell ref="D45:J45"/>
    <mergeCell ref="K45:N45"/>
    <mergeCell ref="T47:W48"/>
    <mergeCell ref="T43:X44"/>
    <mergeCell ref="D51:Z51"/>
    <mergeCell ref="D52:Z52"/>
    <mergeCell ref="AH45:AH48"/>
    <mergeCell ref="D49:Z49"/>
    <mergeCell ref="D50:Z50"/>
    <mergeCell ref="R47:R48"/>
    <mergeCell ref="S47:S48"/>
    <mergeCell ref="D48:H48"/>
    <mergeCell ref="I48:J48"/>
    <mergeCell ref="D47:H47"/>
    <mergeCell ref="I47:J47"/>
    <mergeCell ref="K47:N48"/>
    <mergeCell ref="O47:O48"/>
    <mergeCell ref="X47:X48"/>
    <mergeCell ref="T45:W45"/>
    <mergeCell ref="T46:W46"/>
  </mergeCells>
  <phoneticPr fontId="1"/>
  <dataValidations count="2">
    <dataValidation type="list" allowBlank="1" showInputMessage="1" showErrorMessage="1" sqref="I48:J48" xr:uid="{00000000-0002-0000-0000-000000000000}">
      <formula1>" ,○"</formula1>
    </dataValidation>
    <dataValidation type="list" allowBlank="1" showInputMessage="1" showErrorMessage="1" sqref="I47:J47" xr:uid="{00000000-0002-0000-0000-000001000000}">
      <formula1>"   ,○"</formula1>
    </dataValidation>
  </dataValidations>
  <printOptions horizontalCentered="1"/>
  <pageMargins left="0.39370078740157483" right="0.39370078740157483" top="0.59055118110236227" bottom="0.39370078740157483" header="0.51181102362204722" footer="0.43307086614173229"/>
  <pageSetup paperSize="9" scale="76" orientation="portrait" blackAndWhite="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BA72"/>
  <sheetViews>
    <sheetView showGridLines="0" view="pageBreakPreview" topLeftCell="A41" zoomScaleNormal="100" zoomScaleSheetLayoutView="100" workbookViewId="0">
      <selection activeCell="A31" sqref="A31:AJ32"/>
    </sheetView>
  </sheetViews>
  <sheetFormatPr defaultColWidth="9" defaultRowHeight="13" x14ac:dyDescent="0.2"/>
  <cols>
    <col min="1" max="7" width="2.1796875" style="6" customWidth="1"/>
    <col min="8" max="8" width="3.08984375" style="6" customWidth="1"/>
    <col min="9" max="13" width="2.1796875" style="6" customWidth="1"/>
    <col min="14" max="14" width="3.453125" style="6" customWidth="1"/>
    <col min="15" max="15" width="0.36328125" style="6" customWidth="1"/>
    <col min="16" max="16" width="2.1796875" style="6" customWidth="1"/>
    <col min="17" max="17" width="4.453125" style="6" customWidth="1"/>
    <col min="18" max="18" width="2.1796875" style="6" customWidth="1"/>
    <col min="19" max="19" width="3.81640625" style="6" customWidth="1"/>
    <col min="20" max="20" width="2.1796875" style="6" customWidth="1"/>
    <col min="21" max="21" width="4.81640625" style="6" customWidth="1"/>
    <col min="22" max="22" width="9.08984375" style="6" customWidth="1"/>
    <col min="23" max="23" width="2.1796875" style="6" customWidth="1"/>
    <col min="24" max="24" width="9.08984375" style="6" customWidth="1"/>
    <col min="25" max="25" width="5.453125" style="6" customWidth="1"/>
    <col min="26" max="31" width="2.1796875" style="6" customWidth="1"/>
    <col min="32" max="32" width="2.36328125" style="6" customWidth="1"/>
    <col min="33" max="33" width="2.6328125" style="6" customWidth="1"/>
    <col min="34" max="36" width="2.1796875" style="6" customWidth="1"/>
    <col min="37" max="40" width="2.1796875" style="30" customWidth="1"/>
    <col min="41" max="47" width="3" style="30" customWidth="1"/>
    <col min="48" max="48" width="2.36328125" style="30" customWidth="1"/>
    <col min="49" max="53" width="3" style="30" customWidth="1"/>
    <col min="54" max="76" width="3" style="6" customWidth="1"/>
    <col min="77" max="16384" width="9" style="6"/>
  </cols>
  <sheetData>
    <row r="1" spans="1:43" ht="14" x14ac:dyDescent="0.2">
      <c r="A1" s="250" t="s">
        <v>41</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8"/>
      <c r="AL1" s="28"/>
      <c r="AM1" s="28"/>
      <c r="AN1" s="29"/>
    </row>
    <row r="2" spans="1:43" ht="14" x14ac:dyDescent="0.2">
      <c r="A2" s="2"/>
      <c r="B2" s="2"/>
      <c r="C2" s="2"/>
      <c r="D2" s="2"/>
      <c r="E2" s="2"/>
      <c r="F2" s="2"/>
      <c r="G2" s="2"/>
      <c r="H2" s="2"/>
      <c r="I2" s="2"/>
      <c r="J2" s="2"/>
      <c r="K2" s="2"/>
      <c r="L2" s="2"/>
      <c r="M2" s="2"/>
      <c r="N2" s="2"/>
      <c r="O2" s="2"/>
      <c r="P2" s="2"/>
      <c r="Q2" s="2"/>
      <c r="R2" s="2"/>
      <c r="S2" s="2"/>
      <c r="T2" s="2"/>
      <c r="U2" s="2"/>
      <c r="V2" s="2"/>
      <c r="W2" s="370"/>
      <c r="X2" s="371"/>
      <c r="Y2" s="371"/>
      <c r="Z2" s="371"/>
      <c r="AA2" s="371"/>
      <c r="AB2" s="371"/>
      <c r="AC2" s="371"/>
      <c r="AD2" s="371"/>
      <c r="AE2" s="371"/>
      <c r="AF2" s="371"/>
      <c r="AG2" s="371"/>
      <c r="AH2" s="371"/>
      <c r="AI2" s="371"/>
      <c r="AJ2" s="2"/>
      <c r="AK2" s="29"/>
      <c r="AL2" s="29"/>
      <c r="AM2" s="29"/>
      <c r="AN2" s="29"/>
    </row>
    <row r="3" spans="1:43" ht="14" x14ac:dyDescent="0.2">
      <c r="A3" s="2"/>
      <c r="B3" s="2"/>
      <c r="C3" s="2"/>
      <c r="D3" s="2"/>
      <c r="E3" s="2"/>
      <c r="F3" s="2"/>
      <c r="G3" s="2"/>
      <c r="H3" s="2"/>
      <c r="I3" s="2"/>
      <c r="J3" s="2"/>
      <c r="K3" s="2"/>
      <c r="L3" s="2"/>
      <c r="M3" s="2"/>
      <c r="N3" s="2"/>
      <c r="O3" s="2"/>
      <c r="P3" s="2"/>
      <c r="Q3" s="2"/>
      <c r="R3" s="2"/>
      <c r="S3" s="2"/>
      <c r="T3" s="2"/>
      <c r="U3" s="2"/>
      <c r="V3" s="2"/>
      <c r="W3" s="2"/>
      <c r="X3" s="2"/>
      <c r="Y3" s="2"/>
      <c r="Z3" s="372" t="s">
        <v>50</v>
      </c>
      <c r="AA3" s="372"/>
      <c r="AB3" s="372"/>
      <c r="AC3" s="131"/>
      <c r="AD3" s="3" t="s">
        <v>0</v>
      </c>
      <c r="AE3" s="13"/>
      <c r="AF3" s="131"/>
      <c r="AG3" s="3" t="s">
        <v>1</v>
      </c>
      <c r="AH3" s="13"/>
      <c r="AI3" s="131"/>
      <c r="AJ3" s="3" t="s">
        <v>2</v>
      </c>
      <c r="AL3" s="29"/>
      <c r="AM3" s="29"/>
      <c r="AN3" s="29"/>
    </row>
    <row r="4" spans="1:43" ht="13.5" customHeight="1" x14ac:dyDescent="0.2">
      <c r="A4" s="271" t="s">
        <v>40</v>
      </c>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31"/>
      <c r="AL4" s="31"/>
      <c r="AM4" s="31"/>
      <c r="AN4" s="31"/>
    </row>
    <row r="5" spans="1:43" ht="13.5" customHeight="1" x14ac:dyDescent="0.2">
      <c r="A5" s="271"/>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31"/>
      <c r="AL5" s="31"/>
      <c r="AM5" s="31"/>
      <c r="AN5" s="31"/>
    </row>
    <row r="6" spans="1:43" ht="14"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9"/>
      <c r="AL6" s="29"/>
      <c r="AM6" s="29"/>
      <c r="AN6" s="29"/>
    </row>
    <row r="7" spans="1:43" ht="14" x14ac:dyDescent="0.2">
      <c r="A7" s="2"/>
      <c r="B7" s="2"/>
      <c r="C7" s="250" t="s">
        <v>3</v>
      </c>
      <c r="D7" s="250"/>
      <c r="E7" s="250"/>
      <c r="F7" s="250"/>
      <c r="G7" s="250"/>
      <c r="H7" s="250"/>
      <c r="I7" s="250"/>
      <c r="J7" s="250"/>
      <c r="K7" s="250"/>
      <c r="L7" s="250"/>
      <c r="M7" s="2"/>
      <c r="N7" s="2"/>
      <c r="O7" s="2"/>
      <c r="P7" s="2"/>
      <c r="Q7" s="2"/>
      <c r="R7" s="2"/>
      <c r="S7" s="2"/>
      <c r="T7" s="2"/>
      <c r="U7" s="2"/>
      <c r="V7" s="2"/>
      <c r="W7" s="2"/>
      <c r="X7" s="2"/>
      <c r="Y7" s="2"/>
      <c r="Z7" s="2"/>
      <c r="AA7" s="2"/>
      <c r="AB7" s="2"/>
      <c r="AC7" s="2"/>
      <c r="AD7" s="2"/>
      <c r="AE7" s="2"/>
      <c r="AF7" s="2"/>
      <c r="AG7" s="2"/>
      <c r="AH7" s="2"/>
      <c r="AI7" s="2"/>
      <c r="AJ7" s="2"/>
      <c r="AK7" s="29"/>
      <c r="AL7" s="29"/>
      <c r="AM7" s="29"/>
      <c r="AN7" s="29"/>
    </row>
    <row r="8" spans="1:43" ht="16.5" customHeight="1" x14ac:dyDescent="0.2">
      <c r="A8" s="23"/>
      <c r="B8" s="23"/>
      <c r="C8" s="23"/>
      <c r="D8" s="23"/>
      <c r="E8" s="23"/>
      <c r="F8" s="23"/>
      <c r="G8" s="23"/>
      <c r="H8" s="23"/>
      <c r="I8" s="23"/>
      <c r="J8" s="23"/>
      <c r="K8" s="23"/>
      <c r="L8" s="23"/>
      <c r="M8" s="23"/>
      <c r="N8" s="23"/>
      <c r="O8" s="23"/>
      <c r="P8" s="23"/>
      <c r="Q8" s="25"/>
      <c r="R8" s="25"/>
      <c r="S8" s="25"/>
      <c r="T8" s="25"/>
      <c r="U8" s="109"/>
      <c r="V8" s="374" t="s">
        <v>59</v>
      </c>
      <c r="W8" s="374"/>
      <c r="X8" s="280" t="s">
        <v>72</v>
      </c>
      <c r="Y8" s="280"/>
      <c r="Z8" s="280"/>
      <c r="AA8" s="280"/>
      <c r="AB8" s="280"/>
      <c r="AC8" s="280"/>
      <c r="AD8" s="280"/>
      <c r="AE8" s="280"/>
      <c r="AF8" s="280"/>
      <c r="AG8" s="280"/>
      <c r="AH8" s="280"/>
      <c r="AI8" s="280"/>
      <c r="AJ8" s="150"/>
      <c r="AK8" s="150"/>
      <c r="AN8" s="32"/>
      <c r="AO8" s="32"/>
      <c r="AP8" s="32"/>
      <c r="AQ8" s="32"/>
    </row>
    <row r="9" spans="1:43" ht="3.75" customHeight="1" x14ac:dyDescent="0.2">
      <c r="A9" s="23"/>
      <c r="B9" s="23"/>
      <c r="C9" s="23"/>
      <c r="D9" s="23"/>
      <c r="E9" s="23"/>
      <c r="F9" s="23"/>
      <c r="G9" s="23"/>
      <c r="H9" s="23"/>
      <c r="I9" s="23"/>
      <c r="J9" s="23"/>
      <c r="K9" s="23"/>
      <c r="L9" s="23"/>
      <c r="M9" s="23"/>
      <c r="N9" s="23"/>
      <c r="O9" s="23"/>
      <c r="P9" s="23"/>
      <c r="Q9" s="106"/>
      <c r="R9" s="106"/>
      <c r="S9" s="106"/>
      <c r="T9" s="24"/>
      <c r="U9" s="110"/>
      <c r="V9" s="110"/>
      <c r="W9" s="110"/>
      <c r="X9" s="111"/>
      <c r="Y9" s="111"/>
      <c r="Z9" s="111"/>
      <c r="AA9" s="111"/>
      <c r="AB9" s="111"/>
      <c r="AC9" s="111"/>
      <c r="AD9" s="111"/>
      <c r="AE9" s="111"/>
      <c r="AF9" s="111"/>
      <c r="AG9" s="111"/>
      <c r="AH9" s="111"/>
      <c r="AI9" s="111"/>
      <c r="AJ9" s="111"/>
      <c r="AK9" s="111"/>
      <c r="AM9" s="33"/>
      <c r="AN9" s="33"/>
      <c r="AO9" s="33"/>
      <c r="AP9" s="33"/>
      <c r="AQ9" s="32"/>
    </row>
    <row r="10" spans="1:43" ht="12.75" customHeight="1" x14ac:dyDescent="0.2">
      <c r="A10" s="23"/>
      <c r="B10" s="23"/>
      <c r="C10" s="23"/>
      <c r="D10" s="23"/>
      <c r="E10" s="23"/>
      <c r="F10" s="23"/>
      <c r="G10" s="23"/>
      <c r="H10" s="23"/>
      <c r="I10" s="23"/>
      <c r="J10" s="23"/>
      <c r="K10" s="23"/>
      <c r="L10" s="23"/>
      <c r="M10" s="23"/>
      <c r="N10" s="23"/>
      <c r="O10" s="23"/>
      <c r="P10" s="23"/>
      <c r="Q10" s="23"/>
      <c r="R10" s="25"/>
      <c r="S10" s="25"/>
      <c r="T10" s="24"/>
      <c r="U10" s="110"/>
      <c r="V10" s="373" t="s">
        <v>60</v>
      </c>
      <c r="W10" s="373"/>
      <c r="X10" s="375" t="s">
        <v>73</v>
      </c>
      <c r="Y10" s="375"/>
      <c r="Z10" s="375"/>
      <c r="AA10" s="375"/>
      <c r="AB10" s="375"/>
      <c r="AC10" s="375"/>
      <c r="AD10" s="375"/>
      <c r="AE10" s="375"/>
      <c r="AF10" s="375"/>
      <c r="AG10" s="375"/>
      <c r="AH10" s="375"/>
      <c r="AI10" s="375"/>
      <c r="AJ10" s="151"/>
      <c r="AK10" s="151"/>
      <c r="AM10" s="32"/>
      <c r="AN10" s="32"/>
      <c r="AO10" s="32"/>
      <c r="AP10" s="32"/>
      <c r="AQ10" s="32"/>
    </row>
    <row r="11" spans="1:43" ht="6.75" customHeight="1" x14ac:dyDescent="0.2">
      <c r="A11" s="23"/>
      <c r="B11" s="23"/>
      <c r="C11" s="23"/>
      <c r="D11" s="23"/>
      <c r="E11" s="23"/>
      <c r="F11" s="23"/>
      <c r="G11" s="23"/>
      <c r="H11" s="23"/>
      <c r="I11" s="23"/>
      <c r="J11" s="23"/>
      <c r="K11" s="23"/>
      <c r="L11" s="23"/>
      <c r="M11" s="23"/>
      <c r="N11" s="23"/>
      <c r="O11" s="23"/>
      <c r="P11" s="23"/>
      <c r="Q11" s="23"/>
      <c r="R11" s="25"/>
      <c r="S11" s="25"/>
      <c r="T11" s="25"/>
      <c r="U11" s="374"/>
      <c r="V11" s="374"/>
      <c r="W11" s="374"/>
      <c r="X11" s="112"/>
      <c r="Y11" s="112"/>
      <c r="Z11" s="112"/>
      <c r="AA11" s="112"/>
      <c r="AB11" s="112"/>
      <c r="AC11" s="112"/>
      <c r="AD11" s="112"/>
      <c r="AE11" s="112"/>
      <c r="AF11" s="112"/>
      <c r="AG11" s="112"/>
      <c r="AH11" s="112"/>
      <c r="AI11" s="112"/>
      <c r="AJ11" s="112"/>
      <c r="AK11" s="112"/>
      <c r="AN11" s="32"/>
      <c r="AO11" s="32"/>
      <c r="AP11" s="32"/>
      <c r="AQ11" s="32"/>
    </row>
    <row r="12" spans="1:43" ht="14.25" customHeight="1" x14ac:dyDescent="0.2">
      <c r="A12" s="23"/>
      <c r="B12" s="23"/>
      <c r="C12" s="23"/>
      <c r="D12" s="23"/>
      <c r="E12" s="23"/>
      <c r="F12" s="23"/>
      <c r="G12" s="23"/>
      <c r="H12" s="23"/>
      <c r="I12" s="23"/>
      <c r="J12" s="23"/>
      <c r="K12" s="23"/>
      <c r="L12" s="23"/>
      <c r="M12" s="23"/>
      <c r="N12" s="23"/>
      <c r="O12" s="23"/>
      <c r="P12" s="23"/>
      <c r="Q12" s="23"/>
      <c r="R12" s="25"/>
      <c r="S12" s="25"/>
      <c r="T12" s="26"/>
      <c r="U12" s="110"/>
      <c r="V12" s="373" t="s">
        <v>61</v>
      </c>
      <c r="W12" s="373"/>
      <c r="X12" s="280" t="s">
        <v>74</v>
      </c>
      <c r="Y12" s="280"/>
      <c r="Z12" s="280"/>
      <c r="AA12" s="280"/>
      <c r="AB12" s="280"/>
      <c r="AC12" s="280"/>
      <c r="AD12" s="280"/>
      <c r="AE12" s="280"/>
      <c r="AF12" s="280"/>
      <c r="AG12" s="280"/>
      <c r="AH12" s="280"/>
      <c r="AI12" s="280"/>
      <c r="AJ12" s="113"/>
      <c r="AK12" s="113"/>
      <c r="AM12" s="32"/>
      <c r="AN12" s="32"/>
      <c r="AO12" s="32"/>
      <c r="AP12" s="32"/>
      <c r="AQ12" s="32"/>
    </row>
    <row r="13" spans="1:43" ht="3.75" customHeight="1" x14ac:dyDescent="0.2">
      <c r="A13" s="23"/>
      <c r="B13" s="23"/>
      <c r="C13" s="23"/>
      <c r="D13" s="23"/>
      <c r="E13" s="23"/>
      <c r="F13" s="23"/>
      <c r="G13" s="23"/>
      <c r="H13" s="23"/>
      <c r="I13" s="23"/>
      <c r="J13" s="23"/>
      <c r="K13" s="23"/>
      <c r="L13" s="23"/>
      <c r="M13" s="23"/>
      <c r="N13" s="23"/>
      <c r="O13" s="23"/>
      <c r="P13" s="23"/>
      <c r="Q13" s="23"/>
      <c r="R13" s="106"/>
      <c r="S13" s="106"/>
      <c r="T13" s="26"/>
      <c r="U13" s="110"/>
      <c r="V13" s="110"/>
      <c r="W13" s="110"/>
      <c r="X13" s="56"/>
      <c r="Y13" s="56"/>
      <c r="Z13" s="56"/>
      <c r="AA13" s="56"/>
      <c r="AB13" s="56"/>
      <c r="AC13" s="56"/>
      <c r="AD13" s="56"/>
      <c r="AE13" s="56"/>
      <c r="AF13" s="56"/>
      <c r="AG13" s="56"/>
      <c r="AH13" s="56"/>
      <c r="AI13" s="56"/>
      <c r="AJ13" s="56"/>
      <c r="AK13" s="56"/>
      <c r="AM13" s="34"/>
      <c r="AN13" s="34"/>
      <c r="AO13" s="34"/>
      <c r="AP13" s="34"/>
      <c r="AQ13" s="34"/>
    </row>
    <row r="14" spans="1:43" ht="14.25" customHeight="1" x14ac:dyDescent="0.2">
      <c r="A14" s="23"/>
      <c r="B14" s="23"/>
      <c r="C14" s="23"/>
      <c r="D14" s="23"/>
      <c r="E14" s="23"/>
      <c r="F14" s="23"/>
      <c r="G14" s="23"/>
      <c r="H14" s="23"/>
      <c r="I14" s="23"/>
      <c r="J14" s="23"/>
      <c r="K14" s="23"/>
      <c r="L14" s="23"/>
      <c r="M14" s="23"/>
      <c r="N14" s="23"/>
      <c r="O14" s="23"/>
      <c r="P14" s="23"/>
      <c r="Q14" s="23"/>
      <c r="R14" s="27"/>
      <c r="S14" s="117"/>
      <c r="T14" s="117"/>
      <c r="U14" s="114"/>
      <c r="V14" s="368" t="s">
        <v>62</v>
      </c>
      <c r="W14" s="368"/>
      <c r="X14" s="280" t="s">
        <v>75</v>
      </c>
      <c r="Y14" s="280"/>
      <c r="Z14" s="280"/>
      <c r="AA14" s="280"/>
      <c r="AB14" s="280"/>
      <c r="AC14" s="280"/>
      <c r="AD14" s="280"/>
      <c r="AE14" s="280"/>
      <c r="AF14" s="280"/>
      <c r="AG14" s="280"/>
      <c r="AH14" s="280"/>
      <c r="AI14" s="280"/>
      <c r="AJ14" s="115"/>
      <c r="AK14" s="115"/>
      <c r="AN14" s="35"/>
      <c r="AO14" s="35"/>
      <c r="AP14" s="35"/>
      <c r="AQ14" s="35"/>
    </row>
    <row r="15" spans="1:43" ht="14.25" customHeight="1" x14ac:dyDescent="0.2">
      <c r="A15" s="23"/>
      <c r="B15" s="23"/>
      <c r="C15" s="23"/>
      <c r="D15" s="23"/>
      <c r="E15" s="23"/>
      <c r="F15" s="23"/>
      <c r="G15" s="23"/>
      <c r="H15" s="23"/>
      <c r="I15" s="23"/>
      <c r="J15" s="23"/>
      <c r="K15" s="23"/>
      <c r="L15" s="23"/>
      <c r="M15" s="23"/>
      <c r="N15" s="23"/>
      <c r="O15" s="23"/>
      <c r="P15" s="23"/>
      <c r="Q15" s="23"/>
      <c r="R15" s="27"/>
      <c r="S15" s="27"/>
      <c r="T15" s="26"/>
      <c r="U15" s="110"/>
      <c r="V15" s="110"/>
      <c r="W15" s="110"/>
      <c r="X15" s="280"/>
      <c r="Y15" s="280"/>
      <c r="Z15" s="280"/>
      <c r="AA15" s="280"/>
      <c r="AB15" s="280"/>
      <c r="AC15" s="280"/>
      <c r="AD15" s="280"/>
      <c r="AE15" s="280"/>
      <c r="AF15" s="280"/>
      <c r="AG15" s="280"/>
      <c r="AH15" s="280"/>
      <c r="AI15" s="280"/>
      <c r="AJ15" s="115"/>
      <c r="AK15" s="115"/>
      <c r="AM15" s="35"/>
      <c r="AN15" s="35"/>
      <c r="AO15" s="35"/>
      <c r="AP15" s="35"/>
      <c r="AQ15" s="35"/>
    </row>
    <row r="16" spans="1:43" ht="3.75" customHeight="1" x14ac:dyDescent="0.2">
      <c r="A16" s="23"/>
      <c r="B16" s="23"/>
      <c r="C16" s="23"/>
      <c r="D16" s="23"/>
      <c r="E16" s="23"/>
      <c r="F16" s="23"/>
      <c r="G16" s="23"/>
      <c r="H16" s="23"/>
      <c r="I16" s="23"/>
      <c r="J16" s="23"/>
      <c r="K16" s="23"/>
      <c r="L16" s="23"/>
      <c r="M16" s="23"/>
      <c r="N16" s="23"/>
      <c r="O16" s="23"/>
      <c r="P16" s="23"/>
      <c r="Q16" s="23"/>
      <c r="R16" s="27"/>
      <c r="S16" s="27"/>
      <c r="T16" s="26"/>
      <c r="U16" s="110"/>
      <c r="V16" s="110"/>
      <c r="W16" s="110"/>
      <c r="X16" s="56"/>
      <c r="Y16" s="56"/>
      <c r="Z16" s="56"/>
      <c r="AA16" s="56"/>
      <c r="AB16" s="56"/>
      <c r="AC16" s="56"/>
      <c r="AD16" s="56"/>
      <c r="AE16" s="56"/>
      <c r="AF16" s="56"/>
      <c r="AG16" s="56"/>
      <c r="AH16" s="56"/>
      <c r="AI16" s="56"/>
      <c r="AJ16" s="56"/>
      <c r="AK16" s="56"/>
      <c r="AM16" s="36"/>
      <c r="AN16" s="36"/>
      <c r="AO16" s="36"/>
      <c r="AP16" s="36"/>
      <c r="AQ16" s="36"/>
    </row>
    <row r="17" spans="1:53" ht="14.25" customHeight="1" x14ac:dyDescent="0.2">
      <c r="A17" s="23"/>
      <c r="B17" s="23"/>
      <c r="C17" s="23"/>
      <c r="D17" s="23"/>
      <c r="E17" s="23"/>
      <c r="F17" s="23"/>
      <c r="G17" s="23"/>
      <c r="H17" s="23"/>
      <c r="I17" s="23"/>
      <c r="J17" s="23"/>
      <c r="K17" s="23"/>
      <c r="L17" s="23"/>
      <c r="M17" s="23"/>
      <c r="N17" s="23"/>
      <c r="O17" s="23"/>
      <c r="P17" s="23"/>
      <c r="Q17" s="23"/>
      <c r="R17" s="27"/>
      <c r="S17" s="117"/>
      <c r="T17" s="117"/>
      <c r="U17" s="114"/>
      <c r="V17" s="368" t="s">
        <v>63</v>
      </c>
      <c r="W17" s="368"/>
      <c r="X17" s="280" t="s">
        <v>76</v>
      </c>
      <c r="Y17" s="280"/>
      <c r="Z17" s="280"/>
      <c r="AA17" s="280"/>
      <c r="AB17" s="280"/>
      <c r="AC17" s="280"/>
      <c r="AD17" s="280"/>
      <c r="AE17" s="280"/>
      <c r="AF17" s="280"/>
      <c r="AG17" s="280"/>
      <c r="AH17" s="280"/>
      <c r="AI17" s="280"/>
      <c r="AJ17" s="280"/>
      <c r="AK17" s="116"/>
      <c r="AN17" s="37"/>
      <c r="AO17" s="37"/>
      <c r="AP17" s="37"/>
      <c r="AQ17" s="37"/>
    </row>
    <row r="18" spans="1:53" ht="14.25" customHeight="1" x14ac:dyDescent="0.2">
      <c r="A18" s="23"/>
      <c r="B18" s="23"/>
      <c r="C18" s="23"/>
      <c r="D18" s="23"/>
      <c r="E18" s="23"/>
      <c r="F18" s="23"/>
      <c r="G18" s="23"/>
      <c r="H18" s="23"/>
      <c r="I18" s="23"/>
      <c r="J18" s="23"/>
      <c r="K18" s="23"/>
      <c r="L18" s="23"/>
      <c r="M18" s="23"/>
      <c r="N18" s="23"/>
      <c r="O18" s="23"/>
      <c r="P18" s="23"/>
      <c r="Q18" s="23"/>
      <c r="R18" s="27"/>
      <c r="S18" s="27"/>
      <c r="T18" s="26"/>
      <c r="U18" s="50"/>
      <c r="V18" s="50"/>
      <c r="W18" s="108"/>
      <c r="X18" s="280"/>
      <c r="Y18" s="280"/>
      <c r="Z18" s="280"/>
      <c r="AA18" s="280"/>
      <c r="AB18" s="280"/>
      <c r="AC18" s="280"/>
      <c r="AD18" s="280"/>
      <c r="AE18" s="280"/>
      <c r="AF18" s="280"/>
      <c r="AG18" s="280"/>
      <c r="AH18" s="280"/>
      <c r="AI18" s="280"/>
      <c r="AJ18" s="280"/>
      <c r="AK18" s="49"/>
      <c r="AM18" s="37"/>
      <c r="AN18" s="37"/>
      <c r="AO18" s="37"/>
      <c r="AP18" s="37"/>
      <c r="AQ18" s="37"/>
    </row>
    <row r="19" spans="1:53" ht="7.5" customHeight="1" x14ac:dyDescent="0.2"/>
    <row r="20" spans="1:53" ht="14" x14ac:dyDescent="0.2">
      <c r="A20" s="369"/>
      <c r="B20" s="369"/>
      <c r="C20" s="369"/>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28"/>
      <c r="AL20" s="28"/>
      <c r="AM20" s="28"/>
      <c r="AN20" s="28"/>
    </row>
    <row r="21" spans="1:53" ht="7.5" customHeight="1" x14ac:dyDescent="0.2">
      <c r="A21" s="77"/>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28"/>
      <c r="AL21" s="28"/>
      <c r="AM21" s="28"/>
      <c r="AN21" s="28"/>
    </row>
    <row r="22" spans="1:53" s="50" customFormat="1" ht="15" customHeight="1" x14ac:dyDescent="0.2">
      <c r="A22" s="61"/>
      <c r="B22" s="61"/>
      <c r="C22" s="61"/>
      <c r="D22" s="61"/>
      <c r="E22" s="61"/>
      <c r="F22" s="61"/>
      <c r="G22" s="61"/>
      <c r="H22" s="63"/>
      <c r="I22" s="133" t="s">
        <v>68</v>
      </c>
      <c r="J22" s="134"/>
      <c r="K22" s="134"/>
      <c r="L22" s="132"/>
      <c r="M22" s="132"/>
      <c r="N22" s="64" t="s">
        <v>0</v>
      </c>
      <c r="O22" s="266"/>
      <c r="P22" s="275"/>
      <c r="Q22" s="103" t="s">
        <v>43</v>
      </c>
      <c r="R22" s="266"/>
      <c r="S22" s="275"/>
      <c r="T22" s="276" t="s">
        <v>44</v>
      </c>
      <c r="U22" s="277"/>
      <c r="V22" s="104"/>
      <c r="W22" s="276" t="s">
        <v>69</v>
      </c>
      <c r="X22" s="277"/>
      <c r="Y22" s="288"/>
      <c r="Z22" s="289"/>
      <c r="AA22" s="290" t="s">
        <v>45</v>
      </c>
      <c r="AB22" s="290"/>
      <c r="AC22" s="290"/>
      <c r="AD22" s="290"/>
      <c r="AE22" s="290"/>
      <c r="AF22" s="290"/>
      <c r="AG22" s="290"/>
      <c r="AH22" s="65"/>
      <c r="AI22" s="61"/>
      <c r="AJ22" s="61"/>
      <c r="AK22" s="62"/>
      <c r="AL22" s="62"/>
      <c r="AM22" s="47"/>
      <c r="AN22" s="47"/>
      <c r="AO22" s="49"/>
      <c r="AP22" s="49"/>
      <c r="AQ22" s="49"/>
      <c r="AR22" s="49"/>
      <c r="AS22" s="49"/>
      <c r="AT22" s="49"/>
      <c r="AU22" s="49"/>
      <c r="AV22" s="49"/>
      <c r="AW22" s="49"/>
      <c r="AX22" s="49"/>
      <c r="AY22" s="49"/>
      <c r="AZ22" s="49"/>
      <c r="BA22" s="49"/>
    </row>
    <row r="23" spans="1:53" s="50" customFormat="1" ht="15" customHeight="1" x14ac:dyDescent="0.2">
      <c r="A23" s="61"/>
      <c r="B23" s="61"/>
      <c r="C23" s="61"/>
      <c r="D23" s="61"/>
      <c r="E23" s="61"/>
      <c r="F23" s="61"/>
      <c r="G23" s="61"/>
      <c r="H23" s="268" t="s">
        <v>47</v>
      </c>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61"/>
      <c r="AJ23" s="61"/>
      <c r="AK23" s="62"/>
      <c r="AL23" s="62"/>
      <c r="AM23" s="47"/>
      <c r="AN23" s="47"/>
      <c r="AO23" s="49"/>
      <c r="AP23" s="49"/>
      <c r="AQ23" s="49"/>
      <c r="AR23" s="49"/>
      <c r="AS23" s="49"/>
      <c r="AT23" s="49"/>
      <c r="AU23" s="49"/>
      <c r="AV23" s="49"/>
      <c r="AW23" s="49"/>
      <c r="AX23" s="49"/>
      <c r="AY23" s="49"/>
      <c r="AZ23" s="49"/>
      <c r="BA23" s="49"/>
    </row>
    <row r="24" spans="1:53" s="50" customFormat="1" ht="15" customHeight="1" x14ac:dyDescent="0.2">
      <c r="A24" s="61"/>
      <c r="B24" s="61"/>
      <c r="C24" s="61"/>
      <c r="D24" s="61"/>
      <c r="E24" s="61"/>
      <c r="F24" s="61"/>
      <c r="G24" s="61"/>
      <c r="H24" s="268" t="s">
        <v>46</v>
      </c>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61"/>
      <c r="AI24" s="61"/>
      <c r="AJ24" s="61"/>
      <c r="AK24" s="62"/>
      <c r="AL24" s="62"/>
      <c r="AM24" s="47"/>
      <c r="AN24" s="47"/>
      <c r="AO24" s="49"/>
      <c r="AP24" s="49"/>
      <c r="AQ24" s="49"/>
      <c r="AR24" s="49"/>
      <c r="AS24" s="49"/>
      <c r="AT24" s="49"/>
      <c r="AU24" s="49"/>
      <c r="AV24" s="49"/>
      <c r="AW24" s="49"/>
      <c r="AX24" s="49"/>
      <c r="AY24" s="49"/>
      <c r="AZ24" s="49"/>
      <c r="BA24" s="49"/>
    </row>
    <row r="25" spans="1:53" ht="7.5" customHeight="1" x14ac:dyDescent="0.2">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28"/>
      <c r="AL25" s="28"/>
      <c r="AM25" s="28"/>
      <c r="AN25" s="28"/>
    </row>
    <row r="26" spans="1:53" s="1" customFormat="1" ht="17.25" customHeight="1" x14ac:dyDescent="0.2">
      <c r="A26" s="294" t="s">
        <v>39</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8"/>
      <c r="AL26" s="28"/>
      <c r="AM26" s="28"/>
      <c r="AN26" s="28"/>
      <c r="AO26" s="29"/>
      <c r="AP26" s="29"/>
      <c r="AQ26" s="29"/>
      <c r="AR26" s="29"/>
      <c r="AS26" s="29"/>
      <c r="AT26" s="29"/>
      <c r="AU26" s="29"/>
      <c r="AV26" s="29"/>
      <c r="AW26" s="29"/>
      <c r="AX26" s="29"/>
      <c r="AY26" s="29"/>
      <c r="AZ26" s="29"/>
      <c r="BA26" s="29"/>
    </row>
    <row r="27" spans="1:53" s="1" customFormat="1" ht="17.25" customHeight="1" x14ac:dyDescent="0.2">
      <c r="A27" s="40"/>
      <c r="B27" s="40"/>
      <c r="C27" s="40"/>
      <c r="D27" s="40"/>
      <c r="E27" s="40"/>
      <c r="F27" s="40"/>
      <c r="G27" s="40"/>
      <c r="H27" s="40"/>
      <c r="I27" s="40"/>
      <c r="J27" s="40"/>
      <c r="K27" s="40"/>
      <c r="L27" s="40"/>
      <c r="M27" s="144"/>
      <c r="N27" s="126"/>
      <c r="O27" s="126"/>
      <c r="P27" s="126"/>
      <c r="Q27" s="126"/>
      <c r="R27" s="126"/>
      <c r="S27" s="126"/>
      <c r="T27" s="126"/>
      <c r="U27" s="362">
        <f>AA40+AA47</f>
        <v>516720</v>
      </c>
      <c r="V27" s="362"/>
      <c r="W27" s="362"/>
      <c r="X27" s="362"/>
      <c r="Y27" s="362"/>
      <c r="Z27" s="12"/>
      <c r="AA27" s="12"/>
      <c r="AB27" s="12"/>
      <c r="AC27" s="12"/>
      <c r="AD27" s="12"/>
      <c r="AE27" s="12"/>
      <c r="AF27" s="12"/>
      <c r="AG27" s="12"/>
      <c r="AH27" s="12"/>
      <c r="AI27" s="12"/>
      <c r="AJ27" s="12"/>
      <c r="AK27" s="29"/>
      <c r="AL27" s="29"/>
      <c r="AM27" s="29"/>
      <c r="AN27" s="29"/>
      <c r="AO27" s="29"/>
      <c r="AP27" s="29"/>
      <c r="AQ27" s="29"/>
      <c r="AR27" s="29"/>
      <c r="AS27" s="29"/>
      <c r="AT27" s="29"/>
      <c r="AU27" s="29"/>
      <c r="AV27" s="29"/>
      <c r="AW27" s="29"/>
      <c r="AX27" s="29"/>
      <c r="AY27" s="29"/>
      <c r="AZ27" s="29"/>
      <c r="BA27" s="29"/>
    </row>
    <row r="28" spans="1:53" s="1" customFormat="1" ht="5.25" customHeight="1" x14ac:dyDescent="0.2">
      <c r="M28" s="126"/>
      <c r="N28" s="126"/>
      <c r="O28" s="126"/>
      <c r="P28" s="126"/>
      <c r="Q28" s="126"/>
      <c r="R28" s="126"/>
      <c r="S28" s="126"/>
      <c r="T28" s="126"/>
      <c r="U28" s="362"/>
      <c r="V28" s="362"/>
      <c r="W28" s="362"/>
      <c r="X28" s="362"/>
      <c r="Y28" s="362"/>
      <c r="Z28" s="7"/>
      <c r="AA28" s="7"/>
      <c r="AB28" s="7"/>
      <c r="AC28" s="7"/>
      <c r="AD28" s="7"/>
      <c r="AE28" s="7"/>
      <c r="AF28" s="7"/>
      <c r="AG28" s="7"/>
      <c r="AH28" s="7"/>
      <c r="AI28" s="7"/>
      <c r="AJ28" s="7"/>
      <c r="AK28" s="29"/>
      <c r="AL28" s="29"/>
      <c r="AM28" s="29"/>
      <c r="AN28" s="29"/>
      <c r="AO28" s="29"/>
      <c r="AP28" s="29"/>
      <c r="AQ28" s="29"/>
      <c r="AR28" s="29"/>
      <c r="AS28" s="29"/>
      <c r="AT28" s="29"/>
      <c r="AU28" s="29"/>
      <c r="AV28" s="29"/>
      <c r="AW28" s="29"/>
      <c r="AX28" s="29"/>
      <c r="AY28" s="29"/>
      <c r="AZ28" s="29"/>
      <c r="BA28" s="29"/>
    </row>
    <row r="29" spans="1:53" s="1" customFormat="1" ht="17.25" customHeight="1" x14ac:dyDescent="0.2">
      <c r="M29" s="127"/>
      <c r="N29" s="272"/>
      <c r="O29" s="272"/>
      <c r="P29" s="145" t="s">
        <v>71</v>
      </c>
      <c r="Q29" s="146"/>
      <c r="R29" s="146"/>
      <c r="S29" s="127"/>
      <c r="T29" s="127"/>
      <c r="U29" s="363"/>
      <c r="V29" s="363"/>
      <c r="W29" s="363"/>
      <c r="X29" s="363"/>
      <c r="Y29" s="363"/>
      <c r="Z29" s="11"/>
      <c r="AA29" s="11"/>
      <c r="AB29" s="11"/>
      <c r="AC29" s="11"/>
      <c r="AD29" s="11"/>
      <c r="AE29" s="11"/>
      <c r="AF29" s="11"/>
      <c r="AG29" s="11"/>
      <c r="AH29" s="11"/>
      <c r="AI29" s="11"/>
      <c r="AJ29" s="11"/>
      <c r="AK29" s="29"/>
      <c r="AL29" s="29"/>
      <c r="AM29" s="29"/>
      <c r="AN29" s="29"/>
      <c r="AO29" s="29"/>
      <c r="AP29" s="29"/>
      <c r="AQ29" s="29"/>
      <c r="AR29" s="29"/>
      <c r="AS29" s="29"/>
      <c r="AT29" s="29"/>
      <c r="AU29" s="29"/>
      <c r="AV29" s="29"/>
      <c r="AW29" s="29"/>
      <c r="AX29" s="29"/>
      <c r="AY29" s="29"/>
      <c r="AZ29" s="29"/>
      <c r="BA29" s="29"/>
    </row>
    <row r="30" spans="1:53" s="1" customFormat="1" ht="7.5" hidden="1" customHeight="1" x14ac:dyDescent="0.3">
      <c r="A30" s="5"/>
      <c r="B30" s="5"/>
      <c r="C30" s="5"/>
      <c r="D30" s="5"/>
      <c r="E30" s="5"/>
      <c r="F30" s="5"/>
      <c r="G30" s="5"/>
      <c r="H30" s="5"/>
      <c r="I30" s="5"/>
      <c r="J30" s="5"/>
      <c r="K30" s="5"/>
      <c r="L30" s="5"/>
      <c r="M30" s="127"/>
      <c r="N30" s="127"/>
      <c r="O30" s="127"/>
      <c r="P30" s="127"/>
      <c r="Q30" s="127"/>
      <c r="R30" s="127"/>
      <c r="S30" s="127"/>
      <c r="T30" s="127"/>
      <c r="U30" s="125"/>
      <c r="V30" s="125"/>
      <c r="W30" s="125"/>
      <c r="X30" s="125"/>
      <c r="Y30" s="127"/>
      <c r="Z30" s="5"/>
      <c r="AA30" s="5"/>
      <c r="AB30" s="5"/>
      <c r="AC30" s="5"/>
      <c r="AD30" s="5"/>
      <c r="AE30" s="5"/>
      <c r="AF30" s="5"/>
      <c r="AG30" s="5"/>
      <c r="AH30" s="5"/>
      <c r="AI30" s="5"/>
      <c r="AJ30" s="5"/>
      <c r="AK30" s="28"/>
      <c r="AL30" s="28"/>
      <c r="AM30" s="28"/>
      <c r="AN30" s="28"/>
      <c r="AO30" s="29"/>
      <c r="AP30" s="29"/>
      <c r="AQ30" s="29"/>
      <c r="AR30" s="29"/>
      <c r="AS30" s="29"/>
      <c r="AT30" s="29"/>
      <c r="AU30" s="29"/>
      <c r="AV30" s="29"/>
      <c r="AW30" s="29"/>
      <c r="AX30" s="29"/>
      <c r="AY30" s="29"/>
      <c r="AZ30" s="29"/>
      <c r="BA30" s="29"/>
    </row>
    <row r="31" spans="1:53" s="1" customFormat="1" ht="17.25" customHeight="1" x14ac:dyDescent="0.2">
      <c r="A31" s="249"/>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38"/>
      <c r="AL31" s="38"/>
      <c r="AM31" s="28"/>
      <c r="AN31" s="28"/>
      <c r="AO31" s="29"/>
      <c r="AP31" s="29"/>
      <c r="AQ31" s="29"/>
      <c r="AR31" s="29"/>
      <c r="AS31" s="29"/>
      <c r="AT31" s="29"/>
      <c r="AU31" s="29"/>
      <c r="AV31" s="29"/>
      <c r="AW31" s="29"/>
      <c r="AX31" s="29"/>
      <c r="AY31" s="29"/>
      <c r="AZ31" s="29"/>
      <c r="BA31" s="29"/>
    </row>
    <row r="32" spans="1:53" s="1" customFormat="1" ht="17.25" customHeight="1" x14ac:dyDescent="0.2">
      <c r="A32" s="249"/>
      <c r="B32" s="24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38"/>
      <c r="AL32" s="38"/>
      <c r="AM32" s="28"/>
      <c r="AN32" s="28"/>
      <c r="AO32" s="29"/>
      <c r="AP32" s="29"/>
      <c r="AQ32" s="29"/>
      <c r="AR32" s="29"/>
      <c r="AS32" s="29"/>
      <c r="AT32" s="29"/>
      <c r="AU32" s="29"/>
      <c r="AV32" s="29"/>
      <c r="AW32" s="29"/>
      <c r="AX32" s="29"/>
      <c r="AY32" s="29"/>
      <c r="AZ32" s="29"/>
      <c r="BA32" s="29"/>
    </row>
    <row r="33" spans="1:53" s="1" customFormat="1" ht="7.5" customHeight="1" x14ac:dyDescent="0.2">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28"/>
      <c r="AL33" s="28"/>
      <c r="AM33" s="28"/>
      <c r="AN33" s="28"/>
      <c r="AO33" s="29"/>
      <c r="AP33" s="29"/>
      <c r="AQ33" s="29"/>
      <c r="AR33" s="29"/>
      <c r="AS33" s="29"/>
      <c r="AT33" s="29"/>
      <c r="AU33" s="29"/>
      <c r="AV33" s="29"/>
      <c r="AW33" s="29"/>
      <c r="AX33" s="29"/>
      <c r="AY33" s="29"/>
      <c r="AZ33" s="29"/>
      <c r="BA33" s="29"/>
    </row>
    <row r="34" spans="1:53" s="1" customFormat="1" ht="17.25" customHeight="1" x14ac:dyDescent="0.2">
      <c r="A34" s="250"/>
      <c r="B34" s="250"/>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8"/>
      <c r="AL34" s="28"/>
      <c r="AM34" s="28"/>
      <c r="AN34" s="28"/>
      <c r="AO34" s="29"/>
      <c r="AP34" s="29"/>
      <c r="AQ34" s="29"/>
      <c r="AR34" s="29"/>
      <c r="AS34" s="29"/>
      <c r="AT34" s="29"/>
      <c r="AU34" s="29"/>
      <c r="AV34" s="29"/>
      <c r="AW34" s="29"/>
      <c r="AX34" s="29"/>
      <c r="AY34" s="29"/>
      <c r="AZ34" s="29"/>
      <c r="BA34" s="29"/>
    </row>
    <row r="35" spans="1:53" s="1" customFormat="1" ht="17.25" customHeight="1" x14ac:dyDescent="0.2">
      <c r="A35" s="250"/>
      <c r="B35" s="250"/>
      <c r="C35" s="250"/>
      <c r="D35" s="250"/>
      <c r="E35" s="250"/>
      <c r="F35" s="250"/>
      <c r="G35" s="250"/>
      <c r="H35" s="250"/>
      <c r="I35" s="250"/>
      <c r="J35" s="250"/>
      <c r="K35" s="250"/>
      <c r="L35" s="2"/>
      <c r="M35" s="365"/>
      <c r="N35" s="365"/>
      <c r="O35" s="365"/>
      <c r="P35" s="365"/>
      <c r="Q35" s="365"/>
      <c r="R35" s="365"/>
      <c r="S35" s="365"/>
      <c r="T35" s="365"/>
      <c r="U35" s="365"/>
      <c r="V35" s="365"/>
      <c r="W35" s="365"/>
      <c r="X35" s="41"/>
      <c r="Y35" s="2"/>
      <c r="Z35" s="2"/>
      <c r="AA35" s="2"/>
      <c r="AB35" s="2"/>
      <c r="AC35" s="2"/>
      <c r="AD35" s="2"/>
      <c r="AE35" s="2"/>
      <c r="AF35" s="2"/>
      <c r="AG35" s="2"/>
      <c r="AH35" s="2"/>
      <c r="AI35" s="2"/>
      <c r="AJ35" s="2"/>
      <c r="AK35" s="29"/>
      <c r="AL35" s="29"/>
      <c r="AM35" s="29"/>
      <c r="AN35" s="29"/>
      <c r="AO35" s="29"/>
      <c r="AP35" s="29"/>
      <c r="AQ35" s="29"/>
      <c r="AR35" s="29"/>
      <c r="AS35" s="29"/>
      <c r="AT35" s="29"/>
      <c r="AU35" s="29"/>
      <c r="AV35" s="29"/>
      <c r="AW35" s="29"/>
      <c r="AX35" s="29"/>
      <c r="AY35" s="29"/>
      <c r="AZ35" s="29"/>
      <c r="BA35" s="29"/>
    </row>
    <row r="36" spans="1:53" s="1" customFormat="1" ht="17.25" customHeight="1" x14ac:dyDescent="0.2">
      <c r="A36" s="2"/>
      <c r="B36" s="2"/>
      <c r="C36" s="2" t="s">
        <v>6</v>
      </c>
      <c r="D36" s="2"/>
      <c r="E36" s="2"/>
      <c r="F36" s="2"/>
      <c r="G36" s="2"/>
      <c r="N36" s="2"/>
      <c r="O36" s="2"/>
      <c r="P36" s="2"/>
      <c r="Q36" s="2"/>
      <c r="R36" s="2"/>
      <c r="S36" s="2"/>
      <c r="T36" s="2"/>
      <c r="U36" s="2"/>
      <c r="V36" s="2"/>
      <c r="W36" s="2"/>
      <c r="X36" s="2"/>
      <c r="Y36" s="2"/>
      <c r="Z36" s="2"/>
      <c r="AA36" s="2"/>
      <c r="AB36" s="2"/>
      <c r="AC36" s="2"/>
      <c r="AD36" s="2"/>
      <c r="AE36" s="2"/>
      <c r="AF36" s="2"/>
      <c r="AG36" s="2"/>
      <c r="AH36" s="2"/>
      <c r="AI36" s="2"/>
      <c r="AJ36" s="2"/>
      <c r="AK36" s="29"/>
      <c r="AL36" s="29"/>
      <c r="AM36" s="29"/>
      <c r="AN36" s="29"/>
      <c r="AO36" s="29"/>
      <c r="AP36" s="29"/>
      <c r="AQ36" s="29"/>
      <c r="AR36" s="29"/>
      <c r="AS36" s="29"/>
      <c r="AT36" s="29"/>
      <c r="AU36" s="29"/>
      <c r="AV36" s="29"/>
      <c r="AW36" s="29"/>
      <c r="AX36" s="29"/>
      <c r="AY36" s="29"/>
      <c r="AZ36" s="29"/>
      <c r="BA36" s="29"/>
    </row>
    <row r="37" spans="1:53" s="1" customFormat="1" ht="17.25" customHeight="1" x14ac:dyDescent="0.2">
      <c r="A37" s="2"/>
      <c r="B37" s="2"/>
      <c r="C37" s="2"/>
      <c r="D37" s="2" t="s">
        <v>7</v>
      </c>
      <c r="E37" s="2"/>
      <c r="F37" s="2"/>
      <c r="G37" s="2"/>
      <c r="H37" s="2"/>
      <c r="I37" s="2"/>
      <c r="J37" s="2"/>
      <c r="L37" s="21" t="s">
        <v>32</v>
      </c>
      <c r="M37" s="252">
        <v>40</v>
      </c>
      <c r="N37" s="366"/>
      <c r="O37" s="253"/>
      <c r="P37" s="1" t="s">
        <v>13</v>
      </c>
      <c r="Q37" s="2"/>
      <c r="R37" s="2"/>
      <c r="S37" s="254"/>
      <c r="T37" s="367"/>
      <c r="U37" s="367"/>
      <c r="V37" s="256"/>
      <c r="W37" s="256"/>
      <c r="X37" s="2"/>
      <c r="Y37" s="2"/>
      <c r="Z37" s="2"/>
      <c r="AA37" s="2"/>
      <c r="AB37" s="2"/>
      <c r="AC37" s="2"/>
      <c r="AD37" s="2"/>
      <c r="AE37" s="2"/>
      <c r="AF37" s="2"/>
      <c r="AG37" s="2"/>
      <c r="AH37" s="2"/>
      <c r="AI37" s="2"/>
      <c r="AJ37" s="2"/>
      <c r="AK37" s="29"/>
      <c r="AL37" s="29"/>
      <c r="AM37" s="29"/>
      <c r="AN37" s="29"/>
      <c r="AO37" s="29"/>
      <c r="AP37" s="29"/>
      <c r="AQ37" s="29"/>
      <c r="AR37" s="29"/>
      <c r="AS37" s="29"/>
      <c r="AT37" s="29"/>
      <c r="AU37" s="29"/>
      <c r="AV37" s="29"/>
      <c r="AW37" s="29"/>
      <c r="AX37" s="29"/>
      <c r="AY37" s="29"/>
      <c r="AZ37" s="29"/>
      <c r="BA37" s="29"/>
    </row>
    <row r="38" spans="1:53" s="8" customFormat="1" ht="14.25" customHeight="1" x14ac:dyDescent="0.2">
      <c r="A38" s="14"/>
      <c r="B38" s="14"/>
      <c r="C38" s="14"/>
      <c r="D38" s="305" t="s">
        <v>14</v>
      </c>
      <c r="E38" s="306"/>
      <c r="F38" s="306"/>
      <c r="G38" s="306"/>
      <c r="H38" s="306"/>
      <c r="I38" s="306"/>
      <c r="J38" s="307"/>
      <c r="K38" s="361" t="s">
        <v>15</v>
      </c>
      <c r="L38" s="361"/>
      <c r="M38" s="361"/>
      <c r="N38" s="361"/>
      <c r="O38" s="361"/>
      <c r="P38" s="361"/>
      <c r="Q38" s="361" t="s">
        <v>19</v>
      </c>
      <c r="R38" s="361"/>
      <c r="S38" s="361" t="s">
        <v>18</v>
      </c>
      <c r="T38" s="361"/>
      <c r="U38" s="242" t="s">
        <v>17</v>
      </c>
      <c r="V38" s="243"/>
      <c r="W38" s="243"/>
      <c r="X38" s="243"/>
      <c r="Y38" s="243"/>
      <c r="Z38" s="244"/>
      <c r="AA38" s="205" t="s">
        <v>16</v>
      </c>
      <c r="AB38" s="206"/>
      <c r="AC38" s="206"/>
      <c r="AD38" s="206"/>
      <c r="AE38" s="206"/>
      <c r="AF38" s="206"/>
      <c r="AG38" s="206"/>
      <c r="AH38" s="207"/>
      <c r="AI38" s="14"/>
      <c r="AJ38" s="14"/>
      <c r="AK38" s="31"/>
      <c r="AL38" s="31"/>
      <c r="AM38" s="31"/>
      <c r="AN38" s="31"/>
      <c r="AO38" s="31"/>
      <c r="AP38" s="31"/>
      <c r="AQ38" s="31"/>
      <c r="AR38" s="31"/>
      <c r="AS38" s="31"/>
      <c r="AT38" s="31"/>
      <c r="AU38" s="31"/>
      <c r="AV38" s="31"/>
      <c r="AW38" s="31"/>
      <c r="AX38" s="31"/>
      <c r="AY38" s="31"/>
      <c r="AZ38" s="31"/>
      <c r="BA38" s="31"/>
    </row>
    <row r="39" spans="1:53" s="8" customFormat="1" ht="14.25" customHeight="1" x14ac:dyDescent="0.2">
      <c r="A39" s="14"/>
      <c r="B39" s="14"/>
      <c r="C39" s="14"/>
      <c r="D39" s="291" t="s">
        <v>22</v>
      </c>
      <c r="E39" s="292"/>
      <c r="F39" s="292"/>
      <c r="G39" s="292"/>
      <c r="H39" s="292"/>
      <c r="I39" s="292"/>
      <c r="J39" s="293"/>
      <c r="K39" s="361"/>
      <c r="L39" s="361"/>
      <c r="M39" s="361"/>
      <c r="N39" s="361"/>
      <c r="O39" s="361"/>
      <c r="P39" s="361"/>
      <c r="Q39" s="361"/>
      <c r="R39" s="361"/>
      <c r="S39" s="361"/>
      <c r="T39" s="361"/>
      <c r="U39" s="242"/>
      <c r="V39" s="243"/>
      <c r="W39" s="243"/>
      <c r="X39" s="243"/>
      <c r="Y39" s="243"/>
      <c r="Z39" s="244"/>
      <c r="AA39" s="208"/>
      <c r="AB39" s="209"/>
      <c r="AC39" s="209"/>
      <c r="AD39" s="209"/>
      <c r="AE39" s="209"/>
      <c r="AF39" s="209"/>
      <c r="AG39" s="209"/>
      <c r="AH39" s="210"/>
      <c r="AI39" s="14"/>
      <c r="AJ39" s="14"/>
      <c r="AK39" s="31"/>
      <c r="AL39" s="31"/>
      <c r="AM39" s="31"/>
      <c r="AN39" s="31"/>
      <c r="AO39" s="31"/>
      <c r="AP39" s="31"/>
      <c r="AQ39" s="31"/>
      <c r="AR39" s="31"/>
      <c r="AS39" s="31"/>
      <c r="AT39" s="31"/>
      <c r="AU39" s="31"/>
      <c r="AV39" s="31"/>
      <c r="AW39" s="31"/>
      <c r="AX39" s="31"/>
      <c r="AY39" s="31"/>
      <c r="AZ39" s="31"/>
      <c r="BA39" s="31"/>
    </row>
    <row r="40" spans="1:53" s="8" customFormat="1" ht="17.25" customHeight="1" x14ac:dyDescent="0.2">
      <c r="D40" s="328" t="s">
        <v>8</v>
      </c>
      <c r="E40" s="329"/>
      <c r="F40" s="329"/>
      <c r="G40" s="329"/>
      <c r="H40" s="329"/>
      <c r="I40" s="329"/>
      <c r="J40" s="330"/>
      <c r="K40" s="201">
        <f>IFERROR(VLOOKUP($M$37,単価表!$A$3:$G$11,4,1),0)</f>
        <v>168040</v>
      </c>
      <c r="L40" s="202"/>
      <c r="M40" s="202"/>
      <c r="N40" s="202"/>
      <c r="O40" s="202"/>
      <c r="P40" s="147" t="s">
        <v>5</v>
      </c>
      <c r="Q40" s="22">
        <v>1</v>
      </c>
      <c r="R40" s="139" t="s">
        <v>1</v>
      </c>
      <c r="S40" s="140">
        <v>1</v>
      </c>
      <c r="T40" s="9" t="s">
        <v>13</v>
      </c>
      <c r="U40" s="331">
        <f>K40*Q40*S40</f>
        <v>168040</v>
      </c>
      <c r="V40" s="332"/>
      <c r="W40" s="332"/>
      <c r="X40" s="332"/>
      <c r="Y40" s="332"/>
      <c r="Z40" s="139" t="s">
        <v>5</v>
      </c>
      <c r="AA40" s="309">
        <f>SUM(U40:Y43)</f>
        <v>494980</v>
      </c>
      <c r="AB40" s="356"/>
      <c r="AC40" s="356"/>
      <c r="AD40" s="356"/>
      <c r="AE40" s="356"/>
      <c r="AF40" s="356"/>
      <c r="AG40" s="356"/>
      <c r="AH40" s="364" t="s">
        <v>5</v>
      </c>
      <c r="AK40" s="31"/>
      <c r="AL40" s="31"/>
      <c r="AM40" s="31"/>
      <c r="AN40" s="31"/>
      <c r="AO40" s="31"/>
      <c r="AP40" s="31"/>
      <c r="AQ40" s="31"/>
      <c r="AR40" s="31"/>
      <c r="AS40" s="31"/>
      <c r="AT40" s="31"/>
      <c r="AU40" s="31"/>
      <c r="AV40" s="31"/>
      <c r="AW40" s="31"/>
      <c r="AX40" s="31"/>
      <c r="AY40" s="31"/>
      <c r="AZ40" s="31"/>
      <c r="BA40" s="31"/>
    </row>
    <row r="41" spans="1:53" s="8" customFormat="1" ht="17.25" customHeight="1" x14ac:dyDescent="0.2">
      <c r="D41" s="328" t="s">
        <v>9</v>
      </c>
      <c r="E41" s="329"/>
      <c r="F41" s="329"/>
      <c r="G41" s="329"/>
      <c r="H41" s="329"/>
      <c r="I41" s="329"/>
      <c r="J41" s="330"/>
      <c r="K41" s="201">
        <f>IFERROR(VLOOKUP($M$37,単価表!$A$3:$G$11,5,1),0)</f>
        <v>121080</v>
      </c>
      <c r="L41" s="202"/>
      <c r="M41" s="202"/>
      <c r="N41" s="202"/>
      <c r="O41" s="202"/>
      <c r="P41" s="147" t="s">
        <v>5</v>
      </c>
      <c r="Q41" s="22">
        <v>1</v>
      </c>
      <c r="R41" s="139" t="s">
        <v>1</v>
      </c>
      <c r="S41" s="140">
        <v>2</v>
      </c>
      <c r="T41" s="9" t="s">
        <v>13</v>
      </c>
      <c r="U41" s="331">
        <f>K41*Q41*S41</f>
        <v>242160</v>
      </c>
      <c r="V41" s="332"/>
      <c r="W41" s="332"/>
      <c r="X41" s="332"/>
      <c r="Y41" s="332"/>
      <c r="Z41" s="139" t="s">
        <v>5</v>
      </c>
      <c r="AA41" s="357"/>
      <c r="AB41" s="358"/>
      <c r="AC41" s="358"/>
      <c r="AD41" s="358"/>
      <c r="AE41" s="358"/>
      <c r="AF41" s="358"/>
      <c r="AG41" s="358"/>
      <c r="AH41" s="364"/>
      <c r="AK41" s="31"/>
      <c r="AL41" s="31"/>
      <c r="AM41" s="31"/>
      <c r="AN41" s="31"/>
      <c r="AO41" s="31"/>
      <c r="AP41" s="31"/>
      <c r="AQ41" s="31"/>
      <c r="AR41" s="31"/>
      <c r="AS41" s="31"/>
      <c r="AT41" s="31"/>
      <c r="AU41" s="31"/>
      <c r="AV41" s="31"/>
      <c r="AW41" s="31"/>
      <c r="AX41" s="31"/>
      <c r="AY41" s="31"/>
      <c r="AZ41" s="31"/>
      <c r="BA41" s="31"/>
    </row>
    <row r="42" spans="1:53" s="8" customFormat="1" ht="17.25" customHeight="1" x14ac:dyDescent="0.2">
      <c r="D42" s="328" t="s">
        <v>10</v>
      </c>
      <c r="E42" s="329"/>
      <c r="F42" s="329"/>
      <c r="G42" s="329"/>
      <c r="H42" s="329"/>
      <c r="I42" s="329"/>
      <c r="J42" s="330"/>
      <c r="K42" s="201">
        <f>IFERROR(VLOOKUP($M$37,単価表!$A$3:$G$11,6,1),0)</f>
        <v>84780</v>
      </c>
      <c r="L42" s="202"/>
      <c r="M42" s="202"/>
      <c r="N42" s="202"/>
      <c r="O42" s="202"/>
      <c r="P42" s="147" t="s">
        <v>5</v>
      </c>
      <c r="Q42" s="22">
        <v>1</v>
      </c>
      <c r="R42" s="139" t="s">
        <v>12</v>
      </c>
      <c r="S42" s="140">
        <v>1</v>
      </c>
      <c r="T42" s="9" t="s">
        <v>13</v>
      </c>
      <c r="U42" s="331">
        <f>K42*Q42*S42</f>
        <v>84780</v>
      </c>
      <c r="V42" s="332"/>
      <c r="W42" s="332"/>
      <c r="X42" s="332"/>
      <c r="Y42" s="332"/>
      <c r="Z42" s="139" t="s">
        <v>5</v>
      </c>
      <c r="AA42" s="357"/>
      <c r="AB42" s="358"/>
      <c r="AC42" s="358"/>
      <c r="AD42" s="358"/>
      <c r="AE42" s="358"/>
      <c r="AF42" s="358"/>
      <c r="AG42" s="358"/>
      <c r="AH42" s="364"/>
      <c r="AK42" s="31"/>
      <c r="AL42" s="31"/>
      <c r="AM42" s="31"/>
      <c r="AN42" s="31"/>
      <c r="AO42" s="31"/>
      <c r="AP42" s="31"/>
      <c r="AQ42" s="31"/>
      <c r="AR42" s="31"/>
      <c r="AS42" s="31"/>
      <c r="AT42" s="31"/>
      <c r="AU42" s="31"/>
      <c r="AV42" s="31"/>
      <c r="AW42" s="31"/>
      <c r="AX42" s="31"/>
      <c r="AY42" s="31"/>
      <c r="AZ42" s="31"/>
      <c r="BA42" s="31"/>
    </row>
    <row r="43" spans="1:53" s="8" customFormat="1" ht="17.25" customHeight="1" x14ac:dyDescent="0.2">
      <c r="D43" s="328" t="s">
        <v>11</v>
      </c>
      <c r="E43" s="329"/>
      <c r="F43" s="329"/>
      <c r="G43" s="329"/>
      <c r="H43" s="329"/>
      <c r="I43" s="329"/>
      <c r="J43" s="330"/>
      <c r="K43" s="201">
        <f>IFERROR(VLOOKUP($M$37,単価表!$A$3:$G$11,7,1),0)</f>
        <v>80250</v>
      </c>
      <c r="L43" s="202"/>
      <c r="M43" s="202"/>
      <c r="N43" s="202"/>
      <c r="O43" s="202"/>
      <c r="P43" s="147" t="s">
        <v>5</v>
      </c>
      <c r="Q43" s="22">
        <v>1</v>
      </c>
      <c r="R43" s="139" t="s">
        <v>12</v>
      </c>
      <c r="S43" s="140"/>
      <c r="T43" s="9" t="s">
        <v>13</v>
      </c>
      <c r="U43" s="331">
        <f>K43*Q43*S43</f>
        <v>0</v>
      </c>
      <c r="V43" s="332"/>
      <c r="W43" s="332"/>
      <c r="X43" s="332"/>
      <c r="Y43" s="332"/>
      <c r="Z43" s="139" t="s">
        <v>5</v>
      </c>
      <c r="AA43" s="359"/>
      <c r="AB43" s="360"/>
      <c r="AC43" s="360"/>
      <c r="AD43" s="360"/>
      <c r="AE43" s="360"/>
      <c r="AF43" s="360"/>
      <c r="AG43" s="360"/>
      <c r="AH43" s="364"/>
      <c r="AK43" s="31"/>
      <c r="AL43" s="31"/>
      <c r="AM43" s="31"/>
      <c r="AN43" s="31"/>
      <c r="AO43" s="31"/>
      <c r="AP43" s="31"/>
      <c r="AQ43" s="31"/>
      <c r="AR43" s="31"/>
      <c r="AS43" s="31"/>
      <c r="AT43" s="31"/>
      <c r="AU43" s="31"/>
      <c r="AV43" s="31"/>
      <c r="AW43" s="31"/>
      <c r="AX43" s="31"/>
      <c r="AY43" s="31"/>
      <c r="AZ43" s="31"/>
      <c r="BA43" s="31"/>
    </row>
    <row r="44" spans="1:53" s="8" customFormat="1" ht="17.25" customHeight="1" x14ac:dyDescent="0.2">
      <c r="D44" s="8" t="s">
        <v>20</v>
      </c>
      <c r="K44" s="148"/>
      <c r="L44" s="148"/>
      <c r="M44" s="148"/>
      <c r="N44" s="148"/>
      <c r="O44" s="148"/>
      <c r="P44" s="148"/>
      <c r="AA44" s="10"/>
      <c r="AB44" s="10"/>
      <c r="AC44" s="10"/>
      <c r="AD44" s="10"/>
      <c r="AE44" s="10"/>
      <c r="AF44" s="10"/>
      <c r="AG44" s="10"/>
      <c r="AH44" s="10"/>
      <c r="AK44" s="31"/>
      <c r="AL44" s="31"/>
      <c r="AM44" s="31"/>
      <c r="AN44" s="31"/>
      <c r="AO44" s="31"/>
      <c r="AP44" s="31"/>
      <c r="AQ44" s="31"/>
      <c r="AR44" s="31"/>
      <c r="AS44" s="31"/>
      <c r="AT44" s="31"/>
      <c r="AU44" s="31"/>
      <c r="AV44" s="31"/>
      <c r="AW44" s="31"/>
      <c r="AX44" s="31"/>
      <c r="AY44" s="31"/>
      <c r="AZ44" s="31"/>
      <c r="BA44" s="31"/>
    </row>
    <row r="45" spans="1:53" s="8" customFormat="1" ht="14.25" customHeight="1" x14ac:dyDescent="0.2">
      <c r="D45" s="305" t="s">
        <v>14</v>
      </c>
      <c r="E45" s="306"/>
      <c r="F45" s="306"/>
      <c r="G45" s="306"/>
      <c r="H45" s="306"/>
      <c r="I45" s="306"/>
      <c r="J45" s="307"/>
      <c r="K45" s="308" t="s">
        <v>21</v>
      </c>
      <c r="L45" s="308"/>
      <c r="M45" s="308"/>
      <c r="N45" s="308"/>
      <c r="O45" s="308"/>
      <c r="P45" s="308"/>
      <c r="Q45" s="298" t="s">
        <v>19</v>
      </c>
      <c r="R45" s="298"/>
      <c r="S45" s="298" t="s">
        <v>18</v>
      </c>
      <c r="T45" s="298"/>
      <c r="U45" s="299" t="s">
        <v>17</v>
      </c>
      <c r="V45" s="300"/>
      <c r="W45" s="300"/>
      <c r="X45" s="300"/>
      <c r="Y45" s="300"/>
      <c r="Z45" s="301"/>
      <c r="AA45" s="341" t="s">
        <v>16</v>
      </c>
      <c r="AB45" s="342"/>
      <c r="AC45" s="342"/>
      <c r="AD45" s="342"/>
      <c r="AE45" s="342"/>
      <c r="AF45" s="342"/>
      <c r="AG45" s="342"/>
      <c r="AH45" s="343"/>
      <c r="AK45" s="31"/>
      <c r="AL45" s="31"/>
      <c r="AM45" s="31"/>
      <c r="AN45" s="31"/>
      <c r="AO45" s="31"/>
      <c r="AP45" s="31"/>
      <c r="AQ45" s="31"/>
      <c r="AR45" s="31"/>
      <c r="AS45" s="31"/>
      <c r="AT45" s="31"/>
      <c r="AU45" s="31"/>
      <c r="AV45" s="31"/>
      <c r="AW45" s="31"/>
      <c r="AX45" s="31"/>
      <c r="AY45" s="31"/>
      <c r="AZ45" s="31"/>
      <c r="BA45" s="31"/>
    </row>
    <row r="46" spans="1:53" s="8" customFormat="1" ht="14.25" customHeight="1" x14ac:dyDescent="0.2">
      <c r="D46" s="291" t="s">
        <v>22</v>
      </c>
      <c r="E46" s="292"/>
      <c r="F46" s="292"/>
      <c r="G46" s="292"/>
      <c r="H46" s="292"/>
      <c r="I46" s="292"/>
      <c r="J46" s="293"/>
      <c r="K46" s="308"/>
      <c r="L46" s="308"/>
      <c r="M46" s="308"/>
      <c r="N46" s="308"/>
      <c r="O46" s="308"/>
      <c r="P46" s="308"/>
      <c r="Q46" s="298"/>
      <c r="R46" s="298"/>
      <c r="S46" s="298"/>
      <c r="T46" s="298"/>
      <c r="U46" s="302"/>
      <c r="V46" s="303"/>
      <c r="W46" s="303"/>
      <c r="X46" s="303"/>
      <c r="Y46" s="303"/>
      <c r="Z46" s="304"/>
      <c r="AA46" s="344"/>
      <c r="AB46" s="345"/>
      <c r="AC46" s="345"/>
      <c r="AD46" s="345"/>
      <c r="AE46" s="345"/>
      <c r="AF46" s="345"/>
      <c r="AG46" s="345"/>
      <c r="AH46" s="346"/>
      <c r="AK46" s="31"/>
      <c r="AL46" s="31"/>
      <c r="AM46" s="31"/>
      <c r="AN46" s="31"/>
      <c r="AO46" s="31"/>
      <c r="AP46" s="31"/>
      <c r="AQ46" s="31"/>
      <c r="AR46" s="31"/>
      <c r="AS46" s="31"/>
      <c r="AT46" s="31"/>
      <c r="AU46" s="31"/>
      <c r="AV46" s="31"/>
      <c r="AW46" s="31"/>
      <c r="AX46" s="31"/>
      <c r="AY46" s="31"/>
      <c r="AZ46" s="31"/>
      <c r="BA46" s="31"/>
    </row>
    <row r="47" spans="1:53" s="8" customFormat="1" ht="20.25" customHeight="1" x14ac:dyDescent="0.2">
      <c r="D47" s="347" t="s">
        <v>28</v>
      </c>
      <c r="E47" s="348"/>
      <c r="F47" s="348"/>
      <c r="G47" s="348"/>
      <c r="H47" s="348"/>
      <c r="I47" s="348"/>
      <c r="J47" s="349"/>
      <c r="K47" s="350">
        <v>100</v>
      </c>
      <c r="L47" s="350"/>
      <c r="M47" s="350"/>
      <c r="N47" s="350"/>
      <c r="O47" s="201"/>
      <c r="P47" s="147" t="s">
        <v>5</v>
      </c>
      <c r="Q47" s="141">
        <v>1</v>
      </c>
      <c r="R47" s="9" t="s">
        <v>1</v>
      </c>
      <c r="S47" s="143">
        <f>SUM(S40:S43)</f>
        <v>4</v>
      </c>
      <c r="T47" s="15" t="s">
        <v>13</v>
      </c>
      <c r="U47" s="338">
        <f>K47*Q47*S47</f>
        <v>400</v>
      </c>
      <c r="V47" s="339"/>
      <c r="W47" s="339"/>
      <c r="X47" s="339"/>
      <c r="Y47" s="339"/>
      <c r="Z47" s="136" t="s">
        <v>5</v>
      </c>
      <c r="AA47" s="309">
        <f>SUM(U47+U48+U49)</f>
        <v>21740</v>
      </c>
      <c r="AB47" s="310"/>
      <c r="AC47" s="310"/>
      <c r="AD47" s="310"/>
      <c r="AE47" s="310"/>
      <c r="AF47" s="310"/>
      <c r="AG47" s="310"/>
      <c r="AH47" s="315" t="s">
        <v>4</v>
      </c>
      <c r="AI47" s="14"/>
      <c r="AJ47" s="14"/>
      <c r="AK47" s="31"/>
      <c r="AL47" s="31"/>
      <c r="AM47" s="31"/>
      <c r="AN47" s="31"/>
      <c r="AO47" s="31"/>
      <c r="AP47" s="31"/>
      <c r="AQ47" s="31"/>
      <c r="AR47" s="31"/>
      <c r="AS47" s="31"/>
      <c r="AT47" s="31"/>
      <c r="AU47" s="31"/>
      <c r="AV47" s="31"/>
      <c r="AW47" s="31"/>
      <c r="AX47" s="31"/>
      <c r="AY47" s="31"/>
      <c r="AZ47" s="31"/>
      <c r="BA47" s="31"/>
    </row>
    <row r="48" spans="1:53" s="1" customFormat="1" ht="18.75" customHeight="1" x14ac:dyDescent="0.2">
      <c r="D48" s="351" t="s">
        <v>27</v>
      </c>
      <c r="E48" s="352"/>
      <c r="F48" s="352"/>
      <c r="G48" s="352"/>
      <c r="H48" s="352"/>
      <c r="I48" s="352"/>
      <c r="J48" s="353"/>
      <c r="K48" s="354">
        <f>単価表!D39</f>
        <v>3940</v>
      </c>
      <c r="L48" s="355"/>
      <c r="M48" s="355"/>
      <c r="N48" s="355"/>
      <c r="O48" s="355"/>
      <c r="P48" s="149" t="s">
        <v>5</v>
      </c>
      <c r="Q48" s="142">
        <v>1</v>
      </c>
      <c r="R48" s="16" t="s">
        <v>1</v>
      </c>
      <c r="S48" s="141">
        <v>1</v>
      </c>
      <c r="T48" s="17" t="s">
        <v>13</v>
      </c>
      <c r="U48" s="338">
        <f>K48*Q48*S48</f>
        <v>3940</v>
      </c>
      <c r="V48" s="339"/>
      <c r="W48" s="339"/>
      <c r="X48" s="339"/>
      <c r="Y48" s="339"/>
      <c r="Z48" s="137" t="s">
        <v>5</v>
      </c>
      <c r="AA48" s="311"/>
      <c r="AB48" s="312"/>
      <c r="AC48" s="312"/>
      <c r="AD48" s="312"/>
      <c r="AE48" s="312"/>
      <c r="AF48" s="312"/>
      <c r="AG48" s="312"/>
      <c r="AH48" s="316"/>
      <c r="AI48" s="2"/>
      <c r="AJ48" s="2"/>
      <c r="AK48" s="29"/>
      <c r="AL48" s="29"/>
      <c r="AM48" s="43"/>
      <c r="AN48" s="43"/>
      <c r="AO48" s="43"/>
      <c r="AP48" s="43"/>
      <c r="AQ48" s="43"/>
      <c r="AR48" s="45"/>
      <c r="AS48" s="43"/>
      <c r="AT48" s="43"/>
      <c r="AU48" s="29"/>
      <c r="AV48" s="29"/>
      <c r="AW48" s="29"/>
      <c r="AX48" s="29"/>
      <c r="AY48" s="29"/>
      <c r="AZ48" s="29"/>
      <c r="BA48" s="29"/>
    </row>
    <row r="49" spans="1:53" s="1" customFormat="1" ht="16.5" customHeight="1" x14ac:dyDescent="0.2">
      <c r="D49" s="318" t="s">
        <v>30</v>
      </c>
      <c r="E49" s="319"/>
      <c r="F49" s="319"/>
      <c r="G49" s="319"/>
      <c r="H49" s="319"/>
      <c r="I49" s="188" t="s">
        <v>58</v>
      </c>
      <c r="J49" s="189"/>
      <c r="K49" s="320">
        <f>IF(AN53=1,IFERROR(VLOOKUP($M$37,単価表!$A$15:$D$23,4,1),0),IF(AN53=2,IFERROR(VLOOKUP($M$37,単価表!$A$27:$D$35,4,1),0),))</f>
        <v>4350</v>
      </c>
      <c r="L49" s="321"/>
      <c r="M49" s="321"/>
      <c r="N49" s="321"/>
      <c r="O49" s="321"/>
      <c r="P49" s="324" t="s">
        <v>5</v>
      </c>
      <c r="Q49" s="325">
        <v>1</v>
      </c>
      <c r="R49" s="326" t="s">
        <v>1</v>
      </c>
      <c r="S49" s="335">
        <f>IF(K49&gt;0,SUM(S40:S43),)</f>
        <v>4</v>
      </c>
      <c r="T49" s="183" t="s">
        <v>13</v>
      </c>
      <c r="U49" s="336">
        <f>K49*Q49*S49</f>
        <v>17400</v>
      </c>
      <c r="V49" s="337"/>
      <c r="W49" s="337"/>
      <c r="X49" s="337"/>
      <c r="Y49" s="337"/>
      <c r="Z49" s="340" t="s">
        <v>5</v>
      </c>
      <c r="AA49" s="311"/>
      <c r="AB49" s="312"/>
      <c r="AC49" s="312"/>
      <c r="AD49" s="312"/>
      <c r="AE49" s="312"/>
      <c r="AF49" s="312"/>
      <c r="AG49" s="312"/>
      <c r="AH49" s="316"/>
      <c r="AI49" s="2"/>
      <c r="AJ49" s="2"/>
      <c r="AK49" s="29"/>
      <c r="AL49" s="29"/>
      <c r="AM49" s="43"/>
      <c r="AN49" s="42">
        <f>IF(I49="○",1,)</f>
        <v>1</v>
      </c>
      <c r="AO49" s="43"/>
      <c r="AP49" s="42"/>
      <c r="AQ49" s="43" t="str">
        <f>IF(M37&gt;=91,"5.0",IF(M37&gt;=41,"5.2",IF(M37&gt;=1,"4.2")))</f>
        <v>4.2</v>
      </c>
      <c r="AR49" s="43"/>
      <c r="AS49" s="43"/>
      <c r="AT49" s="43"/>
      <c r="AU49" s="29"/>
      <c r="AV49" s="29"/>
      <c r="AW49" s="29"/>
      <c r="AX49" s="29"/>
      <c r="AY49" s="29"/>
      <c r="AZ49" s="29"/>
      <c r="BA49" s="29"/>
    </row>
    <row r="50" spans="1:53" s="1" customFormat="1" ht="15.75" customHeight="1" x14ac:dyDescent="0.2">
      <c r="D50" s="318" t="s">
        <v>31</v>
      </c>
      <c r="E50" s="319"/>
      <c r="F50" s="319"/>
      <c r="G50" s="319"/>
      <c r="H50" s="319"/>
      <c r="I50" s="188"/>
      <c r="J50" s="189"/>
      <c r="K50" s="322"/>
      <c r="L50" s="323"/>
      <c r="M50" s="323"/>
      <c r="N50" s="323"/>
      <c r="O50" s="323"/>
      <c r="P50" s="324"/>
      <c r="Q50" s="325"/>
      <c r="R50" s="327"/>
      <c r="S50" s="335"/>
      <c r="T50" s="184"/>
      <c r="U50" s="338"/>
      <c r="V50" s="339"/>
      <c r="W50" s="339"/>
      <c r="X50" s="339"/>
      <c r="Y50" s="339"/>
      <c r="Z50" s="340"/>
      <c r="AA50" s="313"/>
      <c r="AB50" s="314"/>
      <c r="AC50" s="314"/>
      <c r="AD50" s="314"/>
      <c r="AE50" s="314"/>
      <c r="AF50" s="314"/>
      <c r="AG50" s="314"/>
      <c r="AH50" s="317"/>
      <c r="AI50" s="2"/>
      <c r="AJ50" s="2"/>
      <c r="AK50" s="29"/>
      <c r="AL50" s="29"/>
      <c r="AM50" s="43"/>
      <c r="AN50" s="42">
        <f>IF(I50="○",2,)</f>
        <v>0</v>
      </c>
      <c r="AO50" s="43"/>
      <c r="AP50" s="42"/>
      <c r="AQ50" s="43"/>
      <c r="AR50" s="43"/>
      <c r="AS50" s="43"/>
      <c r="AT50" s="43"/>
      <c r="AU50" s="29"/>
      <c r="AV50" s="29"/>
      <c r="AW50" s="29"/>
      <c r="AX50" s="29"/>
      <c r="AY50" s="29"/>
      <c r="AZ50" s="29"/>
      <c r="BA50" s="29"/>
    </row>
    <row r="51" spans="1:53" s="1" customFormat="1" ht="15.75" customHeight="1" x14ac:dyDescent="0.2">
      <c r="D51" s="295" t="s">
        <v>29</v>
      </c>
      <c r="E51" s="295"/>
      <c r="F51" s="295"/>
      <c r="G51" s="295"/>
      <c r="H51" s="295"/>
      <c r="I51" s="295"/>
      <c r="J51" s="295"/>
      <c r="K51" s="295"/>
      <c r="L51" s="295"/>
      <c r="M51" s="295"/>
      <c r="N51" s="295"/>
      <c r="O51" s="295"/>
      <c r="P51" s="295"/>
      <c r="Q51" s="295"/>
      <c r="R51" s="295"/>
      <c r="S51" s="295"/>
      <c r="T51" s="295"/>
      <c r="U51" s="295"/>
      <c r="V51" s="295"/>
      <c r="W51" s="295"/>
      <c r="X51" s="295"/>
      <c r="Y51" s="295"/>
      <c r="Z51" s="295"/>
      <c r="AA51" s="87"/>
      <c r="AB51" s="78"/>
      <c r="AC51" s="78"/>
      <c r="AD51" s="78"/>
      <c r="AE51" s="78"/>
      <c r="AF51" s="78"/>
      <c r="AG51" s="87"/>
      <c r="AH51" s="88"/>
      <c r="AI51" s="2"/>
      <c r="AJ51" s="2"/>
      <c r="AK51" s="29"/>
      <c r="AL51" s="29"/>
      <c r="AM51" s="43"/>
      <c r="AN51" s="42"/>
      <c r="AO51" s="43"/>
      <c r="AP51" s="42"/>
      <c r="AQ51" s="43"/>
      <c r="AR51" s="43"/>
      <c r="AS51" s="43"/>
      <c r="AT51" s="43"/>
      <c r="AU51" s="29"/>
      <c r="AV51" s="29"/>
      <c r="AW51" s="29"/>
      <c r="AX51" s="29"/>
      <c r="AY51" s="29"/>
      <c r="AZ51" s="29"/>
      <c r="BA51" s="29"/>
    </row>
    <row r="52" spans="1:53" s="1" customFormat="1" ht="15.75" customHeight="1" x14ac:dyDescent="0.2">
      <c r="D52" s="90"/>
      <c r="E52" s="91"/>
      <c r="F52" s="91"/>
      <c r="G52" s="91"/>
      <c r="H52" s="91"/>
      <c r="I52" s="91"/>
      <c r="J52" s="91"/>
      <c r="K52" s="92"/>
      <c r="L52" s="88"/>
      <c r="M52" s="88"/>
      <c r="N52" s="88"/>
      <c r="O52" s="88"/>
      <c r="P52" s="89"/>
      <c r="Q52" s="84"/>
      <c r="R52" s="89"/>
      <c r="S52" s="80"/>
      <c r="T52" s="81"/>
      <c r="U52" s="86"/>
      <c r="V52" s="87"/>
      <c r="W52" s="82"/>
      <c r="X52" s="87"/>
      <c r="Y52" s="87"/>
      <c r="Z52" s="93"/>
      <c r="AA52" s="87"/>
      <c r="AB52" s="87"/>
      <c r="AC52" s="87"/>
      <c r="AD52" s="87"/>
      <c r="AE52" s="87"/>
      <c r="AF52" s="87"/>
      <c r="AG52" s="87"/>
      <c r="AH52" s="88"/>
      <c r="AI52" s="2"/>
      <c r="AJ52" s="2"/>
      <c r="AK52" s="29"/>
      <c r="AL52" s="29"/>
      <c r="AM52" s="43"/>
      <c r="AN52" s="42"/>
      <c r="AO52" s="43"/>
      <c r="AP52" s="42"/>
      <c r="AQ52" s="43"/>
      <c r="AR52" s="43"/>
      <c r="AS52" s="43"/>
      <c r="AT52" s="43"/>
      <c r="AU52" s="29"/>
      <c r="AV52" s="29"/>
      <c r="AW52" s="29"/>
      <c r="AX52" s="29"/>
      <c r="AY52" s="29"/>
      <c r="AZ52" s="29"/>
      <c r="BA52" s="29"/>
    </row>
    <row r="53" spans="1:53" s="1" customFormat="1" ht="12.75" customHeight="1" x14ac:dyDescent="0.2">
      <c r="AA53" s="75"/>
      <c r="AB53" s="75"/>
      <c r="AC53" s="75"/>
      <c r="AD53" s="75"/>
      <c r="AE53" s="75"/>
      <c r="AF53" s="75"/>
      <c r="AG53" s="75"/>
      <c r="AH53" s="20"/>
      <c r="AI53" s="2"/>
      <c r="AJ53" s="2"/>
      <c r="AK53" s="29"/>
      <c r="AL53" s="29"/>
      <c r="AM53" s="43"/>
      <c r="AN53" s="42">
        <f>SUM(AN49:AN50)</f>
        <v>1</v>
      </c>
      <c r="AO53" s="43"/>
      <c r="AP53" s="42"/>
      <c r="AQ53" s="43"/>
      <c r="AR53" s="43"/>
      <c r="AS53" s="43"/>
      <c r="AT53" s="43"/>
      <c r="AU53" s="29"/>
      <c r="AV53" s="29"/>
      <c r="AW53" s="29"/>
      <c r="AX53" s="29"/>
      <c r="AY53" s="29"/>
      <c r="AZ53" s="29"/>
      <c r="BA53" s="29"/>
    </row>
    <row r="54" spans="1:53" s="1" customFormat="1" ht="12.75" customHeight="1" x14ac:dyDescent="0.2">
      <c r="A54" s="79" t="s">
        <v>38</v>
      </c>
      <c r="B54" s="39"/>
      <c r="C54" s="39"/>
      <c r="D54" s="296"/>
      <c r="E54" s="297"/>
      <c r="F54" s="297"/>
      <c r="G54" s="297"/>
      <c r="H54" s="297"/>
      <c r="I54" s="297"/>
      <c r="J54" s="297"/>
      <c r="K54" s="297"/>
      <c r="L54" s="297"/>
      <c r="M54" s="297"/>
      <c r="N54" s="297"/>
      <c r="O54" s="297"/>
      <c r="P54" s="297"/>
      <c r="Q54" s="297"/>
      <c r="R54" s="297"/>
      <c r="S54" s="297"/>
      <c r="T54" s="297"/>
      <c r="U54" s="297"/>
      <c r="V54" s="297"/>
      <c r="W54" s="297"/>
      <c r="X54" s="297"/>
      <c r="Y54" s="297"/>
      <c r="Z54" s="297"/>
      <c r="AA54" s="39"/>
      <c r="AB54" s="39"/>
      <c r="AC54" s="39"/>
      <c r="AD54" s="39"/>
      <c r="AE54" s="39"/>
      <c r="AF54" s="39"/>
      <c r="AG54" s="39"/>
      <c r="AH54" s="39"/>
      <c r="AI54" s="39"/>
      <c r="AJ54" s="39"/>
      <c r="AK54" s="29"/>
      <c r="AL54" s="29"/>
      <c r="AM54" s="43"/>
      <c r="AN54" s="42"/>
      <c r="AO54" s="43"/>
      <c r="AP54" s="42"/>
      <c r="AQ54" s="43"/>
      <c r="AR54" s="43"/>
      <c r="AS54" s="43"/>
      <c r="AT54" s="43"/>
      <c r="AU54" s="29"/>
      <c r="AV54" s="29"/>
      <c r="AW54" s="29"/>
      <c r="AX54" s="29"/>
      <c r="AY54" s="29"/>
      <c r="AZ54" s="29"/>
      <c r="BA54" s="29"/>
    </row>
    <row r="55" spans="1:53" s="1" customFormat="1" ht="18.75" customHeight="1" x14ac:dyDescent="0.2">
      <c r="A55" s="4" t="s">
        <v>24</v>
      </c>
      <c r="B55" s="4"/>
      <c r="C55" s="4"/>
      <c r="S55" s="2"/>
      <c r="T55" s="2"/>
      <c r="U55" s="2"/>
      <c r="V55" s="2"/>
      <c r="W55" s="2"/>
      <c r="X55" s="2"/>
      <c r="Y55" s="2"/>
      <c r="Z55" s="5"/>
      <c r="AA55" s="5"/>
      <c r="AB55" s="5"/>
      <c r="AC55" s="5"/>
      <c r="AD55" s="5"/>
      <c r="AE55" s="5"/>
      <c r="AF55" s="5"/>
      <c r="AG55" s="5"/>
      <c r="AH55" s="5"/>
      <c r="AI55" s="5"/>
      <c r="AJ55" s="5"/>
      <c r="AK55" s="28"/>
      <c r="AL55" s="28"/>
      <c r="AM55" s="46"/>
      <c r="AN55" s="46"/>
      <c r="AO55" s="43"/>
      <c r="AP55" s="43"/>
      <c r="AQ55" s="43"/>
      <c r="AR55" s="43"/>
      <c r="AS55" s="43"/>
      <c r="AT55" s="43"/>
      <c r="AU55" s="29"/>
      <c r="AV55" s="29"/>
      <c r="AW55" s="29"/>
      <c r="AX55" s="29"/>
      <c r="AY55" s="29"/>
      <c r="AZ55" s="29"/>
      <c r="BA55" s="29"/>
    </row>
    <row r="56" spans="1:53" s="1" customFormat="1" ht="17.25" customHeight="1" x14ac:dyDescent="0.2">
      <c r="B56" s="1" t="s">
        <v>25</v>
      </c>
      <c r="S56" s="2"/>
      <c r="T56" s="2"/>
      <c r="U56" s="2"/>
      <c r="V56" s="2"/>
      <c r="W56" s="2"/>
      <c r="X56" s="2"/>
      <c r="Y56" s="2"/>
      <c r="Z56" s="2"/>
      <c r="AA56" s="2"/>
      <c r="AB56" s="2"/>
      <c r="AC56" s="2"/>
      <c r="AD56" s="2"/>
      <c r="AE56" s="2"/>
      <c r="AF56" s="2"/>
      <c r="AG56" s="2"/>
      <c r="AH56" s="2"/>
      <c r="AI56" s="2"/>
      <c r="AJ56" s="2"/>
      <c r="AK56" s="29"/>
      <c r="AL56" s="29"/>
      <c r="AM56" s="29"/>
      <c r="AN56" s="29"/>
      <c r="AO56" s="29"/>
      <c r="AP56" s="29"/>
      <c r="AQ56" s="29"/>
      <c r="AR56" s="29"/>
      <c r="AS56" s="29"/>
      <c r="AT56" s="29"/>
      <c r="AU56" s="29"/>
      <c r="AV56" s="29"/>
      <c r="AW56" s="29"/>
      <c r="AX56" s="29"/>
      <c r="AY56" s="29"/>
      <c r="AZ56" s="29"/>
      <c r="BA56" s="29"/>
    </row>
    <row r="57" spans="1:53" s="1" customFormat="1" ht="17.25" customHeight="1" x14ac:dyDescent="0.2">
      <c r="B57" s="1" t="s">
        <v>26</v>
      </c>
      <c r="S57" s="2"/>
      <c r="T57" s="2"/>
      <c r="U57" s="2"/>
      <c r="V57" s="2"/>
      <c r="W57" s="2"/>
      <c r="X57" s="2"/>
      <c r="Y57" s="2"/>
      <c r="Z57" s="2"/>
      <c r="AA57" s="2"/>
      <c r="AB57" s="2"/>
      <c r="AC57" s="2"/>
      <c r="AD57" s="2"/>
      <c r="AE57" s="2"/>
      <c r="AF57" s="2"/>
      <c r="AG57" s="2"/>
      <c r="AH57" s="2"/>
      <c r="AI57" s="2"/>
      <c r="AJ57" s="2"/>
      <c r="AK57" s="29"/>
      <c r="AL57" s="29"/>
      <c r="AM57" s="29"/>
      <c r="AN57" s="29"/>
      <c r="AO57" s="29"/>
      <c r="AP57" s="29"/>
      <c r="AQ57" s="29"/>
      <c r="AR57" s="29"/>
      <c r="AS57" s="29"/>
      <c r="AT57" s="29"/>
      <c r="AU57" s="29"/>
      <c r="AV57" s="29"/>
      <c r="AW57" s="29"/>
      <c r="AX57" s="29"/>
      <c r="AY57" s="29"/>
      <c r="AZ57" s="29"/>
      <c r="BA57" s="29"/>
    </row>
    <row r="58" spans="1:53" s="1" customFormat="1" ht="17.25" customHeight="1" x14ac:dyDescent="0.2">
      <c r="B58" s="2" t="s">
        <v>66</v>
      </c>
      <c r="S58" s="2"/>
      <c r="T58" s="2"/>
      <c r="U58" s="2"/>
      <c r="V58" s="2"/>
      <c r="W58" s="2"/>
      <c r="X58" s="2"/>
      <c r="Y58" s="2"/>
      <c r="Z58" s="2"/>
      <c r="AA58" s="2"/>
      <c r="AB58" s="2"/>
      <c r="AC58" s="2"/>
      <c r="AD58" s="2"/>
      <c r="AE58" s="2"/>
      <c r="AF58" s="2"/>
      <c r="AG58" s="2"/>
      <c r="AH58" s="2"/>
      <c r="AI58" s="2"/>
      <c r="AJ58" s="2"/>
      <c r="AK58" s="29"/>
      <c r="AL58" s="29"/>
      <c r="AM58" s="29"/>
      <c r="AN58" s="29"/>
      <c r="AO58" s="29"/>
      <c r="AP58" s="29"/>
      <c r="AQ58" s="29"/>
      <c r="AR58" s="29"/>
      <c r="AS58" s="29"/>
      <c r="AT58" s="29"/>
      <c r="AU58" s="29"/>
      <c r="AV58" s="29"/>
      <c r="AW58" s="29"/>
      <c r="AX58" s="29"/>
      <c r="AY58" s="29"/>
      <c r="AZ58" s="29"/>
      <c r="BA58" s="29"/>
    </row>
    <row r="59" spans="1:53" s="1" customFormat="1" ht="17.25" customHeight="1" x14ac:dyDescent="0.2">
      <c r="B59" s="333" t="s">
        <v>67</v>
      </c>
      <c r="C59" s="334"/>
      <c r="D59" s="334"/>
      <c r="E59" s="334"/>
      <c r="F59" s="334"/>
      <c r="G59" s="334"/>
      <c r="H59" s="334"/>
      <c r="I59" s="334"/>
      <c r="J59" s="334"/>
      <c r="K59" s="334"/>
      <c r="L59" s="334"/>
      <c r="M59" s="334"/>
      <c r="N59" s="334"/>
      <c r="O59" s="334"/>
      <c r="P59" s="334"/>
      <c r="Q59" s="334"/>
      <c r="R59" s="334"/>
      <c r="S59" s="334"/>
      <c r="T59" s="334"/>
      <c r="U59" s="334"/>
      <c r="V59" s="334"/>
      <c r="W59" s="334"/>
      <c r="X59" s="334"/>
      <c r="Y59" s="334"/>
      <c r="Z59" s="334"/>
      <c r="AA59" s="334"/>
      <c r="AB59" s="334"/>
      <c r="AC59" s="334"/>
      <c r="AD59" s="334"/>
      <c r="AE59" s="334"/>
      <c r="AF59" s="334"/>
      <c r="AG59" s="334"/>
      <c r="AH59" s="274"/>
      <c r="AI59" s="2"/>
      <c r="AJ59" s="2"/>
      <c r="AK59" s="29"/>
      <c r="AL59" s="29"/>
      <c r="AM59" s="29"/>
      <c r="AN59" s="29"/>
      <c r="AO59" s="29"/>
      <c r="AP59" s="29"/>
      <c r="AQ59" s="29"/>
      <c r="AR59" s="29"/>
      <c r="AS59" s="29"/>
      <c r="AT59" s="29"/>
      <c r="AU59" s="29"/>
      <c r="AV59" s="29"/>
      <c r="AW59" s="29"/>
      <c r="AX59" s="29"/>
      <c r="AY59" s="29"/>
      <c r="AZ59" s="29"/>
      <c r="BA59" s="29"/>
    </row>
    <row r="60" spans="1:53" s="1" customFormat="1" ht="17.25" customHeight="1" x14ac:dyDescent="0.2">
      <c r="A60" s="4"/>
      <c r="B60" s="334"/>
      <c r="C60" s="334"/>
      <c r="D60" s="334"/>
      <c r="E60" s="334"/>
      <c r="F60" s="334"/>
      <c r="G60" s="334"/>
      <c r="H60" s="334"/>
      <c r="I60" s="334"/>
      <c r="J60" s="334"/>
      <c r="K60" s="334"/>
      <c r="L60" s="334"/>
      <c r="M60" s="334"/>
      <c r="N60" s="334"/>
      <c r="O60" s="334"/>
      <c r="P60" s="334"/>
      <c r="Q60" s="334"/>
      <c r="R60" s="334"/>
      <c r="S60" s="334"/>
      <c r="T60" s="334"/>
      <c r="U60" s="334"/>
      <c r="V60" s="334"/>
      <c r="W60" s="334"/>
      <c r="X60" s="334"/>
      <c r="Y60" s="334"/>
      <c r="Z60" s="334"/>
      <c r="AA60" s="334"/>
      <c r="AB60" s="334"/>
      <c r="AC60" s="334"/>
      <c r="AD60" s="334"/>
      <c r="AE60" s="334"/>
      <c r="AF60" s="334"/>
      <c r="AG60" s="334"/>
      <c r="AH60" s="274"/>
      <c r="AI60" s="76"/>
      <c r="AJ60" s="76"/>
      <c r="AK60" s="29"/>
      <c r="AL60" s="29"/>
      <c r="AM60" s="29"/>
      <c r="AN60" s="29"/>
      <c r="AO60" s="29"/>
      <c r="AP60" s="29"/>
      <c r="AQ60" s="29"/>
      <c r="AR60" s="29"/>
      <c r="AS60" s="29"/>
      <c r="AT60" s="29"/>
      <c r="AU60" s="29"/>
      <c r="AV60" s="29"/>
      <c r="AW60" s="29"/>
      <c r="AX60" s="29"/>
      <c r="AY60" s="29"/>
      <c r="AZ60" s="29"/>
      <c r="BA60" s="29"/>
    </row>
    <row r="61" spans="1:53" s="1" customFormat="1" ht="17.25" customHeight="1" x14ac:dyDescent="0.2">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2"/>
      <c r="AI61" s="2"/>
      <c r="AJ61" s="2"/>
      <c r="AK61" s="29"/>
      <c r="AL61" s="29"/>
      <c r="AM61" s="29"/>
      <c r="AN61" s="29"/>
      <c r="AO61" s="29"/>
      <c r="AP61" s="29"/>
      <c r="AQ61" s="29"/>
      <c r="AR61" s="29"/>
      <c r="AS61" s="29"/>
      <c r="AT61" s="29"/>
      <c r="AU61" s="29"/>
      <c r="AV61" s="29"/>
      <c r="AW61" s="29"/>
      <c r="AX61" s="29"/>
      <c r="AY61" s="29"/>
      <c r="AZ61" s="29"/>
      <c r="BA61" s="29"/>
    </row>
    <row r="62" spans="1:53" s="1" customFormat="1" ht="14" x14ac:dyDescent="0.2">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K62" s="29"/>
      <c r="AL62" s="29"/>
      <c r="AM62" s="29"/>
      <c r="AN62" s="29"/>
      <c r="AO62" s="29"/>
      <c r="AP62" s="29"/>
      <c r="AQ62" s="29"/>
      <c r="AR62" s="29"/>
      <c r="AS62" s="29"/>
      <c r="AT62" s="29"/>
      <c r="AU62" s="29"/>
      <c r="AV62" s="29"/>
      <c r="AW62" s="29"/>
      <c r="AX62" s="29"/>
      <c r="AY62" s="29"/>
      <c r="AZ62" s="29"/>
      <c r="BA62" s="29"/>
    </row>
    <row r="63" spans="1:53" s="1" customFormat="1" ht="14" x14ac:dyDescent="0.2">
      <c r="AK63" s="29"/>
      <c r="AL63" s="29"/>
      <c r="AM63" s="29"/>
      <c r="AN63" s="29"/>
      <c r="AO63" s="29"/>
      <c r="AP63" s="29"/>
      <c r="AQ63" s="29"/>
      <c r="AR63" s="29"/>
      <c r="AS63" s="29"/>
      <c r="AT63" s="29"/>
      <c r="AU63" s="29"/>
      <c r="AV63" s="29"/>
      <c r="AW63" s="29"/>
      <c r="AX63" s="29"/>
      <c r="AY63" s="29"/>
      <c r="AZ63" s="29"/>
      <c r="BA63" s="29"/>
    </row>
    <row r="64" spans="1:53" s="1" customFormat="1" ht="14" x14ac:dyDescent="0.2">
      <c r="AK64" s="29"/>
      <c r="AL64" s="29"/>
      <c r="AM64" s="29"/>
      <c r="AN64" s="29"/>
      <c r="AO64" s="29"/>
      <c r="AP64" s="29"/>
      <c r="AQ64" s="29"/>
      <c r="AR64" s="29"/>
      <c r="AS64" s="29"/>
      <c r="AT64" s="29"/>
      <c r="AU64" s="29"/>
      <c r="AV64" s="29"/>
      <c r="AW64" s="29"/>
      <c r="AX64" s="29"/>
      <c r="AY64" s="29"/>
      <c r="AZ64" s="29"/>
      <c r="BA64" s="29"/>
    </row>
    <row r="65" spans="4:53" s="1" customFormat="1" ht="14" x14ac:dyDescent="0.2">
      <c r="AK65" s="29"/>
      <c r="AL65" s="29"/>
      <c r="AM65" s="29"/>
      <c r="AN65" s="29"/>
      <c r="AO65" s="29"/>
      <c r="AP65" s="29"/>
      <c r="AQ65" s="29"/>
      <c r="AR65" s="29"/>
      <c r="AS65" s="29"/>
      <c r="AT65" s="29"/>
      <c r="AU65" s="29"/>
      <c r="AV65" s="29"/>
      <c r="AW65" s="29"/>
      <c r="AX65" s="29"/>
      <c r="AY65" s="29"/>
      <c r="AZ65" s="29"/>
      <c r="BA65" s="29"/>
    </row>
    <row r="66" spans="4:53" s="1" customFormat="1" ht="14" x14ac:dyDescent="0.2">
      <c r="AK66" s="29"/>
      <c r="AL66" s="29"/>
      <c r="AM66" s="29"/>
      <c r="AN66" s="29"/>
      <c r="AO66" s="29"/>
      <c r="AP66" s="29"/>
      <c r="AQ66" s="29"/>
      <c r="AR66" s="29"/>
      <c r="AS66" s="29"/>
      <c r="AT66" s="29"/>
      <c r="AU66" s="29"/>
      <c r="AV66" s="29"/>
      <c r="AW66" s="29"/>
      <c r="AX66" s="29"/>
      <c r="AY66" s="29"/>
      <c r="AZ66" s="29"/>
      <c r="BA66" s="29"/>
    </row>
    <row r="67" spans="4:53" s="1" customFormat="1" ht="14" x14ac:dyDescent="0.2">
      <c r="AK67" s="29"/>
      <c r="AL67" s="29"/>
      <c r="AM67" s="29"/>
      <c r="AN67" s="29"/>
      <c r="AO67" s="29"/>
      <c r="AP67" s="29"/>
      <c r="AQ67" s="29"/>
      <c r="AR67" s="29"/>
      <c r="AS67" s="29"/>
      <c r="AT67" s="29"/>
      <c r="AU67" s="29"/>
      <c r="AV67" s="29"/>
      <c r="AW67" s="29"/>
      <c r="AX67" s="29"/>
      <c r="AY67" s="29"/>
      <c r="AZ67" s="29"/>
      <c r="BA67" s="29"/>
    </row>
    <row r="68" spans="4:53" s="1" customFormat="1" ht="14" x14ac:dyDescent="0.2">
      <c r="AK68" s="29"/>
      <c r="AL68" s="29"/>
      <c r="AM68" s="29"/>
      <c r="AN68" s="29"/>
      <c r="AO68" s="29"/>
      <c r="AP68" s="29"/>
      <c r="AQ68" s="29"/>
      <c r="AR68" s="29"/>
      <c r="AS68" s="29"/>
      <c r="AT68" s="29"/>
      <c r="AU68" s="29"/>
      <c r="AV68" s="29"/>
      <c r="AW68" s="29"/>
      <c r="AX68" s="29"/>
      <c r="AY68" s="29"/>
      <c r="AZ68" s="29"/>
      <c r="BA68" s="29"/>
    </row>
    <row r="69" spans="4:53" s="1" customFormat="1" ht="14" x14ac:dyDescent="0.2">
      <c r="AK69" s="29"/>
      <c r="AL69" s="29"/>
      <c r="AM69" s="29"/>
      <c r="AN69" s="29"/>
      <c r="AO69" s="29"/>
      <c r="AP69" s="29"/>
      <c r="AQ69" s="29"/>
      <c r="AR69" s="29"/>
      <c r="AS69" s="29"/>
      <c r="AT69" s="29"/>
      <c r="AU69" s="29"/>
      <c r="AV69" s="29"/>
      <c r="AW69" s="29"/>
      <c r="AX69" s="29"/>
      <c r="AY69" s="29"/>
      <c r="AZ69" s="29"/>
      <c r="BA69" s="29"/>
    </row>
    <row r="70" spans="4:53" s="1" customFormat="1" ht="14" x14ac:dyDescent="0.2">
      <c r="AK70" s="29"/>
      <c r="AL70" s="29"/>
      <c r="AM70" s="29"/>
      <c r="AN70" s="29"/>
      <c r="AO70" s="29"/>
      <c r="AP70" s="29"/>
      <c r="AQ70" s="29"/>
      <c r="AR70" s="29"/>
      <c r="AS70" s="29"/>
      <c r="AT70" s="29"/>
      <c r="AU70" s="29"/>
      <c r="AV70" s="29"/>
      <c r="AW70" s="29"/>
      <c r="AX70" s="29"/>
      <c r="AY70" s="29"/>
      <c r="AZ70" s="29"/>
      <c r="BA70" s="29"/>
    </row>
    <row r="71" spans="4:53" s="1" customFormat="1" ht="14" x14ac:dyDescent="0.2">
      <c r="AK71" s="29"/>
      <c r="AL71" s="29"/>
      <c r="AM71" s="29"/>
      <c r="AN71" s="29"/>
      <c r="AO71" s="29"/>
      <c r="AP71" s="29"/>
      <c r="AQ71" s="29"/>
      <c r="AR71" s="29"/>
      <c r="AS71" s="29"/>
      <c r="AT71" s="29"/>
      <c r="AU71" s="29"/>
      <c r="AV71" s="29"/>
      <c r="AW71" s="29"/>
      <c r="AX71" s="29"/>
      <c r="AY71" s="29"/>
      <c r="AZ71" s="29"/>
      <c r="BA71" s="29"/>
    </row>
    <row r="72" spans="4:53" s="1" customFormat="1" ht="14" x14ac:dyDescent="0.2">
      <c r="D72" s="6"/>
      <c r="E72" s="6"/>
      <c r="F72" s="6"/>
      <c r="G72" s="6"/>
      <c r="H72" s="6"/>
      <c r="I72" s="6"/>
      <c r="J72" s="6"/>
      <c r="K72" s="6"/>
      <c r="L72" s="6"/>
      <c r="M72" s="6"/>
      <c r="N72" s="6"/>
      <c r="O72" s="6"/>
      <c r="P72" s="6"/>
      <c r="Q72" s="6"/>
      <c r="R72" s="6"/>
      <c r="S72" s="6"/>
      <c r="T72" s="6"/>
      <c r="U72" s="6"/>
      <c r="V72" s="6"/>
      <c r="W72" s="6"/>
      <c r="X72" s="6"/>
      <c r="Y72" s="6"/>
      <c r="AK72" s="29"/>
      <c r="AL72" s="29"/>
      <c r="AM72" s="29"/>
      <c r="AN72" s="29"/>
      <c r="AO72" s="29"/>
      <c r="AP72" s="29"/>
      <c r="AQ72" s="29"/>
      <c r="AR72" s="29"/>
      <c r="AS72" s="29"/>
      <c r="AT72" s="29"/>
      <c r="AU72" s="29"/>
      <c r="AV72" s="29"/>
      <c r="AW72" s="29"/>
      <c r="AX72" s="29"/>
      <c r="AY72" s="29"/>
      <c r="AZ72" s="29"/>
      <c r="BA72" s="29"/>
    </row>
  </sheetData>
  <sheetProtection formatCells="0" formatColumns="0" formatRows="0" insertColumns="0" insertRows="0"/>
  <protectedRanges>
    <protectedRange sqref="I49:I50 I52" name="範囲1"/>
    <protectedRange sqref="M37" name="範囲1_1"/>
  </protectedRanges>
  <mergeCells count="86">
    <mergeCell ref="V8:W8"/>
    <mergeCell ref="V17:W17"/>
    <mergeCell ref="A20:AJ20"/>
    <mergeCell ref="X17:AJ18"/>
    <mergeCell ref="A1:AJ1"/>
    <mergeCell ref="A4:AJ5"/>
    <mergeCell ref="C7:L7"/>
    <mergeCell ref="W2:AI2"/>
    <mergeCell ref="Z3:AB3"/>
    <mergeCell ref="V10:W10"/>
    <mergeCell ref="U11:W11"/>
    <mergeCell ref="V12:W12"/>
    <mergeCell ref="V14:W14"/>
    <mergeCell ref="X12:AI12"/>
    <mergeCell ref="X8:AI8"/>
    <mergeCell ref="X10:AI10"/>
    <mergeCell ref="X14:AI15"/>
    <mergeCell ref="AA40:AG43"/>
    <mergeCell ref="T22:U22"/>
    <mergeCell ref="W22:X22"/>
    <mergeCell ref="A34:AJ34"/>
    <mergeCell ref="A35:K35"/>
    <mergeCell ref="K38:P39"/>
    <mergeCell ref="Q38:R39"/>
    <mergeCell ref="S38:T39"/>
    <mergeCell ref="U38:Z39"/>
    <mergeCell ref="N29:O29"/>
    <mergeCell ref="U27:Y29"/>
    <mergeCell ref="AH40:AH43"/>
    <mergeCell ref="D41:J41"/>
    <mergeCell ref="K41:O41"/>
    <mergeCell ref="U41:Y41"/>
    <mergeCell ref="D42:J42"/>
    <mergeCell ref="K42:O42"/>
    <mergeCell ref="D43:J43"/>
    <mergeCell ref="K43:O43"/>
    <mergeCell ref="U43:Y43"/>
    <mergeCell ref="U42:Y42"/>
    <mergeCell ref="D40:J40"/>
    <mergeCell ref="K40:O40"/>
    <mergeCell ref="U40:Y40"/>
    <mergeCell ref="B59:AH60"/>
    <mergeCell ref="V37:W37"/>
    <mergeCell ref="S49:S50"/>
    <mergeCell ref="T49:T50"/>
    <mergeCell ref="U49:Y50"/>
    <mergeCell ref="Z49:Z50"/>
    <mergeCell ref="AA45:AH46"/>
    <mergeCell ref="D47:J47"/>
    <mergeCell ref="K47:O47"/>
    <mergeCell ref="U47:Y47"/>
    <mergeCell ref="D48:J48"/>
    <mergeCell ref="K48:O48"/>
    <mergeCell ref="U48:Y48"/>
    <mergeCell ref="AA47:AG50"/>
    <mergeCell ref="AH47:AH50"/>
    <mergeCell ref="D50:H50"/>
    <mergeCell ref="I50:J50"/>
    <mergeCell ref="D49:H49"/>
    <mergeCell ref="I49:J49"/>
    <mergeCell ref="K49:O50"/>
    <mergeCell ref="P49:P50"/>
    <mergeCell ref="Q49:Q50"/>
    <mergeCell ref="R49:R50"/>
    <mergeCell ref="D51:Z51"/>
    <mergeCell ref="D54:Z54"/>
    <mergeCell ref="S45:T46"/>
    <mergeCell ref="U45:Z46"/>
    <mergeCell ref="D46:J46"/>
    <mergeCell ref="D45:J45"/>
    <mergeCell ref="K45:P46"/>
    <mergeCell ref="Q45:R46"/>
    <mergeCell ref="AA38:AH39"/>
    <mergeCell ref="A31:AJ32"/>
    <mergeCell ref="Y22:Z22"/>
    <mergeCell ref="AA22:AG22"/>
    <mergeCell ref="H23:AH23"/>
    <mergeCell ref="H24:AG24"/>
    <mergeCell ref="O22:P22"/>
    <mergeCell ref="R22:S22"/>
    <mergeCell ref="D39:J39"/>
    <mergeCell ref="A26:AJ26"/>
    <mergeCell ref="M35:W35"/>
    <mergeCell ref="M37:O37"/>
    <mergeCell ref="S37:U37"/>
    <mergeCell ref="D38:J38"/>
  </mergeCells>
  <phoneticPr fontId="1"/>
  <dataValidations count="2">
    <dataValidation type="list" allowBlank="1" showInputMessage="1" showErrorMessage="1" sqref="I49:J49" xr:uid="{00000000-0002-0000-0100-000000000000}">
      <formula1>"   ,○"</formula1>
    </dataValidation>
    <dataValidation type="list" allowBlank="1" showInputMessage="1" showErrorMessage="1" sqref="I50:J50" xr:uid="{00000000-0002-0000-0100-000001000000}">
      <formula1>" ,○"</formula1>
    </dataValidation>
  </dataValidations>
  <printOptions horizontalCentered="1"/>
  <pageMargins left="0.39370078740157483" right="0.39370078740157483" top="0.59055118110236227" bottom="0.39370078740157483" header="0.51181102362204722" footer="0.43307086614173229"/>
  <pageSetup paperSize="9" scale="89" orientation="portrait" blackAndWhite="1"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4"/>
  <sheetViews>
    <sheetView topLeftCell="A21" workbookViewId="0">
      <selection activeCell="F19" sqref="F19"/>
    </sheetView>
  </sheetViews>
  <sheetFormatPr defaultRowHeight="13" x14ac:dyDescent="0.2"/>
  <cols>
    <col min="1" max="1" width="4.453125" style="166" bestFit="1" customWidth="1"/>
    <col min="2" max="2" width="3.36328125" style="166" bestFit="1" customWidth="1"/>
    <col min="3" max="3" width="4.453125" style="166" bestFit="1" customWidth="1"/>
    <col min="4" max="6" width="8.90625" style="166"/>
    <col min="7" max="7" width="10" style="166" bestFit="1" customWidth="1"/>
  </cols>
  <sheetData>
    <row r="1" spans="1:7" ht="14" x14ac:dyDescent="0.2">
      <c r="A1" s="18" t="s">
        <v>23</v>
      </c>
    </row>
    <row r="2" spans="1:7" x14ac:dyDescent="0.2">
      <c r="A2" s="376" t="s">
        <v>32</v>
      </c>
      <c r="B2" s="376"/>
      <c r="C2" s="376"/>
      <c r="D2" s="167" t="s">
        <v>33</v>
      </c>
      <c r="E2" s="167" t="s">
        <v>34</v>
      </c>
      <c r="F2" s="167" t="s">
        <v>35</v>
      </c>
      <c r="G2" s="167" t="s">
        <v>36</v>
      </c>
    </row>
    <row r="3" spans="1:7" x14ac:dyDescent="0.2">
      <c r="A3" s="168">
        <v>1</v>
      </c>
      <c r="B3" s="169" t="s">
        <v>51</v>
      </c>
      <c r="C3" s="170">
        <v>40</v>
      </c>
      <c r="D3" s="119">
        <v>168040</v>
      </c>
      <c r="E3" s="119">
        <v>121080</v>
      </c>
      <c r="F3" s="119">
        <v>84780</v>
      </c>
      <c r="G3" s="119">
        <v>80250</v>
      </c>
    </row>
    <row r="4" spans="1:7" x14ac:dyDescent="0.2">
      <c r="A4" s="168">
        <v>41</v>
      </c>
      <c r="B4" s="169" t="s">
        <v>51</v>
      </c>
      <c r="C4" s="170">
        <v>50</v>
      </c>
      <c r="D4" s="119">
        <v>133090</v>
      </c>
      <c r="E4" s="119">
        <v>86130</v>
      </c>
      <c r="F4" s="119">
        <v>50290</v>
      </c>
      <c r="G4" s="119">
        <v>45770</v>
      </c>
    </row>
    <row r="5" spans="1:7" x14ac:dyDescent="0.2">
      <c r="A5" s="168">
        <v>51</v>
      </c>
      <c r="B5" s="169" t="s">
        <v>51</v>
      </c>
      <c r="C5" s="170">
        <v>60</v>
      </c>
      <c r="D5" s="119">
        <v>127440</v>
      </c>
      <c r="E5" s="119">
        <v>80480</v>
      </c>
      <c r="F5" s="119">
        <v>44740</v>
      </c>
      <c r="G5" s="119">
        <v>40220</v>
      </c>
    </row>
    <row r="6" spans="1:7" x14ac:dyDescent="0.2">
      <c r="A6" s="168">
        <v>61</v>
      </c>
      <c r="B6" s="169" t="s">
        <v>51</v>
      </c>
      <c r="C6" s="170">
        <v>70</v>
      </c>
      <c r="D6" s="119">
        <v>123430</v>
      </c>
      <c r="E6" s="119">
        <v>76470</v>
      </c>
      <c r="F6" s="119">
        <v>40790</v>
      </c>
      <c r="G6" s="119">
        <v>36260</v>
      </c>
    </row>
    <row r="7" spans="1:7" x14ac:dyDescent="0.2">
      <c r="A7" s="168">
        <v>71</v>
      </c>
      <c r="B7" s="169" t="s">
        <v>51</v>
      </c>
      <c r="C7" s="170">
        <v>80</v>
      </c>
      <c r="D7" s="119">
        <v>120390</v>
      </c>
      <c r="E7" s="119">
        <v>73430</v>
      </c>
      <c r="F7" s="119">
        <v>37800</v>
      </c>
      <c r="G7" s="119">
        <v>33270</v>
      </c>
    </row>
    <row r="8" spans="1:7" x14ac:dyDescent="0.2">
      <c r="A8" s="168">
        <v>81</v>
      </c>
      <c r="B8" s="169" t="s">
        <v>51</v>
      </c>
      <c r="C8" s="170">
        <v>90</v>
      </c>
      <c r="D8" s="119">
        <v>118090</v>
      </c>
      <c r="E8" s="119">
        <v>71130</v>
      </c>
      <c r="F8" s="119">
        <v>35620</v>
      </c>
      <c r="G8" s="119">
        <v>31100</v>
      </c>
    </row>
    <row r="9" spans="1:7" x14ac:dyDescent="0.2">
      <c r="A9" s="168">
        <v>91</v>
      </c>
      <c r="B9" s="169" t="s">
        <v>51</v>
      </c>
      <c r="C9" s="170">
        <v>100</v>
      </c>
      <c r="D9" s="119">
        <v>114040</v>
      </c>
      <c r="E9" s="119">
        <v>67080</v>
      </c>
      <c r="F9" s="119">
        <v>31650</v>
      </c>
      <c r="G9" s="119">
        <v>27130</v>
      </c>
    </row>
    <row r="10" spans="1:7" x14ac:dyDescent="0.2">
      <c r="A10" s="168">
        <v>101</v>
      </c>
      <c r="B10" s="169" t="s">
        <v>51</v>
      </c>
      <c r="C10" s="170">
        <v>110</v>
      </c>
      <c r="D10" s="119">
        <v>112720</v>
      </c>
      <c r="E10" s="119">
        <v>65760</v>
      </c>
      <c r="F10" s="119">
        <v>30350</v>
      </c>
      <c r="G10" s="119">
        <v>25820</v>
      </c>
    </row>
    <row r="11" spans="1:7" x14ac:dyDescent="0.2">
      <c r="A11" s="168">
        <v>111</v>
      </c>
      <c r="B11" s="169" t="s">
        <v>51</v>
      </c>
      <c r="C11" s="170">
        <v>120</v>
      </c>
      <c r="D11" s="119">
        <v>111650</v>
      </c>
      <c r="E11" s="119">
        <v>64690</v>
      </c>
      <c r="F11" s="119">
        <v>29200</v>
      </c>
      <c r="G11" s="119">
        <v>24670</v>
      </c>
    </row>
    <row r="13" spans="1:7" ht="14" x14ac:dyDescent="0.2">
      <c r="A13" s="19" t="s">
        <v>30</v>
      </c>
    </row>
    <row r="14" spans="1:7" x14ac:dyDescent="0.2">
      <c r="A14" s="376" t="s">
        <v>32</v>
      </c>
      <c r="B14" s="376"/>
      <c r="C14" s="376"/>
      <c r="D14" s="102" t="s">
        <v>37</v>
      </c>
    </row>
    <row r="15" spans="1:7" x14ac:dyDescent="0.2">
      <c r="A15" s="168">
        <v>1</v>
      </c>
      <c r="B15" s="169" t="s">
        <v>51</v>
      </c>
      <c r="C15" s="170">
        <v>40</v>
      </c>
      <c r="D15" s="171">
        <v>4350</v>
      </c>
    </row>
    <row r="16" spans="1:7" x14ac:dyDescent="0.2">
      <c r="A16" s="168">
        <v>41</v>
      </c>
      <c r="B16" s="169" t="s">
        <v>51</v>
      </c>
      <c r="C16" s="170">
        <v>50</v>
      </c>
      <c r="D16" s="102">
        <v>2400</v>
      </c>
    </row>
    <row r="17" spans="1:4" x14ac:dyDescent="0.2">
      <c r="A17" s="168">
        <v>51</v>
      </c>
      <c r="B17" s="169" t="s">
        <v>51</v>
      </c>
      <c r="C17" s="170">
        <v>60</v>
      </c>
      <c r="D17" s="102">
        <v>2000</v>
      </c>
    </row>
    <row r="18" spans="1:4" x14ac:dyDescent="0.2">
      <c r="A18" s="168">
        <v>61</v>
      </c>
      <c r="B18" s="169" t="s">
        <v>51</v>
      </c>
      <c r="C18" s="170">
        <v>70</v>
      </c>
      <c r="D18" s="102">
        <v>1700</v>
      </c>
    </row>
    <row r="19" spans="1:4" x14ac:dyDescent="0.2">
      <c r="A19" s="168">
        <v>71</v>
      </c>
      <c r="B19" s="169" t="s">
        <v>51</v>
      </c>
      <c r="C19" s="170">
        <v>80</v>
      </c>
      <c r="D19" s="102">
        <v>1950</v>
      </c>
    </row>
    <row r="20" spans="1:4" x14ac:dyDescent="0.2">
      <c r="A20" s="168">
        <v>81</v>
      </c>
      <c r="B20" s="169" t="s">
        <v>51</v>
      </c>
      <c r="C20" s="170">
        <v>90</v>
      </c>
      <c r="D20" s="102">
        <v>1700</v>
      </c>
    </row>
    <row r="21" spans="1:4" x14ac:dyDescent="0.2">
      <c r="A21" s="168">
        <v>91</v>
      </c>
      <c r="B21" s="169" t="s">
        <v>51</v>
      </c>
      <c r="C21" s="170">
        <v>100</v>
      </c>
      <c r="D21" s="102">
        <v>1550</v>
      </c>
    </row>
    <row r="22" spans="1:4" x14ac:dyDescent="0.2">
      <c r="A22" s="168">
        <v>101</v>
      </c>
      <c r="B22" s="169" t="s">
        <v>51</v>
      </c>
      <c r="C22" s="170">
        <v>110</v>
      </c>
      <c r="D22" s="102">
        <v>1700</v>
      </c>
    </row>
    <row r="23" spans="1:4" x14ac:dyDescent="0.2">
      <c r="A23" s="168">
        <v>111</v>
      </c>
      <c r="B23" s="169" t="s">
        <v>51</v>
      </c>
      <c r="C23" s="170">
        <v>120</v>
      </c>
      <c r="D23" s="171">
        <v>1550</v>
      </c>
    </row>
    <row r="25" spans="1:4" ht="14" x14ac:dyDescent="0.2">
      <c r="A25" s="19" t="s">
        <v>31</v>
      </c>
    </row>
    <row r="26" spans="1:4" x14ac:dyDescent="0.2">
      <c r="A26" s="376" t="s">
        <v>32</v>
      </c>
      <c r="B26" s="376"/>
      <c r="C26" s="376"/>
      <c r="D26" s="167" t="s">
        <v>37</v>
      </c>
    </row>
    <row r="27" spans="1:4" x14ac:dyDescent="0.2">
      <c r="A27" s="168">
        <v>1</v>
      </c>
      <c r="B27" s="169" t="s">
        <v>51</v>
      </c>
      <c r="C27" s="170">
        <v>40</v>
      </c>
      <c r="D27" s="102">
        <v>8800</v>
      </c>
    </row>
    <row r="28" spans="1:4" x14ac:dyDescent="0.2">
      <c r="A28" s="168">
        <v>41</v>
      </c>
      <c r="B28" s="169" t="s">
        <v>51</v>
      </c>
      <c r="C28" s="170">
        <v>50</v>
      </c>
      <c r="D28" s="102">
        <v>4900</v>
      </c>
    </row>
    <row r="29" spans="1:4" x14ac:dyDescent="0.2">
      <c r="A29" s="168">
        <v>51</v>
      </c>
      <c r="B29" s="169" t="s">
        <v>51</v>
      </c>
      <c r="C29" s="170">
        <v>60</v>
      </c>
      <c r="D29" s="102">
        <v>4050</v>
      </c>
    </row>
    <row r="30" spans="1:4" x14ac:dyDescent="0.2">
      <c r="A30" s="168">
        <v>61</v>
      </c>
      <c r="B30" s="169" t="s">
        <v>51</v>
      </c>
      <c r="C30" s="170">
        <v>70</v>
      </c>
      <c r="D30" s="102">
        <v>3550</v>
      </c>
    </row>
    <row r="31" spans="1:4" x14ac:dyDescent="0.2">
      <c r="A31" s="168">
        <v>71</v>
      </c>
      <c r="B31" s="169" t="s">
        <v>51</v>
      </c>
      <c r="C31" s="170">
        <v>80</v>
      </c>
      <c r="D31" s="102">
        <v>3950</v>
      </c>
    </row>
    <row r="32" spans="1:4" x14ac:dyDescent="0.2">
      <c r="A32" s="168">
        <v>81</v>
      </c>
      <c r="B32" s="169" t="s">
        <v>51</v>
      </c>
      <c r="C32" s="170">
        <v>90</v>
      </c>
      <c r="D32" s="102">
        <v>3550</v>
      </c>
    </row>
    <row r="33" spans="1:4" x14ac:dyDescent="0.2">
      <c r="A33" s="168">
        <v>91</v>
      </c>
      <c r="B33" s="169" t="s">
        <v>51</v>
      </c>
      <c r="C33" s="170">
        <v>100</v>
      </c>
      <c r="D33" s="102">
        <v>3100</v>
      </c>
    </row>
    <row r="34" spans="1:4" x14ac:dyDescent="0.2">
      <c r="A34" s="168">
        <v>101</v>
      </c>
      <c r="B34" s="169" t="s">
        <v>51</v>
      </c>
      <c r="C34" s="170">
        <v>110</v>
      </c>
      <c r="D34" s="102">
        <v>3400</v>
      </c>
    </row>
    <row r="35" spans="1:4" x14ac:dyDescent="0.2">
      <c r="A35" s="168">
        <v>111</v>
      </c>
      <c r="B35" s="169" t="s">
        <v>51</v>
      </c>
      <c r="C35" s="170">
        <v>120</v>
      </c>
      <c r="D35" s="102">
        <v>3100</v>
      </c>
    </row>
    <row r="38" spans="1:4" x14ac:dyDescent="0.2">
      <c r="A38" s="172" t="s">
        <v>56</v>
      </c>
      <c r="B38" s="172"/>
      <c r="C38" s="172"/>
      <c r="D38" s="128">
        <v>100</v>
      </c>
    </row>
    <row r="39" spans="1:4" x14ac:dyDescent="0.2">
      <c r="A39" s="173" t="s">
        <v>52</v>
      </c>
      <c r="B39" s="173"/>
      <c r="C39" s="173"/>
      <c r="D39" s="174">
        <v>3940</v>
      </c>
    </row>
    <row r="40" spans="1:4" x14ac:dyDescent="0.2">
      <c r="A40" s="173" t="s">
        <v>57</v>
      </c>
      <c r="B40" s="173"/>
      <c r="C40" s="173"/>
      <c r="D40" s="128">
        <v>46480</v>
      </c>
    </row>
    <row r="42" spans="1:4" x14ac:dyDescent="0.2">
      <c r="A42" s="173" t="s">
        <v>53</v>
      </c>
      <c r="B42" s="173"/>
      <c r="C42" s="173"/>
      <c r="D42" s="173"/>
    </row>
    <row r="43" spans="1:4" x14ac:dyDescent="0.2">
      <c r="A43" s="172" t="s">
        <v>54</v>
      </c>
      <c r="B43" s="172"/>
      <c r="C43" s="172"/>
      <c r="D43" s="128">
        <v>24450</v>
      </c>
    </row>
    <row r="44" spans="1:4" x14ac:dyDescent="0.2">
      <c r="A44" s="172" t="s">
        <v>55</v>
      </c>
      <c r="B44" s="172"/>
      <c r="C44" s="172"/>
      <c r="D44" s="173">
        <v>3050</v>
      </c>
    </row>
  </sheetData>
  <mergeCells count="3">
    <mergeCell ref="A2:C2"/>
    <mergeCell ref="A14:C14"/>
    <mergeCell ref="A26:C26"/>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(区外)請求書 </vt:lpstr>
      <vt:lpstr>(区外)請求書 (記入例) </vt:lpstr>
      <vt:lpstr>単価表</vt:lpstr>
      <vt:lpstr>'(区外)請求書 '!Print_Area</vt:lpstr>
      <vt:lpstr>'(区外)請求書 (記入例)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長嶋　勇輝</dc:creator>
  <cp:lastModifiedBy>Okayama101</cp:lastModifiedBy>
  <cp:lastPrinted>2023-09-08T02:23:49Z</cp:lastPrinted>
  <dcterms:created xsi:type="dcterms:W3CDTF">2010-03-25T08:24:55Z</dcterms:created>
  <dcterms:modified xsi:type="dcterms:W3CDTF">2024-04-15T06:34:25Z</dcterms:modified>
</cp:coreProperties>
</file>