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SEA02234\契約係\◆◆令和６年度◆◆\02_担当\01_工事担当共通\総合評価\06 改正履歴\2412申告書修正（下限額）\"/>
    </mc:Choice>
  </mc:AlternateContent>
  <xr:revisionPtr revIDLastSave="0" documentId="13_ncr:1_{6382FEF0-B54A-47A2-9A31-4E4197F19C49}" xr6:coauthVersionLast="47" xr6:coauthVersionMax="47" xr10:uidLastSave="{00000000-0000-0000-0000-000000000000}"/>
  <workbookProtection workbookAlgorithmName="SHA-512" workbookHashValue="LNo82dFSCrBa152aJ5zL5CiKOmlL30acE4mTeJ0yoj0Lkv5HxFPwBsTmX+3vOhveJ62sygGiTNHkCvQkmrOBMQ==" workbookSaltValue="j7k90kQCWAAH6SKK5awAIg==" workbookSpinCount="100000" lockStructure="1"/>
  <bookViews>
    <workbookView xWindow="28680" yWindow="-120" windowWidth="29040" windowHeight="15840" xr2:uid="{00000000-000D-0000-FFFF-FFFF00000000}"/>
  </bookViews>
  <sheets>
    <sheet name="申告書" sheetId="10" r:id="rId1"/>
    <sheet name="【区事務処理用】" sheetId="11" r:id="rId2"/>
  </sheets>
  <definedNames>
    <definedName name="_xlnm.Print_Area" localSheetId="0">申告書!$A$1:$AE$91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0" l="1"/>
  <c r="Z74" i="10" l="1"/>
  <c r="Z67" i="10"/>
  <c r="Z71" i="10"/>
  <c r="C53" i="11"/>
  <c r="C54" i="11"/>
  <c r="C52" i="11"/>
  <c r="Z21" i="10"/>
  <c r="Z86" i="10"/>
  <c r="Z82" i="10"/>
  <c r="Z63" i="10"/>
  <c r="Z40" i="10"/>
  <c r="Z55" i="10"/>
  <c r="Z49" i="10"/>
  <c r="Z46" i="10"/>
  <c r="Z28" i="10"/>
  <c r="B11" i="11"/>
  <c r="Z33" i="10" s="1"/>
  <c r="Z18" i="10" l="1"/>
  <c r="C55" i="11" s="1"/>
  <c r="Z11" i="10" s="1"/>
  <c r="U90" i="10" s="1"/>
</calcChain>
</file>

<file path=xl/sharedStrings.xml><?xml version="1.0" encoding="utf-8"?>
<sst xmlns="http://schemas.openxmlformats.org/spreadsheetml/2006/main" count="207" uniqueCount="161">
  <si>
    <t>工事件名</t>
    <rPh sb="0" eb="2">
      <t>コウジ</t>
    </rPh>
    <rPh sb="2" eb="4">
      <t>ケンメイ</t>
    </rPh>
    <phoneticPr fontId="1"/>
  </si>
  <si>
    <t>事業者名</t>
    <rPh sb="0" eb="3">
      <t>ジギョウシャ</t>
    </rPh>
    <rPh sb="3" eb="4">
      <t>メイ</t>
    </rPh>
    <phoneticPr fontId="1"/>
  </si>
  <si>
    <t>業種</t>
    <rPh sb="0" eb="2">
      <t>ギョウシュ</t>
    </rPh>
    <phoneticPr fontId="1"/>
  </si>
  <si>
    <t>配置予定技術者の資格</t>
    <rPh sb="0" eb="2">
      <t>ハイチ</t>
    </rPh>
    <rPh sb="2" eb="4">
      <t>ヨテイ</t>
    </rPh>
    <rPh sb="4" eb="7">
      <t>ギジュツシャ</t>
    </rPh>
    <rPh sb="8" eb="10">
      <t>シカク</t>
    </rPh>
    <phoneticPr fontId="1"/>
  </si>
  <si>
    <t>配置予定技術者の氏名</t>
    <rPh sb="0" eb="2">
      <t>ハイチ</t>
    </rPh>
    <rPh sb="2" eb="4">
      <t>ヨテイ</t>
    </rPh>
    <rPh sb="4" eb="7">
      <t>ギジュツシャ</t>
    </rPh>
    <rPh sb="8" eb="10">
      <t>シメイ</t>
    </rPh>
    <phoneticPr fontId="1"/>
  </si>
  <si>
    <t>保有資格区分</t>
    <rPh sb="0" eb="2">
      <t>ホユウ</t>
    </rPh>
    <rPh sb="2" eb="4">
      <t>シカク</t>
    </rPh>
    <rPh sb="4" eb="6">
      <t>クブン</t>
    </rPh>
    <phoneticPr fontId="1"/>
  </si>
  <si>
    <t>保有資格名</t>
    <rPh sb="0" eb="2">
      <t>ホユウ</t>
    </rPh>
    <rPh sb="2" eb="4">
      <t>シカク</t>
    </rPh>
    <rPh sb="4" eb="5">
      <t>メイ</t>
    </rPh>
    <phoneticPr fontId="1"/>
  </si>
  <si>
    <t>配置予定技術者の実績</t>
    <rPh sb="0" eb="2">
      <t>ハイチ</t>
    </rPh>
    <rPh sb="2" eb="4">
      <t>ヨテイ</t>
    </rPh>
    <rPh sb="4" eb="7">
      <t>ギジュツシャ</t>
    </rPh>
    <rPh sb="8" eb="10">
      <t>ジッセキ</t>
    </rPh>
    <phoneticPr fontId="1"/>
  </si>
  <si>
    <t>CORINS登録番号</t>
    <rPh sb="6" eb="8">
      <t>トウロク</t>
    </rPh>
    <rPh sb="8" eb="10">
      <t>バンゴウ</t>
    </rPh>
    <phoneticPr fontId="1"/>
  </si>
  <si>
    <t>実績の区分</t>
    <rPh sb="0" eb="2">
      <t>ジッセキ</t>
    </rPh>
    <rPh sb="3" eb="5">
      <t>クブン</t>
    </rPh>
    <phoneticPr fontId="1"/>
  </si>
  <si>
    <t>点</t>
    <rPh sb="0" eb="1">
      <t>テン</t>
    </rPh>
    <phoneticPr fontId="1"/>
  </si>
  <si>
    <t>＝</t>
    <phoneticPr fontId="1"/>
  </si>
  <si>
    <t>契約番号</t>
    <rPh sb="0" eb="2">
      <t>ケイヤク</t>
    </rPh>
    <rPh sb="2" eb="4">
      <t>バンゴウ</t>
    </rPh>
    <phoneticPr fontId="1"/>
  </si>
  <si>
    <t>協定者（団体名）</t>
    <rPh sb="0" eb="2">
      <t>キョウテイ</t>
    </rPh>
    <rPh sb="2" eb="3">
      <t>シャ</t>
    </rPh>
    <rPh sb="4" eb="6">
      <t>ダンタイ</t>
    </rPh>
    <rPh sb="6" eb="7">
      <t>メイ</t>
    </rPh>
    <phoneticPr fontId="1"/>
  </si>
  <si>
    <t>協定の名称</t>
    <rPh sb="0" eb="2">
      <t>キョウテイ</t>
    </rPh>
    <rPh sb="3" eb="5">
      <t>メイショウ</t>
    </rPh>
    <phoneticPr fontId="1"/>
  </si>
  <si>
    <t>災害時協力協定</t>
    <rPh sb="0" eb="2">
      <t>サイガイ</t>
    </rPh>
    <rPh sb="2" eb="3">
      <t>ジ</t>
    </rPh>
    <rPh sb="3" eb="5">
      <t>キョウリョク</t>
    </rPh>
    <rPh sb="5" eb="7">
      <t>キョウテイ</t>
    </rPh>
    <phoneticPr fontId="1"/>
  </si>
  <si>
    <t>年度</t>
    <rPh sb="0" eb="2">
      <t>ネンド</t>
    </rPh>
    <phoneticPr fontId="1"/>
  </si>
  <si>
    <t>本店所在地</t>
    <rPh sb="0" eb="2">
      <t>ホンテン</t>
    </rPh>
    <rPh sb="2" eb="5">
      <t>ショザイチ</t>
    </rPh>
    <phoneticPr fontId="1"/>
  </si>
  <si>
    <t>世田谷区建設工事総合評価方式評価点申告書</t>
    <rPh sb="0" eb="3">
      <t>セヤ</t>
    </rPh>
    <rPh sb="3" eb="4">
      <t>ク</t>
    </rPh>
    <rPh sb="4" eb="6">
      <t>ケンセツ</t>
    </rPh>
    <rPh sb="6" eb="8">
      <t>コウジ</t>
    </rPh>
    <rPh sb="8" eb="10">
      <t>ソウゴウ</t>
    </rPh>
    <rPh sb="10" eb="12">
      <t>ヒョウカ</t>
    </rPh>
    <rPh sb="12" eb="14">
      <t>ホウシキ</t>
    </rPh>
    <rPh sb="14" eb="16">
      <t>ヒョウカ</t>
    </rPh>
    <rPh sb="16" eb="17">
      <t>テン</t>
    </rPh>
    <rPh sb="17" eb="20">
      <t>シンコクショ</t>
    </rPh>
    <phoneticPr fontId="1"/>
  </si>
  <si>
    <t>成績評定①</t>
    <rPh sb="0" eb="2">
      <t>セイセキ</t>
    </rPh>
    <rPh sb="2" eb="4">
      <t>ヒョウテイ</t>
    </rPh>
    <phoneticPr fontId="1"/>
  </si>
  <si>
    <t>成績評定②</t>
    <rPh sb="0" eb="2">
      <t>セイセキ</t>
    </rPh>
    <rPh sb="2" eb="4">
      <t>ヒョウテイ</t>
    </rPh>
    <phoneticPr fontId="1"/>
  </si>
  <si>
    <t>成績評定③</t>
    <rPh sb="0" eb="2">
      <t>セイセキ</t>
    </rPh>
    <rPh sb="2" eb="4">
      <t>ヒョウテイ</t>
    </rPh>
    <phoneticPr fontId="1"/>
  </si>
  <si>
    <t>平均評定＝(成績評定①＋成績評定②＋成績評定③)÷件数</t>
    <rPh sb="0" eb="2">
      <t>ヘイキン</t>
    </rPh>
    <rPh sb="2" eb="4">
      <t>ヒョウテイ</t>
    </rPh>
    <rPh sb="6" eb="8">
      <t>セイセキ</t>
    </rPh>
    <rPh sb="8" eb="10">
      <t>ヒョウテイ</t>
    </rPh>
    <rPh sb="25" eb="27">
      <t>ケンスウ</t>
    </rPh>
    <phoneticPr fontId="1"/>
  </si>
  <si>
    <t>平均評定</t>
    <rPh sb="0" eb="2">
      <t>ヘイキン</t>
    </rPh>
    <rPh sb="2" eb="4">
      <t>ヒョウテイ</t>
    </rPh>
    <phoneticPr fontId="1"/>
  </si>
  <si>
    <t>優良工事実績</t>
    <rPh sb="0" eb="2">
      <t>ユウリョウ</t>
    </rPh>
    <rPh sb="2" eb="4">
      <t>コウジ</t>
    </rPh>
    <rPh sb="4" eb="6">
      <t>ジッセキ</t>
    </rPh>
    <phoneticPr fontId="1"/>
  </si>
  <si>
    <t>令和</t>
    <rPh sb="0" eb="2">
      <t>レイワ</t>
    </rPh>
    <phoneticPr fontId="1"/>
  </si>
  <si>
    <t>担当の区分</t>
    <rPh sb="0" eb="2">
      <t>タントウ</t>
    </rPh>
    <rPh sb="3" eb="5">
      <t>クブン</t>
    </rPh>
    <phoneticPr fontId="1"/>
  </si>
  <si>
    <t>協定に基づく活動実績</t>
    <rPh sb="0" eb="2">
      <t>キョウテイ</t>
    </rPh>
    <rPh sb="3" eb="4">
      <t>モト</t>
    </rPh>
    <rPh sb="6" eb="8">
      <t>カツドウ</t>
    </rPh>
    <rPh sb="8" eb="10">
      <t>ジッセキ</t>
    </rPh>
    <phoneticPr fontId="1"/>
  </si>
  <si>
    <t>地域経済振興</t>
    <rPh sb="0" eb="2">
      <t>チイキ</t>
    </rPh>
    <rPh sb="2" eb="4">
      <t>ケイザイ</t>
    </rPh>
    <rPh sb="4" eb="6">
      <t>シンコウ</t>
    </rPh>
    <phoneticPr fontId="1"/>
  </si>
  <si>
    <t>工事件名</t>
    <rPh sb="0" eb="2">
      <t>コウジ</t>
    </rPh>
    <rPh sb="2" eb="4">
      <t>ケンメイ</t>
    </rPh>
    <phoneticPr fontId="1"/>
  </si>
  <si>
    <t>自社施工及び区内事業者への下請の割合</t>
    <rPh sb="0" eb="2">
      <t>ジシャ</t>
    </rPh>
    <rPh sb="2" eb="4">
      <t>セコウ</t>
    </rPh>
    <rPh sb="4" eb="5">
      <t>オヨ</t>
    </rPh>
    <rPh sb="6" eb="8">
      <t>クナイ</t>
    </rPh>
    <rPh sb="8" eb="11">
      <t>ジギョウシャ</t>
    </rPh>
    <rPh sb="13" eb="15">
      <t>シタウ</t>
    </rPh>
    <rPh sb="16" eb="18">
      <t>ワリアイ</t>
    </rPh>
    <phoneticPr fontId="1"/>
  </si>
  <si>
    <t>工事成績</t>
    <rPh sb="0" eb="2">
      <t>コウジ</t>
    </rPh>
    <rPh sb="2" eb="4">
      <t>セイセキ</t>
    </rPh>
    <phoneticPr fontId="1"/>
  </si>
  <si>
    <t>施工能力評価点</t>
    <rPh sb="0" eb="2">
      <t>セコウ</t>
    </rPh>
    <rPh sb="2" eb="4">
      <t>ノウリョク</t>
    </rPh>
    <rPh sb="4" eb="6">
      <t>ヒョウカ</t>
    </rPh>
    <rPh sb="6" eb="7">
      <t>テン</t>
    </rPh>
    <phoneticPr fontId="1"/>
  </si>
  <si>
    <t>地域貢献評価点</t>
    <rPh sb="0" eb="2">
      <t>チイキ</t>
    </rPh>
    <rPh sb="2" eb="4">
      <t>コウケン</t>
    </rPh>
    <rPh sb="4" eb="7">
      <t>ヒョウカテン</t>
    </rPh>
    <phoneticPr fontId="1"/>
  </si>
  <si>
    <t>公契約評価点</t>
    <rPh sb="0" eb="1">
      <t>コウ</t>
    </rPh>
    <rPh sb="1" eb="3">
      <t>ケイヤク</t>
    </rPh>
    <rPh sb="3" eb="6">
      <t>ヒョウカテン</t>
    </rPh>
    <phoneticPr fontId="1"/>
  </si>
  <si>
    <t>認定数</t>
    <rPh sb="0" eb="2">
      <t>ニンテイ</t>
    </rPh>
    <rPh sb="2" eb="3">
      <t>スウ</t>
    </rPh>
    <phoneticPr fontId="1"/>
  </si>
  <si>
    <t>労働報酬下限額</t>
    <rPh sb="0" eb="2">
      <t>ロウドウ</t>
    </rPh>
    <rPh sb="2" eb="4">
      <t>ホウシュウ</t>
    </rPh>
    <rPh sb="4" eb="6">
      <t>カゲン</t>
    </rPh>
    <rPh sb="6" eb="7">
      <t>ガク</t>
    </rPh>
    <phoneticPr fontId="1"/>
  </si>
  <si>
    <t>建設業労働災害防止協会</t>
    <rPh sb="0" eb="3">
      <t>ケンセツギョウ</t>
    </rPh>
    <rPh sb="3" eb="5">
      <t>ロウドウ</t>
    </rPh>
    <rPh sb="5" eb="7">
      <t>サイガイ</t>
    </rPh>
    <rPh sb="7" eb="9">
      <t>ボウシ</t>
    </rPh>
    <rPh sb="9" eb="11">
      <t>キョウカイ</t>
    </rPh>
    <phoneticPr fontId="1"/>
  </si>
  <si>
    <t>事業者登録</t>
    <rPh sb="0" eb="3">
      <t>ジギョウシャ</t>
    </rPh>
    <rPh sb="3" eb="5">
      <t>トウロク</t>
    </rPh>
    <phoneticPr fontId="1"/>
  </si>
  <si>
    <t>区内本店事業者</t>
    <rPh sb="0" eb="2">
      <t>クナイ</t>
    </rPh>
    <rPh sb="2" eb="4">
      <t>ホンテン</t>
    </rPh>
    <rPh sb="4" eb="7">
      <t>ジギョウシャ</t>
    </rPh>
    <phoneticPr fontId="1"/>
  </si>
  <si>
    <t>賃金支払の状況</t>
    <rPh sb="0" eb="2">
      <t>チンギン</t>
    </rPh>
    <rPh sb="2" eb="4">
      <t>シハラ</t>
    </rPh>
    <rPh sb="5" eb="7">
      <t>ジョウキョウ</t>
    </rPh>
    <phoneticPr fontId="1"/>
  </si>
  <si>
    <t>労働福祉の状況</t>
    <rPh sb="0" eb="2">
      <t>ロウドウ</t>
    </rPh>
    <rPh sb="2" eb="4">
      <t>フクシ</t>
    </rPh>
    <rPh sb="5" eb="7">
      <t>ジョウキョウ</t>
    </rPh>
    <phoneticPr fontId="1"/>
  </si>
  <si>
    <t>労働安全衛生</t>
    <rPh sb="0" eb="2">
      <t>ロウドウ</t>
    </rPh>
    <rPh sb="2" eb="4">
      <t>アンゼン</t>
    </rPh>
    <rPh sb="4" eb="6">
      <t>エイセイ</t>
    </rPh>
    <phoneticPr fontId="1"/>
  </si>
  <si>
    <t>建設キャリアアップシステム</t>
    <rPh sb="0" eb="2">
      <t>ケンセツ</t>
    </rPh>
    <phoneticPr fontId="1"/>
  </si>
  <si>
    <t>男女共同参画、ワーク・ライフ・バランス</t>
    <rPh sb="0" eb="2">
      <t>ダンジョ</t>
    </rPh>
    <rPh sb="2" eb="4">
      <t>キョウドウ</t>
    </rPh>
    <rPh sb="4" eb="6">
      <t>サンカク</t>
    </rPh>
    <phoneticPr fontId="1"/>
  </si>
  <si>
    <t>障害者雇用</t>
    <rPh sb="0" eb="3">
      <t>ショウガイシャ</t>
    </rPh>
    <rPh sb="3" eb="5">
      <t>コヨウ</t>
    </rPh>
    <phoneticPr fontId="1"/>
  </si>
  <si>
    <t>法定雇用義務</t>
    <rPh sb="0" eb="2">
      <t>ホウテイ</t>
    </rPh>
    <rPh sb="2" eb="4">
      <t>コヨウ</t>
    </rPh>
    <rPh sb="4" eb="6">
      <t>ギム</t>
    </rPh>
    <phoneticPr fontId="1"/>
  </si>
  <si>
    <t>名</t>
    <rPh sb="0" eb="1">
      <t>メイ</t>
    </rPh>
    <phoneticPr fontId="1"/>
  </si>
  <si>
    <t>従業員数</t>
    <rPh sb="0" eb="3">
      <t>ジュウギョウイン</t>
    </rPh>
    <rPh sb="3" eb="4">
      <t>スウ</t>
    </rPh>
    <phoneticPr fontId="1"/>
  </si>
  <si>
    <t>障害者雇用数</t>
    <rPh sb="0" eb="3">
      <t>ショウガイシャ</t>
    </rPh>
    <rPh sb="3" eb="5">
      <t>コヨウ</t>
    </rPh>
    <rPh sb="5" eb="6">
      <t>スウ</t>
    </rPh>
    <phoneticPr fontId="1"/>
  </si>
  <si>
    <t>障害者雇用状況</t>
    <rPh sb="0" eb="3">
      <t>ショウガイシャ</t>
    </rPh>
    <rPh sb="3" eb="5">
      <t>コヨウ</t>
    </rPh>
    <rPh sb="5" eb="7">
      <t>ジョウキョウ</t>
    </rPh>
    <phoneticPr fontId="1"/>
  </si>
  <si>
    <t>若年者雇用</t>
    <rPh sb="0" eb="2">
      <t>ジャクネン</t>
    </rPh>
    <rPh sb="2" eb="3">
      <t>シャ</t>
    </rPh>
    <rPh sb="3" eb="5">
      <t>コヨウ</t>
    </rPh>
    <phoneticPr fontId="1"/>
  </si>
  <si>
    <t>経審の点数</t>
    <rPh sb="0" eb="2">
      <t>ケイシン</t>
    </rPh>
    <rPh sb="3" eb="5">
      <t>テンスウ</t>
    </rPh>
    <phoneticPr fontId="1"/>
  </si>
  <si>
    <t>経審の状況</t>
    <rPh sb="0" eb="2">
      <t>ケイシン</t>
    </rPh>
    <rPh sb="3" eb="5">
      <t>ジョウキョウ</t>
    </rPh>
    <phoneticPr fontId="1"/>
  </si>
  <si>
    <t>年度</t>
    <phoneticPr fontId="1"/>
  </si>
  <si>
    <t>工事件名</t>
    <phoneticPr fontId="1"/>
  </si>
  <si>
    <t>評価点合計</t>
    <rPh sb="0" eb="3">
      <t>ヒョウカテン</t>
    </rPh>
    <rPh sb="3" eb="5">
      <t>ゴウケイ</t>
    </rPh>
    <phoneticPr fontId="1"/>
  </si>
  <si>
    <t>大項目</t>
    <rPh sb="0" eb="3">
      <t>ダイコウモク</t>
    </rPh>
    <phoneticPr fontId="1"/>
  </si>
  <si>
    <t>中項目</t>
    <rPh sb="0" eb="1">
      <t>チュウ</t>
    </rPh>
    <rPh sb="1" eb="3">
      <t>コウモク</t>
    </rPh>
    <phoneticPr fontId="1"/>
  </si>
  <si>
    <t>小項目</t>
    <rPh sb="0" eb="3">
      <t>ショウコウモク</t>
    </rPh>
    <phoneticPr fontId="1"/>
  </si>
  <si>
    <t>点数</t>
    <rPh sb="0" eb="2">
      <t>テンスウ</t>
    </rPh>
    <phoneticPr fontId="1"/>
  </si>
  <si>
    <t>コスモス認定</t>
    <rPh sb="4" eb="6">
      <t>ニンテイ</t>
    </rPh>
    <phoneticPr fontId="1"/>
  </si>
  <si>
    <t>施工能力評価点</t>
    <phoneticPr fontId="1"/>
  </si>
  <si>
    <t>工事成績</t>
    <phoneticPr fontId="1"/>
  </si>
  <si>
    <t>優良工事実績</t>
    <phoneticPr fontId="1"/>
  </si>
  <si>
    <t>２つ以上</t>
    <phoneticPr fontId="1"/>
  </si>
  <si>
    <t>１つ</t>
    <phoneticPr fontId="1"/>
  </si>
  <si>
    <t>無</t>
    <phoneticPr fontId="1"/>
  </si>
  <si>
    <t>配置予定技術者の資格</t>
    <phoneticPr fontId="1"/>
  </si>
  <si>
    <t>一級技術者</t>
    <phoneticPr fontId="1"/>
  </si>
  <si>
    <t>二級技術者</t>
    <phoneticPr fontId="1"/>
  </si>
  <si>
    <t>配置予定技術者の実績</t>
    <phoneticPr fontId="1"/>
  </si>
  <si>
    <t>同種工事監理技術者</t>
    <phoneticPr fontId="1"/>
  </si>
  <si>
    <t>類似工事監理技術者</t>
    <phoneticPr fontId="1"/>
  </si>
  <si>
    <t>同種工事主任技術者</t>
    <phoneticPr fontId="1"/>
  </si>
  <si>
    <t>類似工事主任技術者</t>
    <phoneticPr fontId="1"/>
  </si>
  <si>
    <t>同種工事担当技術者</t>
    <phoneticPr fontId="1"/>
  </si>
  <si>
    <t>類似工事担当技術者</t>
    <phoneticPr fontId="1"/>
  </si>
  <si>
    <t>災害時協力協定・締結</t>
    <rPh sb="8" eb="10">
      <t>テイケツ</t>
    </rPh>
    <phoneticPr fontId="1"/>
  </si>
  <si>
    <t>災害時協力協定・活動</t>
    <rPh sb="8" eb="10">
      <t>カツドウ</t>
    </rPh>
    <phoneticPr fontId="1"/>
  </si>
  <si>
    <t>有</t>
    <rPh sb="0" eb="1">
      <t>アリ</t>
    </rPh>
    <phoneticPr fontId="1"/>
  </si>
  <si>
    <t>区内本店事業者</t>
    <phoneticPr fontId="1"/>
  </si>
  <si>
    <t>世田谷区内</t>
    <phoneticPr fontId="1"/>
  </si>
  <si>
    <t>世田谷区外</t>
    <phoneticPr fontId="1"/>
  </si>
  <si>
    <t>地域貢献評価点</t>
    <phoneticPr fontId="1"/>
  </si>
  <si>
    <t>地域経済振興</t>
    <phoneticPr fontId="1"/>
  </si>
  <si>
    <t>75％以上</t>
    <phoneticPr fontId="1"/>
  </si>
  <si>
    <t>50％以上</t>
    <phoneticPr fontId="1"/>
  </si>
  <si>
    <t>25％以上</t>
    <phoneticPr fontId="1"/>
  </si>
  <si>
    <t>公契約評価点</t>
    <phoneticPr fontId="1"/>
  </si>
  <si>
    <t>賃金支払の状況</t>
    <phoneticPr fontId="1"/>
  </si>
  <si>
    <t>遵守できる</t>
    <phoneticPr fontId="1"/>
  </si>
  <si>
    <t>遵守できない</t>
    <phoneticPr fontId="1"/>
  </si>
  <si>
    <t>労働福祉の状況</t>
    <phoneticPr fontId="1"/>
  </si>
  <si>
    <t>45点</t>
    <phoneticPr fontId="1"/>
  </si>
  <si>
    <t>30点</t>
    <phoneticPr fontId="1"/>
  </si>
  <si>
    <t>15点</t>
    <phoneticPr fontId="1"/>
  </si>
  <si>
    <t>5点以下</t>
    <phoneticPr fontId="1"/>
  </si>
  <si>
    <t>労働安全衛生</t>
    <phoneticPr fontId="1"/>
  </si>
  <si>
    <t>加入していない</t>
    <phoneticPr fontId="1"/>
  </si>
  <si>
    <t>加入している</t>
    <phoneticPr fontId="1"/>
  </si>
  <si>
    <t>コスモス認定あり</t>
    <phoneticPr fontId="1"/>
  </si>
  <si>
    <t>コンパクトコスモス認定あり</t>
    <phoneticPr fontId="1"/>
  </si>
  <si>
    <t>認定なし</t>
    <phoneticPr fontId="1"/>
  </si>
  <si>
    <t>有</t>
    <phoneticPr fontId="1"/>
  </si>
  <si>
    <t>建設キャリアアップシステム</t>
    <phoneticPr fontId="1"/>
  </si>
  <si>
    <t>男女共同参画、ワーク・ライフ・バランス</t>
    <phoneticPr fontId="1"/>
  </si>
  <si>
    <t>障害者雇用</t>
    <phoneticPr fontId="1"/>
  </si>
  <si>
    <t>【法定雇用義務あり】法定雇用率を達成の上、加えて１名以上</t>
    <phoneticPr fontId="1"/>
  </si>
  <si>
    <t>【法定雇用義務あり】法定雇用率を達成</t>
    <phoneticPr fontId="1"/>
  </si>
  <si>
    <t>【法定雇用義務あり】法定雇用率を達成していない</t>
    <phoneticPr fontId="1"/>
  </si>
  <si>
    <t>【法定雇用義務なし】１名以上雇用</t>
    <phoneticPr fontId="1"/>
  </si>
  <si>
    <t>【法定雇用義務なし】雇用していない</t>
    <phoneticPr fontId="1"/>
  </si>
  <si>
    <t>若年者雇用</t>
    <phoneticPr fontId="1"/>
  </si>
  <si>
    <t>２つとも該当</t>
    <phoneticPr fontId="1"/>
  </si>
  <si>
    <t>１つのみ該当</t>
    <phoneticPr fontId="1"/>
  </si>
  <si>
    <t>該当なし</t>
    <phoneticPr fontId="1"/>
  </si>
  <si>
    <t>以上</t>
    <rPh sb="0" eb="2">
      <t>イジョウ</t>
    </rPh>
    <phoneticPr fontId="1"/>
  </si>
  <si>
    <t>未満</t>
    <rPh sb="0" eb="2">
      <t>ミマン</t>
    </rPh>
    <phoneticPr fontId="1"/>
  </si>
  <si>
    <t>↓選択項目結合欄</t>
    <rPh sb="1" eb="3">
      <t>センタク</t>
    </rPh>
    <rPh sb="3" eb="5">
      <t>コウモク</t>
    </rPh>
    <rPh sb="5" eb="7">
      <t>ケツゴウ</t>
    </rPh>
    <rPh sb="7" eb="8">
      <t>ラン</t>
    </rPh>
    <phoneticPr fontId="1"/>
  </si>
  <si>
    <t>平均点換算欄→</t>
    <rPh sb="0" eb="3">
      <t>ヘイキンテン</t>
    </rPh>
    <rPh sb="3" eb="5">
      <t>カンサン</t>
    </rPh>
    <rPh sb="5" eb="6">
      <t>ラン</t>
    </rPh>
    <phoneticPr fontId="1"/>
  </si>
  <si>
    <t>成績①置換（60点未満:0、空欄:-）→</t>
    <rPh sb="0" eb="2">
      <t>セイセキ</t>
    </rPh>
    <rPh sb="3" eb="5">
      <t>チカン</t>
    </rPh>
    <rPh sb="8" eb="9">
      <t>テン</t>
    </rPh>
    <rPh sb="9" eb="11">
      <t>ミマン</t>
    </rPh>
    <rPh sb="14" eb="16">
      <t>クウラン</t>
    </rPh>
    <phoneticPr fontId="1"/>
  </si>
  <si>
    <t>成績②置換（60点未満:0、空欄:-）→</t>
    <rPh sb="0" eb="2">
      <t>セイセキ</t>
    </rPh>
    <rPh sb="3" eb="5">
      <t>チカン</t>
    </rPh>
    <rPh sb="8" eb="9">
      <t>テン</t>
    </rPh>
    <rPh sb="9" eb="11">
      <t>ミマン</t>
    </rPh>
    <rPh sb="14" eb="16">
      <t>クウラン</t>
    </rPh>
    <phoneticPr fontId="1"/>
  </si>
  <si>
    <t>成績③置換（60点未満:0、空欄:-）→</t>
    <rPh sb="0" eb="2">
      <t>セイセキ</t>
    </rPh>
    <rPh sb="3" eb="5">
      <t>チカン</t>
    </rPh>
    <rPh sb="8" eb="9">
      <t>テン</t>
    </rPh>
    <rPh sb="9" eb="11">
      <t>ミマン</t>
    </rPh>
    <rPh sb="14" eb="16">
      <t>クウラン</t>
    </rPh>
    <phoneticPr fontId="1"/>
  </si>
  <si>
    <t>は申告者が記入する欄です。</t>
    <rPh sb="1" eb="3">
      <t>シンコク</t>
    </rPh>
    <rPh sb="3" eb="4">
      <t>シャ</t>
    </rPh>
    <rPh sb="5" eb="7">
      <t>キニュウ</t>
    </rPh>
    <rPh sb="9" eb="10">
      <t>ラン</t>
    </rPh>
    <phoneticPr fontId="1"/>
  </si>
  <si>
    <t>は申告者がドロップボックスから選択する欄です。</t>
    <rPh sb="1" eb="3">
      <t>シンコク</t>
    </rPh>
    <rPh sb="3" eb="4">
      <t>シャ</t>
    </rPh>
    <rPh sb="15" eb="17">
      <t>センタク</t>
    </rPh>
    <rPh sb="19" eb="20">
      <t>ラン</t>
    </rPh>
    <phoneticPr fontId="1"/>
  </si>
  <si>
    <t>は申告内容に基づき自動的に表示される欄です。</t>
    <rPh sb="1" eb="3">
      <t>シンコク</t>
    </rPh>
    <rPh sb="3" eb="5">
      <t>ナイヨウ</t>
    </rPh>
    <rPh sb="6" eb="7">
      <t>モト</t>
    </rPh>
    <rPh sb="9" eb="12">
      <t>ジドウテキ</t>
    </rPh>
    <rPh sb="13" eb="15">
      <t>ヒョウジ</t>
    </rPh>
    <rPh sb="18" eb="19">
      <t>ラン</t>
    </rPh>
    <phoneticPr fontId="1"/>
  </si>
  <si>
    <t>※60点未満の成績評定は0点とみなして平均評定を算定します。</t>
    <rPh sb="3" eb="4">
      <t>テン</t>
    </rPh>
    <rPh sb="4" eb="6">
      <t>ミマン</t>
    </rPh>
    <rPh sb="7" eb="9">
      <t>セイセキ</t>
    </rPh>
    <rPh sb="9" eb="11">
      <t>ヒョウテイ</t>
    </rPh>
    <rPh sb="13" eb="14">
      <t>テン</t>
    </rPh>
    <rPh sb="19" eb="21">
      <t>ヘイキン</t>
    </rPh>
    <rPh sb="21" eb="23">
      <t>ヒョウテイ</t>
    </rPh>
    <rPh sb="24" eb="26">
      <t>サンテイ</t>
    </rPh>
    <phoneticPr fontId="1"/>
  </si>
  <si>
    <t>該当区分を選択（２つ以上・１つ・無）</t>
    <rPh sb="0" eb="2">
      <t>ガイトウ</t>
    </rPh>
    <rPh sb="2" eb="4">
      <t>クブン</t>
    </rPh>
    <rPh sb="5" eb="7">
      <t>センタク</t>
    </rPh>
    <rPh sb="10" eb="12">
      <t>イジョウ</t>
    </rPh>
    <rPh sb="16" eb="17">
      <t>ナシ</t>
    </rPh>
    <phoneticPr fontId="1"/>
  </si>
  <si>
    <t>該当区分を選択（一級技術者・二級技術者・無）</t>
    <rPh sb="5" eb="7">
      <t>センタク</t>
    </rPh>
    <rPh sb="8" eb="10">
      <t>イッキュウ</t>
    </rPh>
    <rPh sb="10" eb="13">
      <t>ギジュツシャ</t>
    </rPh>
    <rPh sb="14" eb="16">
      <t>ニキュウ</t>
    </rPh>
    <rPh sb="16" eb="19">
      <t>ギジュツシャ</t>
    </rPh>
    <rPh sb="20" eb="21">
      <t>ナシ</t>
    </rPh>
    <phoneticPr fontId="1"/>
  </si>
  <si>
    <t>該当区分を選択（同種工事・類似工事・無）</t>
    <rPh sb="0" eb="2">
      <t>ガイトウ</t>
    </rPh>
    <rPh sb="2" eb="4">
      <t>クブン</t>
    </rPh>
    <rPh sb="5" eb="7">
      <t>センタク</t>
    </rPh>
    <rPh sb="8" eb="10">
      <t>ドウシュ</t>
    </rPh>
    <rPh sb="10" eb="12">
      <t>コウジ</t>
    </rPh>
    <rPh sb="13" eb="15">
      <t>ルイジ</t>
    </rPh>
    <rPh sb="15" eb="17">
      <t>コウジ</t>
    </rPh>
    <rPh sb="18" eb="19">
      <t>ナシ</t>
    </rPh>
    <phoneticPr fontId="1"/>
  </si>
  <si>
    <t>該当区分を選択（監理技術者・主任技術者・担当技術者）</t>
    <rPh sb="8" eb="10">
      <t>カンリ</t>
    </rPh>
    <rPh sb="10" eb="13">
      <t>ギジュツシャ</t>
    </rPh>
    <rPh sb="14" eb="16">
      <t>シュニン</t>
    </rPh>
    <rPh sb="16" eb="19">
      <t>ギジュツシャ</t>
    </rPh>
    <rPh sb="20" eb="22">
      <t>タントウ</t>
    </rPh>
    <rPh sb="22" eb="25">
      <t>ギジュツシャ</t>
    </rPh>
    <phoneticPr fontId="1"/>
  </si>
  <si>
    <t>該当区分を選択（有・無）</t>
    <rPh sb="5" eb="7">
      <t>センタク</t>
    </rPh>
    <rPh sb="8" eb="9">
      <t>アリ</t>
    </rPh>
    <rPh sb="10" eb="11">
      <t>ナ</t>
    </rPh>
    <phoneticPr fontId="1"/>
  </si>
  <si>
    <t>該当区分を選択（世田谷区内・世田谷区外）</t>
    <rPh sb="8" eb="11">
      <t>セヤ</t>
    </rPh>
    <rPh sb="11" eb="13">
      <t>クナイ</t>
    </rPh>
    <rPh sb="14" eb="17">
      <t>セヤ</t>
    </rPh>
    <rPh sb="17" eb="19">
      <t>クガイ</t>
    </rPh>
    <phoneticPr fontId="1"/>
  </si>
  <si>
    <t>該当区分を選択（75％以上・50％以上・25％以上・無）</t>
    <rPh sb="11" eb="13">
      <t>イジョウ</t>
    </rPh>
    <rPh sb="17" eb="19">
      <t>イジョウ</t>
    </rPh>
    <rPh sb="23" eb="25">
      <t>イジョウ</t>
    </rPh>
    <rPh sb="26" eb="27">
      <t>ナシ</t>
    </rPh>
    <phoneticPr fontId="1"/>
  </si>
  <si>
    <t>該当区分を選択（遵守できる・遵守できない）</t>
    <rPh sb="8" eb="10">
      <t>ジュンシュ</t>
    </rPh>
    <rPh sb="14" eb="16">
      <t>ジュンシュ</t>
    </rPh>
    <phoneticPr fontId="1"/>
  </si>
  <si>
    <t>該当区分を選択（45点・30点・15点・5点以下）</t>
    <rPh sb="0" eb="2">
      <t>ガイトウ</t>
    </rPh>
    <rPh sb="2" eb="4">
      <t>クブン</t>
    </rPh>
    <rPh sb="5" eb="7">
      <t>センタク</t>
    </rPh>
    <rPh sb="10" eb="11">
      <t>テン</t>
    </rPh>
    <rPh sb="14" eb="15">
      <t>テン</t>
    </rPh>
    <rPh sb="18" eb="19">
      <t>テン</t>
    </rPh>
    <rPh sb="21" eb="22">
      <t>テン</t>
    </rPh>
    <rPh sb="22" eb="24">
      <t>イカ</t>
    </rPh>
    <phoneticPr fontId="1"/>
  </si>
  <si>
    <t>※経営事項審査における「労働福祉の状況」をの点数を選択してください。</t>
    <rPh sb="1" eb="3">
      <t>ケイエイ</t>
    </rPh>
    <rPh sb="3" eb="5">
      <t>ジコウ</t>
    </rPh>
    <rPh sb="5" eb="7">
      <t>シンサ</t>
    </rPh>
    <rPh sb="12" eb="14">
      <t>ロウドウ</t>
    </rPh>
    <rPh sb="14" eb="16">
      <t>フクシ</t>
    </rPh>
    <rPh sb="17" eb="19">
      <t>ジョウキョウ</t>
    </rPh>
    <rPh sb="22" eb="24">
      <t>テンスウ</t>
    </rPh>
    <rPh sb="25" eb="27">
      <t>センタク</t>
    </rPh>
    <phoneticPr fontId="1"/>
  </si>
  <si>
    <t>該当区分を選択（加入している・加入していない）</t>
    <rPh sb="8" eb="10">
      <t>カニュウ</t>
    </rPh>
    <rPh sb="15" eb="17">
      <t>カニュウ</t>
    </rPh>
    <phoneticPr fontId="1"/>
  </si>
  <si>
    <t>該当区分を選択（コスモス認定あり・コンパクトコスモス認定あり・認定なし）</t>
    <rPh sb="12" eb="14">
      <t>ニンテイ</t>
    </rPh>
    <rPh sb="26" eb="28">
      <t>ニンテイ</t>
    </rPh>
    <rPh sb="31" eb="33">
      <t>ニンテイ</t>
    </rPh>
    <phoneticPr fontId="1"/>
  </si>
  <si>
    <t>該当区分を選択</t>
    <rPh sb="0" eb="2">
      <t>ガイトウ</t>
    </rPh>
    <rPh sb="2" eb="4">
      <t>クブン</t>
    </rPh>
    <rPh sb="5" eb="7">
      <t>センタク</t>
    </rPh>
    <phoneticPr fontId="1"/>
  </si>
  <si>
    <t>該当区分を選択（２つとも該当・１つのみ該当・該当なし）</t>
    <rPh sb="0" eb="2">
      <t>ガイトウ</t>
    </rPh>
    <rPh sb="2" eb="4">
      <t>クブン</t>
    </rPh>
    <rPh sb="5" eb="7">
      <t>センタク</t>
    </rPh>
    <rPh sb="12" eb="14">
      <t>ガイトウ</t>
    </rPh>
    <rPh sb="19" eb="21">
      <t>ガイトウ</t>
    </rPh>
    <rPh sb="22" eb="24">
      <t>ガイトウ</t>
    </rPh>
    <phoneticPr fontId="1"/>
  </si>
  <si>
    <t>工事請負代金</t>
    <rPh sb="0" eb="2">
      <t>コウジ</t>
    </rPh>
    <rPh sb="2" eb="4">
      <t>ウケオイ</t>
    </rPh>
    <rPh sb="4" eb="6">
      <t>ダイキン</t>
    </rPh>
    <phoneticPr fontId="1"/>
  </si>
  <si>
    <t>円</t>
    <rPh sb="0" eb="1">
      <t>エン</t>
    </rPh>
    <phoneticPr fontId="1"/>
  </si>
  <si>
    <t>自社施工及び区内事業者への下請金額</t>
    <rPh sb="0" eb="2">
      <t>ジシャ</t>
    </rPh>
    <rPh sb="2" eb="4">
      <t>セコウ</t>
    </rPh>
    <rPh sb="4" eb="5">
      <t>オヨ</t>
    </rPh>
    <rPh sb="6" eb="8">
      <t>クナイ</t>
    </rPh>
    <rPh sb="8" eb="11">
      <t>ジギョウシャ</t>
    </rPh>
    <rPh sb="13" eb="15">
      <t>シタウ</t>
    </rPh>
    <rPh sb="15" eb="17">
      <t>キンガク</t>
    </rPh>
    <phoneticPr fontId="1"/>
  </si>
  <si>
    <t>女性活躍推進法に基づく一般事業主行動計画の策定・届出</t>
  </si>
  <si>
    <t>次世代法に基づく一般事業主行動計画の策定・届出</t>
  </si>
  <si>
    <t>東京・ライフ・ワークバランス認定</t>
  </si>
  <si>
    <t>東京・ライフ・ワークバランス認定</t>
    <rPh sb="0" eb="2">
      <t>トウキョウ</t>
    </rPh>
    <rPh sb="14" eb="16">
      <t>ニンテイ</t>
    </rPh>
    <phoneticPr fontId="1"/>
  </si>
  <si>
    <t>えるぼし認定</t>
  </si>
  <si>
    <t>えるぼし認定</t>
    <rPh sb="4" eb="6">
      <t>ニンテイ</t>
    </rPh>
    <phoneticPr fontId="1"/>
  </si>
  <si>
    <t>くるみん認定</t>
  </si>
  <si>
    <t>くるみん認定</t>
    <rPh sb="4" eb="6">
      <t>ニンテイ</t>
    </rPh>
    <phoneticPr fontId="1"/>
  </si>
  <si>
    <t>女性活躍推進法に基づく一般事業主行動計画の策定・届出</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rPh sb="21" eb="23">
      <t>サクテイ</t>
    </rPh>
    <rPh sb="24" eb="26">
      <t>トドケデ</t>
    </rPh>
    <phoneticPr fontId="1"/>
  </si>
  <si>
    <t>次世代法に基づく一般事業主行動計画の策定・届出</t>
    <rPh sb="0" eb="3">
      <t>ジセダイ</t>
    </rPh>
    <rPh sb="3" eb="4">
      <t>ホウ</t>
    </rPh>
    <rPh sb="5" eb="6">
      <t>モト</t>
    </rPh>
    <rPh sb="8" eb="10">
      <t>イッパン</t>
    </rPh>
    <rPh sb="10" eb="13">
      <t>ジギョウヌシ</t>
    </rPh>
    <rPh sb="13" eb="15">
      <t>コウドウ</t>
    </rPh>
    <rPh sb="15" eb="17">
      <t>ケイカク</t>
    </rPh>
    <rPh sb="18" eb="20">
      <t>サクテイ</t>
    </rPh>
    <rPh sb="21" eb="23">
      <t>トドケデ</t>
    </rPh>
    <phoneticPr fontId="1"/>
  </si>
  <si>
    <t>※東京ライフ・ワーク・バランス認定については認定、えるぼし認定・くるみん認定については、認定または一般事業主行動計画の策定・届出をしているものに○をつけてください。</t>
    <rPh sb="1" eb="3">
      <t>トウキョウ</t>
    </rPh>
    <rPh sb="15" eb="17">
      <t>ニンテイ</t>
    </rPh>
    <rPh sb="22" eb="24">
      <t>ニンテイ</t>
    </rPh>
    <rPh sb="29" eb="31">
      <t>ニンテイ</t>
    </rPh>
    <rPh sb="36" eb="38">
      <t>ニンテイ</t>
    </rPh>
    <rPh sb="44" eb="46">
      <t>ニンテイ</t>
    </rPh>
    <rPh sb="49" eb="58">
      <t>イッパンジギョウヌシコウドウケイカク</t>
    </rPh>
    <rPh sb="59" eb="61">
      <t>サクテイ</t>
    </rPh>
    <rPh sb="62" eb="64">
      <t>トドケデ</t>
    </rPh>
    <phoneticPr fontId="1"/>
  </si>
  <si>
    <t>○</t>
    <phoneticPr fontId="1"/>
  </si>
  <si>
    <t>認定</t>
    <rPh sb="0" eb="2">
      <t>ニンテイ</t>
    </rPh>
    <phoneticPr fontId="1"/>
  </si>
  <si>
    <t>計画の策定・届出</t>
    <rPh sb="0" eb="2">
      <t>ケイカク</t>
    </rPh>
    <rPh sb="3" eb="5">
      <t>サクテイ</t>
    </rPh>
    <rPh sb="6" eb="8">
      <t>トドケデ</t>
    </rPh>
    <phoneticPr fontId="1"/>
  </si>
  <si>
    <r>
      <t xml:space="preserve">該当するものに○を選択
</t>
    </r>
    <r>
      <rPr>
        <sz val="10"/>
        <color rgb="FFFF0000"/>
        <rFont val="ＭＳ Ｐ明朝"/>
        <family val="1"/>
        <charset val="128"/>
      </rPr>
      <t>※一般事業主行動計画の策定・届出は常時雇用労働者数100人以下の事業者に限る</t>
    </r>
    <rPh sb="0" eb="2">
      <t>ガイトウ</t>
    </rPh>
    <rPh sb="9" eb="11">
      <t>センタク</t>
    </rPh>
    <phoneticPr fontId="1"/>
  </si>
  <si>
    <t>※経営事項審査における「若年技術職員の継続的な育成及び確保」「新規若年技術職員の育成及び確保」の該当数を選択してください。</t>
    <rPh sb="1" eb="3">
      <t>ケイエイ</t>
    </rPh>
    <rPh sb="3" eb="5">
      <t>ジコウ</t>
    </rPh>
    <rPh sb="5" eb="7">
      <t>シンサ</t>
    </rPh>
    <rPh sb="33" eb="35">
      <t>ジャクネン</t>
    </rPh>
    <rPh sb="52" eb="5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</si>
</sst>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b/>
      <sz val="12"/>
      <name val="ＭＳ Ｐゴシック"/>
      <family val="3"/>
      <charset val="128"/>
    </font>
    <font>
      <b/>
      <sz val="16"/>
      <color indexed="8"/>
      <name val="ＭＳ Ｐゴシック"/>
      <family val="3"/>
      <charset val="128"/>
    </font>
    <font>
      <b/>
      <sz val="16"/>
      <color theme="1"/>
      <name val="ＭＳ Ｐゴシック"/>
      <family val="3"/>
      <charset val="128"/>
    </font>
    <font>
      <sz val="10"/>
      <color theme="1"/>
      <name val="ＭＳ Ｐ明朝"/>
      <family val="1"/>
      <charset val="128"/>
    </font>
    <font>
      <sz val="9"/>
      <name val="ＭＳ Ｐ明朝"/>
      <family val="1"/>
      <charset val="128"/>
    </font>
    <font>
      <sz val="8"/>
      <name val="ＭＳ Ｐ明朝"/>
      <family val="1"/>
      <charset val="128"/>
    </font>
    <font>
      <b/>
      <sz val="14"/>
      <name val="ＭＳ Ｐゴシック"/>
      <family val="3"/>
      <charset val="128"/>
    </font>
    <font>
      <sz val="12"/>
      <name val="ＭＳ Ｐゴシック"/>
      <family val="3"/>
      <charset val="128"/>
    </font>
    <font>
      <b/>
      <sz val="12"/>
      <color theme="1"/>
      <name val="ＭＳ Ｐゴシック"/>
      <family val="3"/>
      <charset val="128"/>
    </font>
    <font>
      <sz val="10"/>
      <color rgb="FFFF0000"/>
      <name val="ＭＳ Ｐ明朝"/>
      <family val="1"/>
      <charset val="128"/>
    </font>
    <font>
      <sz val="9"/>
      <color rgb="FFFF0000"/>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159">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0" fontId="7" fillId="0" borderId="0" xfId="0" applyFont="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3" fillId="0" borderId="10" xfId="0" applyFont="1" applyBorder="1" applyAlignment="1" applyProtection="1">
      <alignment horizontal="center" vertical="center"/>
    </xf>
    <xf numFmtId="0" fontId="2" fillId="0" borderId="0" xfId="0" applyFont="1" applyAlignment="1" applyProtection="1">
      <alignment horizontal="center" vertical="center"/>
    </xf>
    <xf numFmtId="0" fontId="0" fillId="0" borderId="0" xfId="0" applyAlignment="1">
      <alignment vertical="center" shrinkToFit="1"/>
    </xf>
    <xf numFmtId="0" fontId="0" fillId="2" borderId="0" xfId="0" applyFill="1" applyAlignment="1">
      <alignment vertical="center" shrinkToFit="1"/>
    </xf>
    <xf numFmtId="0" fontId="0" fillId="2" borderId="0" xfId="0" applyFill="1" applyAlignment="1">
      <alignment horizontal="right" vertical="center" shrinkToFit="1"/>
    </xf>
    <xf numFmtId="0" fontId="4" fillId="0" borderId="0" xfId="0" applyFont="1" applyBorder="1" applyAlignment="1" applyProtection="1">
      <alignment horizontal="center" vertical="center"/>
    </xf>
    <xf numFmtId="0" fontId="7" fillId="3" borderId="0" xfId="0" applyFont="1" applyFill="1" applyAlignment="1" applyProtection="1">
      <alignment horizontal="center" vertical="center"/>
    </xf>
    <xf numFmtId="0" fontId="8" fillId="0" borderId="0" xfId="0" applyFont="1" applyAlignment="1" applyProtection="1">
      <alignment horizontal="left" vertical="center"/>
    </xf>
    <xf numFmtId="0" fontId="7" fillId="5" borderId="0" xfId="0" applyFont="1" applyFill="1" applyAlignment="1" applyProtection="1">
      <alignment horizontal="center" vertical="center"/>
    </xf>
    <xf numFmtId="0" fontId="4" fillId="0" borderId="0" xfId="0" applyFont="1" applyBorder="1" applyAlignment="1" applyProtection="1">
      <alignment vertical="center"/>
    </xf>
    <xf numFmtId="0" fontId="4" fillId="0" borderId="0" xfId="0" applyFont="1" applyFill="1" applyBorder="1" applyAlignment="1" applyProtection="1">
      <alignment horizontal="center" vertical="center" shrinkToFit="1"/>
    </xf>
    <xf numFmtId="0" fontId="5" fillId="0" borderId="3" xfId="0" applyFont="1" applyBorder="1" applyAlignment="1" applyProtection="1">
      <alignment vertical="center"/>
    </xf>
    <xf numFmtId="0" fontId="5" fillId="0" borderId="1" xfId="0" applyFont="1" applyBorder="1" applyAlignment="1" applyProtection="1">
      <alignment vertical="center"/>
    </xf>
    <xf numFmtId="0" fontId="5" fillId="0" borderId="4" xfId="0" applyFont="1" applyBorder="1" applyAlignment="1" applyProtection="1">
      <alignment vertical="center"/>
    </xf>
    <xf numFmtId="0" fontId="4" fillId="0" borderId="14" xfId="0" applyFont="1" applyBorder="1" applyAlignment="1" applyProtection="1">
      <alignment horizontal="center" vertical="center"/>
    </xf>
    <xf numFmtId="0" fontId="4" fillId="4" borderId="14" xfId="0" applyFont="1" applyFill="1" applyBorder="1" applyAlignment="1" applyProtection="1">
      <alignment horizontal="center" vertical="center"/>
    </xf>
    <xf numFmtId="0" fontId="4" fillId="0" borderId="4" xfId="0" applyFont="1" applyBorder="1" applyAlignment="1" applyProtection="1">
      <alignment horizontal="center" vertical="center"/>
    </xf>
    <xf numFmtId="0" fontId="4" fillId="0" borderId="0" xfId="0" applyFont="1" applyAlignment="1" applyProtection="1">
      <alignment horizontal="center" vertical="center"/>
      <protection locked="0"/>
    </xf>
    <xf numFmtId="0" fontId="4" fillId="4" borderId="15" xfId="0" applyFont="1" applyFill="1" applyBorder="1" applyAlignment="1" applyProtection="1">
      <alignment horizontal="center" vertical="center"/>
    </xf>
    <xf numFmtId="0" fontId="0" fillId="0" borderId="0" xfId="0" applyAlignment="1">
      <alignment vertical="center" wrapText="1"/>
    </xf>
    <xf numFmtId="0" fontId="4" fillId="0" borderId="0" xfId="0" applyFont="1" applyBorder="1" applyAlignment="1">
      <alignment horizontal="center" vertical="center"/>
    </xf>
    <xf numFmtId="0" fontId="9" fillId="0" borderId="3"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4" xfId="0" applyFont="1" applyFill="1" applyBorder="1" applyAlignment="1" applyProtection="1">
      <alignment horizontal="left" vertical="center" shrinkToFit="1"/>
    </xf>
    <xf numFmtId="0" fontId="4" fillId="0" borderId="3"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5" fillId="0" borderId="3" xfId="0" applyFont="1" applyFill="1" applyBorder="1" applyAlignment="1" applyProtection="1">
      <alignment horizontal="left" vertical="center" shrinkToFit="1"/>
    </xf>
    <xf numFmtId="0" fontId="5" fillId="0" borderId="1"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3"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4" fillId="0" borderId="3"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5" borderId="3" xfId="0" applyFont="1" applyFill="1" applyBorder="1" applyAlignment="1" applyProtection="1">
      <alignment horizontal="left" vertical="center" shrinkToFit="1"/>
      <protection locked="0"/>
    </xf>
    <xf numFmtId="0" fontId="4" fillId="5" borderId="1"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4" fillId="5" borderId="3"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5" borderId="4"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4" fillId="3" borderId="3" xfId="0" applyFont="1" applyFill="1" applyBorder="1" applyAlignment="1" applyProtection="1">
      <alignment horizontal="left" vertical="center" shrinkToFit="1"/>
      <protection locked="0"/>
    </xf>
    <xf numFmtId="0" fontId="4" fillId="3" borderId="1" xfId="0" applyFont="1" applyFill="1" applyBorder="1" applyAlignment="1" applyProtection="1">
      <alignment horizontal="left" vertical="center" shrinkToFit="1"/>
      <protection locked="0"/>
    </xf>
    <xf numFmtId="0" fontId="4" fillId="3" borderId="4" xfId="0" applyFont="1" applyFill="1" applyBorder="1" applyAlignment="1" applyProtection="1">
      <alignment horizontal="left" vertical="center" shrinkToFit="1"/>
      <protection locked="0"/>
    </xf>
    <xf numFmtId="0" fontId="4" fillId="0" borderId="2" xfId="0" applyFont="1" applyBorder="1" applyAlignment="1" applyProtection="1">
      <alignment horizontal="center" vertical="center"/>
    </xf>
    <xf numFmtId="0" fontId="4" fillId="3" borderId="3"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xf>
    <xf numFmtId="0" fontId="4" fillId="3" borderId="3"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0" borderId="1" xfId="0" applyFont="1" applyBorder="1" applyAlignment="1" applyProtection="1">
      <alignment horizontal="left" vertical="center"/>
    </xf>
    <xf numFmtId="0" fontId="4" fillId="0" borderId="4" xfId="0" applyFont="1" applyBorder="1" applyAlignment="1" applyProtection="1">
      <alignment horizontal="left" vertical="center"/>
    </xf>
    <xf numFmtId="0" fontId="4" fillId="4" borderId="1"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5" fillId="2" borderId="7"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4" fillId="4" borderId="3" xfId="0" applyFont="1" applyFill="1" applyBorder="1" applyAlignment="1" applyProtection="1">
      <alignment horizontal="center" vertical="center" shrinkToFit="1"/>
    </xf>
    <xf numFmtId="0" fontId="4" fillId="4" borderId="1" xfId="0" applyFont="1" applyFill="1" applyBorder="1" applyAlignment="1" applyProtection="1">
      <alignment horizontal="center" vertical="center" shrinkToFit="1"/>
    </xf>
    <xf numFmtId="0" fontId="4" fillId="4" borderId="4" xfId="0" applyFont="1" applyFill="1" applyBorder="1" applyAlignment="1" applyProtection="1">
      <alignment horizontal="center" vertical="center" shrinkToFit="1"/>
    </xf>
    <xf numFmtId="0" fontId="4" fillId="3" borderId="3"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xf>
    <xf numFmtId="0" fontId="7" fillId="2" borderId="0" xfId="0" applyFont="1" applyFill="1" applyAlignment="1" applyProtection="1">
      <alignment horizontal="center" vertical="center"/>
    </xf>
    <xf numFmtId="0" fontId="8" fillId="5" borderId="1"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4" fillId="0" borderId="3"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4" xfId="0" applyFont="1" applyBorder="1" applyAlignment="1" applyProtection="1">
      <alignment horizontal="center" vertical="center"/>
    </xf>
    <xf numFmtId="0" fontId="5" fillId="2" borderId="2" xfId="0" applyFont="1" applyFill="1" applyBorder="1" applyAlignment="1" applyProtection="1">
      <alignment horizontal="center" vertical="center"/>
    </xf>
    <xf numFmtId="0" fontId="4" fillId="0" borderId="2" xfId="0" applyFont="1" applyBorder="1" applyAlignment="1" applyProtection="1">
      <alignment horizontal="center" vertical="center" shrinkToFit="1"/>
    </xf>
    <xf numFmtId="0" fontId="4" fillId="0" borderId="7"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3" fillId="2" borderId="10" xfId="0" applyFont="1" applyFill="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4" fillId="0" borderId="3"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5" borderId="14" xfId="0"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13" xfId="0" applyFont="1" applyFill="1" applyBorder="1" applyAlignment="1" applyProtection="1">
      <alignment horizontal="left" vertical="center" wrapText="1" shrinkToFit="1"/>
    </xf>
    <xf numFmtId="0" fontId="4" fillId="0" borderId="1" xfId="0" applyFont="1" applyFill="1" applyBorder="1" applyAlignment="1" applyProtection="1">
      <alignment horizontal="left" vertical="center" wrapText="1" shrinkToFit="1"/>
    </xf>
    <xf numFmtId="0" fontId="4" fillId="0" borderId="4" xfId="0" applyFont="1" applyFill="1" applyBorder="1" applyAlignment="1" applyProtection="1">
      <alignment horizontal="left" vertical="center" wrapText="1" shrinkToFit="1"/>
    </xf>
    <xf numFmtId="0" fontId="4" fillId="0" borderId="8" xfId="0" applyFont="1" applyBorder="1" applyAlignment="1" applyProtection="1">
      <alignment horizontal="center" vertical="center" shrinkToFit="1"/>
    </xf>
    <xf numFmtId="2" fontId="4" fillId="2" borderId="2" xfId="0" applyNumberFormat="1" applyFont="1" applyFill="1" applyBorder="1" applyAlignment="1" applyProtection="1">
      <alignment horizontal="center" vertical="center"/>
    </xf>
    <xf numFmtId="2" fontId="4" fillId="2" borderId="3" xfId="0" applyNumberFormat="1" applyFont="1" applyFill="1" applyBorder="1" applyAlignment="1" applyProtection="1">
      <alignment horizontal="center" vertical="center"/>
    </xf>
    <xf numFmtId="0" fontId="4" fillId="0" borderId="2" xfId="0" applyFont="1" applyBorder="1" applyAlignment="1" applyProtection="1">
      <alignment horizontal="left" vertical="center"/>
    </xf>
    <xf numFmtId="0" fontId="4" fillId="0" borderId="8"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shrinkToFit="1"/>
    </xf>
    <xf numFmtId="0" fontId="4" fillId="0" borderId="3" xfId="0" applyFont="1" applyFill="1" applyBorder="1" applyAlignment="1" applyProtection="1">
      <alignment horizontal="left" vertical="center" shrinkToFit="1"/>
    </xf>
    <xf numFmtId="0" fontId="4" fillId="3"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3" borderId="3" xfId="0" applyFont="1" applyFill="1" applyBorder="1" applyAlignment="1" applyProtection="1">
      <alignment horizontal="left" vertical="center" shrinkToFit="1"/>
      <protection locked="0"/>
    </xf>
    <xf numFmtId="0" fontId="3" fillId="3" borderId="1"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4" fillId="0" borderId="8"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3"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5" borderId="7" xfId="0" applyFont="1" applyFill="1" applyBorder="1" applyAlignment="1" applyProtection="1">
      <alignment horizontal="center" vertical="center" shrinkToFit="1"/>
      <protection locked="0"/>
    </xf>
    <xf numFmtId="0" fontId="4" fillId="5" borderId="5"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left" vertical="center" shrinkToFit="1"/>
    </xf>
    <xf numFmtId="0" fontId="4" fillId="0" borderId="6" xfId="0" applyFont="1" applyFill="1" applyBorder="1" applyAlignment="1" applyProtection="1">
      <alignment horizontal="left" vertical="center" shrinkToFit="1"/>
    </xf>
    <xf numFmtId="0" fontId="9" fillId="0" borderId="3"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5" fillId="0" borderId="2" xfId="0" applyFont="1" applyBorder="1" applyAlignment="1">
      <alignment horizontal="center" vertical="center" textRotation="255" shrinkToFit="1"/>
    </xf>
    <xf numFmtId="0" fontId="14" fillId="0" borderId="2" xfId="0" applyFont="1" applyBorder="1" applyAlignment="1">
      <alignment horizontal="center" vertical="center" textRotation="255"/>
    </xf>
    <xf numFmtId="0" fontId="3" fillId="0" borderId="4"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cellXfs>
  <cellStyles count="1">
    <cellStyle name="標準" xfId="0" builtinId="0"/>
  </cellStyles>
  <dxfs count="2">
    <dxf>
      <font>
        <b/>
        <i val="0"/>
        <color rgb="FFFF0000"/>
      </font>
    </dxf>
    <dxf>
      <font>
        <b/>
        <i val="0"/>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view="pageBreakPreview" zoomScaleNormal="85" zoomScaleSheetLayoutView="100" workbookViewId="0">
      <selection activeCell="B1" sqref="B1:AD1"/>
    </sheetView>
  </sheetViews>
  <sheetFormatPr defaultColWidth="9" defaultRowHeight="13" x14ac:dyDescent="0.2"/>
  <cols>
    <col min="1" max="31" width="3" style="1" customWidth="1"/>
    <col min="32" max="16384" width="9" style="1"/>
  </cols>
  <sheetData>
    <row r="1" spans="2:34" ht="36" customHeight="1" x14ac:dyDescent="0.2">
      <c r="B1" s="63" t="s">
        <v>18</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row>
    <row r="2" spans="2:34" ht="9" customHeight="1" x14ac:dyDescent="0.2">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2:34" ht="18" customHeight="1" x14ac:dyDescent="0.2">
      <c r="B3" s="15"/>
      <c r="C3" s="15"/>
      <c r="D3" s="15"/>
      <c r="E3" s="15"/>
      <c r="F3" s="15"/>
      <c r="G3" s="15"/>
      <c r="H3" s="16" t="s">
        <v>124</v>
      </c>
      <c r="I3" s="4"/>
      <c r="J3" s="4"/>
      <c r="K3" s="4"/>
      <c r="L3" s="4"/>
      <c r="M3" s="4"/>
      <c r="N3" s="4"/>
      <c r="O3" s="4"/>
      <c r="P3" s="4"/>
      <c r="Q3" s="4"/>
      <c r="R3" s="4"/>
      <c r="S3" s="4"/>
      <c r="T3" s="4"/>
      <c r="U3" s="4"/>
      <c r="V3" s="4"/>
      <c r="W3" s="4"/>
      <c r="X3" s="4"/>
      <c r="Y3" s="4"/>
      <c r="Z3" s="4"/>
      <c r="AA3" s="4"/>
      <c r="AB3" s="4"/>
      <c r="AC3" s="4"/>
      <c r="AD3" s="4"/>
    </row>
    <row r="4" spans="2:34" ht="18" customHeight="1" x14ac:dyDescent="0.2">
      <c r="B4" s="17"/>
      <c r="C4" s="17"/>
      <c r="D4" s="17"/>
      <c r="E4" s="17"/>
      <c r="F4" s="17"/>
      <c r="G4" s="17"/>
      <c r="H4" s="16" t="s">
        <v>125</v>
      </c>
      <c r="I4" s="4"/>
      <c r="J4" s="4"/>
      <c r="K4" s="4"/>
      <c r="L4" s="4"/>
      <c r="M4" s="4"/>
      <c r="N4" s="4"/>
      <c r="O4" s="4"/>
      <c r="P4" s="4"/>
      <c r="Q4" s="4"/>
      <c r="R4" s="4"/>
      <c r="S4" s="4"/>
      <c r="T4" s="4"/>
      <c r="U4" s="4"/>
      <c r="V4" s="4"/>
      <c r="W4" s="4"/>
      <c r="X4" s="4"/>
      <c r="Y4" s="4"/>
      <c r="Z4" s="4"/>
      <c r="AA4" s="4"/>
      <c r="AB4" s="4"/>
      <c r="AC4" s="4"/>
      <c r="AD4" s="4"/>
    </row>
    <row r="5" spans="2:34" ht="18" customHeight="1" x14ac:dyDescent="0.2">
      <c r="B5" s="92"/>
      <c r="C5" s="92"/>
      <c r="D5" s="92"/>
      <c r="E5" s="92"/>
      <c r="F5" s="92"/>
      <c r="G5" s="92"/>
      <c r="H5" s="16" t="s">
        <v>126</v>
      </c>
      <c r="I5" s="4"/>
      <c r="J5" s="4"/>
      <c r="K5" s="4"/>
      <c r="L5" s="4"/>
      <c r="M5" s="4"/>
      <c r="N5" s="4"/>
      <c r="O5" s="4"/>
      <c r="P5" s="4"/>
      <c r="Q5" s="4"/>
      <c r="R5" s="4"/>
      <c r="S5" s="4"/>
      <c r="T5" s="4"/>
      <c r="U5" s="4"/>
      <c r="V5" s="4"/>
      <c r="W5" s="4"/>
      <c r="X5" s="4"/>
      <c r="Y5" s="4"/>
      <c r="Z5" s="4"/>
      <c r="AA5" s="4"/>
      <c r="AB5" s="4"/>
      <c r="AC5" s="4"/>
      <c r="AD5" s="4"/>
    </row>
    <row r="6" spans="2:34" ht="9" customHeight="1" x14ac:dyDescent="0.2">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4" s="2" customFormat="1" ht="18" customHeight="1" x14ac:dyDescent="0.2">
      <c r="B7" s="130" t="s">
        <v>0</v>
      </c>
      <c r="C7" s="131"/>
      <c r="D7" s="131"/>
      <c r="E7" s="131"/>
      <c r="F7" s="131"/>
      <c r="G7" s="81"/>
      <c r="H7" s="132"/>
      <c r="I7" s="133"/>
      <c r="J7" s="133"/>
      <c r="K7" s="133"/>
      <c r="L7" s="133"/>
      <c r="M7" s="133"/>
      <c r="N7" s="133"/>
      <c r="O7" s="133"/>
      <c r="P7" s="133"/>
      <c r="Q7" s="133"/>
      <c r="R7" s="133"/>
      <c r="S7" s="133"/>
      <c r="T7" s="133"/>
      <c r="U7" s="133"/>
      <c r="V7" s="133"/>
      <c r="W7" s="133"/>
      <c r="X7" s="133"/>
      <c r="Y7" s="133"/>
      <c r="Z7" s="133"/>
      <c r="AA7" s="133"/>
      <c r="AB7" s="133"/>
      <c r="AC7" s="133"/>
      <c r="AD7" s="134"/>
    </row>
    <row r="8" spans="2:34" s="2" customFormat="1" ht="18" customHeight="1" x14ac:dyDescent="0.2">
      <c r="B8" s="82" t="s">
        <v>1</v>
      </c>
      <c r="C8" s="82"/>
      <c r="D8" s="82"/>
      <c r="E8" s="82"/>
      <c r="F8" s="82"/>
      <c r="G8" s="82"/>
      <c r="H8" s="135"/>
      <c r="I8" s="136"/>
      <c r="J8" s="136"/>
      <c r="K8" s="136"/>
      <c r="L8" s="136"/>
      <c r="M8" s="136"/>
      <c r="N8" s="136"/>
      <c r="O8" s="136"/>
      <c r="P8" s="136"/>
      <c r="Q8" s="136"/>
      <c r="R8" s="136"/>
      <c r="S8" s="136"/>
      <c r="T8" s="136"/>
      <c r="U8" s="136"/>
      <c r="V8" s="136"/>
      <c r="W8" s="136"/>
      <c r="X8" s="136"/>
      <c r="Y8" s="136"/>
      <c r="Z8" s="136"/>
      <c r="AA8" s="136"/>
      <c r="AB8" s="136"/>
      <c r="AC8" s="136"/>
      <c r="AD8" s="137"/>
    </row>
    <row r="9" spans="2:34" s="2" customFormat="1" ht="10" customHeight="1" x14ac:dyDescent="0.2">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row>
    <row r="10" spans="2:34" s="2" customFormat="1" ht="18" customHeight="1" x14ac:dyDescent="0.2">
      <c r="B10" s="36" t="s">
        <v>32</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row>
    <row r="11" spans="2:34" s="2" customFormat="1" ht="18" customHeight="1" x14ac:dyDescent="0.2">
      <c r="B11" s="20" t="s">
        <v>31</v>
      </c>
      <c r="C11" s="21"/>
      <c r="D11" s="21"/>
      <c r="E11" s="21"/>
      <c r="F11" s="21"/>
      <c r="G11" s="21"/>
      <c r="H11" s="21"/>
      <c r="I11" s="21"/>
      <c r="J11" s="21"/>
      <c r="K11" s="21"/>
      <c r="L11" s="21"/>
      <c r="M11" s="21"/>
      <c r="N11" s="21"/>
      <c r="O11" s="21"/>
      <c r="P11" s="21"/>
      <c r="Q11" s="21"/>
      <c r="R11" s="21"/>
      <c r="S11" s="21"/>
      <c r="T11" s="21"/>
      <c r="U11" s="21"/>
      <c r="V11" s="21"/>
      <c r="W11" s="21"/>
      <c r="X11" s="21"/>
      <c r="Y11" s="22"/>
      <c r="Z11" s="101">
        <f>IF(ISERROR(VLOOKUP(【区事務処理用】!$C$55,【区事務処理用】!$B$57:$D$79,3,0)),0,VLOOKUP(【区事務処理用】!$C$55,【区事務処理用】!$B$57:$D$79,3,0))</f>
        <v>0</v>
      </c>
      <c r="AA11" s="101"/>
      <c r="AB11" s="50"/>
      <c r="AC11" s="81" t="s">
        <v>10</v>
      </c>
      <c r="AD11" s="82"/>
    </row>
    <row r="12" spans="2:34" s="2" customFormat="1" ht="18" customHeight="1" x14ac:dyDescent="0.2">
      <c r="B12" s="138">
        <v>1</v>
      </c>
      <c r="C12" s="67" t="s">
        <v>0</v>
      </c>
      <c r="D12" s="67"/>
      <c r="E12" s="67"/>
      <c r="F12" s="67"/>
      <c r="G12" s="67"/>
      <c r="H12" s="64"/>
      <c r="I12" s="65"/>
      <c r="J12" s="65"/>
      <c r="K12" s="65"/>
      <c r="L12" s="65"/>
      <c r="M12" s="65"/>
      <c r="N12" s="65"/>
      <c r="O12" s="65"/>
      <c r="P12" s="65"/>
      <c r="Q12" s="65"/>
      <c r="R12" s="65"/>
      <c r="S12" s="65"/>
      <c r="T12" s="66"/>
      <c r="U12" s="67" t="s">
        <v>12</v>
      </c>
      <c r="V12" s="67"/>
      <c r="W12" s="67"/>
      <c r="X12" s="67"/>
      <c r="Y12" s="67"/>
      <c r="Z12" s="68"/>
      <c r="AA12" s="69"/>
      <c r="AB12" s="69"/>
      <c r="AC12" s="69"/>
      <c r="AD12" s="70"/>
    </row>
    <row r="13" spans="2:34" s="2" customFormat="1" ht="18" customHeight="1" x14ac:dyDescent="0.2">
      <c r="B13" s="139"/>
      <c r="C13" s="67" t="s">
        <v>2</v>
      </c>
      <c r="D13" s="67"/>
      <c r="E13" s="67"/>
      <c r="F13" s="67"/>
      <c r="G13" s="67"/>
      <c r="H13" s="72"/>
      <c r="I13" s="73"/>
      <c r="J13" s="73"/>
      <c r="K13" s="73"/>
      <c r="L13" s="73"/>
      <c r="M13" s="73"/>
      <c r="N13" s="73"/>
      <c r="O13" s="73"/>
      <c r="P13" s="73"/>
      <c r="Q13" s="73"/>
      <c r="R13" s="73"/>
      <c r="S13" s="73"/>
      <c r="T13" s="74"/>
      <c r="U13" s="67" t="s">
        <v>19</v>
      </c>
      <c r="V13" s="67"/>
      <c r="W13" s="67"/>
      <c r="X13" s="67"/>
      <c r="Y13" s="67"/>
      <c r="Z13" s="140"/>
      <c r="AA13" s="140"/>
      <c r="AB13" s="86"/>
      <c r="AC13" s="76" t="s">
        <v>10</v>
      </c>
      <c r="AD13" s="123"/>
    </row>
    <row r="14" spans="2:34" s="2" customFormat="1" ht="18" customHeight="1" x14ac:dyDescent="0.2">
      <c r="B14" s="138">
        <v>2</v>
      </c>
      <c r="C14" s="67" t="s">
        <v>0</v>
      </c>
      <c r="D14" s="67"/>
      <c r="E14" s="67"/>
      <c r="F14" s="67"/>
      <c r="G14" s="67"/>
      <c r="H14" s="64"/>
      <c r="I14" s="65"/>
      <c r="J14" s="65"/>
      <c r="K14" s="65"/>
      <c r="L14" s="65"/>
      <c r="M14" s="65"/>
      <c r="N14" s="65"/>
      <c r="O14" s="65"/>
      <c r="P14" s="65"/>
      <c r="Q14" s="65"/>
      <c r="R14" s="65"/>
      <c r="S14" s="65"/>
      <c r="T14" s="66"/>
      <c r="U14" s="67" t="s">
        <v>12</v>
      </c>
      <c r="V14" s="67"/>
      <c r="W14" s="67"/>
      <c r="X14" s="67"/>
      <c r="Y14" s="67"/>
      <c r="Z14" s="64"/>
      <c r="AA14" s="65"/>
      <c r="AB14" s="65"/>
      <c r="AC14" s="65"/>
      <c r="AD14" s="66"/>
      <c r="AH14" s="26"/>
    </row>
    <row r="15" spans="2:34" s="2" customFormat="1" ht="18" customHeight="1" x14ac:dyDescent="0.2">
      <c r="B15" s="139"/>
      <c r="C15" s="67" t="s">
        <v>2</v>
      </c>
      <c r="D15" s="67"/>
      <c r="E15" s="67"/>
      <c r="F15" s="67"/>
      <c r="G15" s="67"/>
      <c r="H15" s="72"/>
      <c r="I15" s="73"/>
      <c r="J15" s="73"/>
      <c r="K15" s="73"/>
      <c r="L15" s="73"/>
      <c r="M15" s="73"/>
      <c r="N15" s="73"/>
      <c r="O15" s="73"/>
      <c r="P15" s="73"/>
      <c r="Q15" s="73"/>
      <c r="R15" s="73"/>
      <c r="S15" s="73"/>
      <c r="T15" s="74"/>
      <c r="U15" s="67" t="s">
        <v>20</v>
      </c>
      <c r="V15" s="67"/>
      <c r="W15" s="67"/>
      <c r="X15" s="67"/>
      <c r="Y15" s="67"/>
      <c r="Z15" s="140"/>
      <c r="AA15" s="140"/>
      <c r="AB15" s="86"/>
      <c r="AC15" s="76" t="s">
        <v>10</v>
      </c>
      <c r="AD15" s="123"/>
    </row>
    <row r="16" spans="2:34" s="2" customFormat="1" ht="18" customHeight="1" x14ac:dyDescent="0.2">
      <c r="B16" s="138">
        <v>3</v>
      </c>
      <c r="C16" s="67" t="s">
        <v>0</v>
      </c>
      <c r="D16" s="67"/>
      <c r="E16" s="67"/>
      <c r="F16" s="67"/>
      <c r="G16" s="67"/>
      <c r="H16" s="64"/>
      <c r="I16" s="65"/>
      <c r="J16" s="65"/>
      <c r="K16" s="65"/>
      <c r="L16" s="65"/>
      <c r="M16" s="65"/>
      <c r="N16" s="65"/>
      <c r="O16" s="65"/>
      <c r="P16" s="65"/>
      <c r="Q16" s="65"/>
      <c r="R16" s="65"/>
      <c r="S16" s="65"/>
      <c r="T16" s="66"/>
      <c r="U16" s="67" t="s">
        <v>12</v>
      </c>
      <c r="V16" s="67"/>
      <c r="W16" s="67"/>
      <c r="X16" s="67"/>
      <c r="Y16" s="67"/>
      <c r="Z16" s="64"/>
      <c r="AA16" s="65"/>
      <c r="AB16" s="65"/>
      <c r="AC16" s="65"/>
      <c r="AD16" s="66"/>
    </row>
    <row r="17" spans="2:30" s="2" customFormat="1" ht="18" customHeight="1" x14ac:dyDescent="0.2">
      <c r="B17" s="139"/>
      <c r="C17" s="67" t="s">
        <v>2</v>
      </c>
      <c r="D17" s="67"/>
      <c r="E17" s="67"/>
      <c r="F17" s="67"/>
      <c r="G17" s="67"/>
      <c r="H17" s="72"/>
      <c r="I17" s="73"/>
      <c r="J17" s="73"/>
      <c r="K17" s="73"/>
      <c r="L17" s="73"/>
      <c r="M17" s="73"/>
      <c r="N17" s="73"/>
      <c r="O17" s="73"/>
      <c r="P17" s="73"/>
      <c r="Q17" s="73"/>
      <c r="R17" s="73"/>
      <c r="S17" s="73"/>
      <c r="T17" s="74"/>
      <c r="U17" s="67" t="s">
        <v>21</v>
      </c>
      <c r="V17" s="67"/>
      <c r="W17" s="67"/>
      <c r="X17" s="67"/>
      <c r="Y17" s="67"/>
      <c r="Z17" s="140"/>
      <c r="AA17" s="140"/>
      <c r="AB17" s="86"/>
      <c r="AC17" s="76" t="s">
        <v>10</v>
      </c>
      <c r="AD17" s="123"/>
    </row>
    <row r="18" spans="2:30" s="2" customFormat="1" ht="18" customHeight="1" x14ac:dyDescent="0.2">
      <c r="B18" s="120" t="s">
        <v>22</v>
      </c>
      <c r="C18" s="120"/>
      <c r="D18" s="120"/>
      <c r="E18" s="120"/>
      <c r="F18" s="120"/>
      <c r="G18" s="120"/>
      <c r="H18" s="120"/>
      <c r="I18" s="120"/>
      <c r="J18" s="120"/>
      <c r="K18" s="120"/>
      <c r="L18" s="120"/>
      <c r="M18" s="120"/>
      <c r="N18" s="120"/>
      <c r="O18" s="120"/>
      <c r="P18" s="120"/>
      <c r="Q18" s="120"/>
      <c r="R18" s="120"/>
      <c r="S18" s="120"/>
      <c r="T18" s="120"/>
      <c r="U18" s="67" t="s">
        <v>23</v>
      </c>
      <c r="V18" s="67"/>
      <c r="W18" s="67"/>
      <c r="X18" s="67"/>
      <c r="Y18" s="67"/>
      <c r="Z18" s="121" t="str">
        <f>IF(ISERROR(AVERAGEIF(【区事務処理用】!C52:C54,"&lt;&gt;-")),"",AVERAGEIF(【区事務処理用】!C52:C54,"&lt;&gt;-"))</f>
        <v/>
      </c>
      <c r="AA18" s="121"/>
      <c r="AB18" s="122"/>
      <c r="AC18" s="76" t="s">
        <v>10</v>
      </c>
      <c r="AD18" s="123"/>
    </row>
    <row r="19" spans="2:30" s="2" customFormat="1" ht="18" customHeight="1" x14ac:dyDescent="0.2">
      <c r="B19" s="157" t="s">
        <v>127</v>
      </c>
      <c r="C19" s="158"/>
      <c r="D19" s="158"/>
      <c r="E19" s="158"/>
      <c r="F19" s="158"/>
      <c r="G19" s="158"/>
      <c r="H19" s="158"/>
      <c r="I19" s="158"/>
      <c r="J19" s="158"/>
      <c r="K19" s="158"/>
      <c r="L19" s="158"/>
      <c r="M19" s="158"/>
      <c r="N19" s="158"/>
      <c r="O19" s="158"/>
      <c r="P19" s="158"/>
      <c r="Q19" s="158"/>
      <c r="R19" s="158"/>
      <c r="S19" s="158"/>
      <c r="T19" s="158"/>
      <c r="U19" s="23"/>
      <c r="V19" s="23"/>
      <c r="W19" s="23"/>
      <c r="X19" s="23"/>
      <c r="Y19" s="23"/>
      <c r="Z19" s="24"/>
      <c r="AA19" s="24"/>
      <c r="AB19" s="24"/>
      <c r="AC19" s="23"/>
      <c r="AD19" s="25"/>
    </row>
    <row r="20" spans="2:30" s="2" customFormat="1" ht="18" customHeight="1" x14ac:dyDescent="0.2">
      <c r="B20" s="19"/>
      <c r="C20" s="19"/>
      <c r="D20" s="19"/>
      <c r="E20" s="19"/>
      <c r="F20" s="19"/>
      <c r="G20" s="19"/>
      <c r="H20" s="19"/>
      <c r="I20" s="19"/>
      <c r="J20" s="19"/>
      <c r="K20" s="19"/>
      <c r="L20" s="19"/>
      <c r="M20" s="19"/>
      <c r="N20" s="19"/>
      <c r="O20" s="19"/>
      <c r="P20" s="19"/>
      <c r="Q20" s="19"/>
      <c r="R20" s="19"/>
      <c r="S20" s="19"/>
      <c r="T20" s="19"/>
      <c r="U20" s="5"/>
      <c r="V20" s="5"/>
      <c r="W20" s="5"/>
      <c r="X20" s="5"/>
      <c r="Y20" s="5"/>
      <c r="Z20" s="5"/>
      <c r="AA20" s="5"/>
      <c r="AB20" s="5"/>
      <c r="AC20" s="5"/>
      <c r="AD20" s="5"/>
    </row>
    <row r="21" spans="2:30" s="2" customFormat="1" ht="18" customHeight="1" x14ac:dyDescent="0.2">
      <c r="B21" s="37" t="s">
        <v>24</v>
      </c>
      <c r="C21" s="38"/>
      <c r="D21" s="38"/>
      <c r="E21" s="38"/>
      <c r="F21" s="38"/>
      <c r="G21" s="38"/>
      <c r="H21" s="38"/>
      <c r="I21" s="38"/>
      <c r="J21" s="38"/>
      <c r="K21" s="38"/>
      <c r="L21" s="38"/>
      <c r="M21" s="38"/>
      <c r="N21" s="38"/>
      <c r="O21" s="38"/>
      <c r="P21" s="38"/>
      <c r="Q21" s="38"/>
      <c r="R21" s="38"/>
      <c r="S21" s="38"/>
      <c r="T21" s="38"/>
      <c r="U21" s="38"/>
      <c r="V21" s="38"/>
      <c r="W21" s="38"/>
      <c r="X21" s="38"/>
      <c r="Y21" s="39"/>
      <c r="Z21" s="101">
        <f>IF(ISERROR(VLOOKUP($H$22,【区事務処理用】!$C$3:$D$5,2,0)),0,VLOOKUP($H$22,【区事務処理用】!$C$3:$D$5,2,0))</f>
        <v>0</v>
      </c>
      <c r="AA21" s="101"/>
      <c r="AB21" s="50"/>
      <c r="AC21" s="155" t="s">
        <v>10</v>
      </c>
      <c r="AD21" s="156"/>
    </row>
    <row r="22" spans="2:30" s="2" customFormat="1" ht="18" customHeight="1" x14ac:dyDescent="0.2">
      <c r="B22" s="141" t="s">
        <v>35</v>
      </c>
      <c r="C22" s="142"/>
      <c r="D22" s="142"/>
      <c r="E22" s="142"/>
      <c r="F22" s="142"/>
      <c r="G22" s="142"/>
      <c r="H22" s="143"/>
      <c r="I22" s="144"/>
      <c r="J22" s="144"/>
      <c r="K22" s="144"/>
      <c r="L22" s="144"/>
      <c r="M22" s="144"/>
      <c r="N22" s="145" t="s">
        <v>128</v>
      </c>
      <c r="O22" s="145"/>
      <c r="P22" s="145"/>
      <c r="Q22" s="145"/>
      <c r="R22" s="145"/>
      <c r="S22" s="145"/>
      <c r="T22" s="145"/>
      <c r="U22" s="145"/>
      <c r="V22" s="145"/>
      <c r="W22" s="145"/>
      <c r="X22" s="145"/>
      <c r="Y22" s="145"/>
      <c r="Z22" s="145"/>
      <c r="AA22" s="145"/>
      <c r="AB22" s="145"/>
      <c r="AC22" s="145"/>
      <c r="AD22" s="146"/>
    </row>
    <row r="23" spans="2:30" s="2" customFormat="1" ht="18" customHeight="1" x14ac:dyDescent="0.2">
      <c r="B23" s="124">
        <v>1</v>
      </c>
      <c r="C23" s="111" t="s">
        <v>54</v>
      </c>
      <c r="D23" s="112"/>
      <c r="E23" s="112"/>
      <c r="F23" s="112"/>
      <c r="G23" s="113"/>
      <c r="H23" s="128" t="s">
        <v>25</v>
      </c>
      <c r="I23" s="129"/>
      <c r="J23" s="70"/>
      <c r="K23" s="68"/>
      <c r="L23" s="113" t="s">
        <v>16</v>
      </c>
      <c r="M23" s="111"/>
      <c r="N23" s="126"/>
      <c r="O23" s="96"/>
      <c r="P23" s="96"/>
      <c r="Q23" s="96"/>
      <c r="R23" s="96"/>
      <c r="S23" s="96"/>
      <c r="T23" s="96"/>
      <c r="U23" s="96"/>
      <c r="V23" s="96"/>
      <c r="W23" s="96"/>
      <c r="X23" s="96"/>
      <c r="Y23" s="96"/>
      <c r="Z23" s="96"/>
      <c r="AA23" s="96"/>
      <c r="AB23" s="96"/>
      <c r="AC23" s="96"/>
      <c r="AD23" s="97"/>
    </row>
    <row r="24" spans="2:30" s="2" customFormat="1" ht="18" customHeight="1" x14ac:dyDescent="0.2">
      <c r="B24" s="125"/>
      <c r="C24" s="111" t="s">
        <v>55</v>
      </c>
      <c r="D24" s="112"/>
      <c r="E24" s="112"/>
      <c r="F24" s="112"/>
      <c r="G24" s="113"/>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row>
    <row r="25" spans="2:30" s="2" customFormat="1" ht="18" customHeight="1" x14ac:dyDescent="0.2">
      <c r="B25" s="124">
        <v>2</v>
      </c>
      <c r="C25" s="111" t="s">
        <v>54</v>
      </c>
      <c r="D25" s="112"/>
      <c r="E25" s="112"/>
      <c r="F25" s="112"/>
      <c r="G25" s="113"/>
      <c r="H25" s="128" t="s">
        <v>25</v>
      </c>
      <c r="I25" s="129"/>
      <c r="J25" s="70"/>
      <c r="K25" s="68"/>
      <c r="L25" s="113" t="s">
        <v>16</v>
      </c>
      <c r="M25" s="111"/>
      <c r="N25" s="126"/>
      <c r="O25" s="96"/>
      <c r="P25" s="96"/>
      <c r="Q25" s="96"/>
      <c r="R25" s="96"/>
      <c r="S25" s="96"/>
      <c r="T25" s="96"/>
      <c r="U25" s="96"/>
      <c r="V25" s="96"/>
      <c r="W25" s="96"/>
      <c r="X25" s="96"/>
      <c r="Y25" s="96"/>
      <c r="Z25" s="96"/>
      <c r="AA25" s="96"/>
      <c r="AB25" s="96"/>
      <c r="AC25" s="96"/>
      <c r="AD25" s="97"/>
    </row>
    <row r="26" spans="2:30" s="2" customFormat="1" ht="18" customHeight="1" x14ac:dyDescent="0.2">
      <c r="B26" s="125"/>
      <c r="C26" s="111" t="s">
        <v>55</v>
      </c>
      <c r="D26" s="112"/>
      <c r="E26" s="112"/>
      <c r="F26" s="112"/>
      <c r="G26" s="113"/>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row>
    <row r="27" spans="2:30" s="2" customFormat="1" ht="18"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s="2" customFormat="1" ht="18" customHeight="1" x14ac:dyDescent="0.2">
      <c r="B28" s="40" t="s">
        <v>3</v>
      </c>
      <c r="C28" s="41"/>
      <c r="D28" s="41"/>
      <c r="E28" s="41"/>
      <c r="F28" s="41"/>
      <c r="G28" s="41"/>
      <c r="H28" s="41"/>
      <c r="I28" s="41"/>
      <c r="J28" s="41"/>
      <c r="K28" s="41"/>
      <c r="L28" s="41"/>
      <c r="M28" s="41"/>
      <c r="N28" s="41"/>
      <c r="O28" s="41"/>
      <c r="P28" s="41"/>
      <c r="Q28" s="41"/>
      <c r="R28" s="41"/>
      <c r="S28" s="41"/>
      <c r="T28" s="41"/>
      <c r="U28" s="41"/>
      <c r="V28" s="41"/>
      <c r="W28" s="41"/>
      <c r="X28" s="41"/>
      <c r="Y28" s="42"/>
      <c r="Z28" s="101">
        <f>IF(ISERROR(VLOOKUP(H30,【区事務処理用】!C6:D8,2,0)),0,VLOOKUP(H30,【区事務処理用】!C6:D8,2,0))</f>
        <v>0</v>
      </c>
      <c r="AA28" s="101"/>
      <c r="AB28" s="50"/>
      <c r="AC28" s="81" t="s">
        <v>10</v>
      </c>
      <c r="AD28" s="82"/>
    </row>
    <row r="29" spans="2:30" s="2" customFormat="1" ht="18" customHeight="1" x14ac:dyDescent="0.2">
      <c r="B29" s="102" t="s">
        <v>4</v>
      </c>
      <c r="C29" s="102"/>
      <c r="D29" s="102"/>
      <c r="E29" s="102"/>
      <c r="F29" s="102"/>
      <c r="G29" s="102"/>
      <c r="H29" s="72"/>
      <c r="I29" s="73"/>
      <c r="J29" s="73"/>
      <c r="K29" s="73"/>
      <c r="L29" s="73"/>
      <c r="M29" s="73"/>
      <c r="N29" s="73"/>
      <c r="O29" s="73"/>
      <c r="P29" s="73"/>
      <c r="Q29" s="73"/>
      <c r="R29" s="73"/>
      <c r="S29" s="73"/>
      <c r="T29" s="73"/>
      <c r="U29" s="73"/>
      <c r="V29" s="73"/>
      <c r="W29" s="73"/>
      <c r="X29" s="73"/>
      <c r="Y29" s="73"/>
      <c r="Z29" s="73"/>
      <c r="AA29" s="73"/>
      <c r="AB29" s="73"/>
      <c r="AC29" s="73"/>
      <c r="AD29" s="74"/>
    </row>
    <row r="30" spans="2:30" s="2" customFormat="1" ht="18" customHeight="1" x14ac:dyDescent="0.2">
      <c r="B30" s="67"/>
      <c r="C30" s="67" t="s">
        <v>5</v>
      </c>
      <c r="D30" s="67"/>
      <c r="E30" s="67"/>
      <c r="F30" s="67"/>
      <c r="G30" s="67"/>
      <c r="H30" s="54"/>
      <c r="I30" s="55"/>
      <c r="J30" s="55"/>
      <c r="K30" s="55"/>
      <c r="L30" s="34" t="s">
        <v>129</v>
      </c>
      <c r="M30" s="34"/>
      <c r="N30" s="34"/>
      <c r="O30" s="34"/>
      <c r="P30" s="34"/>
      <c r="Q30" s="34"/>
      <c r="R30" s="34"/>
      <c r="S30" s="34"/>
      <c r="T30" s="34"/>
      <c r="U30" s="34"/>
      <c r="V30" s="34"/>
      <c r="W30" s="34"/>
      <c r="X30" s="34"/>
      <c r="Y30" s="34"/>
      <c r="Z30" s="34"/>
      <c r="AA30" s="34"/>
      <c r="AB30" s="34"/>
      <c r="AC30" s="34"/>
      <c r="AD30" s="35"/>
    </row>
    <row r="31" spans="2:30" s="2" customFormat="1" ht="18" customHeight="1" x14ac:dyDescent="0.2">
      <c r="B31" s="67"/>
      <c r="C31" s="67" t="s">
        <v>6</v>
      </c>
      <c r="D31" s="67"/>
      <c r="E31" s="67"/>
      <c r="F31" s="67"/>
      <c r="G31" s="67"/>
      <c r="H31" s="72"/>
      <c r="I31" s="73"/>
      <c r="J31" s="73"/>
      <c r="K31" s="73"/>
      <c r="L31" s="73"/>
      <c r="M31" s="73"/>
      <c r="N31" s="73"/>
      <c r="O31" s="73"/>
      <c r="P31" s="73"/>
      <c r="Q31" s="73"/>
      <c r="R31" s="73"/>
      <c r="S31" s="73"/>
      <c r="T31" s="73"/>
      <c r="U31" s="73"/>
      <c r="V31" s="73"/>
      <c r="W31" s="73"/>
      <c r="X31" s="73"/>
      <c r="Y31" s="73"/>
      <c r="Z31" s="73"/>
      <c r="AA31" s="73"/>
      <c r="AB31" s="73"/>
      <c r="AC31" s="73"/>
      <c r="AD31" s="74"/>
    </row>
    <row r="32" spans="2:30" s="2" customFormat="1" ht="18" customHeight="1" x14ac:dyDescent="0.2">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2:30" s="2" customFormat="1" ht="18" customHeight="1" x14ac:dyDescent="0.2">
      <c r="B33" s="40" t="s">
        <v>7</v>
      </c>
      <c r="C33" s="41"/>
      <c r="D33" s="41"/>
      <c r="E33" s="41"/>
      <c r="F33" s="41"/>
      <c r="G33" s="41"/>
      <c r="H33" s="41"/>
      <c r="I33" s="41"/>
      <c r="J33" s="41"/>
      <c r="K33" s="41"/>
      <c r="L33" s="41"/>
      <c r="M33" s="41"/>
      <c r="N33" s="41"/>
      <c r="O33" s="41"/>
      <c r="P33" s="41"/>
      <c r="Q33" s="41"/>
      <c r="R33" s="41"/>
      <c r="S33" s="41"/>
      <c r="T33" s="41"/>
      <c r="U33" s="41"/>
      <c r="V33" s="41"/>
      <c r="W33" s="41"/>
      <c r="X33" s="41"/>
      <c r="Y33" s="42"/>
      <c r="Z33" s="101">
        <f>IF(ISERROR(VLOOKUP(【区事務処理用】!$B$11,【区事務処理用】!$C$9:$D$15,2,0)),0,VLOOKUP(【区事務処理用】!$B$11,【区事務処理用】!$C$9:$D$15,2,0))</f>
        <v>0</v>
      </c>
      <c r="AA33" s="101"/>
      <c r="AB33" s="50"/>
      <c r="AC33" s="81" t="s">
        <v>10</v>
      </c>
      <c r="AD33" s="82"/>
    </row>
    <row r="34" spans="2:30" s="2" customFormat="1" ht="18" customHeight="1" x14ac:dyDescent="0.2">
      <c r="B34" s="71" t="s">
        <v>0</v>
      </c>
      <c r="C34" s="67"/>
      <c r="D34" s="67"/>
      <c r="E34" s="67"/>
      <c r="F34" s="67"/>
      <c r="G34" s="67"/>
      <c r="H34" s="64"/>
      <c r="I34" s="65"/>
      <c r="J34" s="65"/>
      <c r="K34" s="65"/>
      <c r="L34" s="65"/>
      <c r="M34" s="65"/>
      <c r="N34" s="65"/>
      <c r="O34" s="65"/>
      <c r="P34" s="65"/>
      <c r="Q34" s="65"/>
      <c r="R34" s="65"/>
      <c r="S34" s="65"/>
      <c r="T34" s="65"/>
      <c r="U34" s="65"/>
      <c r="V34" s="65"/>
      <c r="W34" s="65"/>
      <c r="X34" s="65"/>
      <c r="Y34" s="65"/>
      <c r="Z34" s="65"/>
      <c r="AA34" s="65"/>
      <c r="AB34" s="65"/>
      <c r="AC34" s="65"/>
      <c r="AD34" s="66"/>
    </row>
    <row r="35" spans="2:30" s="2" customFormat="1" ht="18" customHeight="1" x14ac:dyDescent="0.2">
      <c r="B35" s="67"/>
      <c r="C35" s="71" t="s">
        <v>8</v>
      </c>
      <c r="D35" s="67"/>
      <c r="E35" s="67"/>
      <c r="F35" s="67"/>
      <c r="G35" s="67"/>
      <c r="H35" s="72"/>
      <c r="I35" s="73"/>
      <c r="J35" s="73"/>
      <c r="K35" s="73"/>
      <c r="L35" s="73"/>
      <c r="M35" s="73"/>
      <c r="N35" s="73"/>
      <c r="O35" s="73"/>
      <c r="P35" s="73"/>
      <c r="Q35" s="73"/>
      <c r="R35" s="73"/>
      <c r="S35" s="73"/>
      <c r="T35" s="73"/>
      <c r="U35" s="73"/>
      <c r="V35" s="73"/>
      <c r="W35" s="73"/>
      <c r="X35" s="73"/>
      <c r="Y35" s="73"/>
      <c r="Z35" s="73"/>
      <c r="AA35" s="73"/>
      <c r="AB35" s="73"/>
      <c r="AC35" s="73"/>
      <c r="AD35" s="74"/>
    </row>
    <row r="36" spans="2:30" s="2" customFormat="1" ht="18" customHeight="1" x14ac:dyDescent="0.2">
      <c r="B36" s="67"/>
      <c r="C36" s="67" t="s">
        <v>9</v>
      </c>
      <c r="D36" s="67"/>
      <c r="E36" s="67"/>
      <c r="F36" s="67"/>
      <c r="G36" s="67"/>
      <c r="H36" s="54"/>
      <c r="I36" s="55"/>
      <c r="J36" s="55"/>
      <c r="K36" s="55"/>
      <c r="L36" s="55"/>
      <c r="M36" s="75" t="s">
        <v>130</v>
      </c>
      <c r="N36" s="75"/>
      <c r="O36" s="75"/>
      <c r="P36" s="75"/>
      <c r="Q36" s="75"/>
      <c r="R36" s="75"/>
      <c r="S36" s="75"/>
      <c r="T36" s="75"/>
      <c r="U36" s="75"/>
      <c r="V36" s="75"/>
      <c r="W36" s="75"/>
      <c r="X36" s="75"/>
      <c r="Y36" s="75"/>
      <c r="Z36" s="75"/>
      <c r="AA36" s="75"/>
      <c r="AB36" s="75"/>
      <c r="AC36" s="75"/>
      <c r="AD36" s="76"/>
    </row>
    <row r="37" spans="2:30" s="2" customFormat="1" ht="18" customHeight="1" x14ac:dyDescent="0.2">
      <c r="B37" s="67"/>
      <c r="C37" s="98" t="s">
        <v>26</v>
      </c>
      <c r="D37" s="99"/>
      <c r="E37" s="99"/>
      <c r="F37" s="99"/>
      <c r="G37" s="100"/>
      <c r="H37" s="54"/>
      <c r="I37" s="55"/>
      <c r="J37" s="55"/>
      <c r="K37" s="55"/>
      <c r="L37" s="55"/>
      <c r="M37" s="77" t="s">
        <v>131</v>
      </c>
      <c r="N37" s="77"/>
      <c r="O37" s="77"/>
      <c r="P37" s="77"/>
      <c r="Q37" s="77"/>
      <c r="R37" s="77"/>
      <c r="S37" s="77"/>
      <c r="T37" s="77"/>
      <c r="U37" s="77"/>
      <c r="V37" s="77"/>
      <c r="W37" s="77"/>
      <c r="X37" s="77"/>
      <c r="Y37" s="77"/>
      <c r="Z37" s="77"/>
      <c r="AA37" s="77"/>
      <c r="AB37" s="77"/>
      <c r="AC37" s="77"/>
      <c r="AD37" s="78"/>
    </row>
    <row r="38" spans="2:30" s="2" customFormat="1" ht="18" customHeight="1" x14ac:dyDescent="0.2">
      <c r="B38" s="5"/>
      <c r="C38" s="5"/>
      <c r="D38" s="5"/>
      <c r="E38" s="5"/>
      <c r="F38" s="5"/>
      <c r="G38" s="5"/>
      <c r="H38" s="5"/>
      <c r="I38" s="5"/>
      <c r="J38" s="5"/>
      <c r="K38" s="5"/>
      <c r="L38" s="5"/>
      <c r="M38" s="6"/>
      <c r="N38" s="6"/>
      <c r="O38" s="6"/>
      <c r="P38" s="6"/>
      <c r="Q38" s="6"/>
      <c r="R38" s="6"/>
      <c r="S38" s="6"/>
      <c r="T38" s="6"/>
      <c r="U38" s="6"/>
      <c r="V38" s="6"/>
      <c r="W38" s="6"/>
      <c r="X38" s="6"/>
      <c r="Y38" s="6"/>
      <c r="Z38" s="6"/>
      <c r="AA38" s="6"/>
      <c r="AB38" s="6"/>
      <c r="AC38" s="6"/>
      <c r="AD38" s="6"/>
    </row>
    <row r="39" spans="2:30" s="2" customFormat="1" ht="18" customHeight="1" x14ac:dyDescent="0.2">
      <c r="B39" s="8" t="s">
        <v>33</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2:30" s="2" customFormat="1" ht="18" customHeight="1" x14ac:dyDescent="0.2">
      <c r="B40" s="40" t="s">
        <v>15</v>
      </c>
      <c r="C40" s="41"/>
      <c r="D40" s="41"/>
      <c r="E40" s="41"/>
      <c r="F40" s="41"/>
      <c r="G40" s="41"/>
      <c r="H40" s="41"/>
      <c r="I40" s="41"/>
      <c r="J40" s="41"/>
      <c r="K40" s="41"/>
      <c r="L40" s="41"/>
      <c r="M40" s="41"/>
      <c r="N40" s="41"/>
      <c r="O40" s="41"/>
      <c r="P40" s="41"/>
      <c r="Q40" s="41"/>
      <c r="R40" s="41"/>
      <c r="S40" s="41"/>
      <c r="T40" s="41"/>
      <c r="U40" s="41"/>
      <c r="V40" s="41"/>
      <c r="W40" s="41"/>
      <c r="X40" s="41"/>
      <c r="Y40" s="42"/>
      <c r="Z40" s="101">
        <f>IF(ISERROR(VLOOKUP($H$41,【区事務処理用】!$C$16:$D$17,2,0)),0,VLOOKUP($H$41,【区事務処理用】!$C$16:$D$17,2,0))+IF(ISERROR(VLOOKUP(申告書!$H$44,【区事務処理用】!$C$18:$D$19,2,0)),0,VLOOKUP(申告書!$H$44,【区事務処理用】!$C$18:$D$19,2,0))</f>
        <v>0</v>
      </c>
      <c r="AA40" s="101"/>
      <c r="AB40" s="50"/>
      <c r="AC40" s="81" t="s">
        <v>10</v>
      </c>
      <c r="AD40" s="82"/>
    </row>
    <row r="41" spans="2:30" s="2" customFormat="1" ht="18" customHeight="1" x14ac:dyDescent="0.2">
      <c r="B41" s="102" t="s">
        <v>15</v>
      </c>
      <c r="C41" s="102"/>
      <c r="D41" s="102"/>
      <c r="E41" s="102"/>
      <c r="F41" s="102"/>
      <c r="G41" s="102"/>
      <c r="H41" s="54"/>
      <c r="I41" s="55"/>
      <c r="J41" s="55"/>
      <c r="K41" s="55"/>
      <c r="L41" s="34" t="s">
        <v>132</v>
      </c>
      <c r="M41" s="34"/>
      <c r="N41" s="34"/>
      <c r="O41" s="34"/>
      <c r="P41" s="34"/>
      <c r="Q41" s="34"/>
      <c r="R41" s="34"/>
      <c r="S41" s="34"/>
      <c r="T41" s="34"/>
      <c r="U41" s="34"/>
      <c r="V41" s="34"/>
      <c r="W41" s="34"/>
      <c r="X41" s="34"/>
      <c r="Y41" s="34"/>
      <c r="Z41" s="34"/>
      <c r="AA41" s="34"/>
      <c r="AB41" s="34"/>
      <c r="AC41" s="34"/>
      <c r="AD41" s="35"/>
    </row>
    <row r="42" spans="2:30" s="2" customFormat="1" ht="18" customHeight="1" x14ac:dyDescent="0.2">
      <c r="B42" s="67"/>
      <c r="C42" s="67" t="s">
        <v>14</v>
      </c>
      <c r="D42" s="67"/>
      <c r="E42" s="67"/>
      <c r="F42" s="67"/>
      <c r="G42" s="67"/>
      <c r="H42" s="72"/>
      <c r="I42" s="73"/>
      <c r="J42" s="73"/>
      <c r="K42" s="73"/>
      <c r="L42" s="73"/>
      <c r="M42" s="73"/>
      <c r="N42" s="73"/>
      <c r="O42" s="73"/>
      <c r="P42" s="73"/>
      <c r="Q42" s="73"/>
      <c r="R42" s="73"/>
      <c r="S42" s="73"/>
      <c r="T42" s="73"/>
      <c r="U42" s="73"/>
      <c r="V42" s="73"/>
      <c r="W42" s="73"/>
      <c r="X42" s="73"/>
      <c r="Y42" s="73"/>
      <c r="Z42" s="73"/>
      <c r="AA42" s="73"/>
      <c r="AB42" s="73"/>
      <c r="AC42" s="73"/>
      <c r="AD42" s="74"/>
    </row>
    <row r="43" spans="2:30" s="2" customFormat="1" ht="18" customHeight="1" x14ac:dyDescent="0.2">
      <c r="B43" s="67"/>
      <c r="C43" s="67" t="s">
        <v>13</v>
      </c>
      <c r="D43" s="67"/>
      <c r="E43" s="67"/>
      <c r="F43" s="67"/>
      <c r="G43" s="67"/>
      <c r="H43" s="72"/>
      <c r="I43" s="73"/>
      <c r="J43" s="73"/>
      <c r="K43" s="73"/>
      <c r="L43" s="73"/>
      <c r="M43" s="73"/>
      <c r="N43" s="73"/>
      <c r="O43" s="73"/>
      <c r="P43" s="73"/>
      <c r="Q43" s="73"/>
      <c r="R43" s="73"/>
      <c r="S43" s="73"/>
      <c r="T43" s="73"/>
      <c r="U43" s="73"/>
      <c r="V43" s="73"/>
      <c r="W43" s="73"/>
      <c r="X43" s="73"/>
      <c r="Y43" s="73"/>
      <c r="Z43" s="73"/>
      <c r="AA43" s="73"/>
      <c r="AB43" s="73"/>
      <c r="AC43" s="73"/>
      <c r="AD43" s="74"/>
    </row>
    <row r="44" spans="2:30" s="2" customFormat="1" ht="18" customHeight="1" x14ac:dyDescent="0.2">
      <c r="B44" s="102" t="s">
        <v>27</v>
      </c>
      <c r="C44" s="102"/>
      <c r="D44" s="102"/>
      <c r="E44" s="102"/>
      <c r="F44" s="102"/>
      <c r="G44" s="102"/>
      <c r="H44" s="54"/>
      <c r="I44" s="55"/>
      <c r="J44" s="55"/>
      <c r="K44" s="55"/>
      <c r="L44" s="34" t="s">
        <v>132</v>
      </c>
      <c r="M44" s="34"/>
      <c r="N44" s="34"/>
      <c r="O44" s="34"/>
      <c r="P44" s="34"/>
      <c r="Q44" s="34"/>
      <c r="R44" s="34"/>
      <c r="S44" s="34"/>
      <c r="T44" s="34"/>
      <c r="U44" s="34"/>
      <c r="V44" s="34"/>
      <c r="W44" s="34"/>
      <c r="X44" s="34"/>
      <c r="Y44" s="34"/>
      <c r="Z44" s="34"/>
      <c r="AA44" s="34"/>
      <c r="AB44" s="34"/>
      <c r="AC44" s="34"/>
      <c r="AD44" s="35"/>
    </row>
    <row r="45" spans="2:30" s="2" customFormat="1" ht="18" customHeight="1" x14ac:dyDescent="0.2">
      <c r="B45" s="19"/>
      <c r="C45" s="19"/>
      <c r="D45" s="19"/>
      <c r="E45" s="19"/>
      <c r="F45" s="19"/>
      <c r="G45" s="19"/>
      <c r="H45" s="7"/>
      <c r="I45" s="5"/>
      <c r="J45" s="5"/>
      <c r="K45" s="5"/>
      <c r="L45" s="6"/>
      <c r="M45" s="6"/>
      <c r="N45" s="6"/>
      <c r="O45" s="6"/>
      <c r="P45" s="6"/>
      <c r="Q45" s="6"/>
      <c r="R45" s="6"/>
      <c r="S45" s="6"/>
      <c r="T45" s="6"/>
      <c r="U45" s="6"/>
      <c r="V45" s="6"/>
      <c r="W45" s="6"/>
      <c r="X45" s="6"/>
      <c r="Y45" s="6"/>
      <c r="Z45" s="6"/>
      <c r="AA45" s="6"/>
      <c r="AB45" s="6"/>
      <c r="AC45" s="6"/>
      <c r="AD45" s="6"/>
    </row>
    <row r="46" spans="2:30" s="2" customFormat="1" ht="18" customHeight="1" x14ac:dyDescent="0.2">
      <c r="B46" s="43" t="s">
        <v>39</v>
      </c>
      <c r="C46" s="44"/>
      <c r="D46" s="44"/>
      <c r="E46" s="44"/>
      <c r="F46" s="44"/>
      <c r="G46" s="44"/>
      <c r="H46" s="44"/>
      <c r="I46" s="44"/>
      <c r="J46" s="44"/>
      <c r="K46" s="44"/>
      <c r="L46" s="44"/>
      <c r="M46" s="44"/>
      <c r="N46" s="44"/>
      <c r="O46" s="44"/>
      <c r="P46" s="44"/>
      <c r="Q46" s="44"/>
      <c r="R46" s="44"/>
      <c r="S46" s="44"/>
      <c r="T46" s="44"/>
      <c r="U46" s="44"/>
      <c r="V46" s="44"/>
      <c r="W46" s="44"/>
      <c r="X46" s="44"/>
      <c r="Y46" s="45"/>
      <c r="Z46" s="50">
        <f>IF(ISERROR(VLOOKUP($H$47,【区事務処理用】!$C$20:$D$21,2,0)),0,VLOOKUP($H$47,【区事務処理用】!$C$20:$D$21,2,0))</f>
        <v>0</v>
      </c>
      <c r="AA46" s="51"/>
      <c r="AB46" s="51"/>
      <c r="AC46" s="81" t="s">
        <v>10</v>
      </c>
      <c r="AD46" s="82"/>
    </row>
    <row r="47" spans="2:30" s="2" customFormat="1" ht="18" customHeight="1" x14ac:dyDescent="0.2">
      <c r="B47" s="98" t="s">
        <v>17</v>
      </c>
      <c r="C47" s="99"/>
      <c r="D47" s="99"/>
      <c r="E47" s="99"/>
      <c r="F47" s="99"/>
      <c r="G47" s="100"/>
      <c r="H47" s="55"/>
      <c r="I47" s="55"/>
      <c r="J47" s="55"/>
      <c r="K47" s="55"/>
      <c r="L47" s="34" t="s">
        <v>133</v>
      </c>
      <c r="M47" s="34"/>
      <c r="N47" s="34"/>
      <c r="O47" s="34"/>
      <c r="P47" s="34"/>
      <c r="Q47" s="34"/>
      <c r="R47" s="34"/>
      <c r="S47" s="34"/>
      <c r="T47" s="34"/>
      <c r="U47" s="34"/>
      <c r="V47" s="34"/>
      <c r="W47" s="34"/>
      <c r="X47" s="34"/>
      <c r="Y47" s="34"/>
      <c r="Z47" s="34"/>
      <c r="AA47" s="34"/>
      <c r="AB47" s="34"/>
      <c r="AC47" s="34"/>
      <c r="AD47" s="35"/>
    </row>
    <row r="48" spans="2:30" s="2" customFormat="1" ht="18" customHeight="1" x14ac:dyDescent="0.2">
      <c r="B48" s="5"/>
      <c r="C48" s="5"/>
      <c r="D48" s="5"/>
      <c r="E48" s="5"/>
      <c r="F48" s="5"/>
      <c r="G48" s="5"/>
      <c r="H48" s="5"/>
      <c r="I48" s="5"/>
      <c r="J48" s="5"/>
      <c r="K48" s="5"/>
      <c r="L48" s="6"/>
      <c r="M48" s="6"/>
      <c r="N48" s="6"/>
      <c r="O48" s="6"/>
      <c r="P48" s="6"/>
      <c r="Q48" s="6"/>
      <c r="R48" s="6"/>
      <c r="S48" s="6"/>
      <c r="T48" s="6"/>
      <c r="U48" s="6"/>
      <c r="V48" s="6"/>
      <c r="W48" s="6"/>
      <c r="X48" s="6"/>
      <c r="Y48" s="6"/>
      <c r="Z48" s="6"/>
      <c r="AA48" s="6"/>
      <c r="AB48" s="6"/>
      <c r="AC48" s="6"/>
      <c r="AD48" s="6"/>
    </row>
    <row r="49" spans="1:31" s="2" customFormat="1" ht="18" customHeight="1" x14ac:dyDescent="0.2">
      <c r="B49" s="43" t="s">
        <v>28</v>
      </c>
      <c r="C49" s="44"/>
      <c r="D49" s="44"/>
      <c r="E49" s="44"/>
      <c r="F49" s="44"/>
      <c r="G49" s="44"/>
      <c r="H49" s="44"/>
      <c r="I49" s="44"/>
      <c r="J49" s="44"/>
      <c r="K49" s="44"/>
      <c r="L49" s="44"/>
      <c r="M49" s="44"/>
      <c r="N49" s="44"/>
      <c r="O49" s="44"/>
      <c r="P49" s="44"/>
      <c r="Q49" s="44"/>
      <c r="R49" s="44"/>
      <c r="S49" s="44"/>
      <c r="T49" s="44"/>
      <c r="U49" s="44"/>
      <c r="V49" s="44"/>
      <c r="W49" s="44"/>
      <c r="X49" s="44"/>
      <c r="Y49" s="45"/>
      <c r="Z49" s="79">
        <f>IF(ISERROR(VLOOKUP($L$52,【区事務処理用】!$C$22:$D$25,2,0)),0,VLOOKUP($L$52,【区事務処理用】!$C$22:$D$25,2,0))</f>
        <v>0</v>
      </c>
      <c r="AA49" s="80"/>
      <c r="AB49" s="80"/>
      <c r="AC49" s="81" t="s">
        <v>10</v>
      </c>
      <c r="AD49" s="82"/>
    </row>
    <row r="50" spans="1:31" s="2" customFormat="1" ht="18" customHeight="1" x14ac:dyDescent="0.2">
      <c r="B50" s="46" t="s">
        <v>29</v>
      </c>
      <c r="C50" s="47"/>
      <c r="D50" s="47"/>
      <c r="E50" s="47"/>
      <c r="F50" s="47"/>
      <c r="G50" s="91"/>
      <c r="H50" s="73"/>
      <c r="I50" s="73"/>
      <c r="J50" s="73"/>
      <c r="K50" s="73"/>
      <c r="L50" s="73"/>
      <c r="M50" s="73"/>
      <c r="N50" s="73"/>
      <c r="O50" s="73"/>
      <c r="P50" s="73"/>
      <c r="Q50" s="73"/>
      <c r="R50" s="73"/>
      <c r="S50" s="73"/>
      <c r="T50" s="73"/>
      <c r="U50" s="73"/>
      <c r="V50" s="73"/>
      <c r="W50" s="73"/>
      <c r="X50" s="73"/>
      <c r="Y50" s="73"/>
      <c r="Z50" s="73"/>
      <c r="AA50" s="73"/>
      <c r="AB50" s="73"/>
      <c r="AC50" s="73"/>
      <c r="AD50" s="74"/>
    </row>
    <row r="51" spans="1:31" s="2" customFormat="1" ht="18" customHeight="1" x14ac:dyDescent="0.2">
      <c r="B51" s="46" t="s">
        <v>142</v>
      </c>
      <c r="C51" s="47"/>
      <c r="D51" s="47"/>
      <c r="E51" s="47"/>
      <c r="F51" s="47"/>
      <c r="G51" s="47"/>
      <c r="H51" s="86"/>
      <c r="I51" s="87"/>
      <c r="J51" s="87"/>
      <c r="K51" s="87"/>
      <c r="L51" s="87"/>
      <c r="M51" s="87"/>
      <c r="N51" s="24" t="s">
        <v>143</v>
      </c>
      <c r="O51" s="83" t="s">
        <v>144</v>
      </c>
      <c r="P51" s="84"/>
      <c r="Q51" s="84"/>
      <c r="R51" s="84"/>
      <c r="S51" s="84"/>
      <c r="T51" s="84"/>
      <c r="U51" s="84"/>
      <c r="V51" s="84"/>
      <c r="W51" s="85"/>
      <c r="X51" s="87"/>
      <c r="Y51" s="87"/>
      <c r="Z51" s="87"/>
      <c r="AA51" s="87"/>
      <c r="AB51" s="87"/>
      <c r="AC51" s="87"/>
      <c r="AD51" s="27" t="s">
        <v>143</v>
      </c>
    </row>
    <row r="52" spans="1:31" s="2" customFormat="1" ht="18" customHeight="1" x14ac:dyDescent="0.2">
      <c r="B52" s="111" t="s">
        <v>30</v>
      </c>
      <c r="C52" s="112"/>
      <c r="D52" s="112"/>
      <c r="E52" s="112"/>
      <c r="F52" s="112"/>
      <c r="G52" s="112"/>
      <c r="H52" s="112"/>
      <c r="I52" s="112"/>
      <c r="J52" s="112"/>
      <c r="K52" s="113"/>
      <c r="L52" s="114"/>
      <c r="M52" s="114"/>
      <c r="N52" s="114"/>
      <c r="O52" s="114"/>
      <c r="P52" s="114"/>
      <c r="Q52" s="115" t="s">
        <v>134</v>
      </c>
      <c r="R52" s="115"/>
      <c r="S52" s="115"/>
      <c r="T52" s="115"/>
      <c r="U52" s="115"/>
      <c r="V52" s="115"/>
      <c r="W52" s="115"/>
      <c r="X52" s="115"/>
      <c r="Y52" s="115"/>
      <c r="Z52" s="115"/>
      <c r="AA52" s="115"/>
      <c r="AB52" s="115"/>
      <c r="AC52" s="115"/>
      <c r="AD52" s="116"/>
    </row>
    <row r="53" spans="1:31" s="2" customFormat="1" ht="18" customHeight="1" x14ac:dyDescent="0.2">
      <c r="B53" s="5"/>
      <c r="C53" s="5"/>
      <c r="D53" s="5"/>
      <c r="E53" s="5"/>
      <c r="F53" s="5"/>
      <c r="G53" s="5"/>
      <c r="H53" s="5"/>
      <c r="I53" s="5"/>
      <c r="J53" s="5"/>
      <c r="K53" s="5"/>
      <c r="L53" s="6"/>
      <c r="M53" s="6"/>
      <c r="N53" s="6"/>
      <c r="O53" s="6"/>
      <c r="P53" s="6"/>
      <c r="Q53" s="6"/>
      <c r="R53" s="6"/>
      <c r="S53" s="6"/>
      <c r="T53" s="6"/>
      <c r="U53" s="6"/>
      <c r="V53" s="6"/>
      <c r="W53" s="6"/>
      <c r="X53" s="6"/>
      <c r="Y53" s="6"/>
      <c r="Z53" s="6"/>
      <c r="AA53" s="6"/>
      <c r="AB53" s="6"/>
      <c r="AC53" s="6"/>
      <c r="AD53" s="6"/>
    </row>
    <row r="54" spans="1:31" s="2" customFormat="1" ht="18" customHeight="1" x14ac:dyDescent="0.2">
      <c r="B54" s="8" t="s">
        <v>34</v>
      </c>
      <c r="C54" s="5"/>
      <c r="D54" s="5"/>
      <c r="E54" s="5"/>
      <c r="F54" s="5"/>
      <c r="G54" s="5"/>
      <c r="H54" s="5"/>
      <c r="I54" s="5"/>
      <c r="J54" s="5"/>
      <c r="K54" s="5"/>
      <c r="L54" s="6"/>
      <c r="M54" s="6"/>
      <c r="N54" s="6"/>
      <c r="O54" s="6"/>
      <c r="P54" s="6"/>
      <c r="Q54" s="6"/>
      <c r="R54" s="6"/>
      <c r="S54" s="6"/>
      <c r="T54" s="6"/>
      <c r="U54" s="6"/>
      <c r="V54" s="6"/>
      <c r="W54" s="6"/>
      <c r="X54" s="6"/>
      <c r="Y54" s="6"/>
      <c r="Z54" s="6"/>
      <c r="AA54" s="6"/>
      <c r="AB54" s="6"/>
      <c r="AC54" s="6"/>
      <c r="AD54" s="6"/>
    </row>
    <row r="55" spans="1:31" s="2" customFormat="1" ht="18" customHeight="1" x14ac:dyDescent="0.2">
      <c r="B55" s="43" t="s">
        <v>40</v>
      </c>
      <c r="C55" s="44"/>
      <c r="D55" s="44"/>
      <c r="E55" s="44"/>
      <c r="F55" s="44"/>
      <c r="G55" s="44"/>
      <c r="H55" s="44"/>
      <c r="I55" s="44"/>
      <c r="J55" s="44"/>
      <c r="K55" s="44"/>
      <c r="L55" s="44"/>
      <c r="M55" s="44"/>
      <c r="N55" s="44"/>
      <c r="O55" s="44"/>
      <c r="P55" s="44"/>
      <c r="Q55" s="44"/>
      <c r="R55" s="44"/>
      <c r="S55" s="44"/>
      <c r="T55" s="44"/>
      <c r="U55" s="44"/>
      <c r="V55" s="44"/>
      <c r="W55" s="44"/>
      <c r="X55" s="44"/>
      <c r="Y55" s="45"/>
      <c r="Z55" s="79">
        <f>IF(ISERROR(VLOOKUP($H$56,【区事務処理用】!$C$26:$D$27,2,0)),0,VLOOKUP($H$56,【区事務処理用】!$C$26:$D$27,2,0))</f>
        <v>0</v>
      </c>
      <c r="AA55" s="80"/>
      <c r="AB55" s="80"/>
      <c r="AC55" s="81" t="s">
        <v>10</v>
      </c>
      <c r="AD55" s="82"/>
    </row>
    <row r="56" spans="1:31" s="2" customFormat="1" ht="18" customHeight="1" x14ac:dyDescent="0.2">
      <c r="B56" s="46" t="s">
        <v>36</v>
      </c>
      <c r="C56" s="47"/>
      <c r="D56" s="47"/>
      <c r="E56" s="47"/>
      <c r="F56" s="47"/>
      <c r="G56" s="91"/>
      <c r="H56" s="93"/>
      <c r="I56" s="93"/>
      <c r="J56" s="93"/>
      <c r="K56" s="93"/>
      <c r="L56" s="93"/>
      <c r="M56" s="93"/>
      <c r="N56" s="34" t="s">
        <v>135</v>
      </c>
      <c r="O56" s="34"/>
      <c r="P56" s="34"/>
      <c r="Q56" s="34"/>
      <c r="R56" s="34"/>
      <c r="S56" s="34"/>
      <c r="T56" s="34"/>
      <c r="U56" s="34"/>
      <c r="V56" s="34"/>
      <c r="W56" s="34"/>
      <c r="X56" s="34"/>
      <c r="Y56" s="34"/>
      <c r="Z56" s="34"/>
      <c r="AA56" s="34"/>
      <c r="AB56" s="34"/>
      <c r="AC56" s="34"/>
      <c r="AD56" s="35"/>
    </row>
    <row r="57" spans="1:31" s="2" customFormat="1" ht="18" customHeight="1" x14ac:dyDescent="0.2">
      <c r="A57" s="29"/>
      <c r="B57" s="103" t="str">
        <f>IF(H56=【区事務処理用】!C26,"【留意事項】
・労働報酬下限額を遵守できたか確認するため、工事竣工後に確認書類（※）をご提出いただきます。
・確認書類の提出ができない場合は「遵守できない」を選択してください。
・本確認は下請事業者にも及びますので、あらかじめ労働報酬下限額を周知のうえ、確認書類の提出が必要となることを伝えてください。
※確認書類：各職種の賃金額のうち最も低い額を支払った者に係る賃金台帳又は支払いを証する書類の写し",IF(H56=【区事務処理用】!C27,"世田谷区では「世田谷区公契約条例」を定め、区との契約業務に従事する労働者の適正な労働条件の確保等に努めることが、区及び事業者の責務としており、その一環として労働報酬下限額を定めています。詳細については区のホームページに掲載しておりますので、ご一読いただき、ご理解ご協力のほどよろしくお願いします。",""))</f>
        <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7"/>
      <c r="AE57" s="29"/>
    </row>
    <row r="58" spans="1:31" s="2" customFormat="1" ht="18" customHeight="1" x14ac:dyDescent="0.2">
      <c r="A58" s="29"/>
      <c r="B58" s="104"/>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9"/>
      <c r="AE58" s="29"/>
    </row>
    <row r="59" spans="1:31" s="2" customFormat="1" ht="18" customHeight="1" x14ac:dyDescent="0.2">
      <c r="A59" s="29"/>
      <c r="B59" s="104"/>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9"/>
      <c r="AE59" s="29"/>
    </row>
    <row r="60" spans="1:31" s="2" customFormat="1" ht="18" customHeight="1" x14ac:dyDescent="0.2">
      <c r="A60" s="29"/>
      <c r="B60" s="104"/>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9"/>
      <c r="AE60" s="29"/>
    </row>
    <row r="61" spans="1:31" s="2" customFormat="1" ht="18" customHeight="1" x14ac:dyDescent="0.2">
      <c r="A61" s="29"/>
      <c r="B61" s="105"/>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1"/>
      <c r="AE61" s="29"/>
    </row>
    <row r="62" spans="1:31" s="2" customFormat="1" ht="18" customHeight="1" x14ac:dyDescent="0.2">
      <c r="B62" s="5"/>
      <c r="C62" s="5"/>
      <c r="D62" s="5"/>
      <c r="E62" s="5"/>
      <c r="F62" s="5"/>
      <c r="G62" s="5"/>
      <c r="H62" s="5"/>
      <c r="I62" s="5"/>
      <c r="J62" s="5"/>
      <c r="K62" s="5"/>
      <c r="L62" s="6"/>
      <c r="M62" s="6"/>
      <c r="N62" s="6"/>
      <c r="O62" s="6"/>
      <c r="P62" s="6"/>
      <c r="Q62" s="6"/>
      <c r="R62" s="6"/>
      <c r="S62" s="6"/>
      <c r="T62" s="6"/>
      <c r="U62" s="6"/>
      <c r="V62" s="6"/>
      <c r="W62" s="6"/>
      <c r="X62" s="6"/>
      <c r="Y62" s="6"/>
      <c r="Z62" s="6"/>
      <c r="AA62" s="6"/>
      <c r="AB62" s="6"/>
      <c r="AC62" s="6"/>
      <c r="AD62" s="6"/>
    </row>
    <row r="63" spans="1:31" s="2" customFormat="1" ht="18" customHeight="1" x14ac:dyDescent="0.2">
      <c r="B63" s="43" t="s">
        <v>41</v>
      </c>
      <c r="C63" s="44"/>
      <c r="D63" s="44"/>
      <c r="E63" s="44"/>
      <c r="F63" s="44"/>
      <c r="G63" s="44"/>
      <c r="H63" s="44"/>
      <c r="I63" s="44"/>
      <c r="J63" s="44"/>
      <c r="K63" s="44"/>
      <c r="L63" s="44"/>
      <c r="M63" s="44"/>
      <c r="N63" s="44"/>
      <c r="O63" s="44"/>
      <c r="P63" s="44"/>
      <c r="Q63" s="44"/>
      <c r="R63" s="44"/>
      <c r="S63" s="44"/>
      <c r="T63" s="44"/>
      <c r="U63" s="44"/>
      <c r="V63" s="44"/>
      <c r="W63" s="44"/>
      <c r="X63" s="44"/>
      <c r="Y63" s="45"/>
      <c r="Z63" s="79">
        <f>IF(ISERROR(VLOOKUP($H$64,【区事務処理用】!$C$28:$D$31,2,0)),0,VLOOKUP($H$64,【区事務処理用】!$C$28:$D$31,2,0))</f>
        <v>0</v>
      </c>
      <c r="AA63" s="80"/>
      <c r="AB63" s="80"/>
      <c r="AC63" s="81" t="s">
        <v>10</v>
      </c>
      <c r="AD63" s="82"/>
    </row>
    <row r="64" spans="1:31" s="2" customFormat="1" ht="18" customHeight="1" x14ac:dyDescent="0.2">
      <c r="B64" s="46" t="s">
        <v>52</v>
      </c>
      <c r="C64" s="47"/>
      <c r="D64" s="47"/>
      <c r="E64" s="47"/>
      <c r="F64" s="47"/>
      <c r="G64" s="47"/>
      <c r="H64" s="54"/>
      <c r="I64" s="55"/>
      <c r="J64" s="55"/>
      <c r="K64" s="55"/>
      <c r="L64" s="34" t="s">
        <v>136</v>
      </c>
      <c r="M64" s="34"/>
      <c r="N64" s="34"/>
      <c r="O64" s="34"/>
      <c r="P64" s="34"/>
      <c r="Q64" s="34"/>
      <c r="R64" s="34"/>
      <c r="S64" s="34"/>
      <c r="T64" s="34"/>
      <c r="U64" s="34"/>
      <c r="V64" s="34"/>
      <c r="W64" s="34"/>
      <c r="X64" s="34"/>
      <c r="Y64" s="34"/>
      <c r="Z64" s="34"/>
      <c r="AA64" s="34"/>
      <c r="AB64" s="34"/>
      <c r="AC64" s="34"/>
      <c r="AD64" s="35"/>
    </row>
    <row r="65" spans="2:30" s="2" customFormat="1" ht="18" customHeight="1" x14ac:dyDescent="0.2">
      <c r="B65" s="33" t="s">
        <v>137</v>
      </c>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5"/>
    </row>
    <row r="66" spans="2:30" s="2" customFormat="1" ht="18" customHeight="1" x14ac:dyDescent="0.2">
      <c r="B66" s="5"/>
      <c r="C66" s="5"/>
      <c r="D66" s="5"/>
      <c r="E66" s="5"/>
      <c r="F66" s="5"/>
      <c r="G66" s="5"/>
      <c r="H66" s="5"/>
      <c r="I66" s="5"/>
      <c r="J66" s="5"/>
      <c r="K66" s="5"/>
      <c r="L66" s="6"/>
      <c r="M66" s="6"/>
      <c r="N66" s="6"/>
      <c r="O66" s="6"/>
      <c r="P66" s="6"/>
      <c r="Q66" s="6"/>
      <c r="R66" s="6"/>
      <c r="S66" s="6"/>
      <c r="T66" s="6"/>
      <c r="U66" s="6"/>
      <c r="V66" s="6"/>
      <c r="W66" s="6"/>
      <c r="X66" s="6"/>
      <c r="Y66" s="6"/>
      <c r="Z66" s="6"/>
      <c r="AA66" s="6"/>
      <c r="AB66" s="6"/>
      <c r="AC66" s="6"/>
      <c r="AD66" s="6"/>
    </row>
    <row r="67" spans="2:30" s="2" customFormat="1" ht="18" customHeight="1" x14ac:dyDescent="0.2">
      <c r="B67" s="43" t="s">
        <v>42</v>
      </c>
      <c r="C67" s="44"/>
      <c r="D67" s="44"/>
      <c r="E67" s="44"/>
      <c r="F67" s="44"/>
      <c r="G67" s="44"/>
      <c r="H67" s="44"/>
      <c r="I67" s="44"/>
      <c r="J67" s="44"/>
      <c r="K67" s="44"/>
      <c r="L67" s="44"/>
      <c r="M67" s="44"/>
      <c r="N67" s="44"/>
      <c r="O67" s="44"/>
      <c r="P67" s="44"/>
      <c r="Q67" s="44"/>
      <c r="R67" s="44"/>
      <c r="S67" s="44"/>
      <c r="T67" s="44"/>
      <c r="U67" s="44"/>
      <c r="V67" s="44"/>
      <c r="W67" s="44"/>
      <c r="X67" s="44"/>
      <c r="Y67" s="45"/>
      <c r="Z67" s="50">
        <f>IF(ISERROR(VLOOKUP($H$68,【区事務処理用】!$C$32:$D$33,2,0)),0,VLOOKUP($H$68,【区事務処理用】!$C$32:$D$33,2,0))+IF(ISERROR(VLOOKUP(申告書!$H$69,【区事務処理用】!$C$34:$D$35,2,0)),0,VLOOKUP(申告書!$H$69,【区事務処理用】!$C$34:$D$35,2,0))</f>
        <v>0</v>
      </c>
      <c r="AA67" s="51"/>
      <c r="AB67" s="51"/>
      <c r="AC67" s="81" t="s">
        <v>10</v>
      </c>
      <c r="AD67" s="82"/>
    </row>
    <row r="68" spans="2:30" s="2" customFormat="1" ht="18" customHeight="1" x14ac:dyDescent="0.2">
      <c r="B68" s="88" t="s">
        <v>37</v>
      </c>
      <c r="C68" s="89"/>
      <c r="D68" s="89"/>
      <c r="E68" s="89"/>
      <c r="F68" s="89"/>
      <c r="G68" s="90"/>
      <c r="H68" s="54"/>
      <c r="I68" s="55"/>
      <c r="J68" s="55"/>
      <c r="K68" s="55"/>
      <c r="L68" s="55"/>
      <c r="M68" s="55"/>
      <c r="N68" s="34" t="s">
        <v>138</v>
      </c>
      <c r="O68" s="34"/>
      <c r="P68" s="34"/>
      <c r="Q68" s="34"/>
      <c r="R68" s="34"/>
      <c r="S68" s="34"/>
      <c r="T68" s="34"/>
      <c r="U68" s="34"/>
      <c r="V68" s="34"/>
      <c r="W68" s="34"/>
      <c r="X68" s="34"/>
      <c r="Y68" s="34"/>
      <c r="Z68" s="34"/>
      <c r="AA68" s="34"/>
      <c r="AB68" s="34"/>
      <c r="AC68" s="34"/>
      <c r="AD68" s="35"/>
    </row>
    <row r="69" spans="2:30" s="2" customFormat="1" ht="18" customHeight="1" x14ac:dyDescent="0.2">
      <c r="B69" s="46" t="s">
        <v>61</v>
      </c>
      <c r="C69" s="47"/>
      <c r="D69" s="47"/>
      <c r="E69" s="47"/>
      <c r="F69" s="47"/>
      <c r="G69" s="91"/>
      <c r="H69" s="94"/>
      <c r="I69" s="95"/>
      <c r="J69" s="95"/>
      <c r="K69" s="95"/>
      <c r="L69" s="95"/>
      <c r="M69" s="95"/>
      <c r="N69" s="96" t="s">
        <v>139</v>
      </c>
      <c r="O69" s="96"/>
      <c r="P69" s="96"/>
      <c r="Q69" s="96"/>
      <c r="R69" s="96"/>
      <c r="S69" s="96"/>
      <c r="T69" s="96"/>
      <c r="U69" s="96"/>
      <c r="V69" s="96"/>
      <c r="W69" s="96"/>
      <c r="X69" s="96"/>
      <c r="Y69" s="96"/>
      <c r="Z69" s="96"/>
      <c r="AA69" s="96"/>
      <c r="AB69" s="96"/>
      <c r="AC69" s="96"/>
      <c r="AD69" s="97"/>
    </row>
    <row r="70" spans="2:30" s="2" customFormat="1" ht="18" customHeight="1" x14ac:dyDescent="0.2">
      <c r="B70" s="5"/>
      <c r="C70" s="5"/>
      <c r="D70" s="5"/>
      <c r="E70" s="5"/>
      <c r="F70" s="5"/>
      <c r="G70" s="5"/>
      <c r="H70" s="5"/>
      <c r="I70" s="5"/>
      <c r="J70" s="5"/>
      <c r="K70" s="5"/>
      <c r="L70" s="6"/>
      <c r="M70" s="6"/>
      <c r="N70" s="6"/>
      <c r="O70" s="6"/>
      <c r="P70" s="6"/>
      <c r="Q70" s="6"/>
      <c r="R70" s="6"/>
      <c r="S70" s="6"/>
      <c r="T70" s="6"/>
      <c r="U70" s="6"/>
      <c r="V70" s="6"/>
      <c r="W70" s="6"/>
      <c r="X70" s="6"/>
      <c r="Y70" s="6"/>
      <c r="Z70" s="6"/>
      <c r="AA70" s="6"/>
      <c r="AB70" s="6"/>
      <c r="AC70" s="6"/>
      <c r="AD70" s="6"/>
    </row>
    <row r="71" spans="2:30" s="2" customFormat="1" ht="18" customHeight="1" x14ac:dyDescent="0.2">
      <c r="B71" s="43" t="s">
        <v>43</v>
      </c>
      <c r="C71" s="44"/>
      <c r="D71" s="44"/>
      <c r="E71" s="44"/>
      <c r="F71" s="44"/>
      <c r="G71" s="44"/>
      <c r="H71" s="44"/>
      <c r="I71" s="44"/>
      <c r="J71" s="44"/>
      <c r="K71" s="44"/>
      <c r="L71" s="44"/>
      <c r="M71" s="44"/>
      <c r="N71" s="44"/>
      <c r="O71" s="44"/>
      <c r="P71" s="44"/>
      <c r="Q71" s="44"/>
      <c r="R71" s="44"/>
      <c r="S71" s="44"/>
      <c r="T71" s="44"/>
      <c r="U71" s="44"/>
      <c r="V71" s="44"/>
      <c r="W71" s="44"/>
      <c r="X71" s="44"/>
      <c r="Y71" s="45"/>
      <c r="Z71" s="79">
        <f>IF(ISERROR(VLOOKUP($H$72,【区事務処理用】!$C$37:$D$38,2,0)),0,VLOOKUP($H$72,【区事務処理用】!$C$37:$D$38,2,0))</f>
        <v>0</v>
      </c>
      <c r="AA71" s="80"/>
      <c r="AB71" s="80"/>
      <c r="AC71" s="81" t="s">
        <v>10</v>
      </c>
      <c r="AD71" s="82"/>
    </row>
    <row r="72" spans="2:30" s="2" customFormat="1" ht="18" customHeight="1" x14ac:dyDescent="0.2">
      <c r="B72" s="46" t="s">
        <v>38</v>
      </c>
      <c r="C72" s="47"/>
      <c r="D72" s="47"/>
      <c r="E72" s="47"/>
      <c r="F72" s="47"/>
      <c r="G72" s="47"/>
      <c r="H72" s="54"/>
      <c r="I72" s="55"/>
      <c r="J72" s="55"/>
      <c r="K72" s="55"/>
      <c r="L72" s="34" t="s">
        <v>132</v>
      </c>
      <c r="M72" s="34"/>
      <c r="N72" s="34"/>
      <c r="O72" s="34"/>
      <c r="P72" s="34"/>
      <c r="Q72" s="34"/>
      <c r="R72" s="34"/>
      <c r="S72" s="34"/>
      <c r="T72" s="34"/>
      <c r="U72" s="34"/>
      <c r="V72" s="34"/>
      <c r="W72" s="34"/>
      <c r="X72" s="34"/>
      <c r="Y72" s="34"/>
      <c r="Z72" s="34"/>
      <c r="AA72" s="34"/>
      <c r="AB72" s="34"/>
      <c r="AC72" s="34"/>
      <c r="AD72" s="35"/>
    </row>
    <row r="73" spans="2:30" s="2" customFormat="1" ht="18" customHeight="1" x14ac:dyDescent="0.2">
      <c r="B73" s="5"/>
      <c r="C73" s="5"/>
      <c r="D73" s="5"/>
      <c r="E73" s="5"/>
      <c r="F73" s="5"/>
      <c r="G73" s="5"/>
      <c r="H73" s="5"/>
      <c r="I73" s="5"/>
      <c r="J73" s="5"/>
      <c r="K73" s="5"/>
      <c r="L73" s="6"/>
      <c r="M73" s="6"/>
      <c r="N73" s="6"/>
      <c r="O73" s="6"/>
      <c r="P73" s="6"/>
      <c r="Q73" s="6"/>
      <c r="R73" s="6"/>
      <c r="S73" s="6"/>
      <c r="T73" s="6"/>
      <c r="U73" s="6"/>
      <c r="V73" s="6"/>
      <c r="W73" s="6"/>
      <c r="X73" s="6"/>
      <c r="Y73" s="6"/>
      <c r="Z73" s="6"/>
      <c r="AA73" s="6"/>
      <c r="AB73" s="6"/>
      <c r="AC73" s="6"/>
      <c r="AD73" s="6"/>
    </row>
    <row r="74" spans="2:30" s="2" customFormat="1" ht="18" customHeight="1" x14ac:dyDescent="0.2">
      <c r="B74" s="43" t="s">
        <v>44</v>
      </c>
      <c r="C74" s="44"/>
      <c r="D74" s="44"/>
      <c r="E74" s="44"/>
      <c r="F74" s="44"/>
      <c r="G74" s="44"/>
      <c r="H74" s="44"/>
      <c r="I74" s="44"/>
      <c r="J74" s="44"/>
      <c r="K74" s="44"/>
      <c r="L74" s="44"/>
      <c r="M74" s="44"/>
      <c r="N74" s="44"/>
      <c r="O74" s="44"/>
      <c r="P74" s="44"/>
      <c r="Q74" s="44"/>
      <c r="R74" s="44"/>
      <c r="S74" s="44"/>
      <c r="T74" s="44"/>
      <c r="U74" s="44"/>
      <c r="V74" s="44"/>
      <c r="W74" s="44"/>
      <c r="X74" s="44"/>
      <c r="Y74" s="45"/>
      <c r="Z74" s="79">
        <f>IF(IF(ISERROR(VLOOKUP($H$75,【区事務処理用】!$C$39:$D$39,2,0)),0,VLOOKUP($H$75,【区事務処理用】!$C$39:$D$39,2,0))+IF(ISERROR(VLOOKUP(申告書!$H$76,【区事務処理用】!$C$40:$D$40,2,0)),0,VLOOKUP(申告書!$H$76,【区事務処理用】!$C$40:$D$40,2,0))+IF(ISERROR(VLOOKUP(申告書!$H$77,【区事務処理用】!$C$41:$D$41,2,0)),0,VLOOKUP(申告書!$H$77,【区事務処理用】!$C$41:$D$41,2,0))+IF(ISERROR(VLOOKUP(申告書!$H$78,【区事務処理用】!$C$42:$D$42,2,0)),0,VLOOKUP(申告書!$H$78,【区事務処理用】!$C$42:$D$42,2,0))+IF(ISERROR(VLOOKUP(申告書!$H$79,【区事務処理用】!$C$43:$D$43,2,0)),0,VLOOKUP(申告書!$H$79,【区事務処理用】!$C$43:$D$43,2,0))&gt;2,2,IF(ISERROR(VLOOKUP($H$75,【区事務処理用】!$C$39:$D$39,2,0)),0,VLOOKUP($H$75,【区事務処理用】!$C$39:$D$39,2,0))+IF(ISERROR(VLOOKUP(申告書!$H$76,【区事務処理用】!$C$40:$D$40,2,0)),0,VLOOKUP(申告書!$H$76,【区事務処理用】!$C$40:$D$40,2,0))+IF(ISERROR(VLOOKUP(申告書!$H$77,【区事務処理用】!$C$41:$D$41,2,0)),0,VLOOKUP(申告書!$H$77,【区事務処理用】!$C$41:$D$41,2,0))+IF(ISERROR(VLOOKUP(申告書!$H$78,【区事務処理用】!$C$42:$D$42,2,0)),0,VLOOKUP(申告書!$H$78,【区事務処理用】!$C$42:$D$42,2,0))+IF(ISERROR(VLOOKUP(申告書!$H$79,【区事務処理用】!$C$43:$D$43,2,0)),0,VLOOKUP(申告書!$H$79,【区事務処理用】!$C$43:$D$43,2,0)))</f>
        <v>0</v>
      </c>
      <c r="AA74" s="80"/>
      <c r="AB74" s="80"/>
      <c r="AC74" s="81" t="s">
        <v>10</v>
      </c>
      <c r="AD74" s="82"/>
    </row>
    <row r="75" spans="2:30" s="2" customFormat="1" ht="30" customHeight="1" x14ac:dyDescent="0.2">
      <c r="B75" s="154" t="s">
        <v>157</v>
      </c>
      <c r="C75" s="150" t="s">
        <v>148</v>
      </c>
      <c r="D75" s="151"/>
      <c r="E75" s="151"/>
      <c r="F75" s="151"/>
      <c r="G75" s="152"/>
      <c r="H75" s="54"/>
      <c r="I75" s="62"/>
      <c r="J75" s="56" t="s">
        <v>159</v>
      </c>
      <c r="K75" s="56"/>
      <c r="L75" s="56"/>
      <c r="M75" s="56"/>
      <c r="N75" s="56"/>
      <c r="O75" s="56"/>
      <c r="P75" s="56"/>
      <c r="Q75" s="56"/>
      <c r="R75" s="56"/>
      <c r="S75" s="56"/>
      <c r="T75" s="56"/>
      <c r="U75" s="56"/>
      <c r="V75" s="56"/>
      <c r="W75" s="56"/>
      <c r="X75" s="56"/>
      <c r="Y75" s="56"/>
      <c r="Z75" s="56"/>
      <c r="AA75" s="56"/>
      <c r="AB75" s="56"/>
      <c r="AC75" s="56"/>
      <c r="AD75" s="57"/>
    </row>
    <row r="76" spans="2:30" s="2" customFormat="1" ht="30" customHeight="1" x14ac:dyDescent="0.2">
      <c r="B76" s="154"/>
      <c r="C76" s="150" t="s">
        <v>150</v>
      </c>
      <c r="D76" s="151"/>
      <c r="E76" s="151"/>
      <c r="F76" s="151"/>
      <c r="G76" s="152"/>
      <c r="H76" s="54"/>
      <c r="I76" s="62"/>
      <c r="J76" s="58"/>
      <c r="K76" s="58"/>
      <c r="L76" s="58"/>
      <c r="M76" s="58"/>
      <c r="N76" s="58"/>
      <c r="O76" s="58"/>
      <c r="P76" s="58"/>
      <c r="Q76" s="58"/>
      <c r="R76" s="58"/>
      <c r="S76" s="58"/>
      <c r="T76" s="58"/>
      <c r="U76" s="58"/>
      <c r="V76" s="58"/>
      <c r="W76" s="58"/>
      <c r="X76" s="58"/>
      <c r="Y76" s="58"/>
      <c r="Z76" s="58"/>
      <c r="AA76" s="58"/>
      <c r="AB76" s="58"/>
      <c r="AC76" s="58"/>
      <c r="AD76" s="59"/>
    </row>
    <row r="77" spans="2:30" s="2" customFormat="1" ht="30" customHeight="1" x14ac:dyDescent="0.2">
      <c r="B77" s="154"/>
      <c r="C77" s="150" t="s">
        <v>152</v>
      </c>
      <c r="D77" s="151"/>
      <c r="E77" s="151"/>
      <c r="F77" s="151"/>
      <c r="G77" s="152"/>
      <c r="H77" s="54"/>
      <c r="I77" s="62"/>
      <c r="J77" s="58"/>
      <c r="K77" s="58"/>
      <c r="L77" s="58"/>
      <c r="M77" s="58"/>
      <c r="N77" s="58"/>
      <c r="O77" s="58"/>
      <c r="P77" s="58"/>
      <c r="Q77" s="58"/>
      <c r="R77" s="58"/>
      <c r="S77" s="58"/>
      <c r="T77" s="58"/>
      <c r="U77" s="58"/>
      <c r="V77" s="58"/>
      <c r="W77" s="58"/>
      <c r="X77" s="58"/>
      <c r="Y77" s="58"/>
      <c r="Z77" s="58"/>
      <c r="AA77" s="58"/>
      <c r="AB77" s="58"/>
      <c r="AC77" s="58"/>
      <c r="AD77" s="59"/>
    </row>
    <row r="78" spans="2:30" s="2" customFormat="1" ht="38.5" customHeight="1" x14ac:dyDescent="0.2">
      <c r="B78" s="153" t="s">
        <v>158</v>
      </c>
      <c r="C78" s="147" t="s">
        <v>153</v>
      </c>
      <c r="D78" s="148"/>
      <c r="E78" s="148"/>
      <c r="F78" s="148"/>
      <c r="G78" s="149"/>
      <c r="H78" s="54"/>
      <c r="I78" s="62"/>
      <c r="J78" s="58"/>
      <c r="K78" s="58"/>
      <c r="L78" s="58"/>
      <c r="M78" s="58"/>
      <c r="N78" s="58"/>
      <c r="O78" s="58"/>
      <c r="P78" s="58"/>
      <c r="Q78" s="58"/>
      <c r="R78" s="58"/>
      <c r="S78" s="58"/>
      <c r="T78" s="58"/>
      <c r="U78" s="58"/>
      <c r="V78" s="58"/>
      <c r="W78" s="58"/>
      <c r="X78" s="58"/>
      <c r="Y78" s="58"/>
      <c r="Z78" s="58"/>
      <c r="AA78" s="58"/>
      <c r="AB78" s="58"/>
      <c r="AC78" s="58"/>
      <c r="AD78" s="59"/>
    </row>
    <row r="79" spans="2:30" s="2" customFormat="1" ht="38.5" customHeight="1" x14ac:dyDescent="0.2">
      <c r="B79" s="153"/>
      <c r="C79" s="147" t="s">
        <v>154</v>
      </c>
      <c r="D79" s="148"/>
      <c r="E79" s="148"/>
      <c r="F79" s="148"/>
      <c r="G79" s="149"/>
      <c r="H79" s="54"/>
      <c r="I79" s="62"/>
      <c r="J79" s="60"/>
      <c r="K79" s="60"/>
      <c r="L79" s="60"/>
      <c r="M79" s="60"/>
      <c r="N79" s="60"/>
      <c r="O79" s="60"/>
      <c r="P79" s="60"/>
      <c r="Q79" s="60"/>
      <c r="R79" s="60"/>
      <c r="S79" s="60"/>
      <c r="T79" s="60"/>
      <c r="U79" s="60"/>
      <c r="V79" s="60"/>
      <c r="W79" s="60"/>
      <c r="X79" s="60"/>
      <c r="Y79" s="60"/>
      <c r="Z79" s="60"/>
      <c r="AA79" s="60"/>
      <c r="AB79" s="60"/>
      <c r="AC79" s="60"/>
      <c r="AD79" s="61"/>
    </row>
    <row r="80" spans="2:30" s="2" customFormat="1" ht="37" customHeight="1" x14ac:dyDescent="0.2">
      <c r="B80" s="117" t="s">
        <v>155</v>
      </c>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9"/>
    </row>
    <row r="81" spans="2:30" s="2" customFormat="1" ht="18" customHeight="1" x14ac:dyDescent="0.2">
      <c r="B81" s="5"/>
      <c r="C81" s="5"/>
      <c r="D81" s="5"/>
      <c r="E81" s="5"/>
      <c r="F81" s="5"/>
      <c r="G81" s="5"/>
      <c r="H81" s="5"/>
      <c r="I81" s="5"/>
      <c r="J81" s="5"/>
      <c r="K81" s="5"/>
      <c r="L81" s="6"/>
      <c r="M81" s="6"/>
      <c r="N81" s="6"/>
      <c r="O81" s="6"/>
      <c r="P81" s="6"/>
      <c r="Q81" s="6"/>
      <c r="R81" s="6"/>
      <c r="S81" s="6"/>
      <c r="T81" s="6"/>
      <c r="U81" s="6"/>
      <c r="V81" s="6"/>
      <c r="W81" s="6"/>
      <c r="X81" s="6"/>
      <c r="Y81" s="6"/>
      <c r="Z81" s="6"/>
      <c r="AA81" s="6"/>
      <c r="AB81" s="6"/>
      <c r="AC81" s="6"/>
      <c r="AD81" s="6"/>
    </row>
    <row r="82" spans="2:30" s="2" customFormat="1" ht="18" customHeight="1" x14ac:dyDescent="0.2">
      <c r="B82" s="43" t="s">
        <v>45</v>
      </c>
      <c r="C82" s="44"/>
      <c r="D82" s="44"/>
      <c r="E82" s="44"/>
      <c r="F82" s="44"/>
      <c r="G82" s="44"/>
      <c r="H82" s="44"/>
      <c r="I82" s="44"/>
      <c r="J82" s="44"/>
      <c r="K82" s="44"/>
      <c r="L82" s="44"/>
      <c r="M82" s="44"/>
      <c r="N82" s="44"/>
      <c r="O82" s="44"/>
      <c r="P82" s="44"/>
      <c r="Q82" s="44"/>
      <c r="R82" s="44"/>
      <c r="S82" s="44"/>
      <c r="T82" s="44"/>
      <c r="U82" s="44"/>
      <c r="V82" s="44"/>
      <c r="W82" s="44"/>
      <c r="X82" s="44"/>
      <c r="Y82" s="45"/>
      <c r="Z82" s="50">
        <f>IF(ISERROR(VLOOKUP($H$84,【区事務処理用】!$C$44:$D$48,2,0)),0,VLOOKUP($H$84,【区事務処理用】!$C$44:$D$48,2,0))</f>
        <v>0</v>
      </c>
      <c r="AA82" s="51"/>
      <c r="AB82" s="51"/>
      <c r="AC82" s="52" t="s">
        <v>10</v>
      </c>
      <c r="AD82" s="53"/>
    </row>
    <row r="83" spans="2:30" s="2" customFormat="1" ht="18" customHeight="1" x14ac:dyDescent="0.2">
      <c r="B83" s="46" t="s">
        <v>46</v>
      </c>
      <c r="C83" s="47"/>
      <c r="D83" s="47"/>
      <c r="E83" s="47"/>
      <c r="F83" s="47"/>
      <c r="G83" s="47"/>
      <c r="H83" s="54"/>
      <c r="I83" s="55"/>
      <c r="J83" s="55"/>
      <c r="K83" s="62"/>
      <c r="L83" s="47" t="s">
        <v>48</v>
      </c>
      <c r="M83" s="47"/>
      <c r="N83" s="47"/>
      <c r="O83" s="47"/>
      <c r="P83" s="86"/>
      <c r="Q83" s="87"/>
      <c r="R83" s="87"/>
      <c r="S83" s="87"/>
      <c r="T83" s="34" t="s">
        <v>47</v>
      </c>
      <c r="U83" s="35"/>
      <c r="V83" s="46" t="s">
        <v>49</v>
      </c>
      <c r="W83" s="47"/>
      <c r="X83" s="47"/>
      <c r="Y83" s="91"/>
      <c r="Z83" s="87"/>
      <c r="AA83" s="87"/>
      <c r="AB83" s="87"/>
      <c r="AC83" s="34" t="s">
        <v>47</v>
      </c>
      <c r="AD83" s="35"/>
    </row>
    <row r="84" spans="2:30" s="2" customFormat="1" ht="18" customHeight="1" x14ac:dyDescent="0.2">
      <c r="B84" s="46" t="s">
        <v>50</v>
      </c>
      <c r="C84" s="47"/>
      <c r="D84" s="47"/>
      <c r="E84" s="47"/>
      <c r="F84" s="47"/>
      <c r="G84" s="47"/>
      <c r="H84" s="48"/>
      <c r="I84" s="49"/>
      <c r="J84" s="49"/>
      <c r="K84" s="49"/>
      <c r="L84" s="49"/>
      <c r="M84" s="49"/>
      <c r="N84" s="49"/>
      <c r="O84" s="49"/>
      <c r="P84" s="49"/>
      <c r="Q84" s="49"/>
      <c r="R84" s="49"/>
      <c r="S84" s="49"/>
      <c r="T84" s="49"/>
      <c r="U84" s="49"/>
      <c r="V84" s="49"/>
      <c r="W84" s="49"/>
      <c r="X84" s="34" t="s">
        <v>140</v>
      </c>
      <c r="Y84" s="34"/>
      <c r="Z84" s="34"/>
      <c r="AA84" s="34"/>
      <c r="AB84" s="34"/>
      <c r="AC84" s="34"/>
      <c r="AD84" s="35"/>
    </row>
    <row r="85" spans="2:30" s="2" customFormat="1" ht="18" customHeight="1" x14ac:dyDescent="0.2">
      <c r="B85" s="5"/>
      <c r="C85" s="5"/>
      <c r="D85" s="5"/>
      <c r="E85" s="5"/>
      <c r="F85" s="5"/>
      <c r="G85" s="5"/>
      <c r="H85" s="6"/>
      <c r="I85" s="5"/>
      <c r="J85" s="5"/>
      <c r="K85" s="5"/>
      <c r="L85" s="6"/>
      <c r="M85" s="6"/>
      <c r="N85" s="6"/>
      <c r="O85" s="6"/>
      <c r="P85" s="6"/>
      <c r="Q85" s="6"/>
      <c r="R85" s="6"/>
      <c r="S85" s="6"/>
      <c r="T85" s="6"/>
      <c r="U85" s="6"/>
      <c r="V85" s="6"/>
      <c r="W85" s="6"/>
      <c r="X85" s="6"/>
      <c r="Y85" s="6"/>
      <c r="Z85" s="6"/>
      <c r="AA85" s="6"/>
      <c r="AB85" s="6"/>
      <c r="AC85" s="6"/>
      <c r="AD85" s="6"/>
    </row>
    <row r="86" spans="2:30" s="2" customFormat="1" ht="18" customHeight="1" x14ac:dyDescent="0.2">
      <c r="B86" s="43" t="s">
        <v>51</v>
      </c>
      <c r="C86" s="44"/>
      <c r="D86" s="44"/>
      <c r="E86" s="44"/>
      <c r="F86" s="44"/>
      <c r="G86" s="44"/>
      <c r="H86" s="44"/>
      <c r="I86" s="44"/>
      <c r="J86" s="44"/>
      <c r="K86" s="44"/>
      <c r="L86" s="44"/>
      <c r="M86" s="44"/>
      <c r="N86" s="44"/>
      <c r="O86" s="44"/>
      <c r="P86" s="44"/>
      <c r="Q86" s="44"/>
      <c r="R86" s="44"/>
      <c r="S86" s="44"/>
      <c r="T86" s="44"/>
      <c r="U86" s="44"/>
      <c r="V86" s="44"/>
      <c r="W86" s="44"/>
      <c r="X86" s="44"/>
      <c r="Y86" s="45"/>
      <c r="Z86" s="50">
        <f>IF(ISERROR(VLOOKUP($H$87,【区事務処理用】!$C$49:$D$51,2,0)),0,VLOOKUP($H$87,【区事務処理用】!$C$49:$D$51,2,0))</f>
        <v>0</v>
      </c>
      <c r="AA86" s="51"/>
      <c r="AB86" s="51"/>
      <c r="AC86" s="52" t="s">
        <v>10</v>
      </c>
      <c r="AD86" s="53"/>
    </row>
    <row r="87" spans="2:30" s="2" customFormat="1" ht="18" customHeight="1" x14ac:dyDescent="0.2">
      <c r="B87" s="46" t="s">
        <v>53</v>
      </c>
      <c r="C87" s="47"/>
      <c r="D87" s="47"/>
      <c r="E87" s="47"/>
      <c r="F87" s="47"/>
      <c r="G87" s="47"/>
      <c r="H87" s="54"/>
      <c r="I87" s="55"/>
      <c r="J87" s="55"/>
      <c r="K87" s="55"/>
      <c r="L87" s="55"/>
      <c r="M87" s="55"/>
      <c r="N87" s="55"/>
      <c r="O87" s="34" t="s">
        <v>141</v>
      </c>
      <c r="P87" s="34"/>
      <c r="Q87" s="34"/>
      <c r="R87" s="34"/>
      <c r="S87" s="34"/>
      <c r="T87" s="34"/>
      <c r="U87" s="34"/>
      <c r="V87" s="34"/>
      <c r="W87" s="34"/>
      <c r="X87" s="34"/>
      <c r="Y87" s="34"/>
      <c r="Z87" s="34"/>
      <c r="AA87" s="34"/>
      <c r="AB87" s="34"/>
      <c r="AC87" s="34"/>
      <c r="AD87" s="35"/>
    </row>
    <row r="88" spans="2:30" s="2" customFormat="1" ht="18" customHeight="1" x14ac:dyDescent="0.2">
      <c r="B88" s="30" t="s">
        <v>160</v>
      </c>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2"/>
    </row>
    <row r="89" spans="2:30" s="2" customFormat="1" ht="18" customHeight="1" thickBot="1" x14ac:dyDescent="0.25">
      <c r="B89" s="5"/>
      <c r="C89" s="5"/>
      <c r="D89" s="5"/>
      <c r="E89" s="5"/>
      <c r="F89" s="5"/>
      <c r="G89" s="5"/>
      <c r="H89" s="5"/>
      <c r="I89" s="5"/>
      <c r="J89" s="5"/>
      <c r="K89" s="5"/>
      <c r="L89" s="6"/>
      <c r="M89" s="6"/>
      <c r="N89" s="6"/>
      <c r="O89" s="6"/>
      <c r="P89" s="6"/>
      <c r="Q89" s="6"/>
      <c r="R89" s="6"/>
      <c r="S89" s="6"/>
      <c r="T89" s="6"/>
      <c r="U89" s="6"/>
      <c r="V89" s="6"/>
      <c r="W89" s="6"/>
      <c r="X89" s="6"/>
      <c r="Y89" s="6"/>
      <c r="Z89" s="6"/>
      <c r="AA89" s="6"/>
      <c r="AB89" s="6"/>
      <c r="AC89" s="6"/>
      <c r="AD89" s="6"/>
    </row>
    <row r="90" spans="2:30" s="2" customFormat="1" ht="28" customHeight="1" thickTop="1" thickBot="1" x14ac:dyDescent="0.25">
      <c r="B90" s="106" t="s">
        <v>56</v>
      </c>
      <c r="C90" s="107"/>
      <c r="D90" s="107"/>
      <c r="E90" s="107"/>
      <c r="F90" s="107"/>
      <c r="G90" s="107"/>
      <c r="H90" s="107"/>
      <c r="I90" s="107"/>
      <c r="J90" s="107"/>
      <c r="K90" s="107"/>
      <c r="L90" s="107"/>
      <c r="M90" s="107"/>
      <c r="N90" s="107"/>
      <c r="O90" s="107"/>
      <c r="P90" s="107"/>
      <c r="Q90" s="107"/>
      <c r="R90" s="107"/>
      <c r="S90" s="107"/>
      <c r="T90" s="9" t="s">
        <v>11</v>
      </c>
      <c r="U90" s="108">
        <f>SUM(Z11,Z21,Z28,Z33,Z40,Z46,Z49,Z55,Z63,Z67,Z71,Z74,Z82,Z86)</f>
        <v>0</v>
      </c>
      <c r="V90" s="108"/>
      <c r="W90" s="108"/>
      <c r="X90" s="108"/>
      <c r="Y90" s="108"/>
      <c r="Z90" s="108"/>
      <c r="AA90" s="108"/>
      <c r="AB90" s="108"/>
      <c r="AC90" s="109" t="s">
        <v>10</v>
      </c>
      <c r="AD90" s="110"/>
    </row>
    <row r="91" spans="2:30" s="3" customFormat="1" ht="18" customHeight="1" thickTop="1" x14ac:dyDescent="0.2">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row>
  </sheetData>
  <sheetProtection algorithmName="SHA-512" hashValue="qij5loZVlweojNMi0qTJTD+0V90qpUGGRY7svZlkuwwWmEXmrYXShujGjK7MUFULjSE7NwpvRSNuoSn4zeYVSg==" saltValue="QI2XXdVDXsKSOYkcJGJoEw==" spinCount="100000" sheet="1" objects="1" scenarios="1"/>
  <mergeCells count="193">
    <mergeCell ref="C79:G79"/>
    <mergeCell ref="C78:G78"/>
    <mergeCell ref="C77:G77"/>
    <mergeCell ref="C76:G76"/>
    <mergeCell ref="C75:G75"/>
    <mergeCell ref="B78:B79"/>
    <mergeCell ref="B75:B77"/>
    <mergeCell ref="Z16:AD16"/>
    <mergeCell ref="U13:Y13"/>
    <mergeCell ref="Z13:AB13"/>
    <mergeCell ref="AC13:AD13"/>
    <mergeCell ref="H13:T13"/>
    <mergeCell ref="H31:AD31"/>
    <mergeCell ref="Z33:AB33"/>
    <mergeCell ref="AC33:AD33"/>
    <mergeCell ref="Z21:AB21"/>
    <mergeCell ref="AC21:AD21"/>
    <mergeCell ref="H23:I23"/>
    <mergeCell ref="L23:M23"/>
    <mergeCell ref="H24:AD24"/>
    <mergeCell ref="J23:K23"/>
    <mergeCell ref="N23:AD23"/>
    <mergeCell ref="B19:T19"/>
    <mergeCell ref="B16:B17"/>
    <mergeCell ref="C16:G16"/>
    <mergeCell ref="U16:Y16"/>
    <mergeCell ref="C17:G17"/>
    <mergeCell ref="H17:T17"/>
    <mergeCell ref="U17:Y17"/>
    <mergeCell ref="Z17:AB17"/>
    <mergeCell ref="AC17:AD17"/>
    <mergeCell ref="B22:G22"/>
    <mergeCell ref="H22:M22"/>
    <mergeCell ref="N22:AD22"/>
    <mergeCell ref="B7:G7"/>
    <mergeCell ref="H7:AD7"/>
    <mergeCell ref="B8:G8"/>
    <mergeCell ref="Z11:AB11"/>
    <mergeCell ref="AC11:AD11"/>
    <mergeCell ref="H8:AD8"/>
    <mergeCell ref="C12:G12"/>
    <mergeCell ref="C13:G13"/>
    <mergeCell ref="C14:G14"/>
    <mergeCell ref="U14:Y14"/>
    <mergeCell ref="H12:T12"/>
    <mergeCell ref="Z14:AD14"/>
    <mergeCell ref="B12:B13"/>
    <mergeCell ref="B14:B15"/>
    <mergeCell ref="C15:G15"/>
    <mergeCell ref="H15:T15"/>
    <mergeCell ref="U15:Y15"/>
    <mergeCell ref="Z15:AB15"/>
    <mergeCell ref="AC15:AD15"/>
    <mergeCell ref="L30:AD30"/>
    <mergeCell ref="B18:T18"/>
    <mergeCell ref="U18:Y18"/>
    <mergeCell ref="Z18:AB18"/>
    <mergeCell ref="AC18:AD18"/>
    <mergeCell ref="Z28:AB28"/>
    <mergeCell ref="AC28:AD28"/>
    <mergeCell ref="B29:G29"/>
    <mergeCell ref="H29:AD29"/>
    <mergeCell ref="B30:B31"/>
    <mergeCell ref="C30:G30"/>
    <mergeCell ref="H30:K30"/>
    <mergeCell ref="C23:G23"/>
    <mergeCell ref="C24:G24"/>
    <mergeCell ref="C25:G25"/>
    <mergeCell ref="C26:G26"/>
    <mergeCell ref="B23:B24"/>
    <mergeCell ref="B25:B26"/>
    <mergeCell ref="J25:K25"/>
    <mergeCell ref="L25:M25"/>
    <mergeCell ref="N25:AD25"/>
    <mergeCell ref="H26:AD26"/>
    <mergeCell ref="H25:I25"/>
    <mergeCell ref="B90:S90"/>
    <mergeCell ref="U90:AB90"/>
    <mergeCell ref="AC90:AD90"/>
    <mergeCell ref="B42:B43"/>
    <mergeCell ref="C42:G42"/>
    <mergeCell ref="H42:AD42"/>
    <mergeCell ref="C43:G43"/>
    <mergeCell ref="H43:AD43"/>
    <mergeCell ref="B44:G44"/>
    <mergeCell ref="H44:K44"/>
    <mergeCell ref="L44:AD44"/>
    <mergeCell ref="L47:AD47"/>
    <mergeCell ref="B50:G50"/>
    <mergeCell ref="H50:AD50"/>
    <mergeCell ref="B52:K52"/>
    <mergeCell ref="L52:P52"/>
    <mergeCell ref="Q52:AD52"/>
    <mergeCell ref="B82:Y82"/>
    <mergeCell ref="B86:Y86"/>
    <mergeCell ref="O87:AD87"/>
    <mergeCell ref="X84:AD84"/>
    <mergeCell ref="B80:AD80"/>
    <mergeCell ref="Z82:AB82"/>
    <mergeCell ref="AC82:AD82"/>
    <mergeCell ref="B69:G69"/>
    <mergeCell ref="H69:M69"/>
    <mergeCell ref="N69:AD69"/>
    <mergeCell ref="H68:M68"/>
    <mergeCell ref="N68:AD68"/>
    <mergeCell ref="B47:G47"/>
    <mergeCell ref="H47:K47"/>
    <mergeCell ref="C36:G36"/>
    <mergeCell ref="C31:G31"/>
    <mergeCell ref="Z40:AB40"/>
    <mergeCell ref="AC40:AD40"/>
    <mergeCell ref="B41:G41"/>
    <mergeCell ref="H41:K41"/>
    <mergeCell ref="L41:AD41"/>
    <mergeCell ref="C37:G37"/>
    <mergeCell ref="X51:AC51"/>
    <mergeCell ref="Z46:AB46"/>
    <mergeCell ref="AC46:AD46"/>
    <mergeCell ref="Z49:AB49"/>
    <mergeCell ref="AC49:AD49"/>
    <mergeCell ref="B57:AD61"/>
    <mergeCell ref="P83:S83"/>
    <mergeCell ref="T83:U83"/>
    <mergeCell ref="V83:Y83"/>
    <mergeCell ref="Z83:AB83"/>
    <mergeCell ref="AC83:AD83"/>
    <mergeCell ref="B83:G83"/>
    <mergeCell ref="H83:K83"/>
    <mergeCell ref="L83:O83"/>
    <mergeCell ref="B5:G5"/>
    <mergeCell ref="AC71:AD71"/>
    <mergeCell ref="B72:G72"/>
    <mergeCell ref="H72:K72"/>
    <mergeCell ref="L72:AD72"/>
    <mergeCell ref="B56:G56"/>
    <mergeCell ref="H56:M56"/>
    <mergeCell ref="Z55:AB55"/>
    <mergeCell ref="AC55:AD55"/>
    <mergeCell ref="N56:AD56"/>
    <mergeCell ref="Z63:AB63"/>
    <mergeCell ref="AC63:AD63"/>
    <mergeCell ref="B64:G64"/>
    <mergeCell ref="H64:K64"/>
    <mergeCell ref="L64:AD64"/>
    <mergeCell ref="Z67:AB67"/>
    <mergeCell ref="B1:AD1"/>
    <mergeCell ref="H14:T14"/>
    <mergeCell ref="H16:T16"/>
    <mergeCell ref="U12:Y12"/>
    <mergeCell ref="Z12:AD12"/>
    <mergeCell ref="H79:I79"/>
    <mergeCell ref="H37:L37"/>
    <mergeCell ref="H36:L36"/>
    <mergeCell ref="B34:G34"/>
    <mergeCell ref="H34:AD34"/>
    <mergeCell ref="B35:B37"/>
    <mergeCell ref="C35:G35"/>
    <mergeCell ref="H35:AD35"/>
    <mergeCell ref="M36:AD36"/>
    <mergeCell ref="M37:AD37"/>
    <mergeCell ref="Z71:AB71"/>
    <mergeCell ref="Z74:AB74"/>
    <mergeCell ref="AC74:AD74"/>
    <mergeCell ref="B71:Y71"/>
    <mergeCell ref="B74:Y74"/>
    <mergeCell ref="O51:W51"/>
    <mergeCell ref="H51:M51"/>
    <mergeCell ref="AC67:AD67"/>
    <mergeCell ref="B68:G68"/>
    <mergeCell ref="B88:AD88"/>
    <mergeCell ref="B65:AD65"/>
    <mergeCell ref="B10:AD10"/>
    <mergeCell ref="B21:Y21"/>
    <mergeCell ref="B28:Y28"/>
    <mergeCell ref="B33:Y33"/>
    <mergeCell ref="B40:Y40"/>
    <mergeCell ref="B46:Y46"/>
    <mergeCell ref="B49:Y49"/>
    <mergeCell ref="B55:Y55"/>
    <mergeCell ref="B63:Y63"/>
    <mergeCell ref="B67:Y67"/>
    <mergeCell ref="B84:G84"/>
    <mergeCell ref="H84:W84"/>
    <mergeCell ref="Z86:AB86"/>
    <mergeCell ref="AC86:AD86"/>
    <mergeCell ref="B87:G87"/>
    <mergeCell ref="H87:N87"/>
    <mergeCell ref="J75:AD79"/>
    <mergeCell ref="H75:I75"/>
    <mergeCell ref="H76:I76"/>
    <mergeCell ref="H77:I77"/>
    <mergeCell ref="H78:I78"/>
    <mergeCell ref="B51:G51"/>
  </mergeCells>
  <phoneticPr fontId="1"/>
  <dataValidations xWindow="367" yWindow="725" count="15">
    <dataValidation type="list" allowBlank="1" showInputMessage="1" showErrorMessage="1" sqref="H30:K30" xr:uid="{00000000-0002-0000-0000-000000000000}">
      <formula1>"一級技術者,二級技術者,無"</formula1>
    </dataValidation>
    <dataValidation type="list" allowBlank="1" showInputMessage="1" showErrorMessage="1" sqref="H37:L37" xr:uid="{00000000-0002-0000-0000-000001000000}">
      <formula1>"監理技術者,主任技術者,担当技術者"</formula1>
    </dataValidation>
    <dataValidation type="list" allowBlank="1" showInputMessage="1" showErrorMessage="1" sqref="H41:K41 H44:K44 H72:K72 H83:K83" xr:uid="{00000000-0002-0000-0000-000002000000}">
      <formula1>"有,無"</formula1>
    </dataValidation>
    <dataValidation type="list" allowBlank="1" showInputMessage="1" showErrorMessage="1" sqref="H47:K47" xr:uid="{00000000-0002-0000-0000-000003000000}">
      <formula1>"世田谷区内,世田谷区外"</formula1>
    </dataValidation>
    <dataValidation type="list" allowBlank="1" showInputMessage="1" showErrorMessage="1" sqref="L52:P52" xr:uid="{00000000-0002-0000-0000-000004000000}">
      <formula1>"75％以上,50％以上,25％以上,無"</formula1>
    </dataValidation>
    <dataValidation type="list" allowBlank="1" showInputMessage="1" showErrorMessage="1" sqref="H22:M22" xr:uid="{00000000-0002-0000-0000-000005000000}">
      <formula1>"２つ以上,１つ,無"</formula1>
    </dataValidation>
    <dataValidation type="list" allowBlank="1" showInputMessage="1" showErrorMessage="1" sqref="H56:M56" xr:uid="{00000000-0002-0000-0000-000006000000}">
      <formula1>"遵守できる,遵守できない,"</formula1>
    </dataValidation>
    <dataValidation type="list" allowBlank="1" showInputMessage="1" showErrorMessage="1" sqref="H64:K64" xr:uid="{00000000-0002-0000-0000-000007000000}">
      <formula1>"45点,30点,15点,5点以下"</formula1>
    </dataValidation>
    <dataValidation type="list" allowBlank="1" showInputMessage="1" showErrorMessage="1" sqref="H68" xr:uid="{00000000-0002-0000-0000-000008000000}">
      <formula1>"加入している,加入していない"</formula1>
    </dataValidation>
    <dataValidation type="list" allowBlank="1" showInputMessage="1" showErrorMessage="1" sqref="H84" xr:uid="{00000000-0002-0000-0000-000009000000}">
      <formula1>"【法定雇用義務あり】法定雇用率を達成の上、加えて１名以上,【法定雇用義務あり】法定雇用率を達成,【法定雇用義務あり】法定雇用率を達成していない,【法定雇用義務なし】１名以上雇用,【法定雇用義務なし】雇用していない"</formula1>
    </dataValidation>
    <dataValidation type="list" allowBlank="1" showInputMessage="1" showErrorMessage="1" sqref="H87:N87" xr:uid="{00000000-0002-0000-0000-00000A000000}">
      <formula1>"２つとも該当,１つのみ該当,該当なし"</formula1>
    </dataValidation>
    <dataValidation type="list" allowBlank="1" showInputMessage="1" showErrorMessage="1" sqref="H36:L36" xr:uid="{00000000-0002-0000-0000-00000B000000}">
      <formula1>"同種工事,類似工事,無"</formula1>
    </dataValidation>
    <dataValidation type="list" allowBlank="1" showInputMessage="1" showErrorMessage="1" sqref="H69:M69" xr:uid="{00000000-0002-0000-0000-00000C000000}">
      <formula1>"コスモス認定あり,コンパクトコスモス認定あり,認定なし"</formula1>
    </dataValidation>
    <dataValidation type="whole" allowBlank="1" showInputMessage="1" showErrorMessage="1" sqref="Z13:AB13 Z15:AB15 Z17:AB17" xr:uid="{00000000-0002-0000-0000-00000D000000}">
      <formula1>0</formula1>
      <formula2>100</formula2>
    </dataValidation>
    <dataValidation type="list" allowBlank="1" showInputMessage="1" showErrorMessage="1" sqref="H75" xr:uid="{00000000-0002-0000-0000-00000E000000}">
      <formula1>"○"</formula1>
    </dataValidation>
  </dataValidations>
  <pageMargins left="0.78740157480314965" right="0.78740157480314965" top="0.59055118110236227" bottom="0.59055118110236227" header="0.11811023622047245" footer="0.11811023622047245"/>
  <pageSetup paperSize="9" scale="86" orientation="portrait" r:id="rId1"/>
  <headerFooter alignWithMargins="0"/>
  <rowBreaks count="1" manualBreakCount="1">
    <brk id="52" max="30" man="1"/>
  </rowBreaks>
  <extLst>
    <ext xmlns:x14="http://schemas.microsoft.com/office/spreadsheetml/2009/9/main" uri="{78C0D931-6437-407d-A8EE-F0AAD7539E65}">
      <x14:conditionalFormattings>
        <x14:conditionalFormatting xmlns:xm="http://schemas.microsoft.com/office/excel/2006/main">
          <x14:cfRule type="expression" priority="2" id="{0917808E-B9E4-4297-A881-8408EF298E81}">
            <xm:f>【区事務処理用】!$C$26</xm:f>
            <x14:dxf>
              <font>
                <b/>
                <i val="0"/>
                <color rgb="FFFF0000"/>
              </font>
            </x14:dxf>
          </x14:cfRule>
          <xm:sqref>B57</xm:sqref>
        </x14:conditionalFormatting>
        <x14:conditionalFormatting xmlns:xm="http://schemas.microsoft.com/office/excel/2006/main">
          <x14:cfRule type="expression" priority="1" id="{484A23FD-2447-43A9-B1E6-0BEB6C468E27}">
            <xm:f>IF($H$56=【区事務処理用】!$C$26,TRUE,FALSE)</xm:f>
            <x14:dxf>
              <font>
                <b/>
                <i val="0"/>
                <color rgb="FFFF0000"/>
              </font>
            </x14:dxf>
          </x14:cfRule>
          <xm:sqref>B57</xm:sqref>
        </x14:conditionalFormatting>
      </x14:conditionalFormattings>
    </ext>
    <ext xmlns:x14="http://schemas.microsoft.com/office/spreadsheetml/2009/9/main" uri="{CCE6A557-97BC-4b89-ADB6-D9C93CAAB3DF}">
      <x14:dataValidations xmlns:xm="http://schemas.microsoft.com/office/excel/2006/main" xWindow="367" yWindow="725" count="4">
        <x14:dataValidation type="list" allowBlank="1" showInputMessage="1" showErrorMessage="1" error="「えるぼし認定」と「女性活躍推進法に基づく一般事業主行動計画の策定・届出」はどちらか一方のみ○を選択できます" prompt="「えるぼし認定」と「女性活躍推進法に基づく一般事業主行動計画の策定・届出」はどちらか一方のみ○を選択できます" xr:uid="{00000000-0002-0000-0000-00000F000000}">
          <x14:formula1>
            <xm:f>IF($H$78&lt;&gt;"○",【区事務処理用】!$C$40)</xm:f>
          </x14:formula1>
          <xm:sqref>H76:I76</xm:sqref>
        </x14:dataValidation>
        <x14:dataValidation type="list" allowBlank="1" showInputMessage="1" showErrorMessage="1" error="「えるぼし認定」と「女性活躍推進法に基づく一般事業主行動計画の策定・届出」はどちらか一方のみ○を選択できます" prompt="「えるぼし認定」と「女性活躍推進法に基づく一般事業主行動計画の策定・届出」はどちらか一方のみ○を選択できます" xr:uid="{00000000-0002-0000-0000-000010000000}">
          <x14:formula1>
            <xm:f>IF($H$76&lt;&gt;"○",【区事務処理用】!$C$42)</xm:f>
          </x14:formula1>
          <xm:sqref>H78:I78</xm:sqref>
        </x14:dataValidation>
        <x14:dataValidation type="list" allowBlank="1" showInputMessage="1" showErrorMessage="1" error="「くるみん認定」と「次世代法に基づく一般事業主行動計画の策定・届出」はどちらか一方のみ○を選択できます" prompt="「くるみん認定」と「次世代法に基づく一般事業主行動計画の策定・届出」はどちらか一方のみ○を選択できます" xr:uid="{00000000-0002-0000-0000-000011000000}">
          <x14:formula1>
            <xm:f>IF($H$79&lt;&gt;"○",【区事務処理用】!$C$41)</xm:f>
          </x14:formula1>
          <xm:sqref>H77:I77</xm:sqref>
        </x14:dataValidation>
        <x14:dataValidation type="list" allowBlank="1" showInputMessage="1" showErrorMessage="1" error="「くるみん認定」と「次世代法に基づく一般事業主行動計画の策定・届出」はどちらか一方のみ○を選択できます" prompt="「くるみん認定」と「次世代法に基づく一般事業主行動計画の策定・届出」はどちらか一方のみ○を選択できます" xr:uid="{00000000-0002-0000-0000-000012000000}">
          <x14:formula1>
            <xm:f>IF($H$77,"○1",【区事務処理用】!$C$43)</xm:f>
          </x14:formula1>
          <xm:sqref>H79:I79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9"/>
  <sheetViews>
    <sheetView workbookViewId="0">
      <selection activeCell="C16" sqref="C16"/>
    </sheetView>
  </sheetViews>
  <sheetFormatPr defaultRowHeight="13" x14ac:dyDescent="0.2"/>
  <cols>
    <col min="1" max="1" width="12.90625" customWidth="1"/>
    <col min="2" max="2" width="22.08984375" customWidth="1"/>
    <col min="3" max="3" width="59" bestFit="1" customWidth="1"/>
    <col min="4" max="4" width="5.26953125" bestFit="1" customWidth="1"/>
    <col min="5" max="5" width="31.453125" bestFit="1" customWidth="1"/>
    <col min="6" max="6" width="57.08984375" bestFit="1" customWidth="1"/>
  </cols>
  <sheetData>
    <row r="1" spans="1:4" x14ac:dyDescent="0.2">
      <c r="A1" s="11" t="s">
        <v>57</v>
      </c>
      <c r="B1" s="11" t="s">
        <v>58</v>
      </c>
      <c r="C1" s="11" t="s">
        <v>59</v>
      </c>
      <c r="D1" t="s">
        <v>60</v>
      </c>
    </row>
    <row r="2" spans="1:4" x14ac:dyDescent="0.2">
      <c r="A2" s="11" t="s">
        <v>62</v>
      </c>
      <c r="B2" s="11" t="s">
        <v>63</v>
      </c>
      <c r="C2" s="11"/>
    </row>
    <row r="3" spans="1:4" x14ac:dyDescent="0.2">
      <c r="A3" s="11"/>
      <c r="B3" s="11" t="s">
        <v>64</v>
      </c>
      <c r="C3" s="11" t="s">
        <v>65</v>
      </c>
      <c r="D3">
        <v>3</v>
      </c>
    </row>
    <row r="4" spans="1:4" x14ac:dyDescent="0.2">
      <c r="A4" s="11"/>
      <c r="B4" s="11"/>
      <c r="C4" s="11" t="s">
        <v>66</v>
      </c>
      <c r="D4">
        <v>2</v>
      </c>
    </row>
    <row r="5" spans="1:4" x14ac:dyDescent="0.2">
      <c r="A5" s="11"/>
      <c r="B5" s="11"/>
      <c r="C5" s="11" t="s">
        <v>67</v>
      </c>
      <c r="D5">
        <v>0</v>
      </c>
    </row>
    <row r="6" spans="1:4" x14ac:dyDescent="0.2">
      <c r="A6" s="11"/>
      <c r="B6" s="11" t="s">
        <v>68</v>
      </c>
      <c r="C6" s="11" t="s">
        <v>69</v>
      </c>
      <c r="D6">
        <v>2</v>
      </c>
    </row>
    <row r="7" spans="1:4" x14ac:dyDescent="0.2">
      <c r="A7" s="11"/>
      <c r="B7" s="11"/>
      <c r="C7" s="11" t="s">
        <v>70</v>
      </c>
      <c r="D7">
        <v>1</v>
      </c>
    </row>
    <row r="8" spans="1:4" x14ac:dyDescent="0.2">
      <c r="A8" s="11"/>
      <c r="B8" s="11"/>
      <c r="C8" s="11" t="s">
        <v>67</v>
      </c>
      <c r="D8">
        <v>0</v>
      </c>
    </row>
    <row r="9" spans="1:4" x14ac:dyDescent="0.2">
      <c r="A9" s="11"/>
      <c r="B9" s="11" t="s">
        <v>71</v>
      </c>
      <c r="C9" s="11" t="s">
        <v>72</v>
      </c>
      <c r="D9">
        <v>2</v>
      </c>
    </row>
    <row r="10" spans="1:4" x14ac:dyDescent="0.2">
      <c r="A10" s="11"/>
      <c r="B10" s="12" t="s">
        <v>119</v>
      </c>
      <c r="C10" s="11" t="s">
        <v>74</v>
      </c>
      <c r="D10">
        <v>2</v>
      </c>
    </row>
    <row r="11" spans="1:4" x14ac:dyDescent="0.2">
      <c r="A11" s="11"/>
      <c r="B11" s="12" t="str">
        <f>申告書!H36&amp;申告書!H37</f>
        <v/>
      </c>
      <c r="C11" s="11" t="s">
        <v>76</v>
      </c>
      <c r="D11">
        <v>1</v>
      </c>
    </row>
    <row r="12" spans="1:4" x14ac:dyDescent="0.2">
      <c r="A12" s="11"/>
      <c r="B12" s="11"/>
      <c r="C12" s="11" t="s">
        <v>73</v>
      </c>
      <c r="D12">
        <v>1</v>
      </c>
    </row>
    <row r="13" spans="1:4" x14ac:dyDescent="0.2">
      <c r="A13" s="11"/>
      <c r="B13" s="11"/>
      <c r="C13" s="11" t="s">
        <v>75</v>
      </c>
      <c r="D13">
        <v>1</v>
      </c>
    </row>
    <row r="14" spans="1:4" x14ac:dyDescent="0.2">
      <c r="A14" s="11"/>
      <c r="B14" s="11"/>
      <c r="C14" s="11" t="s">
        <v>77</v>
      </c>
      <c r="D14">
        <v>0.5</v>
      </c>
    </row>
    <row r="15" spans="1:4" x14ac:dyDescent="0.2">
      <c r="A15" s="11"/>
      <c r="B15" s="11"/>
      <c r="C15" s="11" t="s">
        <v>67</v>
      </c>
      <c r="D15">
        <v>0</v>
      </c>
    </row>
    <row r="16" spans="1:4" x14ac:dyDescent="0.2">
      <c r="A16" s="11" t="s">
        <v>84</v>
      </c>
      <c r="B16" s="11" t="s">
        <v>78</v>
      </c>
      <c r="C16" s="11" t="s">
        <v>80</v>
      </c>
      <c r="D16">
        <v>3</v>
      </c>
    </row>
    <row r="17" spans="1:4" x14ac:dyDescent="0.2">
      <c r="A17" s="11"/>
      <c r="B17" s="11"/>
      <c r="C17" s="11" t="s">
        <v>67</v>
      </c>
      <c r="D17">
        <v>0</v>
      </c>
    </row>
    <row r="18" spans="1:4" x14ac:dyDescent="0.2">
      <c r="A18" s="11"/>
      <c r="B18" s="11" t="s">
        <v>79</v>
      </c>
      <c r="C18" s="11" t="s">
        <v>80</v>
      </c>
      <c r="D18">
        <v>3</v>
      </c>
    </row>
    <row r="19" spans="1:4" x14ac:dyDescent="0.2">
      <c r="A19" s="11"/>
      <c r="B19" s="11"/>
      <c r="C19" s="11" t="s">
        <v>67</v>
      </c>
      <c r="D19">
        <v>0</v>
      </c>
    </row>
    <row r="20" spans="1:4" x14ac:dyDescent="0.2">
      <c r="A20" s="11"/>
      <c r="B20" s="11" t="s">
        <v>81</v>
      </c>
      <c r="C20" s="11" t="s">
        <v>82</v>
      </c>
      <c r="D20">
        <v>3</v>
      </c>
    </row>
    <row r="21" spans="1:4" x14ac:dyDescent="0.2">
      <c r="A21" s="11"/>
      <c r="B21" s="11"/>
      <c r="C21" s="11" t="s">
        <v>83</v>
      </c>
      <c r="D21">
        <v>0</v>
      </c>
    </row>
    <row r="22" spans="1:4" x14ac:dyDescent="0.2">
      <c r="A22" s="11"/>
      <c r="B22" s="11" t="s">
        <v>85</v>
      </c>
      <c r="C22" s="11" t="s">
        <v>86</v>
      </c>
      <c r="D22">
        <v>6</v>
      </c>
    </row>
    <row r="23" spans="1:4" x14ac:dyDescent="0.2">
      <c r="A23" s="11"/>
      <c r="B23" s="11"/>
      <c r="C23" s="11" t="s">
        <v>87</v>
      </c>
      <c r="D23">
        <v>4</v>
      </c>
    </row>
    <row r="24" spans="1:4" x14ac:dyDescent="0.2">
      <c r="A24" s="11"/>
      <c r="B24" s="11"/>
      <c r="C24" s="11" t="s">
        <v>88</v>
      </c>
      <c r="D24">
        <v>2</v>
      </c>
    </row>
    <row r="25" spans="1:4" x14ac:dyDescent="0.2">
      <c r="A25" s="11"/>
      <c r="B25" s="11"/>
      <c r="C25" s="11" t="s">
        <v>67</v>
      </c>
      <c r="D25">
        <v>0</v>
      </c>
    </row>
    <row r="26" spans="1:4" x14ac:dyDescent="0.2">
      <c r="A26" s="11" t="s">
        <v>89</v>
      </c>
      <c r="B26" s="11" t="s">
        <v>90</v>
      </c>
      <c r="C26" s="11" t="s">
        <v>91</v>
      </c>
      <c r="D26">
        <v>0</v>
      </c>
    </row>
    <row r="27" spans="1:4" x14ac:dyDescent="0.2">
      <c r="A27" s="11"/>
      <c r="B27" s="11"/>
      <c r="C27" s="11" t="s">
        <v>92</v>
      </c>
      <c r="D27">
        <v>-2</v>
      </c>
    </row>
    <row r="28" spans="1:4" x14ac:dyDescent="0.2">
      <c r="A28" s="11"/>
      <c r="B28" s="11" t="s">
        <v>93</v>
      </c>
      <c r="C28" s="11" t="s">
        <v>94</v>
      </c>
      <c r="D28">
        <v>3</v>
      </c>
    </row>
    <row r="29" spans="1:4" x14ac:dyDescent="0.2">
      <c r="A29" s="11"/>
      <c r="B29" s="11"/>
      <c r="C29" s="11" t="s">
        <v>95</v>
      </c>
      <c r="D29">
        <v>2</v>
      </c>
    </row>
    <row r="30" spans="1:4" x14ac:dyDescent="0.2">
      <c r="A30" s="11"/>
      <c r="B30" s="11"/>
      <c r="C30" s="11" t="s">
        <v>96</v>
      </c>
      <c r="D30">
        <v>1</v>
      </c>
    </row>
    <row r="31" spans="1:4" x14ac:dyDescent="0.2">
      <c r="A31" s="11"/>
      <c r="B31" s="11"/>
      <c r="C31" s="11" t="s">
        <v>97</v>
      </c>
      <c r="D31">
        <v>0</v>
      </c>
    </row>
    <row r="32" spans="1:4" x14ac:dyDescent="0.2">
      <c r="A32" s="11"/>
      <c r="B32" s="11" t="s">
        <v>98</v>
      </c>
      <c r="C32" s="11" t="s">
        <v>100</v>
      </c>
      <c r="D32">
        <v>2</v>
      </c>
    </row>
    <row r="33" spans="1:5" x14ac:dyDescent="0.2">
      <c r="A33" s="11"/>
      <c r="B33" s="11"/>
      <c r="C33" s="11" t="s">
        <v>99</v>
      </c>
      <c r="D33">
        <v>0</v>
      </c>
    </row>
    <row r="34" spans="1:5" x14ac:dyDescent="0.2">
      <c r="A34" s="11"/>
      <c r="B34" s="11"/>
      <c r="C34" s="11" t="s">
        <v>101</v>
      </c>
      <c r="D34">
        <v>2</v>
      </c>
    </row>
    <row r="35" spans="1:5" x14ac:dyDescent="0.2">
      <c r="A35" s="11"/>
      <c r="B35" s="11"/>
      <c r="C35" s="11" t="s">
        <v>102</v>
      </c>
      <c r="D35">
        <v>2</v>
      </c>
    </row>
    <row r="36" spans="1:5" x14ac:dyDescent="0.2">
      <c r="A36" s="11"/>
      <c r="B36" s="11"/>
      <c r="C36" s="11" t="s">
        <v>103</v>
      </c>
      <c r="D36">
        <v>0</v>
      </c>
    </row>
    <row r="37" spans="1:5" x14ac:dyDescent="0.2">
      <c r="A37" s="11"/>
      <c r="B37" s="11" t="s">
        <v>105</v>
      </c>
      <c r="C37" s="11" t="s">
        <v>104</v>
      </c>
      <c r="D37">
        <v>2</v>
      </c>
    </row>
    <row r="38" spans="1:5" x14ac:dyDescent="0.2">
      <c r="A38" s="11"/>
      <c r="B38" s="11"/>
      <c r="C38" s="11" t="s">
        <v>67</v>
      </c>
      <c r="D38">
        <v>0</v>
      </c>
    </row>
    <row r="39" spans="1:5" x14ac:dyDescent="0.2">
      <c r="A39" s="11"/>
      <c r="B39" s="11" t="s">
        <v>106</v>
      </c>
      <c r="C39" s="11" t="s">
        <v>156</v>
      </c>
      <c r="D39">
        <v>1</v>
      </c>
      <c r="E39" s="11" t="s">
        <v>147</v>
      </c>
    </row>
    <row r="40" spans="1:5" x14ac:dyDescent="0.2">
      <c r="A40" s="11"/>
      <c r="B40" s="11"/>
      <c r="C40" s="11" t="s">
        <v>156</v>
      </c>
      <c r="D40">
        <v>1</v>
      </c>
      <c r="E40" s="11" t="s">
        <v>149</v>
      </c>
    </row>
    <row r="41" spans="1:5" x14ac:dyDescent="0.2">
      <c r="A41" s="11"/>
      <c r="B41" s="11"/>
      <c r="C41" s="11" t="s">
        <v>156</v>
      </c>
      <c r="D41">
        <v>1</v>
      </c>
      <c r="E41" s="11" t="s">
        <v>151</v>
      </c>
    </row>
    <row r="42" spans="1:5" ht="26" x14ac:dyDescent="0.2">
      <c r="A42" s="11"/>
      <c r="C42" s="11" t="s">
        <v>156</v>
      </c>
      <c r="D42">
        <v>0.25</v>
      </c>
      <c r="E42" s="28" t="s">
        <v>145</v>
      </c>
    </row>
    <row r="43" spans="1:5" ht="39" customHeight="1" x14ac:dyDescent="0.2">
      <c r="A43" s="11"/>
      <c r="C43" s="11" t="s">
        <v>156</v>
      </c>
      <c r="D43">
        <v>0.25</v>
      </c>
      <c r="E43" s="28" t="s">
        <v>146</v>
      </c>
    </row>
    <row r="44" spans="1:5" x14ac:dyDescent="0.2">
      <c r="A44" s="11"/>
      <c r="B44" s="11" t="s">
        <v>107</v>
      </c>
      <c r="C44" s="11" t="s">
        <v>108</v>
      </c>
      <c r="D44">
        <v>2</v>
      </c>
    </row>
    <row r="45" spans="1:5" x14ac:dyDescent="0.2">
      <c r="A45" s="11"/>
      <c r="B45" s="11"/>
      <c r="C45" s="11" t="s">
        <v>109</v>
      </c>
      <c r="D45">
        <v>0</v>
      </c>
    </row>
    <row r="46" spans="1:5" x14ac:dyDescent="0.2">
      <c r="A46" s="11"/>
      <c r="B46" s="11"/>
      <c r="C46" s="11" t="s">
        <v>110</v>
      </c>
      <c r="D46">
        <v>-2</v>
      </c>
    </row>
    <row r="47" spans="1:5" x14ac:dyDescent="0.2">
      <c r="A47" s="11"/>
      <c r="B47" s="11"/>
      <c r="C47" s="11" t="s">
        <v>111</v>
      </c>
      <c r="D47">
        <v>2</v>
      </c>
    </row>
    <row r="48" spans="1:5" x14ac:dyDescent="0.2">
      <c r="A48" s="11"/>
      <c r="B48" s="11"/>
      <c r="C48" s="11" t="s">
        <v>112</v>
      </c>
      <c r="D48">
        <v>0</v>
      </c>
    </row>
    <row r="49" spans="1:4" x14ac:dyDescent="0.2">
      <c r="A49" s="11"/>
      <c r="B49" s="11" t="s">
        <v>113</v>
      </c>
      <c r="C49" s="11" t="s">
        <v>114</v>
      </c>
      <c r="D49">
        <v>2</v>
      </c>
    </row>
    <row r="50" spans="1:4" x14ac:dyDescent="0.2">
      <c r="A50" s="11"/>
      <c r="B50" s="11"/>
      <c r="C50" s="11" t="s">
        <v>115</v>
      </c>
      <c r="D50">
        <v>1</v>
      </c>
    </row>
    <row r="51" spans="1:4" x14ac:dyDescent="0.2">
      <c r="A51" s="11"/>
      <c r="B51" s="11"/>
      <c r="C51" s="11" t="s">
        <v>116</v>
      </c>
      <c r="D51">
        <v>0</v>
      </c>
    </row>
    <row r="52" spans="1:4" x14ac:dyDescent="0.2">
      <c r="A52" s="11"/>
      <c r="B52" s="13" t="s">
        <v>121</v>
      </c>
      <c r="C52" s="13" t="str">
        <f>IF(申告書!Z13="","-",IF(申告書!Z13&lt;60,0,申告書!Z13))</f>
        <v>-</v>
      </c>
    </row>
    <row r="53" spans="1:4" x14ac:dyDescent="0.2">
      <c r="A53" s="11"/>
      <c r="B53" s="13" t="s">
        <v>122</v>
      </c>
      <c r="C53" s="13" t="str">
        <f>IF(申告書!Z15="","-",IF(申告書!Z15&lt;60,0,申告書!Z15))</f>
        <v>-</v>
      </c>
    </row>
    <row r="54" spans="1:4" x14ac:dyDescent="0.2">
      <c r="A54" s="11"/>
      <c r="B54" s="13" t="s">
        <v>123</v>
      </c>
      <c r="C54" s="13" t="str">
        <f>IF(申告書!Z17="","-",IF(申告書!Z17&lt;60,0,申告書!Z17))</f>
        <v>-</v>
      </c>
    </row>
    <row r="55" spans="1:4" x14ac:dyDescent="0.2">
      <c r="A55" s="11"/>
      <c r="B55" s="13" t="s">
        <v>120</v>
      </c>
      <c r="C55" s="12" t="str">
        <f>IF(申告書!Z18="","",IF(申告書!Z18&gt;=80,80,IF(申告書!Z18&lt;40,0,IF(申告書!Z18&lt;60,40,ROUNDDOWN(申告書!Z18,0)))))</f>
        <v/>
      </c>
    </row>
    <row r="56" spans="1:4" x14ac:dyDescent="0.2">
      <c r="B56" t="s">
        <v>117</v>
      </c>
      <c r="C56" s="11" t="s">
        <v>118</v>
      </c>
    </row>
    <row r="57" spans="1:4" x14ac:dyDescent="0.2">
      <c r="B57">
        <v>80</v>
      </c>
      <c r="C57">
        <v>100</v>
      </c>
      <c r="D57">
        <v>13</v>
      </c>
    </row>
    <row r="58" spans="1:4" x14ac:dyDescent="0.2">
      <c r="B58">
        <v>79</v>
      </c>
      <c r="C58">
        <v>80</v>
      </c>
      <c r="D58">
        <v>12.5</v>
      </c>
    </row>
    <row r="59" spans="1:4" x14ac:dyDescent="0.2">
      <c r="B59">
        <v>78</v>
      </c>
      <c r="C59">
        <v>79</v>
      </c>
      <c r="D59">
        <v>12</v>
      </c>
    </row>
    <row r="60" spans="1:4" x14ac:dyDescent="0.2">
      <c r="B60">
        <v>77</v>
      </c>
      <c r="C60">
        <v>78</v>
      </c>
      <c r="D60">
        <v>11.5</v>
      </c>
    </row>
    <row r="61" spans="1:4" x14ac:dyDescent="0.2">
      <c r="B61">
        <v>76</v>
      </c>
      <c r="C61">
        <v>77</v>
      </c>
      <c r="D61">
        <v>11</v>
      </c>
    </row>
    <row r="62" spans="1:4" x14ac:dyDescent="0.2">
      <c r="B62">
        <v>75</v>
      </c>
      <c r="C62">
        <v>76</v>
      </c>
      <c r="D62">
        <v>10.5</v>
      </c>
    </row>
    <row r="63" spans="1:4" x14ac:dyDescent="0.2">
      <c r="B63">
        <v>74</v>
      </c>
      <c r="C63">
        <v>75</v>
      </c>
      <c r="D63">
        <v>10</v>
      </c>
    </row>
    <row r="64" spans="1:4" x14ac:dyDescent="0.2">
      <c r="B64">
        <v>73</v>
      </c>
      <c r="C64">
        <v>74</v>
      </c>
      <c r="D64">
        <v>9.5</v>
      </c>
    </row>
    <row r="65" spans="2:4" x14ac:dyDescent="0.2">
      <c r="B65">
        <v>72</v>
      </c>
      <c r="C65">
        <v>73</v>
      </c>
      <c r="D65">
        <v>9</v>
      </c>
    </row>
    <row r="66" spans="2:4" x14ac:dyDescent="0.2">
      <c r="B66">
        <v>71</v>
      </c>
      <c r="C66">
        <v>72</v>
      </c>
      <c r="D66">
        <v>8.5</v>
      </c>
    </row>
    <row r="67" spans="2:4" x14ac:dyDescent="0.2">
      <c r="B67">
        <v>70</v>
      </c>
      <c r="C67">
        <v>71</v>
      </c>
      <c r="D67">
        <v>8</v>
      </c>
    </row>
    <row r="68" spans="2:4" x14ac:dyDescent="0.2">
      <c r="B68">
        <v>69</v>
      </c>
      <c r="C68">
        <v>70</v>
      </c>
      <c r="D68">
        <v>7.5</v>
      </c>
    </row>
    <row r="69" spans="2:4" x14ac:dyDescent="0.2">
      <c r="B69">
        <v>68</v>
      </c>
      <c r="C69">
        <v>69</v>
      </c>
      <c r="D69">
        <v>7</v>
      </c>
    </row>
    <row r="70" spans="2:4" x14ac:dyDescent="0.2">
      <c r="B70">
        <v>67</v>
      </c>
      <c r="C70">
        <v>68</v>
      </c>
      <c r="D70">
        <v>6.5</v>
      </c>
    </row>
    <row r="71" spans="2:4" x14ac:dyDescent="0.2">
      <c r="B71">
        <v>66</v>
      </c>
      <c r="C71">
        <v>67</v>
      </c>
      <c r="D71">
        <v>6</v>
      </c>
    </row>
    <row r="72" spans="2:4" x14ac:dyDescent="0.2">
      <c r="B72">
        <v>65</v>
      </c>
      <c r="C72">
        <v>66</v>
      </c>
      <c r="D72">
        <v>5.5</v>
      </c>
    </row>
    <row r="73" spans="2:4" x14ac:dyDescent="0.2">
      <c r="B73">
        <v>64</v>
      </c>
      <c r="C73">
        <v>65</v>
      </c>
      <c r="D73">
        <v>5</v>
      </c>
    </row>
    <row r="74" spans="2:4" x14ac:dyDescent="0.2">
      <c r="B74">
        <v>63</v>
      </c>
      <c r="C74">
        <v>64</v>
      </c>
      <c r="D74">
        <v>4.5</v>
      </c>
    </row>
    <row r="75" spans="2:4" x14ac:dyDescent="0.2">
      <c r="B75">
        <v>62</v>
      </c>
      <c r="C75">
        <v>63</v>
      </c>
      <c r="D75">
        <v>4</v>
      </c>
    </row>
    <row r="76" spans="2:4" x14ac:dyDescent="0.2">
      <c r="B76">
        <v>61</v>
      </c>
      <c r="C76">
        <v>62</v>
      </c>
      <c r="D76">
        <v>3.5</v>
      </c>
    </row>
    <row r="77" spans="2:4" x14ac:dyDescent="0.2">
      <c r="B77">
        <v>60</v>
      </c>
      <c r="C77">
        <v>61</v>
      </c>
      <c r="D77">
        <v>3</v>
      </c>
    </row>
    <row r="78" spans="2:4" x14ac:dyDescent="0.2">
      <c r="B78">
        <v>40</v>
      </c>
      <c r="C78">
        <v>60</v>
      </c>
      <c r="D78">
        <v>-1</v>
      </c>
    </row>
    <row r="79" spans="2:4" x14ac:dyDescent="0.2">
      <c r="B79">
        <v>0</v>
      </c>
      <c r="C79">
        <v>40</v>
      </c>
      <c r="D79">
        <v>-2</v>
      </c>
    </row>
  </sheetData>
  <sheetProtection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【区事務処理用】</vt:lpstr>
      <vt:lpstr>申告書!Print_Area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萩野　汐央里</cp:lastModifiedBy>
  <cp:lastPrinted>2021-11-30T03:46:43Z</cp:lastPrinted>
  <dcterms:created xsi:type="dcterms:W3CDTF">2008-09-08T06:41:03Z</dcterms:created>
  <dcterms:modified xsi:type="dcterms:W3CDTF">2025-01-24T01:04:33Z</dcterms:modified>
</cp:coreProperties>
</file>