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setagaya.local\files\SEA02074\令和６年度\03 みどり保全\07　地下水湧水保全\02　R5報告書\HP用\"/>
    </mc:Choice>
  </mc:AlternateContent>
  <xr:revisionPtr revIDLastSave="0" documentId="8_{39A8F610-7631-41DD-BD42-5C0EF56AE5C1}" xr6:coauthVersionLast="47" xr6:coauthVersionMax="47" xr10:uidLastSave="{00000000-0000-0000-0000-000000000000}"/>
  <bookViews>
    <workbookView xWindow="-110" yWindow="-110" windowWidth="19420" windowHeight="10420" tabRatio="724" xr2:uid="{00000000-000D-0000-FFFF-FFFF00000000}"/>
  </bookViews>
  <sheets>
    <sheet name="グラフデータ" sheetId="3" r:id="rId1"/>
    <sheet name="令和5年度　無原罪_水位変動図" sheetId="8" r:id="rId2"/>
    <sheet name="無原罪_池水位_観測結果" sheetId="5" r:id="rId3"/>
    <sheet name="無原罪観測井_観測結果" sheetId="6" r:id="rId4"/>
    <sheet name="B-1_地下水位_観測結果" sheetId="7" r:id="rId5"/>
    <sheet name="B-2_地下水位_観測結果" sheetId="12" r:id="rId6"/>
    <sheet name="B-3_地下水位_観測結果" sheetId="21" r:id="rId7"/>
    <sheet name="24E_地下水位_観測結果" sheetId="13" r:id="rId8"/>
    <sheet name="62M_地下水位_観測結果" sheetId="14" r:id="rId9"/>
    <sheet name="降水量_世田谷観測点" sheetId="26" r:id="rId10"/>
    <sheet name="降水量_気象庁" sheetId="25" r:id="rId11"/>
  </sheets>
  <definedNames>
    <definedName name="_xlnm._FilterDatabase" localSheetId="0" hidden="1">グラフデータ!#REF!</definedName>
    <definedName name="_xlnm.Print_Area" localSheetId="7">'24E_地下水位_観測結果'!$B$3:$N$46</definedName>
    <definedName name="_xlnm.Print_Area" localSheetId="8">'62M_地下水位_観測結果'!$B$3:$N$46</definedName>
    <definedName name="_xlnm.Print_Area" localSheetId="4">'B-1_地下水位_観測結果'!$B$3:$N$46</definedName>
    <definedName name="_xlnm.Print_Area" localSheetId="5">'B-2_地下水位_観測結果'!$B$3:$N$46</definedName>
    <definedName name="_xlnm.Print_Area" localSheetId="6">'B-3_地下水位_観測結果'!$B$3:$N$46</definedName>
    <definedName name="_xlnm.Print_Area" localSheetId="10">降水量_気象庁!$B$3:$N$46</definedName>
    <definedName name="_xlnm.Print_Area" localSheetId="9">降水量_世田谷観測点!$B$3:$N$46</definedName>
    <definedName name="_xlnm.Print_Area" localSheetId="2">無原罪_池水位_観測結果!$B$3:$N$45</definedName>
    <definedName name="_xlnm.Print_Area" localSheetId="3">無原罪観測井_観測結果!$B$3:$N$46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5" l="1"/>
  <c r="M36" i="5"/>
  <c r="N9" i="14"/>
  <c r="N8" i="14"/>
  <c r="M36" i="14"/>
  <c r="M41" i="14"/>
  <c r="N8" i="13"/>
  <c r="M36" i="13"/>
  <c r="N8" i="21"/>
  <c r="M36" i="21"/>
  <c r="N8" i="12"/>
  <c r="M36" i="12"/>
  <c r="N8" i="7"/>
  <c r="M36" i="7"/>
  <c r="N8" i="6"/>
  <c r="N39" i="6" s="1"/>
  <c r="M36" i="6"/>
  <c r="M39" i="26"/>
  <c r="N8" i="26"/>
  <c r="M36" i="26"/>
  <c r="N8" i="25"/>
  <c r="N40" i="25" s="1"/>
  <c r="N9" i="25"/>
  <c r="M39" i="25"/>
  <c r="M36" i="25"/>
  <c r="N46" i="13"/>
  <c r="N46" i="7"/>
  <c r="E376" i="3"/>
  <c r="E375" i="3"/>
  <c r="J31" i="13"/>
  <c r="J30" i="13"/>
  <c r="J23" i="13"/>
  <c r="J22" i="13"/>
  <c r="J15" i="13"/>
  <c r="J375" i="3"/>
  <c r="I35" i="5"/>
  <c r="I33" i="5"/>
  <c r="H29" i="6"/>
  <c r="H25" i="6"/>
  <c r="H21" i="6"/>
  <c r="H17" i="6"/>
  <c r="H13" i="6"/>
  <c r="F376" i="3"/>
  <c r="H8" i="6"/>
  <c r="C8" i="25"/>
  <c r="D8" i="25"/>
  <c r="D40" i="25" s="1"/>
  <c r="E8" i="25"/>
  <c r="F8" i="25"/>
  <c r="G8" i="25"/>
  <c r="H8" i="25"/>
  <c r="I8" i="25"/>
  <c r="J8" i="25"/>
  <c r="K8" i="25"/>
  <c r="K39" i="25" s="1"/>
  <c r="L8" i="25"/>
  <c r="M8" i="25"/>
  <c r="C9" i="25"/>
  <c r="D9" i="25"/>
  <c r="E9" i="25"/>
  <c r="F9" i="25"/>
  <c r="G9" i="25"/>
  <c r="G39" i="25" s="1"/>
  <c r="H9" i="25"/>
  <c r="I9" i="25"/>
  <c r="J9" i="25"/>
  <c r="K9" i="25"/>
  <c r="L9" i="25"/>
  <c r="M9" i="25"/>
  <c r="C10" i="25"/>
  <c r="C40" i="25" s="1"/>
  <c r="D10" i="25"/>
  <c r="E10" i="25"/>
  <c r="F10" i="25"/>
  <c r="G10" i="25"/>
  <c r="H10" i="25"/>
  <c r="I10" i="25"/>
  <c r="J10" i="25"/>
  <c r="J39" i="25" s="1"/>
  <c r="K10" i="25"/>
  <c r="L10" i="25"/>
  <c r="M10" i="25"/>
  <c r="N10" i="25"/>
  <c r="C11" i="25"/>
  <c r="D11" i="25"/>
  <c r="E11" i="25"/>
  <c r="F11" i="25"/>
  <c r="G11" i="25"/>
  <c r="H11" i="25"/>
  <c r="I11" i="25"/>
  <c r="J11" i="25"/>
  <c r="K11" i="25"/>
  <c r="L11" i="25"/>
  <c r="M11" i="25"/>
  <c r="N11" i="25"/>
  <c r="C12" i="25"/>
  <c r="D12" i="25"/>
  <c r="E12" i="25"/>
  <c r="F12" i="25"/>
  <c r="G12" i="25"/>
  <c r="H12" i="25"/>
  <c r="I12" i="25"/>
  <c r="I40" i="25" s="1"/>
  <c r="J12" i="25"/>
  <c r="K12" i="25"/>
  <c r="L12" i="25"/>
  <c r="M12" i="25"/>
  <c r="N12" i="25"/>
  <c r="C13" i="25"/>
  <c r="D13" i="25"/>
  <c r="E13" i="25"/>
  <c r="F13" i="25"/>
  <c r="G13" i="25"/>
  <c r="H13" i="25"/>
  <c r="I13" i="25"/>
  <c r="J13" i="25"/>
  <c r="K13" i="25"/>
  <c r="L13" i="25"/>
  <c r="M13" i="25"/>
  <c r="N13" i="25"/>
  <c r="C14" i="25"/>
  <c r="D14" i="25"/>
  <c r="E14" i="25"/>
  <c r="F14" i="25"/>
  <c r="G14" i="25"/>
  <c r="H14" i="25"/>
  <c r="I14" i="25"/>
  <c r="J14" i="25"/>
  <c r="K14" i="25"/>
  <c r="L14" i="25"/>
  <c r="M14" i="25"/>
  <c r="N14" i="25"/>
  <c r="C15" i="25"/>
  <c r="D15" i="25"/>
  <c r="E15" i="25"/>
  <c r="F15" i="25"/>
  <c r="G15" i="25"/>
  <c r="H15" i="25"/>
  <c r="I15" i="25"/>
  <c r="J15" i="25"/>
  <c r="K15" i="25"/>
  <c r="L15" i="25"/>
  <c r="M15" i="25"/>
  <c r="N15" i="25"/>
  <c r="C16" i="25"/>
  <c r="D16" i="25"/>
  <c r="E16" i="25"/>
  <c r="F16" i="25"/>
  <c r="G16" i="25"/>
  <c r="H16" i="25"/>
  <c r="I16" i="25"/>
  <c r="J16" i="25"/>
  <c r="K16" i="25"/>
  <c r="L16" i="25"/>
  <c r="M16" i="25"/>
  <c r="N16" i="25"/>
  <c r="C17" i="25"/>
  <c r="D17" i="25"/>
  <c r="E17" i="25"/>
  <c r="F17" i="25"/>
  <c r="G17" i="25"/>
  <c r="H17" i="25"/>
  <c r="I17" i="25"/>
  <c r="J17" i="25"/>
  <c r="K17" i="25"/>
  <c r="L17" i="25"/>
  <c r="M17" i="25"/>
  <c r="N17" i="25"/>
  <c r="C18" i="25"/>
  <c r="D18" i="25"/>
  <c r="E18" i="25"/>
  <c r="F18" i="25"/>
  <c r="G18" i="25"/>
  <c r="H18" i="25"/>
  <c r="I18" i="25"/>
  <c r="J18" i="25"/>
  <c r="K18" i="25"/>
  <c r="L18" i="25"/>
  <c r="M18" i="25"/>
  <c r="N18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C20" i="25"/>
  <c r="D20" i="25"/>
  <c r="E20" i="25"/>
  <c r="F20" i="25"/>
  <c r="G20" i="25"/>
  <c r="H20" i="25"/>
  <c r="I20" i="25"/>
  <c r="J20" i="25"/>
  <c r="K20" i="25"/>
  <c r="L20" i="25"/>
  <c r="M20" i="25"/>
  <c r="N20" i="25"/>
  <c r="C21" i="25"/>
  <c r="D21" i="25"/>
  <c r="E21" i="25"/>
  <c r="F21" i="25"/>
  <c r="G21" i="25"/>
  <c r="H21" i="25"/>
  <c r="I21" i="25"/>
  <c r="J21" i="25"/>
  <c r="K21" i="25"/>
  <c r="L21" i="25"/>
  <c r="M21" i="25"/>
  <c r="N21" i="25"/>
  <c r="C22" i="25"/>
  <c r="D22" i="25"/>
  <c r="E22" i="25"/>
  <c r="F22" i="25"/>
  <c r="G22" i="25"/>
  <c r="H22" i="25"/>
  <c r="I22" i="25"/>
  <c r="J22" i="25"/>
  <c r="K22" i="25"/>
  <c r="L22" i="25"/>
  <c r="M22" i="25"/>
  <c r="N22" i="25"/>
  <c r="C23" i="25"/>
  <c r="D23" i="25"/>
  <c r="E23" i="25"/>
  <c r="F23" i="25"/>
  <c r="G23" i="25"/>
  <c r="H23" i="25"/>
  <c r="I23" i="25"/>
  <c r="J23" i="25"/>
  <c r="K23" i="25"/>
  <c r="L23" i="25"/>
  <c r="M23" i="25"/>
  <c r="N23" i="25"/>
  <c r="C24" i="25"/>
  <c r="D24" i="25"/>
  <c r="E24" i="25"/>
  <c r="F24" i="25"/>
  <c r="G24" i="25"/>
  <c r="H24" i="25"/>
  <c r="I24" i="25"/>
  <c r="J24" i="25"/>
  <c r="K24" i="25"/>
  <c r="L24" i="25"/>
  <c r="M24" i="25"/>
  <c r="N24" i="25"/>
  <c r="C25" i="25"/>
  <c r="D25" i="25"/>
  <c r="E25" i="25"/>
  <c r="F25" i="25"/>
  <c r="G25" i="25"/>
  <c r="H25" i="25"/>
  <c r="I25" i="25"/>
  <c r="J25" i="25"/>
  <c r="K25" i="25"/>
  <c r="L25" i="25"/>
  <c r="M25" i="25"/>
  <c r="N25" i="25"/>
  <c r="C26" i="25"/>
  <c r="D26" i="25"/>
  <c r="E26" i="25"/>
  <c r="F26" i="25"/>
  <c r="G26" i="25"/>
  <c r="H26" i="25"/>
  <c r="I26" i="25"/>
  <c r="J26" i="25"/>
  <c r="K26" i="25"/>
  <c r="L26" i="25"/>
  <c r="M26" i="25"/>
  <c r="N26" i="25"/>
  <c r="C27" i="25"/>
  <c r="D27" i="25"/>
  <c r="E27" i="25"/>
  <c r="F27" i="25"/>
  <c r="G27" i="25"/>
  <c r="H27" i="25"/>
  <c r="I27" i="25"/>
  <c r="J27" i="25"/>
  <c r="K27" i="25"/>
  <c r="L27" i="25"/>
  <c r="M27" i="25"/>
  <c r="N27" i="25"/>
  <c r="C28" i="25"/>
  <c r="D28" i="25"/>
  <c r="E28" i="25"/>
  <c r="F28" i="25"/>
  <c r="G28" i="25"/>
  <c r="H28" i="25"/>
  <c r="I28" i="25"/>
  <c r="J28" i="25"/>
  <c r="K28" i="25"/>
  <c r="L28" i="25"/>
  <c r="M28" i="25"/>
  <c r="N28" i="25"/>
  <c r="C29" i="25"/>
  <c r="D29" i="25"/>
  <c r="E29" i="25"/>
  <c r="F29" i="25"/>
  <c r="G29" i="25"/>
  <c r="H29" i="25"/>
  <c r="I29" i="25"/>
  <c r="J29" i="25"/>
  <c r="K29" i="25"/>
  <c r="L29" i="25"/>
  <c r="M29" i="25"/>
  <c r="N29" i="25"/>
  <c r="C30" i="25"/>
  <c r="D30" i="25"/>
  <c r="E30" i="25"/>
  <c r="F30" i="25"/>
  <c r="G30" i="25"/>
  <c r="H30" i="25"/>
  <c r="I30" i="25"/>
  <c r="J30" i="25"/>
  <c r="K30" i="25"/>
  <c r="L30" i="25"/>
  <c r="M30" i="25"/>
  <c r="N30" i="25"/>
  <c r="C31" i="25"/>
  <c r="D31" i="25"/>
  <c r="E31" i="25"/>
  <c r="F31" i="25"/>
  <c r="G31" i="25"/>
  <c r="H31" i="25"/>
  <c r="I31" i="25"/>
  <c r="J31" i="25"/>
  <c r="K31" i="25"/>
  <c r="L31" i="25"/>
  <c r="M31" i="25"/>
  <c r="N31" i="25"/>
  <c r="C32" i="25"/>
  <c r="D32" i="25"/>
  <c r="E32" i="25"/>
  <c r="F32" i="25"/>
  <c r="G32" i="25"/>
  <c r="H32" i="25"/>
  <c r="I32" i="25"/>
  <c r="J32" i="25"/>
  <c r="K32" i="25"/>
  <c r="L32" i="25"/>
  <c r="M32" i="25"/>
  <c r="N32" i="25"/>
  <c r="C33" i="25"/>
  <c r="D33" i="25"/>
  <c r="E33" i="25"/>
  <c r="F33" i="25"/>
  <c r="G33" i="25"/>
  <c r="H33" i="25"/>
  <c r="I33" i="25"/>
  <c r="J33" i="25"/>
  <c r="K33" i="25"/>
  <c r="L33" i="25"/>
  <c r="M33" i="25"/>
  <c r="N33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C35" i="25"/>
  <c r="D35" i="25"/>
  <c r="E35" i="25"/>
  <c r="F35" i="25"/>
  <c r="G35" i="25"/>
  <c r="H35" i="25"/>
  <c r="I35" i="25"/>
  <c r="J35" i="25"/>
  <c r="K35" i="25"/>
  <c r="L35" i="25"/>
  <c r="M35" i="25"/>
  <c r="M40" i="25" s="1"/>
  <c r="N35" i="25"/>
  <c r="C36" i="25"/>
  <c r="D36" i="25"/>
  <c r="E36" i="25"/>
  <c r="F36" i="25"/>
  <c r="G36" i="25"/>
  <c r="H36" i="25"/>
  <c r="I36" i="25"/>
  <c r="J36" i="25"/>
  <c r="K36" i="25"/>
  <c r="L36" i="25"/>
  <c r="N36" i="25"/>
  <c r="C37" i="25"/>
  <c r="C39" i="25" s="1"/>
  <c r="D37" i="25"/>
  <c r="E37" i="25"/>
  <c r="E40" i="25" s="1"/>
  <c r="F37" i="25"/>
  <c r="G37" i="25"/>
  <c r="H37" i="25"/>
  <c r="H40" i="25" s="1"/>
  <c r="I37" i="25"/>
  <c r="J37" i="25"/>
  <c r="K37" i="25"/>
  <c r="L37" i="25"/>
  <c r="L39" i="25" s="1"/>
  <c r="N37" i="25"/>
  <c r="D38" i="25"/>
  <c r="D39" i="25" s="1"/>
  <c r="F38" i="25"/>
  <c r="F39" i="25" s="1"/>
  <c r="G38" i="25"/>
  <c r="I38" i="25"/>
  <c r="K38" i="25"/>
  <c r="K40" i="25"/>
  <c r="L38" i="25"/>
  <c r="N38" i="25"/>
  <c r="N39" i="25" s="1"/>
  <c r="C8" i="26"/>
  <c r="D8" i="26"/>
  <c r="E8" i="26"/>
  <c r="E40" i="26" s="1"/>
  <c r="F8" i="26"/>
  <c r="F40" i="26" s="1"/>
  <c r="G8" i="26"/>
  <c r="H8" i="26"/>
  <c r="I8" i="26"/>
  <c r="J8" i="26"/>
  <c r="K8" i="26"/>
  <c r="L8" i="26"/>
  <c r="M8" i="26"/>
  <c r="M40" i="26" s="1"/>
  <c r="C9" i="26"/>
  <c r="D9" i="26"/>
  <c r="E9" i="26"/>
  <c r="F9" i="26"/>
  <c r="G9" i="26"/>
  <c r="H9" i="26"/>
  <c r="I9" i="26"/>
  <c r="J9" i="26"/>
  <c r="K9" i="26"/>
  <c r="L9" i="26"/>
  <c r="M9" i="26"/>
  <c r="N9" i="26"/>
  <c r="C10" i="26"/>
  <c r="D10" i="26"/>
  <c r="E10" i="26"/>
  <c r="F10" i="26"/>
  <c r="G10" i="26"/>
  <c r="H10" i="26"/>
  <c r="I10" i="26"/>
  <c r="J10" i="26"/>
  <c r="K10" i="26"/>
  <c r="L10" i="26"/>
  <c r="M10" i="26"/>
  <c r="N10" i="26"/>
  <c r="N39" i="26" s="1"/>
  <c r="C11" i="26"/>
  <c r="D11" i="26"/>
  <c r="E11" i="26"/>
  <c r="F11" i="26"/>
  <c r="G11" i="26"/>
  <c r="H11" i="26"/>
  <c r="I11" i="26"/>
  <c r="J11" i="26"/>
  <c r="K11" i="26"/>
  <c r="L11" i="26"/>
  <c r="M11" i="26"/>
  <c r="N11" i="26"/>
  <c r="C12" i="26"/>
  <c r="D12" i="26"/>
  <c r="E12" i="26"/>
  <c r="F12" i="26"/>
  <c r="G12" i="26"/>
  <c r="H12" i="26"/>
  <c r="I12" i="26"/>
  <c r="J12" i="26"/>
  <c r="K12" i="26"/>
  <c r="L12" i="26"/>
  <c r="M12" i="26"/>
  <c r="N12" i="26"/>
  <c r="C13" i="26"/>
  <c r="D13" i="26"/>
  <c r="E13" i="26"/>
  <c r="F13" i="26"/>
  <c r="G13" i="26"/>
  <c r="H13" i="26"/>
  <c r="I13" i="26"/>
  <c r="J13" i="26"/>
  <c r="K13" i="26"/>
  <c r="L13" i="26"/>
  <c r="M13" i="26"/>
  <c r="N13" i="26"/>
  <c r="C14" i="26"/>
  <c r="D14" i="26"/>
  <c r="E14" i="26"/>
  <c r="F14" i="26"/>
  <c r="G14" i="26"/>
  <c r="H14" i="26"/>
  <c r="I14" i="26"/>
  <c r="J14" i="26"/>
  <c r="K14" i="26"/>
  <c r="L14" i="26"/>
  <c r="M14" i="26"/>
  <c r="N14" i="26"/>
  <c r="C15" i="26"/>
  <c r="D15" i="26"/>
  <c r="E15" i="26"/>
  <c r="F15" i="26"/>
  <c r="G15" i="26"/>
  <c r="H15" i="26"/>
  <c r="I15" i="26"/>
  <c r="J15" i="26"/>
  <c r="K15" i="26"/>
  <c r="L15" i="26"/>
  <c r="M15" i="26"/>
  <c r="N15" i="26"/>
  <c r="C16" i="26"/>
  <c r="D16" i="26"/>
  <c r="E16" i="26"/>
  <c r="F16" i="26"/>
  <c r="G16" i="26"/>
  <c r="H16" i="26"/>
  <c r="I16" i="26"/>
  <c r="J16" i="26"/>
  <c r="K16" i="26"/>
  <c r="L16" i="26"/>
  <c r="M16" i="26"/>
  <c r="N16" i="26"/>
  <c r="C17" i="26"/>
  <c r="D17" i="26"/>
  <c r="E17" i="26"/>
  <c r="F17" i="26"/>
  <c r="G17" i="26"/>
  <c r="H17" i="26"/>
  <c r="I17" i="26"/>
  <c r="J17" i="26"/>
  <c r="K17" i="26"/>
  <c r="L17" i="26"/>
  <c r="M17" i="26"/>
  <c r="N17" i="26"/>
  <c r="C18" i="26"/>
  <c r="D18" i="26"/>
  <c r="E18" i="26"/>
  <c r="F18" i="26"/>
  <c r="G18" i="26"/>
  <c r="H18" i="26"/>
  <c r="I18" i="26"/>
  <c r="J18" i="26"/>
  <c r="K18" i="26"/>
  <c r="L18" i="26"/>
  <c r="M18" i="26"/>
  <c r="N18" i="26"/>
  <c r="C19" i="26"/>
  <c r="D19" i="26"/>
  <c r="E19" i="26"/>
  <c r="F19" i="26"/>
  <c r="G19" i="26"/>
  <c r="H19" i="26"/>
  <c r="I19" i="26"/>
  <c r="J19" i="26"/>
  <c r="K19" i="26"/>
  <c r="L19" i="26"/>
  <c r="M19" i="26"/>
  <c r="N19" i="26"/>
  <c r="C20" i="26"/>
  <c r="D20" i="26"/>
  <c r="E20" i="26"/>
  <c r="F20" i="26"/>
  <c r="G20" i="26"/>
  <c r="H20" i="26"/>
  <c r="I20" i="26"/>
  <c r="J20" i="26"/>
  <c r="K20" i="26"/>
  <c r="L20" i="26"/>
  <c r="M20" i="26"/>
  <c r="N20" i="26"/>
  <c r="C21" i="26"/>
  <c r="D21" i="26"/>
  <c r="E21" i="26"/>
  <c r="F21" i="26"/>
  <c r="G21" i="26"/>
  <c r="H21" i="26"/>
  <c r="I21" i="26"/>
  <c r="J21" i="26"/>
  <c r="K21" i="26"/>
  <c r="L21" i="26"/>
  <c r="M21" i="26"/>
  <c r="N21" i="26"/>
  <c r="C22" i="26"/>
  <c r="D22" i="26"/>
  <c r="E22" i="26"/>
  <c r="F22" i="26"/>
  <c r="G22" i="26"/>
  <c r="H22" i="26"/>
  <c r="I22" i="26"/>
  <c r="J22" i="26"/>
  <c r="K22" i="26"/>
  <c r="L22" i="26"/>
  <c r="M22" i="26"/>
  <c r="N22" i="26"/>
  <c r="C23" i="26"/>
  <c r="D23" i="26"/>
  <c r="E23" i="26"/>
  <c r="F23" i="26"/>
  <c r="G23" i="26"/>
  <c r="H23" i="26"/>
  <c r="I23" i="26"/>
  <c r="J23" i="26"/>
  <c r="K23" i="26"/>
  <c r="L23" i="26"/>
  <c r="M23" i="26"/>
  <c r="N23" i="26"/>
  <c r="C24" i="26"/>
  <c r="D24" i="26"/>
  <c r="E24" i="26"/>
  <c r="F24" i="26"/>
  <c r="G24" i="26"/>
  <c r="H24" i="26"/>
  <c r="I24" i="26"/>
  <c r="J24" i="26"/>
  <c r="K24" i="26"/>
  <c r="L24" i="26"/>
  <c r="M24" i="26"/>
  <c r="N24" i="26"/>
  <c r="C25" i="26"/>
  <c r="D25" i="26"/>
  <c r="E25" i="26"/>
  <c r="F25" i="26"/>
  <c r="G25" i="26"/>
  <c r="H25" i="26"/>
  <c r="I25" i="26"/>
  <c r="J25" i="26"/>
  <c r="K25" i="26"/>
  <c r="L25" i="26"/>
  <c r="M25" i="26"/>
  <c r="N25" i="26"/>
  <c r="C26" i="26"/>
  <c r="D26" i="26"/>
  <c r="E26" i="26"/>
  <c r="F26" i="26"/>
  <c r="G26" i="26"/>
  <c r="H26" i="26"/>
  <c r="I26" i="26"/>
  <c r="J26" i="26"/>
  <c r="K26" i="26"/>
  <c r="L26" i="26"/>
  <c r="M26" i="26"/>
  <c r="N26" i="26"/>
  <c r="C27" i="26"/>
  <c r="D27" i="26"/>
  <c r="E27" i="26"/>
  <c r="F27" i="26"/>
  <c r="G27" i="26"/>
  <c r="H27" i="26"/>
  <c r="I27" i="26"/>
  <c r="J27" i="26"/>
  <c r="K27" i="26"/>
  <c r="L27" i="26"/>
  <c r="M27" i="26"/>
  <c r="N27" i="26"/>
  <c r="C28" i="26"/>
  <c r="D28" i="26"/>
  <c r="E28" i="26"/>
  <c r="F28" i="26"/>
  <c r="G28" i="26"/>
  <c r="H28" i="26"/>
  <c r="I28" i="26"/>
  <c r="J28" i="26"/>
  <c r="K28" i="26"/>
  <c r="L28" i="26"/>
  <c r="M28" i="26"/>
  <c r="N28" i="26"/>
  <c r="C29" i="26"/>
  <c r="D29" i="26"/>
  <c r="E29" i="26"/>
  <c r="F29" i="26"/>
  <c r="G29" i="26"/>
  <c r="H29" i="26"/>
  <c r="I29" i="26"/>
  <c r="J29" i="26"/>
  <c r="K29" i="26"/>
  <c r="L29" i="26"/>
  <c r="M29" i="26"/>
  <c r="N29" i="26"/>
  <c r="C30" i="26"/>
  <c r="D30" i="26"/>
  <c r="E30" i="26"/>
  <c r="F30" i="26"/>
  <c r="G30" i="26"/>
  <c r="H30" i="26"/>
  <c r="I30" i="26"/>
  <c r="J30" i="26"/>
  <c r="K30" i="26"/>
  <c r="L30" i="26"/>
  <c r="M30" i="26"/>
  <c r="N30" i="26"/>
  <c r="C31" i="26"/>
  <c r="D31" i="26"/>
  <c r="E31" i="26"/>
  <c r="F31" i="26"/>
  <c r="G31" i="26"/>
  <c r="H31" i="26"/>
  <c r="I31" i="26"/>
  <c r="J31" i="26"/>
  <c r="K31" i="26"/>
  <c r="L31" i="26"/>
  <c r="M31" i="26"/>
  <c r="N31" i="26"/>
  <c r="C32" i="26"/>
  <c r="D32" i="26"/>
  <c r="E32" i="26"/>
  <c r="F32" i="26"/>
  <c r="G32" i="26"/>
  <c r="H32" i="26"/>
  <c r="I32" i="26"/>
  <c r="J32" i="26"/>
  <c r="K32" i="26"/>
  <c r="L32" i="26"/>
  <c r="M32" i="26"/>
  <c r="N32" i="26"/>
  <c r="C33" i="26"/>
  <c r="D33" i="26"/>
  <c r="E33" i="26"/>
  <c r="F33" i="26"/>
  <c r="G33" i="26"/>
  <c r="H33" i="26"/>
  <c r="I33" i="26"/>
  <c r="J33" i="26"/>
  <c r="K33" i="26"/>
  <c r="L33" i="26"/>
  <c r="M33" i="26"/>
  <c r="N33" i="26"/>
  <c r="C34" i="26"/>
  <c r="D34" i="26"/>
  <c r="E34" i="26"/>
  <c r="F34" i="26"/>
  <c r="G34" i="26"/>
  <c r="H34" i="26"/>
  <c r="I34" i="26"/>
  <c r="J34" i="26"/>
  <c r="K34" i="26"/>
  <c r="L34" i="26"/>
  <c r="M34" i="26"/>
  <c r="N34" i="26"/>
  <c r="C35" i="26"/>
  <c r="D35" i="26"/>
  <c r="E35" i="26"/>
  <c r="F35" i="26"/>
  <c r="G35" i="26"/>
  <c r="H35" i="26"/>
  <c r="I35" i="26"/>
  <c r="J35" i="26"/>
  <c r="K35" i="26"/>
  <c r="L35" i="26"/>
  <c r="M35" i="26"/>
  <c r="N35" i="26"/>
  <c r="C36" i="26"/>
  <c r="D36" i="26"/>
  <c r="E36" i="26"/>
  <c r="F36" i="26"/>
  <c r="G36" i="26"/>
  <c r="H36" i="26"/>
  <c r="I36" i="26"/>
  <c r="J36" i="26"/>
  <c r="K36" i="26"/>
  <c r="L36" i="26"/>
  <c r="N36" i="26"/>
  <c r="C37" i="26"/>
  <c r="C40" i="26" s="1"/>
  <c r="D37" i="26"/>
  <c r="E37" i="26"/>
  <c r="F37" i="26"/>
  <c r="G37" i="26"/>
  <c r="H37" i="26"/>
  <c r="H39" i="26" s="1"/>
  <c r="I37" i="26"/>
  <c r="J37" i="26"/>
  <c r="J39" i="26" s="1"/>
  <c r="J40" i="26"/>
  <c r="K37" i="26"/>
  <c r="L37" i="26"/>
  <c r="N37" i="26"/>
  <c r="D38" i="26"/>
  <c r="D39" i="26" s="1"/>
  <c r="F38" i="26"/>
  <c r="G38" i="26"/>
  <c r="G39" i="26" s="1"/>
  <c r="I38" i="26"/>
  <c r="I40" i="26" s="1"/>
  <c r="K38" i="26"/>
  <c r="K39" i="26" s="1"/>
  <c r="L38" i="26"/>
  <c r="N38" i="26"/>
  <c r="N40" i="26" s="1"/>
  <c r="C8" i="14"/>
  <c r="N46" i="14" s="1"/>
  <c r="D8" i="14"/>
  <c r="E8" i="14"/>
  <c r="F8" i="14"/>
  <c r="G8" i="14"/>
  <c r="G41" i="14" s="1"/>
  <c r="H8" i="14"/>
  <c r="I8" i="14"/>
  <c r="J8" i="14"/>
  <c r="J40" i="14" s="1"/>
  <c r="K8" i="14"/>
  <c r="L8" i="14"/>
  <c r="M8" i="14"/>
  <c r="M39" i="14" s="1"/>
  <c r="C9" i="14"/>
  <c r="C40" i="14" s="1"/>
  <c r="D9" i="14"/>
  <c r="E9" i="14"/>
  <c r="F9" i="14"/>
  <c r="G9" i="14"/>
  <c r="H9" i="14"/>
  <c r="I9" i="14"/>
  <c r="J9" i="14"/>
  <c r="J41" i="14" s="1"/>
  <c r="K9" i="14"/>
  <c r="L9" i="14"/>
  <c r="M9" i="14"/>
  <c r="C10" i="14"/>
  <c r="D10" i="14"/>
  <c r="E10" i="14"/>
  <c r="F10" i="14"/>
  <c r="G10" i="14"/>
  <c r="H10" i="14"/>
  <c r="I10" i="14"/>
  <c r="J10" i="14"/>
  <c r="K10" i="14"/>
  <c r="K39" i="14" s="1"/>
  <c r="L10" i="14"/>
  <c r="M10" i="14"/>
  <c r="N10" i="14"/>
  <c r="N39" i="14" s="1"/>
  <c r="C11" i="14"/>
  <c r="D11" i="14"/>
  <c r="E11" i="14"/>
  <c r="F11" i="14"/>
  <c r="G11" i="14"/>
  <c r="H11" i="14"/>
  <c r="I11" i="14"/>
  <c r="J11" i="14"/>
  <c r="K11" i="14"/>
  <c r="K41" i="14" s="1"/>
  <c r="L11" i="14"/>
  <c r="M11" i="14"/>
  <c r="N11" i="14"/>
  <c r="C12" i="14"/>
  <c r="D12" i="14"/>
  <c r="E12" i="14"/>
  <c r="F12" i="14"/>
  <c r="G12" i="14"/>
  <c r="H12" i="14"/>
  <c r="I12" i="14"/>
  <c r="J12" i="14"/>
  <c r="K12" i="14"/>
  <c r="L12" i="14"/>
  <c r="M12" i="14"/>
  <c r="N12" i="14"/>
  <c r="C13" i="14"/>
  <c r="D13" i="14"/>
  <c r="E13" i="14"/>
  <c r="F13" i="14"/>
  <c r="G13" i="14"/>
  <c r="H13" i="14"/>
  <c r="I13" i="14"/>
  <c r="J13" i="14"/>
  <c r="K13" i="14"/>
  <c r="L13" i="14"/>
  <c r="M13" i="14"/>
  <c r="N13" i="14"/>
  <c r="C14" i="14"/>
  <c r="D14" i="14"/>
  <c r="E14" i="14"/>
  <c r="F14" i="14"/>
  <c r="G14" i="14"/>
  <c r="H14" i="14"/>
  <c r="I14" i="14"/>
  <c r="J14" i="14"/>
  <c r="K14" i="14"/>
  <c r="L14" i="14"/>
  <c r="M14" i="14"/>
  <c r="N14" i="14"/>
  <c r="C15" i="14"/>
  <c r="D15" i="14"/>
  <c r="E15" i="14"/>
  <c r="F15" i="14"/>
  <c r="G15" i="14"/>
  <c r="H15" i="14"/>
  <c r="I15" i="14"/>
  <c r="J15" i="14"/>
  <c r="K15" i="14"/>
  <c r="L15" i="14"/>
  <c r="M15" i="14"/>
  <c r="N15" i="14"/>
  <c r="C16" i="14"/>
  <c r="D16" i="14"/>
  <c r="E16" i="14"/>
  <c r="F16" i="14"/>
  <c r="G16" i="14"/>
  <c r="H16" i="14"/>
  <c r="I16" i="14"/>
  <c r="J16" i="14"/>
  <c r="K16" i="14"/>
  <c r="L16" i="14"/>
  <c r="M16" i="14"/>
  <c r="N16" i="14"/>
  <c r="C17" i="14"/>
  <c r="D17" i="14"/>
  <c r="E17" i="14"/>
  <c r="F17" i="14"/>
  <c r="G17" i="14"/>
  <c r="H17" i="14"/>
  <c r="I17" i="14"/>
  <c r="J17" i="14"/>
  <c r="K17" i="14"/>
  <c r="L17" i="14"/>
  <c r="M17" i="14"/>
  <c r="N17" i="14"/>
  <c r="C18" i="14"/>
  <c r="D18" i="14"/>
  <c r="E18" i="14"/>
  <c r="F18" i="14"/>
  <c r="G18" i="14"/>
  <c r="H18" i="14"/>
  <c r="I18" i="14"/>
  <c r="J18" i="14"/>
  <c r="K18" i="14"/>
  <c r="L18" i="14"/>
  <c r="M18" i="14"/>
  <c r="N18" i="14"/>
  <c r="C19" i="14"/>
  <c r="D19" i="14"/>
  <c r="E19" i="14"/>
  <c r="F19" i="14"/>
  <c r="G19" i="14"/>
  <c r="H19" i="14"/>
  <c r="I19" i="14"/>
  <c r="J19" i="14"/>
  <c r="K19" i="14"/>
  <c r="L19" i="14"/>
  <c r="M19" i="14"/>
  <c r="N19" i="14"/>
  <c r="C20" i="14"/>
  <c r="D20" i="14"/>
  <c r="E20" i="14"/>
  <c r="F20" i="14"/>
  <c r="G20" i="14"/>
  <c r="H20" i="14"/>
  <c r="I20" i="14"/>
  <c r="J20" i="14"/>
  <c r="K20" i="14"/>
  <c r="L20" i="14"/>
  <c r="M20" i="14"/>
  <c r="N20" i="14"/>
  <c r="C21" i="14"/>
  <c r="D21" i="14"/>
  <c r="E21" i="14"/>
  <c r="F21" i="14"/>
  <c r="G21" i="14"/>
  <c r="H21" i="14"/>
  <c r="I21" i="14"/>
  <c r="J21" i="14"/>
  <c r="K21" i="14"/>
  <c r="L21" i="14"/>
  <c r="M21" i="14"/>
  <c r="N21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C32" i="14"/>
  <c r="D32" i="14"/>
  <c r="E32" i="14"/>
  <c r="F32" i="14"/>
  <c r="G32" i="14"/>
  <c r="H32" i="14"/>
  <c r="I32" i="14"/>
  <c r="J32" i="14"/>
  <c r="K32" i="14"/>
  <c r="L32" i="14"/>
  <c r="L41" i="14" s="1"/>
  <c r="M32" i="14"/>
  <c r="N32" i="14"/>
  <c r="C33" i="14"/>
  <c r="D33" i="14"/>
  <c r="E33" i="14"/>
  <c r="F33" i="14"/>
  <c r="G33" i="14"/>
  <c r="H33" i="14"/>
  <c r="I33" i="14"/>
  <c r="J33" i="14"/>
  <c r="K33" i="14"/>
  <c r="L33" i="14"/>
  <c r="M33" i="14"/>
  <c r="N33" i="14"/>
  <c r="C34" i="14"/>
  <c r="D34" i="14"/>
  <c r="E34" i="14"/>
  <c r="F34" i="14"/>
  <c r="G34" i="14"/>
  <c r="H34" i="14"/>
  <c r="I34" i="14"/>
  <c r="J34" i="14"/>
  <c r="K34" i="14"/>
  <c r="L34" i="14"/>
  <c r="M34" i="14"/>
  <c r="N34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N40" i="14" s="1"/>
  <c r="C36" i="14"/>
  <c r="D36" i="14"/>
  <c r="E36" i="14"/>
  <c r="F36" i="14"/>
  <c r="G36" i="14"/>
  <c r="H36" i="14"/>
  <c r="I36" i="14"/>
  <c r="J36" i="14"/>
  <c r="K36" i="14"/>
  <c r="L36" i="14"/>
  <c r="N36" i="14"/>
  <c r="C37" i="14"/>
  <c r="C39" i="14" s="1"/>
  <c r="D37" i="14"/>
  <c r="D41" i="14" s="1"/>
  <c r="E37" i="14"/>
  <c r="F37" i="14"/>
  <c r="G37" i="14"/>
  <c r="H37" i="14"/>
  <c r="H40" i="14" s="1"/>
  <c r="I37" i="14"/>
  <c r="J37" i="14"/>
  <c r="K37" i="14"/>
  <c r="K40" i="14"/>
  <c r="L37" i="14"/>
  <c r="N37" i="14"/>
  <c r="D38" i="14"/>
  <c r="D40" i="14" s="1"/>
  <c r="F38" i="14"/>
  <c r="F41" i="14" s="1"/>
  <c r="G38" i="14"/>
  <c r="G39" i="14" s="1"/>
  <c r="I38" i="14"/>
  <c r="I39" i="14" s="1"/>
  <c r="I40" i="14"/>
  <c r="K38" i="14"/>
  <c r="L38" i="14"/>
  <c r="N38" i="14"/>
  <c r="C8" i="13"/>
  <c r="N44" i="13" s="1"/>
  <c r="N45" i="13" s="1"/>
  <c r="D8" i="13"/>
  <c r="E8" i="13"/>
  <c r="N42" i="13" s="1"/>
  <c r="F8" i="13"/>
  <c r="G8" i="13"/>
  <c r="H8" i="13"/>
  <c r="I8" i="13"/>
  <c r="J8" i="13"/>
  <c r="J39" i="13" s="1"/>
  <c r="K8" i="13"/>
  <c r="L8" i="13"/>
  <c r="M8" i="13"/>
  <c r="M41" i="13" s="1"/>
  <c r="C9" i="13"/>
  <c r="C39" i="13" s="1"/>
  <c r="D9" i="13"/>
  <c r="E9" i="13"/>
  <c r="F9" i="13"/>
  <c r="G9" i="13"/>
  <c r="H9" i="13"/>
  <c r="I9" i="13"/>
  <c r="J9" i="13"/>
  <c r="K9" i="13"/>
  <c r="K39" i="13" s="1"/>
  <c r="L9" i="13"/>
  <c r="M9" i="13"/>
  <c r="N9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C14" i="13"/>
  <c r="D14" i="13"/>
  <c r="E14" i="13"/>
  <c r="F14" i="13"/>
  <c r="G14" i="13"/>
  <c r="H14" i="13"/>
  <c r="I14" i="13"/>
  <c r="K14" i="13"/>
  <c r="L14" i="13"/>
  <c r="L39" i="13" s="1"/>
  <c r="M14" i="13"/>
  <c r="N14" i="13"/>
  <c r="C15" i="13"/>
  <c r="D15" i="13"/>
  <c r="D40" i="13" s="1"/>
  <c r="E15" i="13"/>
  <c r="F15" i="13"/>
  <c r="G15" i="13"/>
  <c r="H15" i="13"/>
  <c r="I15" i="13"/>
  <c r="K15" i="13"/>
  <c r="L15" i="13"/>
  <c r="L40" i="13" s="1"/>
  <c r="M15" i="13"/>
  <c r="N15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C22" i="13"/>
  <c r="D22" i="13"/>
  <c r="E22" i="13"/>
  <c r="F22" i="13"/>
  <c r="G22" i="13"/>
  <c r="H22" i="13"/>
  <c r="I22" i="13"/>
  <c r="K22" i="13"/>
  <c r="L22" i="13"/>
  <c r="M22" i="13"/>
  <c r="N22" i="13"/>
  <c r="C23" i="13"/>
  <c r="D23" i="13"/>
  <c r="E23" i="13"/>
  <c r="E39" i="13" s="1"/>
  <c r="F23" i="13"/>
  <c r="G23" i="13"/>
  <c r="H23" i="13"/>
  <c r="I23" i="13"/>
  <c r="I39" i="13" s="1"/>
  <c r="K23" i="13"/>
  <c r="L23" i="13"/>
  <c r="M23" i="13"/>
  <c r="N23" i="13"/>
  <c r="N41" i="13" s="1"/>
  <c r="C24" i="13"/>
  <c r="D24" i="13"/>
  <c r="E24" i="13"/>
  <c r="F24" i="13"/>
  <c r="G24" i="13"/>
  <c r="H24" i="13"/>
  <c r="I24" i="13"/>
  <c r="J24" i="13"/>
  <c r="J41" i="13" s="1"/>
  <c r="K24" i="13"/>
  <c r="L24" i="13"/>
  <c r="M24" i="13"/>
  <c r="N24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C28" i="13"/>
  <c r="D28" i="13"/>
  <c r="E28" i="13"/>
  <c r="F28" i="13"/>
  <c r="G28" i="13"/>
  <c r="H28" i="13"/>
  <c r="I28" i="13"/>
  <c r="J28" i="13"/>
  <c r="K28" i="13"/>
  <c r="L28" i="13"/>
  <c r="M28" i="13"/>
  <c r="N28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C30" i="13"/>
  <c r="D30" i="13"/>
  <c r="E30" i="13"/>
  <c r="F30" i="13"/>
  <c r="G30" i="13"/>
  <c r="H30" i="13"/>
  <c r="I30" i="13"/>
  <c r="K30" i="13"/>
  <c r="L30" i="13"/>
  <c r="M30" i="13"/>
  <c r="N30" i="13"/>
  <c r="C31" i="13"/>
  <c r="D31" i="13"/>
  <c r="E31" i="13"/>
  <c r="F31" i="13"/>
  <c r="G31" i="13"/>
  <c r="H31" i="13"/>
  <c r="I31" i="13"/>
  <c r="K31" i="13"/>
  <c r="L31" i="13"/>
  <c r="M31" i="13"/>
  <c r="N31" i="13"/>
  <c r="C32" i="13"/>
  <c r="D32" i="13"/>
  <c r="E32" i="13"/>
  <c r="F32" i="13"/>
  <c r="G32" i="13"/>
  <c r="H32" i="13"/>
  <c r="I32" i="13"/>
  <c r="J32" i="13"/>
  <c r="K32" i="13"/>
  <c r="L32" i="13"/>
  <c r="M32" i="13"/>
  <c r="N32" i="13"/>
  <c r="C33" i="13"/>
  <c r="D33" i="13"/>
  <c r="E33" i="13"/>
  <c r="F33" i="13"/>
  <c r="G33" i="13"/>
  <c r="H33" i="13"/>
  <c r="I33" i="13"/>
  <c r="J33" i="13"/>
  <c r="K33" i="13"/>
  <c r="L33" i="13"/>
  <c r="M33" i="13"/>
  <c r="N33" i="13"/>
  <c r="C34" i="13"/>
  <c r="D34" i="13"/>
  <c r="E34" i="13"/>
  <c r="F34" i="13"/>
  <c r="G34" i="13"/>
  <c r="H34" i="13"/>
  <c r="I34" i="13"/>
  <c r="J34" i="13"/>
  <c r="K34" i="13"/>
  <c r="L34" i="13"/>
  <c r="M34" i="13"/>
  <c r="N34" i="13"/>
  <c r="C35" i="13"/>
  <c r="D35" i="13"/>
  <c r="E35" i="13"/>
  <c r="F35" i="13"/>
  <c r="G35" i="13"/>
  <c r="H35" i="13"/>
  <c r="I35" i="13"/>
  <c r="J35" i="13"/>
  <c r="K35" i="13"/>
  <c r="L35" i="13"/>
  <c r="M35" i="13"/>
  <c r="N35" i="13"/>
  <c r="N40" i="13" s="1"/>
  <c r="C36" i="13"/>
  <c r="D36" i="13"/>
  <c r="E36" i="13"/>
  <c r="F36" i="13"/>
  <c r="G36" i="13"/>
  <c r="H36" i="13"/>
  <c r="I36" i="13"/>
  <c r="J36" i="13"/>
  <c r="K36" i="13"/>
  <c r="L36" i="13"/>
  <c r="N36" i="13"/>
  <c r="C37" i="13"/>
  <c r="D37" i="13"/>
  <c r="E37" i="13"/>
  <c r="F37" i="13"/>
  <c r="G37" i="13"/>
  <c r="H37" i="13"/>
  <c r="H41" i="13" s="1"/>
  <c r="I37" i="13"/>
  <c r="J37" i="13"/>
  <c r="K37" i="13"/>
  <c r="L37" i="13"/>
  <c r="N37" i="13"/>
  <c r="D38" i="13"/>
  <c r="D39" i="13" s="1"/>
  <c r="F38" i="13"/>
  <c r="F41" i="13" s="1"/>
  <c r="G38" i="13"/>
  <c r="G41" i="13" s="1"/>
  <c r="I38" i="13"/>
  <c r="K38" i="13"/>
  <c r="L38" i="13"/>
  <c r="N38" i="13"/>
  <c r="C8" i="21"/>
  <c r="N44" i="21" s="1"/>
  <c r="D8" i="21"/>
  <c r="N42" i="21" s="1"/>
  <c r="E8" i="21"/>
  <c r="N43" i="21" s="1"/>
  <c r="F8" i="21"/>
  <c r="G8" i="21"/>
  <c r="H8" i="21"/>
  <c r="I8" i="21"/>
  <c r="I39" i="21" s="1"/>
  <c r="J8" i="21"/>
  <c r="K8" i="21"/>
  <c r="L8" i="21"/>
  <c r="L40" i="21" s="1"/>
  <c r="M8" i="21"/>
  <c r="C9" i="21"/>
  <c r="D9" i="21"/>
  <c r="E9" i="21"/>
  <c r="F9" i="21"/>
  <c r="G9" i="21"/>
  <c r="H9" i="21"/>
  <c r="I9" i="21"/>
  <c r="I41" i="21" s="1"/>
  <c r="J9" i="21"/>
  <c r="K9" i="21"/>
  <c r="L9" i="21"/>
  <c r="M9" i="21"/>
  <c r="N9" i="21"/>
  <c r="C10" i="21"/>
  <c r="D10" i="21"/>
  <c r="E10" i="21"/>
  <c r="F10" i="21"/>
  <c r="G10" i="21"/>
  <c r="H10" i="21"/>
  <c r="I10" i="21"/>
  <c r="J10" i="21"/>
  <c r="K10" i="21"/>
  <c r="L10" i="21"/>
  <c r="M10" i="21"/>
  <c r="M40" i="21" s="1"/>
  <c r="N10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C16" i="21"/>
  <c r="D16" i="21"/>
  <c r="E16" i="21"/>
  <c r="F16" i="21"/>
  <c r="G16" i="21"/>
  <c r="H16" i="21"/>
  <c r="I16" i="21"/>
  <c r="J16" i="21"/>
  <c r="K16" i="21"/>
  <c r="L16" i="21"/>
  <c r="M16" i="21"/>
  <c r="N16" i="21"/>
  <c r="C17" i="21"/>
  <c r="D17" i="21"/>
  <c r="E17" i="21"/>
  <c r="F17" i="21"/>
  <c r="G17" i="21"/>
  <c r="H17" i="21"/>
  <c r="I17" i="21"/>
  <c r="J17" i="21"/>
  <c r="K17" i="21"/>
  <c r="L17" i="21"/>
  <c r="M17" i="21"/>
  <c r="N17" i="21"/>
  <c r="C18" i="21"/>
  <c r="D18" i="21"/>
  <c r="E18" i="21"/>
  <c r="F18" i="21"/>
  <c r="G18" i="21"/>
  <c r="H18" i="21"/>
  <c r="I18" i="21"/>
  <c r="J18" i="21"/>
  <c r="K18" i="21"/>
  <c r="L18" i="21"/>
  <c r="M18" i="21"/>
  <c r="N18" i="21"/>
  <c r="C19" i="21"/>
  <c r="D19" i="21"/>
  <c r="E19" i="21"/>
  <c r="F19" i="21"/>
  <c r="G19" i="21"/>
  <c r="H19" i="21"/>
  <c r="I19" i="21"/>
  <c r="J19" i="21"/>
  <c r="K19" i="21"/>
  <c r="L19" i="21"/>
  <c r="M19" i="21"/>
  <c r="N19" i="21"/>
  <c r="C20" i="21"/>
  <c r="D20" i="21"/>
  <c r="E20" i="21"/>
  <c r="F20" i="21"/>
  <c r="G20" i="21"/>
  <c r="H20" i="21"/>
  <c r="I20" i="21"/>
  <c r="J20" i="21"/>
  <c r="K20" i="21"/>
  <c r="L20" i="21"/>
  <c r="M20" i="21"/>
  <c r="N20" i="21"/>
  <c r="C21" i="21"/>
  <c r="D21" i="21"/>
  <c r="E21" i="21"/>
  <c r="F21" i="21"/>
  <c r="G21" i="21"/>
  <c r="H21" i="21"/>
  <c r="I21" i="21"/>
  <c r="J21" i="21"/>
  <c r="K21" i="21"/>
  <c r="L21" i="21"/>
  <c r="M21" i="21"/>
  <c r="N21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C24" i="21"/>
  <c r="D24" i="21"/>
  <c r="E24" i="21"/>
  <c r="F24" i="21"/>
  <c r="G24" i="21"/>
  <c r="H24" i="21"/>
  <c r="I24" i="21"/>
  <c r="J24" i="21"/>
  <c r="K24" i="21"/>
  <c r="L24" i="21"/>
  <c r="M24" i="21"/>
  <c r="N24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C30" i="21"/>
  <c r="D30" i="21"/>
  <c r="E30" i="21"/>
  <c r="F30" i="21"/>
  <c r="G30" i="21"/>
  <c r="H30" i="21"/>
  <c r="I30" i="21"/>
  <c r="J30" i="21"/>
  <c r="K30" i="21"/>
  <c r="L30" i="21"/>
  <c r="M30" i="21"/>
  <c r="N30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C32" i="21"/>
  <c r="D32" i="21"/>
  <c r="E32" i="21"/>
  <c r="F32" i="21"/>
  <c r="G32" i="21"/>
  <c r="H32" i="21"/>
  <c r="I32" i="21"/>
  <c r="J32" i="21"/>
  <c r="K32" i="21"/>
  <c r="L32" i="21"/>
  <c r="M32" i="21"/>
  <c r="N32" i="21"/>
  <c r="C33" i="21"/>
  <c r="D33" i="21"/>
  <c r="E33" i="21"/>
  <c r="F33" i="21"/>
  <c r="G33" i="21"/>
  <c r="H33" i="21"/>
  <c r="I33" i="21"/>
  <c r="J33" i="21"/>
  <c r="K33" i="21"/>
  <c r="L33" i="21"/>
  <c r="M33" i="21"/>
  <c r="N33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C35" i="21"/>
  <c r="D35" i="21"/>
  <c r="E35" i="21"/>
  <c r="F35" i="21"/>
  <c r="G35" i="21"/>
  <c r="H35" i="21"/>
  <c r="I35" i="21"/>
  <c r="J35" i="21"/>
  <c r="K35" i="21"/>
  <c r="L35" i="21"/>
  <c r="M35" i="21"/>
  <c r="M41" i="21" s="1"/>
  <c r="N35" i="21"/>
  <c r="C36" i="21"/>
  <c r="C41" i="21" s="1"/>
  <c r="D36" i="21"/>
  <c r="D41" i="21" s="1"/>
  <c r="E36" i="21"/>
  <c r="F36" i="21"/>
  <c r="G36" i="21"/>
  <c r="H36" i="21"/>
  <c r="I36" i="21"/>
  <c r="J36" i="21"/>
  <c r="K36" i="21"/>
  <c r="K39" i="21" s="1"/>
  <c r="L36" i="21"/>
  <c r="N36" i="21"/>
  <c r="C37" i="21"/>
  <c r="D37" i="21"/>
  <c r="E37" i="21"/>
  <c r="E41" i="21" s="1"/>
  <c r="F37" i="21"/>
  <c r="G37" i="21"/>
  <c r="G39" i="21" s="1"/>
  <c r="H37" i="21"/>
  <c r="H39" i="21"/>
  <c r="I37" i="21"/>
  <c r="J37" i="21"/>
  <c r="K37" i="21"/>
  <c r="L37" i="21"/>
  <c r="N37" i="21"/>
  <c r="D38" i="21"/>
  <c r="F38" i="21"/>
  <c r="F41" i="21" s="1"/>
  <c r="G38" i="21"/>
  <c r="I38" i="21"/>
  <c r="K38" i="21"/>
  <c r="L38" i="21"/>
  <c r="N38" i="21"/>
  <c r="C8" i="12"/>
  <c r="N43" i="12" s="1"/>
  <c r="D8" i="12"/>
  <c r="D40" i="12" s="1"/>
  <c r="E8" i="12"/>
  <c r="F8" i="12"/>
  <c r="G8" i="12"/>
  <c r="H8" i="12"/>
  <c r="I8" i="12"/>
  <c r="I39" i="12" s="1"/>
  <c r="J8" i="12"/>
  <c r="J41" i="12" s="1"/>
  <c r="K8" i="12"/>
  <c r="L8" i="12"/>
  <c r="M8" i="12"/>
  <c r="C9" i="12"/>
  <c r="D9" i="12"/>
  <c r="E9" i="12"/>
  <c r="F9" i="12"/>
  <c r="G9" i="12"/>
  <c r="G39" i="12" s="1"/>
  <c r="H9" i="12"/>
  <c r="I9" i="12"/>
  <c r="J9" i="12"/>
  <c r="K9" i="12"/>
  <c r="L9" i="12"/>
  <c r="M9" i="12"/>
  <c r="N9" i="12"/>
  <c r="C10" i="12"/>
  <c r="D10" i="12"/>
  <c r="E10" i="12"/>
  <c r="F10" i="12"/>
  <c r="G10" i="12"/>
  <c r="H10" i="12"/>
  <c r="I10" i="12"/>
  <c r="J10" i="12"/>
  <c r="K10" i="12"/>
  <c r="K41" i="12" s="1"/>
  <c r="L10" i="12"/>
  <c r="M10" i="12"/>
  <c r="N10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C27" i="12"/>
  <c r="D27" i="12"/>
  <c r="E27" i="12"/>
  <c r="F27" i="12"/>
  <c r="G27" i="12"/>
  <c r="H27" i="12"/>
  <c r="I27" i="12"/>
  <c r="J27" i="12"/>
  <c r="K27" i="12"/>
  <c r="L27" i="12"/>
  <c r="M27" i="12"/>
  <c r="N27" i="12"/>
  <c r="C28" i="12"/>
  <c r="D28" i="12"/>
  <c r="E28" i="12"/>
  <c r="F28" i="12"/>
  <c r="G28" i="12"/>
  <c r="H28" i="12"/>
  <c r="I28" i="12"/>
  <c r="J28" i="12"/>
  <c r="K28" i="12"/>
  <c r="L28" i="12"/>
  <c r="M28" i="12"/>
  <c r="N28" i="12"/>
  <c r="C29" i="12"/>
  <c r="D29" i="12"/>
  <c r="E29" i="12"/>
  <c r="F29" i="12"/>
  <c r="G29" i="12"/>
  <c r="H29" i="12"/>
  <c r="I29" i="12"/>
  <c r="J29" i="12"/>
  <c r="K29" i="12"/>
  <c r="L29" i="12"/>
  <c r="M29" i="12"/>
  <c r="N29" i="12"/>
  <c r="C30" i="12"/>
  <c r="D30" i="12"/>
  <c r="E30" i="12"/>
  <c r="F30" i="12"/>
  <c r="G30" i="12"/>
  <c r="H30" i="12"/>
  <c r="I30" i="12"/>
  <c r="J30" i="12"/>
  <c r="K30" i="12"/>
  <c r="L30" i="12"/>
  <c r="M30" i="12"/>
  <c r="N30" i="12"/>
  <c r="C31" i="12"/>
  <c r="D31" i="12"/>
  <c r="E31" i="12"/>
  <c r="F31" i="12"/>
  <c r="G31" i="12"/>
  <c r="H31" i="12"/>
  <c r="I31" i="12"/>
  <c r="J31" i="12"/>
  <c r="K31" i="12"/>
  <c r="L31" i="12"/>
  <c r="M31" i="12"/>
  <c r="N31" i="12"/>
  <c r="C32" i="12"/>
  <c r="D32" i="12"/>
  <c r="E32" i="12"/>
  <c r="F32" i="12"/>
  <c r="G32" i="12"/>
  <c r="H32" i="12"/>
  <c r="I32" i="12"/>
  <c r="J32" i="12"/>
  <c r="K32" i="12"/>
  <c r="L32" i="12"/>
  <c r="M32" i="12"/>
  <c r="N32" i="12"/>
  <c r="C33" i="12"/>
  <c r="D33" i="12"/>
  <c r="E33" i="12"/>
  <c r="F33" i="12"/>
  <c r="G33" i="12"/>
  <c r="H33" i="12"/>
  <c r="I33" i="12"/>
  <c r="J33" i="12"/>
  <c r="K33" i="12"/>
  <c r="L33" i="12"/>
  <c r="M33" i="12"/>
  <c r="N33" i="12"/>
  <c r="C34" i="12"/>
  <c r="D34" i="12"/>
  <c r="E34" i="12"/>
  <c r="F34" i="12"/>
  <c r="G34" i="12"/>
  <c r="H34" i="12"/>
  <c r="I34" i="12"/>
  <c r="J34" i="12"/>
  <c r="K34" i="12"/>
  <c r="L34" i="12"/>
  <c r="M34" i="12"/>
  <c r="N34" i="12"/>
  <c r="C35" i="12"/>
  <c r="D35" i="12"/>
  <c r="E35" i="12"/>
  <c r="F35" i="12"/>
  <c r="G35" i="12"/>
  <c r="H35" i="12"/>
  <c r="I35" i="12"/>
  <c r="J35" i="12"/>
  <c r="K35" i="12"/>
  <c r="L35" i="12"/>
  <c r="M35" i="12"/>
  <c r="N35" i="12"/>
  <c r="N39" i="12" s="1"/>
  <c r="C36" i="12"/>
  <c r="D36" i="12"/>
  <c r="E36" i="12"/>
  <c r="F36" i="12"/>
  <c r="G36" i="12"/>
  <c r="H36" i="12"/>
  <c r="I36" i="12"/>
  <c r="I40" i="12"/>
  <c r="J36" i="12"/>
  <c r="K36" i="12"/>
  <c r="L36" i="12"/>
  <c r="N36" i="12"/>
  <c r="C37" i="12"/>
  <c r="C39" i="12" s="1"/>
  <c r="D37" i="12"/>
  <c r="E37" i="12"/>
  <c r="E41" i="12" s="1"/>
  <c r="E40" i="12"/>
  <c r="F37" i="12"/>
  <c r="G37" i="12"/>
  <c r="H37" i="12"/>
  <c r="H40" i="12"/>
  <c r="I37" i="12"/>
  <c r="J37" i="12"/>
  <c r="K37" i="12"/>
  <c r="L37" i="12"/>
  <c r="N37" i="12"/>
  <c r="D38" i="12"/>
  <c r="D39" i="12" s="1"/>
  <c r="F38" i="12"/>
  <c r="F41" i="12" s="1"/>
  <c r="G38" i="12"/>
  <c r="I38" i="12"/>
  <c r="K38" i="12"/>
  <c r="K40" i="12" s="1"/>
  <c r="L38" i="12"/>
  <c r="L41" i="12" s="1"/>
  <c r="N38" i="12"/>
  <c r="C8" i="7"/>
  <c r="D8" i="7"/>
  <c r="E8" i="7"/>
  <c r="E40" i="7" s="1"/>
  <c r="F8" i="7"/>
  <c r="G8" i="7"/>
  <c r="H8" i="7"/>
  <c r="H41" i="7" s="1"/>
  <c r="I8" i="7"/>
  <c r="J8" i="7"/>
  <c r="K8" i="7"/>
  <c r="L8" i="7"/>
  <c r="L40" i="7" s="1"/>
  <c r="M8" i="7"/>
  <c r="C9" i="7"/>
  <c r="D9" i="7"/>
  <c r="E9" i="7"/>
  <c r="F9" i="7"/>
  <c r="G9" i="7"/>
  <c r="H9" i="7"/>
  <c r="I9" i="7"/>
  <c r="J9" i="7"/>
  <c r="K9" i="7"/>
  <c r="L9" i="7"/>
  <c r="N44" i="7" s="1"/>
  <c r="M9" i="7"/>
  <c r="N9" i="7"/>
  <c r="C10" i="7"/>
  <c r="D10" i="7"/>
  <c r="E10" i="7"/>
  <c r="F10" i="7"/>
  <c r="G10" i="7"/>
  <c r="G40" i="7" s="1"/>
  <c r="H10" i="7"/>
  <c r="I10" i="7"/>
  <c r="J10" i="7"/>
  <c r="K10" i="7"/>
  <c r="L10" i="7"/>
  <c r="M10" i="7"/>
  <c r="N10" i="7"/>
  <c r="C11" i="7"/>
  <c r="C39" i="7" s="1"/>
  <c r="D11" i="7"/>
  <c r="D40" i="7" s="1"/>
  <c r="E11" i="7"/>
  <c r="F11" i="7"/>
  <c r="G11" i="7"/>
  <c r="H11" i="7"/>
  <c r="I11" i="7"/>
  <c r="J11" i="7"/>
  <c r="K11" i="7"/>
  <c r="L11" i="7"/>
  <c r="M11" i="7"/>
  <c r="N11" i="7"/>
  <c r="C12" i="7"/>
  <c r="D12" i="7"/>
  <c r="E12" i="7"/>
  <c r="F12" i="7"/>
  <c r="G12" i="7"/>
  <c r="H12" i="7"/>
  <c r="H40" i="7" s="1"/>
  <c r="I12" i="7"/>
  <c r="J12" i="7"/>
  <c r="K12" i="7"/>
  <c r="L12" i="7"/>
  <c r="M12" i="7"/>
  <c r="N12" i="7"/>
  <c r="C13" i="7"/>
  <c r="D13" i="7"/>
  <c r="E13" i="7"/>
  <c r="F13" i="7"/>
  <c r="G13" i="7"/>
  <c r="H13" i="7"/>
  <c r="I13" i="7"/>
  <c r="J13" i="7"/>
  <c r="K13" i="7"/>
  <c r="L13" i="7"/>
  <c r="M13" i="7"/>
  <c r="N13" i="7"/>
  <c r="C14" i="7"/>
  <c r="D14" i="7"/>
  <c r="E14" i="7"/>
  <c r="F14" i="7"/>
  <c r="G14" i="7"/>
  <c r="H14" i="7"/>
  <c r="I14" i="7"/>
  <c r="J14" i="7"/>
  <c r="K14" i="7"/>
  <c r="L14" i="7"/>
  <c r="M14" i="7"/>
  <c r="N14" i="7"/>
  <c r="C15" i="7"/>
  <c r="D15" i="7"/>
  <c r="E15" i="7"/>
  <c r="F15" i="7"/>
  <c r="G15" i="7"/>
  <c r="H15" i="7"/>
  <c r="I15" i="7"/>
  <c r="J15" i="7"/>
  <c r="K15" i="7"/>
  <c r="L15" i="7"/>
  <c r="M15" i="7"/>
  <c r="N15" i="7"/>
  <c r="C16" i="7"/>
  <c r="D16" i="7"/>
  <c r="E16" i="7"/>
  <c r="F16" i="7"/>
  <c r="G16" i="7"/>
  <c r="H16" i="7"/>
  <c r="I16" i="7"/>
  <c r="J16" i="7"/>
  <c r="K16" i="7"/>
  <c r="L16" i="7"/>
  <c r="M16" i="7"/>
  <c r="N16" i="7"/>
  <c r="C17" i="7"/>
  <c r="D17" i="7"/>
  <c r="E17" i="7"/>
  <c r="F17" i="7"/>
  <c r="G17" i="7"/>
  <c r="H17" i="7"/>
  <c r="I17" i="7"/>
  <c r="J17" i="7"/>
  <c r="K17" i="7"/>
  <c r="L17" i="7"/>
  <c r="M17" i="7"/>
  <c r="N17" i="7"/>
  <c r="C18" i="7"/>
  <c r="D18" i="7"/>
  <c r="E18" i="7"/>
  <c r="F18" i="7"/>
  <c r="G18" i="7"/>
  <c r="H18" i="7"/>
  <c r="I18" i="7"/>
  <c r="J18" i="7"/>
  <c r="K18" i="7"/>
  <c r="L18" i="7"/>
  <c r="M18" i="7"/>
  <c r="N18" i="7"/>
  <c r="C19" i="7"/>
  <c r="D19" i="7"/>
  <c r="E19" i="7"/>
  <c r="F19" i="7"/>
  <c r="G19" i="7"/>
  <c r="H19" i="7"/>
  <c r="I19" i="7"/>
  <c r="J19" i="7"/>
  <c r="K19" i="7"/>
  <c r="L19" i="7"/>
  <c r="M19" i="7"/>
  <c r="N19" i="7"/>
  <c r="C20" i="7"/>
  <c r="D20" i="7"/>
  <c r="E20" i="7"/>
  <c r="F20" i="7"/>
  <c r="G20" i="7"/>
  <c r="H20" i="7"/>
  <c r="I20" i="7"/>
  <c r="J20" i="7"/>
  <c r="K20" i="7"/>
  <c r="L20" i="7"/>
  <c r="M20" i="7"/>
  <c r="N20" i="7"/>
  <c r="C21" i="7"/>
  <c r="D21" i="7"/>
  <c r="E21" i="7"/>
  <c r="F21" i="7"/>
  <c r="G21" i="7"/>
  <c r="H21" i="7"/>
  <c r="I21" i="7"/>
  <c r="J21" i="7"/>
  <c r="K21" i="7"/>
  <c r="L21" i="7"/>
  <c r="M21" i="7"/>
  <c r="N21" i="7"/>
  <c r="C22" i="7"/>
  <c r="D22" i="7"/>
  <c r="E22" i="7"/>
  <c r="F22" i="7"/>
  <c r="G22" i="7"/>
  <c r="H22" i="7"/>
  <c r="I22" i="7"/>
  <c r="J22" i="7"/>
  <c r="K22" i="7"/>
  <c r="L22" i="7"/>
  <c r="M22" i="7"/>
  <c r="N22" i="7"/>
  <c r="C23" i="7"/>
  <c r="D23" i="7"/>
  <c r="E23" i="7"/>
  <c r="F23" i="7"/>
  <c r="G23" i="7"/>
  <c r="H23" i="7"/>
  <c r="I23" i="7"/>
  <c r="J23" i="7"/>
  <c r="K23" i="7"/>
  <c r="L23" i="7"/>
  <c r="M23" i="7"/>
  <c r="N23" i="7"/>
  <c r="C24" i="7"/>
  <c r="D24" i="7"/>
  <c r="E24" i="7"/>
  <c r="F24" i="7"/>
  <c r="G24" i="7"/>
  <c r="H24" i="7"/>
  <c r="I24" i="7"/>
  <c r="J24" i="7"/>
  <c r="K24" i="7"/>
  <c r="L24" i="7"/>
  <c r="M24" i="7"/>
  <c r="N24" i="7"/>
  <c r="C25" i="7"/>
  <c r="D25" i="7"/>
  <c r="E25" i="7"/>
  <c r="F25" i="7"/>
  <c r="G25" i="7"/>
  <c r="H25" i="7"/>
  <c r="I25" i="7"/>
  <c r="J25" i="7"/>
  <c r="K25" i="7"/>
  <c r="L25" i="7"/>
  <c r="M25" i="7"/>
  <c r="N25" i="7"/>
  <c r="C26" i="7"/>
  <c r="D26" i="7"/>
  <c r="E26" i="7"/>
  <c r="F26" i="7"/>
  <c r="G26" i="7"/>
  <c r="H26" i="7"/>
  <c r="I26" i="7"/>
  <c r="J26" i="7"/>
  <c r="K26" i="7"/>
  <c r="L26" i="7"/>
  <c r="M26" i="7"/>
  <c r="N26" i="7"/>
  <c r="C27" i="7"/>
  <c r="D27" i="7"/>
  <c r="E27" i="7"/>
  <c r="F27" i="7"/>
  <c r="G27" i="7"/>
  <c r="H27" i="7"/>
  <c r="I27" i="7"/>
  <c r="J27" i="7"/>
  <c r="K27" i="7"/>
  <c r="L27" i="7"/>
  <c r="M27" i="7"/>
  <c r="N27" i="7"/>
  <c r="C28" i="7"/>
  <c r="D28" i="7"/>
  <c r="E28" i="7"/>
  <c r="F28" i="7"/>
  <c r="G28" i="7"/>
  <c r="H28" i="7"/>
  <c r="I28" i="7"/>
  <c r="J28" i="7"/>
  <c r="K28" i="7"/>
  <c r="L28" i="7"/>
  <c r="M28" i="7"/>
  <c r="N28" i="7"/>
  <c r="C29" i="7"/>
  <c r="D29" i="7"/>
  <c r="E29" i="7"/>
  <c r="F29" i="7"/>
  <c r="G29" i="7"/>
  <c r="H29" i="7"/>
  <c r="I29" i="7"/>
  <c r="J29" i="7"/>
  <c r="K29" i="7"/>
  <c r="L29" i="7"/>
  <c r="M29" i="7"/>
  <c r="N29" i="7"/>
  <c r="C30" i="7"/>
  <c r="D30" i="7"/>
  <c r="E30" i="7"/>
  <c r="F30" i="7"/>
  <c r="G30" i="7"/>
  <c r="H30" i="7"/>
  <c r="I30" i="7"/>
  <c r="J30" i="7"/>
  <c r="K30" i="7"/>
  <c r="L30" i="7"/>
  <c r="M30" i="7"/>
  <c r="N30" i="7"/>
  <c r="C31" i="7"/>
  <c r="D31" i="7"/>
  <c r="E31" i="7"/>
  <c r="F31" i="7"/>
  <c r="G31" i="7"/>
  <c r="H31" i="7"/>
  <c r="I31" i="7"/>
  <c r="J31" i="7"/>
  <c r="K31" i="7"/>
  <c r="L31" i="7"/>
  <c r="M31" i="7"/>
  <c r="N31" i="7"/>
  <c r="C32" i="7"/>
  <c r="D32" i="7"/>
  <c r="E32" i="7"/>
  <c r="F32" i="7"/>
  <c r="G32" i="7"/>
  <c r="H32" i="7"/>
  <c r="I32" i="7"/>
  <c r="J32" i="7"/>
  <c r="K32" i="7"/>
  <c r="L32" i="7"/>
  <c r="M32" i="7"/>
  <c r="N32" i="7"/>
  <c r="C33" i="7"/>
  <c r="D33" i="7"/>
  <c r="E33" i="7"/>
  <c r="F33" i="7"/>
  <c r="G33" i="7"/>
  <c r="H33" i="7"/>
  <c r="I33" i="7"/>
  <c r="J33" i="7"/>
  <c r="K33" i="7"/>
  <c r="L33" i="7"/>
  <c r="M33" i="7"/>
  <c r="N33" i="7"/>
  <c r="C34" i="7"/>
  <c r="D34" i="7"/>
  <c r="E34" i="7"/>
  <c r="F34" i="7"/>
  <c r="G34" i="7"/>
  <c r="H34" i="7"/>
  <c r="I34" i="7"/>
  <c r="J34" i="7"/>
  <c r="K34" i="7"/>
  <c r="L34" i="7"/>
  <c r="M34" i="7"/>
  <c r="N34" i="7"/>
  <c r="C35" i="7"/>
  <c r="D35" i="7"/>
  <c r="E35" i="7"/>
  <c r="F35" i="7"/>
  <c r="G35" i="7"/>
  <c r="H35" i="7"/>
  <c r="I35" i="7"/>
  <c r="J35" i="7"/>
  <c r="K35" i="7"/>
  <c r="L35" i="7"/>
  <c r="M35" i="7"/>
  <c r="N35" i="7"/>
  <c r="N40" i="7" s="1"/>
  <c r="C36" i="7"/>
  <c r="D36" i="7"/>
  <c r="E36" i="7"/>
  <c r="F36" i="7"/>
  <c r="G36" i="7"/>
  <c r="H36" i="7"/>
  <c r="I36" i="7"/>
  <c r="J36" i="7"/>
  <c r="K36" i="7"/>
  <c r="L36" i="7"/>
  <c r="N36" i="7"/>
  <c r="C37" i="7"/>
  <c r="C41" i="7"/>
  <c r="D37" i="7"/>
  <c r="E37" i="7"/>
  <c r="E39" i="7" s="1"/>
  <c r="F37" i="7"/>
  <c r="G37" i="7"/>
  <c r="H37" i="7"/>
  <c r="I37" i="7"/>
  <c r="J37" i="7"/>
  <c r="J41" i="7" s="1"/>
  <c r="K37" i="7"/>
  <c r="K40" i="7" s="1"/>
  <c r="L37" i="7"/>
  <c r="N37" i="7"/>
  <c r="D38" i="7"/>
  <c r="D39" i="7" s="1"/>
  <c r="F38" i="7"/>
  <c r="G38" i="7"/>
  <c r="I38" i="7"/>
  <c r="I41" i="7" s="1"/>
  <c r="I40" i="7"/>
  <c r="K38" i="7"/>
  <c r="K39" i="7" s="1"/>
  <c r="L38" i="7"/>
  <c r="N38" i="7"/>
  <c r="C8" i="6"/>
  <c r="N46" i="6" s="1"/>
  <c r="D8" i="6"/>
  <c r="E8" i="6"/>
  <c r="F8" i="6"/>
  <c r="N43" i="6" s="1"/>
  <c r="G8" i="6"/>
  <c r="N44" i="6" s="1"/>
  <c r="N45" i="6" s="1"/>
  <c r="I8" i="6"/>
  <c r="J8" i="6"/>
  <c r="K8" i="6"/>
  <c r="K39" i="6" s="1"/>
  <c r="L8" i="6"/>
  <c r="M8" i="6"/>
  <c r="C9" i="6"/>
  <c r="D9" i="6"/>
  <c r="E9" i="6"/>
  <c r="F9" i="6"/>
  <c r="G9" i="6"/>
  <c r="I9" i="6"/>
  <c r="J9" i="6"/>
  <c r="K9" i="6"/>
  <c r="L9" i="6"/>
  <c r="L40" i="6" s="1"/>
  <c r="M9" i="6"/>
  <c r="N9" i="6"/>
  <c r="C10" i="6"/>
  <c r="D10" i="6"/>
  <c r="E10" i="6"/>
  <c r="E39" i="6" s="1"/>
  <c r="F10" i="6"/>
  <c r="G10" i="6"/>
  <c r="H10" i="6"/>
  <c r="H39" i="6" s="1"/>
  <c r="I10" i="6"/>
  <c r="J10" i="6"/>
  <c r="K10" i="6"/>
  <c r="L10" i="6"/>
  <c r="M10" i="6"/>
  <c r="N10" i="6"/>
  <c r="C11" i="6"/>
  <c r="D11" i="6"/>
  <c r="E11" i="6"/>
  <c r="F11" i="6"/>
  <c r="G11" i="6"/>
  <c r="H11" i="6"/>
  <c r="I11" i="6"/>
  <c r="J11" i="6"/>
  <c r="K11" i="6"/>
  <c r="K41" i="6" s="1"/>
  <c r="L11" i="6"/>
  <c r="M11" i="6"/>
  <c r="N11" i="6"/>
  <c r="C12" i="6"/>
  <c r="D12" i="6"/>
  <c r="E12" i="6"/>
  <c r="F12" i="6"/>
  <c r="G12" i="6"/>
  <c r="H12" i="6"/>
  <c r="H40" i="6" s="1"/>
  <c r="I12" i="6"/>
  <c r="J12" i="6"/>
  <c r="K12" i="6"/>
  <c r="L12" i="6"/>
  <c r="M12" i="6"/>
  <c r="N12" i="6"/>
  <c r="C13" i="6"/>
  <c r="D13" i="6"/>
  <c r="E13" i="6"/>
  <c r="F13" i="6"/>
  <c r="G13" i="6"/>
  <c r="I13" i="6"/>
  <c r="J13" i="6"/>
  <c r="K13" i="6"/>
  <c r="L13" i="6"/>
  <c r="M13" i="6"/>
  <c r="N13" i="6"/>
  <c r="C14" i="6"/>
  <c r="D14" i="6"/>
  <c r="E14" i="6"/>
  <c r="F14" i="6"/>
  <c r="G14" i="6"/>
  <c r="H14" i="6"/>
  <c r="I14" i="6"/>
  <c r="J14" i="6"/>
  <c r="K14" i="6"/>
  <c r="L14" i="6"/>
  <c r="M14" i="6"/>
  <c r="N14" i="6"/>
  <c r="C15" i="6"/>
  <c r="D15" i="6"/>
  <c r="E15" i="6"/>
  <c r="F15" i="6"/>
  <c r="G15" i="6"/>
  <c r="H15" i="6"/>
  <c r="I15" i="6"/>
  <c r="J15" i="6"/>
  <c r="K15" i="6"/>
  <c r="L15" i="6"/>
  <c r="M15" i="6"/>
  <c r="N15" i="6"/>
  <c r="C16" i="6"/>
  <c r="D16" i="6"/>
  <c r="E16" i="6"/>
  <c r="F16" i="6"/>
  <c r="G16" i="6"/>
  <c r="H16" i="6"/>
  <c r="I16" i="6"/>
  <c r="J16" i="6"/>
  <c r="K16" i="6"/>
  <c r="L16" i="6"/>
  <c r="M16" i="6"/>
  <c r="N16" i="6"/>
  <c r="C17" i="6"/>
  <c r="D17" i="6"/>
  <c r="E17" i="6"/>
  <c r="F17" i="6"/>
  <c r="G17" i="6"/>
  <c r="I17" i="6"/>
  <c r="J17" i="6"/>
  <c r="K17" i="6"/>
  <c r="L17" i="6"/>
  <c r="M17" i="6"/>
  <c r="N17" i="6"/>
  <c r="C18" i="6"/>
  <c r="D18" i="6"/>
  <c r="E18" i="6"/>
  <c r="F18" i="6"/>
  <c r="G18" i="6"/>
  <c r="H18" i="6"/>
  <c r="I18" i="6"/>
  <c r="J18" i="6"/>
  <c r="K18" i="6"/>
  <c r="L18" i="6"/>
  <c r="M18" i="6"/>
  <c r="N18" i="6"/>
  <c r="C19" i="6"/>
  <c r="D19" i="6"/>
  <c r="E19" i="6"/>
  <c r="F19" i="6"/>
  <c r="G19" i="6"/>
  <c r="H19" i="6"/>
  <c r="I19" i="6"/>
  <c r="J19" i="6"/>
  <c r="K19" i="6"/>
  <c r="L19" i="6"/>
  <c r="M19" i="6"/>
  <c r="N19" i="6"/>
  <c r="C20" i="6"/>
  <c r="D20" i="6"/>
  <c r="E20" i="6"/>
  <c r="F20" i="6"/>
  <c r="G20" i="6"/>
  <c r="H20" i="6"/>
  <c r="I20" i="6"/>
  <c r="J20" i="6"/>
  <c r="K20" i="6"/>
  <c r="L20" i="6"/>
  <c r="M20" i="6"/>
  <c r="N20" i="6"/>
  <c r="C21" i="6"/>
  <c r="D21" i="6"/>
  <c r="E21" i="6"/>
  <c r="F21" i="6"/>
  <c r="G21" i="6"/>
  <c r="I21" i="6"/>
  <c r="J21" i="6"/>
  <c r="K21" i="6"/>
  <c r="L21" i="6"/>
  <c r="M21" i="6"/>
  <c r="N21" i="6"/>
  <c r="C22" i="6"/>
  <c r="C41" i="6" s="1"/>
  <c r="D22" i="6"/>
  <c r="E22" i="6"/>
  <c r="F22" i="6"/>
  <c r="G22" i="6"/>
  <c r="H22" i="6"/>
  <c r="I22" i="6"/>
  <c r="J22" i="6"/>
  <c r="K22" i="6"/>
  <c r="K40" i="6" s="1"/>
  <c r="L22" i="6"/>
  <c r="M22" i="6"/>
  <c r="N22" i="6"/>
  <c r="C23" i="6"/>
  <c r="D23" i="6"/>
  <c r="E23" i="6"/>
  <c r="F23" i="6"/>
  <c r="G23" i="6"/>
  <c r="H23" i="6"/>
  <c r="I23" i="6"/>
  <c r="J23" i="6"/>
  <c r="K23" i="6"/>
  <c r="L23" i="6"/>
  <c r="M23" i="6"/>
  <c r="N23" i="6"/>
  <c r="C24" i="6"/>
  <c r="D24" i="6"/>
  <c r="E24" i="6"/>
  <c r="F24" i="6"/>
  <c r="G24" i="6"/>
  <c r="H24" i="6"/>
  <c r="I24" i="6"/>
  <c r="J24" i="6"/>
  <c r="K24" i="6"/>
  <c r="L24" i="6"/>
  <c r="M24" i="6"/>
  <c r="N24" i="6"/>
  <c r="C25" i="6"/>
  <c r="D25" i="6"/>
  <c r="E25" i="6"/>
  <c r="F25" i="6"/>
  <c r="G25" i="6"/>
  <c r="I25" i="6"/>
  <c r="J25" i="6"/>
  <c r="K25" i="6"/>
  <c r="L25" i="6"/>
  <c r="M25" i="6"/>
  <c r="N25" i="6"/>
  <c r="C26" i="6"/>
  <c r="D26" i="6"/>
  <c r="E26" i="6"/>
  <c r="F26" i="6"/>
  <c r="G26" i="6"/>
  <c r="H26" i="6"/>
  <c r="I26" i="6"/>
  <c r="J26" i="6"/>
  <c r="K26" i="6"/>
  <c r="L26" i="6"/>
  <c r="M26" i="6"/>
  <c r="N26" i="6"/>
  <c r="C27" i="6"/>
  <c r="D27" i="6"/>
  <c r="E27" i="6"/>
  <c r="F27" i="6"/>
  <c r="G27" i="6"/>
  <c r="H27" i="6"/>
  <c r="I27" i="6"/>
  <c r="J27" i="6"/>
  <c r="K27" i="6"/>
  <c r="L27" i="6"/>
  <c r="M27" i="6"/>
  <c r="N27" i="6"/>
  <c r="C28" i="6"/>
  <c r="D28" i="6"/>
  <c r="E28" i="6"/>
  <c r="F28" i="6"/>
  <c r="G28" i="6"/>
  <c r="H28" i="6"/>
  <c r="I28" i="6"/>
  <c r="J28" i="6"/>
  <c r="K28" i="6"/>
  <c r="L28" i="6"/>
  <c r="M28" i="6"/>
  <c r="N28" i="6"/>
  <c r="C29" i="6"/>
  <c r="D29" i="6"/>
  <c r="E29" i="6"/>
  <c r="F29" i="6"/>
  <c r="G29" i="6"/>
  <c r="I29" i="6"/>
  <c r="J29" i="6"/>
  <c r="K29" i="6"/>
  <c r="L29" i="6"/>
  <c r="M29" i="6"/>
  <c r="N29" i="6"/>
  <c r="C30" i="6"/>
  <c r="D30" i="6"/>
  <c r="E30" i="6"/>
  <c r="F30" i="6"/>
  <c r="G30" i="6"/>
  <c r="H30" i="6"/>
  <c r="I30" i="6"/>
  <c r="J30" i="6"/>
  <c r="K30" i="6"/>
  <c r="L30" i="6"/>
  <c r="M30" i="6"/>
  <c r="N30" i="6"/>
  <c r="C31" i="6"/>
  <c r="D31" i="6"/>
  <c r="E31" i="6"/>
  <c r="F31" i="6"/>
  <c r="G31" i="6"/>
  <c r="H31" i="6"/>
  <c r="I31" i="6"/>
  <c r="J31" i="6"/>
  <c r="K31" i="6"/>
  <c r="L31" i="6"/>
  <c r="M31" i="6"/>
  <c r="N31" i="6"/>
  <c r="C32" i="6"/>
  <c r="D32" i="6"/>
  <c r="E32" i="6"/>
  <c r="F32" i="6"/>
  <c r="G32" i="6"/>
  <c r="H32" i="6"/>
  <c r="I32" i="6"/>
  <c r="J32" i="6"/>
  <c r="K32" i="6"/>
  <c r="L32" i="6"/>
  <c r="M32" i="6"/>
  <c r="N32" i="6"/>
  <c r="C33" i="6"/>
  <c r="D33" i="6"/>
  <c r="E33" i="6"/>
  <c r="F33" i="6"/>
  <c r="G33" i="6"/>
  <c r="H33" i="6"/>
  <c r="I33" i="6"/>
  <c r="J33" i="6"/>
  <c r="K33" i="6"/>
  <c r="L33" i="6"/>
  <c r="M33" i="6"/>
  <c r="N33" i="6"/>
  <c r="C34" i="6"/>
  <c r="D34" i="6"/>
  <c r="E34" i="6"/>
  <c r="F34" i="6"/>
  <c r="G34" i="6"/>
  <c r="H34" i="6"/>
  <c r="I34" i="6"/>
  <c r="J34" i="6"/>
  <c r="K34" i="6"/>
  <c r="L34" i="6"/>
  <c r="M34" i="6"/>
  <c r="N34" i="6"/>
  <c r="C35" i="6"/>
  <c r="D35" i="6"/>
  <c r="E35" i="6"/>
  <c r="F35" i="6"/>
  <c r="G35" i="6"/>
  <c r="H35" i="6"/>
  <c r="I35" i="6"/>
  <c r="J35" i="6"/>
  <c r="K35" i="6"/>
  <c r="L35" i="6"/>
  <c r="M35" i="6"/>
  <c r="M40" i="6" s="1"/>
  <c r="N35" i="6"/>
  <c r="C36" i="6"/>
  <c r="D36" i="6"/>
  <c r="E36" i="6"/>
  <c r="F36" i="6"/>
  <c r="G36" i="6"/>
  <c r="H36" i="6"/>
  <c r="I36" i="6"/>
  <c r="J36" i="6"/>
  <c r="K36" i="6"/>
  <c r="L36" i="6"/>
  <c r="N36" i="6"/>
  <c r="C37" i="6"/>
  <c r="D37" i="6"/>
  <c r="E37" i="6"/>
  <c r="F37" i="6"/>
  <c r="G37" i="6"/>
  <c r="H37" i="6"/>
  <c r="I37" i="6"/>
  <c r="J37" i="6"/>
  <c r="J40" i="6" s="1"/>
  <c r="K37" i="6"/>
  <c r="L37" i="6"/>
  <c r="N37" i="6"/>
  <c r="D38" i="6"/>
  <c r="D41" i="6" s="1"/>
  <c r="F38" i="6"/>
  <c r="G38" i="6"/>
  <c r="G40" i="6" s="1"/>
  <c r="I38" i="6"/>
  <c r="I41" i="6" s="1"/>
  <c r="K38" i="6"/>
  <c r="L38" i="6"/>
  <c r="N38" i="6"/>
  <c r="C8" i="5"/>
  <c r="N42" i="5" s="1"/>
  <c r="D8" i="5"/>
  <c r="E8" i="5"/>
  <c r="F8" i="5"/>
  <c r="G8" i="5"/>
  <c r="H8" i="5"/>
  <c r="I8" i="5"/>
  <c r="J8" i="5"/>
  <c r="J39" i="5" s="1"/>
  <c r="K8" i="5"/>
  <c r="L8" i="5"/>
  <c r="M8" i="5"/>
  <c r="M40" i="5" s="1"/>
  <c r="C9" i="5"/>
  <c r="D9" i="5"/>
  <c r="E9" i="5"/>
  <c r="F9" i="5"/>
  <c r="G9" i="5"/>
  <c r="H9" i="5"/>
  <c r="I9" i="5"/>
  <c r="I41" i="5" s="1"/>
  <c r="J9" i="5"/>
  <c r="K9" i="5"/>
  <c r="L9" i="5"/>
  <c r="M9" i="5"/>
  <c r="N9" i="5"/>
  <c r="C10" i="5"/>
  <c r="D10" i="5"/>
  <c r="E10" i="5"/>
  <c r="E39" i="5" s="1"/>
  <c r="F10" i="5"/>
  <c r="G10" i="5"/>
  <c r="H10" i="5"/>
  <c r="I10" i="5"/>
  <c r="J10" i="5"/>
  <c r="K10" i="5"/>
  <c r="L10" i="5"/>
  <c r="M10" i="5"/>
  <c r="M39" i="5" s="1"/>
  <c r="N10" i="5"/>
  <c r="C11" i="5"/>
  <c r="D11" i="5"/>
  <c r="E11" i="5"/>
  <c r="F11" i="5"/>
  <c r="G11" i="5"/>
  <c r="H11" i="5"/>
  <c r="I11" i="5"/>
  <c r="I40" i="5" s="1"/>
  <c r="J11" i="5"/>
  <c r="K11" i="5"/>
  <c r="L11" i="5"/>
  <c r="M11" i="5"/>
  <c r="N11" i="5"/>
  <c r="C12" i="5"/>
  <c r="D12" i="5"/>
  <c r="E12" i="5"/>
  <c r="F12" i="5"/>
  <c r="G12" i="5"/>
  <c r="H12" i="5"/>
  <c r="I12" i="5"/>
  <c r="J12" i="5"/>
  <c r="K12" i="5"/>
  <c r="L12" i="5"/>
  <c r="M12" i="5"/>
  <c r="N12" i="5"/>
  <c r="C13" i="5"/>
  <c r="D13" i="5"/>
  <c r="E13" i="5"/>
  <c r="F13" i="5"/>
  <c r="G13" i="5"/>
  <c r="H13" i="5"/>
  <c r="I13" i="5"/>
  <c r="J13" i="5"/>
  <c r="K13" i="5"/>
  <c r="L13" i="5"/>
  <c r="M13" i="5"/>
  <c r="N13" i="5"/>
  <c r="C14" i="5"/>
  <c r="D14" i="5"/>
  <c r="E14" i="5"/>
  <c r="F14" i="5"/>
  <c r="G14" i="5"/>
  <c r="H14" i="5"/>
  <c r="I14" i="5"/>
  <c r="J14" i="5"/>
  <c r="K14" i="5"/>
  <c r="L14" i="5"/>
  <c r="M14" i="5"/>
  <c r="N14" i="5"/>
  <c r="C15" i="5"/>
  <c r="D15" i="5"/>
  <c r="E15" i="5"/>
  <c r="F15" i="5"/>
  <c r="G15" i="5"/>
  <c r="H15" i="5"/>
  <c r="I15" i="5"/>
  <c r="J15" i="5"/>
  <c r="K15" i="5"/>
  <c r="L15" i="5"/>
  <c r="M15" i="5"/>
  <c r="N15" i="5"/>
  <c r="C16" i="5"/>
  <c r="D16" i="5"/>
  <c r="E16" i="5"/>
  <c r="F16" i="5"/>
  <c r="G16" i="5"/>
  <c r="H16" i="5"/>
  <c r="I16" i="5"/>
  <c r="J16" i="5"/>
  <c r="K16" i="5"/>
  <c r="L16" i="5"/>
  <c r="M16" i="5"/>
  <c r="N16" i="5"/>
  <c r="C17" i="5"/>
  <c r="D17" i="5"/>
  <c r="E17" i="5"/>
  <c r="F17" i="5"/>
  <c r="G17" i="5"/>
  <c r="H17" i="5"/>
  <c r="I17" i="5"/>
  <c r="J17" i="5"/>
  <c r="K17" i="5"/>
  <c r="L17" i="5"/>
  <c r="M17" i="5"/>
  <c r="N17" i="5"/>
  <c r="C18" i="5"/>
  <c r="D18" i="5"/>
  <c r="E18" i="5"/>
  <c r="F18" i="5"/>
  <c r="G18" i="5"/>
  <c r="H18" i="5"/>
  <c r="I18" i="5"/>
  <c r="J18" i="5"/>
  <c r="K18" i="5"/>
  <c r="L18" i="5"/>
  <c r="M18" i="5"/>
  <c r="N18" i="5"/>
  <c r="C19" i="5"/>
  <c r="D19" i="5"/>
  <c r="E19" i="5"/>
  <c r="F19" i="5"/>
  <c r="G19" i="5"/>
  <c r="H19" i="5"/>
  <c r="I19" i="5"/>
  <c r="J19" i="5"/>
  <c r="K19" i="5"/>
  <c r="L19" i="5"/>
  <c r="M19" i="5"/>
  <c r="N19" i="5"/>
  <c r="C20" i="5"/>
  <c r="D20" i="5"/>
  <c r="E20" i="5"/>
  <c r="F20" i="5"/>
  <c r="G20" i="5"/>
  <c r="H20" i="5"/>
  <c r="I20" i="5"/>
  <c r="J20" i="5"/>
  <c r="K20" i="5"/>
  <c r="L20" i="5"/>
  <c r="M20" i="5"/>
  <c r="N20" i="5"/>
  <c r="C21" i="5"/>
  <c r="D21" i="5"/>
  <c r="E21" i="5"/>
  <c r="F21" i="5"/>
  <c r="G21" i="5"/>
  <c r="H21" i="5"/>
  <c r="I21" i="5"/>
  <c r="J21" i="5"/>
  <c r="K21" i="5"/>
  <c r="L21" i="5"/>
  <c r="M21" i="5"/>
  <c r="N21" i="5"/>
  <c r="C22" i="5"/>
  <c r="D22" i="5"/>
  <c r="E22" i="5"/>
  <c r="F22" i="5"/>
  <c r="G22" i="5"/>
  <c r="H22" i="5"/>
  <c r="I22" i="5"/>
  <c r="J22" i="5"/>
  <c r="K22" i="5"/>
  <c r="L22" i="5"/>
  <c r="M22" i="5"/>
  <c r="N22" i="5"/>
  <c r="C23" i="5"/>
  <c r="D23" i="5"/>
  <c r="E23" i="5"/>
  <c r="F23" i="5"/>
  <c r="G23" i="5"/>
  <c r="H23" i="5"/>
  <c r="I23" i="5"/>
  <c r="J23" i="5"/>
  <c r="K23" i="5"/>
  <c r="L23" i="5"/>
  <c r="M23" i="5"/>
  <c r="N23" i="5"/>
  <c r="C24" i="5"/>
  <c r="D24" i="5"/>
  <c r="E24" i="5"/>
  <c r="F24" i="5"/>
  <c r="G24" i="5"/>
  <c r="H24" i="5"/>
  <c r="I24" i="5"/>
  <c r="J24" i="5"/>
  <c r="K24" i="5"/>
  <c r="L24" i="5"/>
  <c r="M24" i="5"/>
  <c r="N24" i="5"/>
  <c r="C25" i="5"/>
  <c r="D25" i="5"/>
  <c r="E25" i="5"/>
  <c r="F25" i="5"/>
  <c r="G25" i="5"/>
  <c r="H25" i="5"/>
  <c r="I25" i="5"/>
  <c r="J25" i="5"/>
  <c r="K25" i="5"/>
  <c r="L25" i="5"/>
  <c r="M25" i="5"/>
  <c r="N25" i="5"/>
  <c r="C26" i="5"/>
  <c r="D26" i="5"/>
  <c r="E26" i="5"/>
  <c r="F26" i="5"/>
  <c r="G26" i="5"/>
  <c r="H26" i="5"/>
  <c r="I26" i="5"/>
  <c r="J26" i="5"/>
  <c r="K26" i="5"/>
  <c r="L26" i="5"/>
  <c r="M26" i="5"/>
  <c r="N26" i="5"/>
  <c r="C27" i="5"/>
  <c r="D27" i="5"/>
  <c r="E27" i="5"/>
  <c r="F27" i="5"/>
  <c r="G27" i="5"/>
  <c r="H27" i="5"/>
  <c r="I27" i="5"/>
  <c r="J27" i="5"/>
  <c r="K27" i="5"/>
  <c r="L27" i="5"/>
  <c r="M27" i="5"/>
  <c r="N27" i="5"/>
  <c r="C28" i="5"/>
  <c r="D28" i="5"/>
  <c r="E28" i="5"/>
  <c r="F28" i="5"/>
  <c r="G28" i="5"/>
  <c r="H28" i="5"/>
  <c r="I28" i="5"/>
  <c r="J28" i="5"/>
  <c r="K28" i="5"/>
  <c r="L28" i="5"/>
  <c r="M28" i="5"/>
  <c r="N28" i="5"/>
  <c r="C29" i="5"/>
  <c r="D29" i="5"/>
  <c r="E29" i="5"/>
  <c r="F29" i="5"/>
  <c r="G29" i="5"/>
  <c r="H29" i="5"/>
  <c r="I29" i="5"/>
  <c r="J29" i="5"/>
  <c r="K29" i="5"/>
  <c r="L29" i="5"/>
  <c r="M29" i="5"/>
  <c r="N29" i="5"/>
  <c r="C30" i="5"/>
  <c r="D30" i="5"/>
  <c r="E30" i="5"/>
  <c r="F30" i="5"/>
  <c r="G30" i="5"/>
  <c r="H30" i="5"/>
  <c r="I30" i="5"/>
  <c r="J30" i="5"/>
  <c r="K30" i="5"/>
  <c r="K39" i="5" s="1"/>
  <c r="L30" i="5"/>
  <c r="M30" i="5"/>
  <c r="N30" i="5"/>
  <c r="C31" i="5"/>
  <c r="D31" i="5"/>
  <c r="E31" i="5"/>
  <c r="F31" i="5"/>
  <c r="G31" i="5"/>
  <c r="G40" i="5" s="1"/>
  <c r="H31" i="5"/>
  <c r="I31" i="5"/>
  <c r="J31" i="5"/>
  <c r="K31" i="5"/>
  <c r="L31" i="5"/>
  <c r="M31" i="5"/>
  <c r="N31" i="5"/>
  <c r="C32" i="5"/>
  <c r="D32" i="5"/>
  <c r="E32" i="5"/>
  <c r="F32" i="5"/>
  <c r="G32" i="5"/>
  <c r="H32" i="5"/>
  <c r="I32" i="5"/>
  <c r="J32" i="5"/>
  <c r="K32" i="5"/>
  <c r="L32" i="5"/>
  <c r="M32" i="5"/>
  <c r="N32" i="5"/>
  <c r="C33" i="5"/>
  <c r="D33" i="5"/>
  <c r="E33" i="5"/>
  <c r="F33" i="5"/>
  <c r="G33" i="5"/>
  <c r="H33" i="5"/>
  <c r="J33" i="5"/>
  <c r="K33" i="5"/>
  <c r="L33" i="5"/>
  <c r="M33" i="5"/>
  <c r="N33" i="5"/>
  <c r="C34" i="5"/>
  <c r="D34" i="5"/>
  <c r="D41" i="5"/>
  <c r="E34" i="5"/>
  <c r="F34" i="5"/>
  <c r="G34" i="5"/>
  <c r="H34" i="5"/>
  <c r="I34" i="5"/>
  <c r="J34" i="5"/>
  <c r="J40" i="5" s="1"/>
  <c r="K34" i="5"/>
  <c r="L34" i="5"/>
  <c r="M34" i="5"/>
  <c r="N34" i="5"/>
  <c r="C35" i="5"/>
  <c r="D35" i="5"/>
  <c r="E35" i="5"/>
  <c r="F35" i="5"/>
  <c r="G35" i="5"/>
  <c r="H35" i="5"/>
  <c r="J35" i="5"/>
  <c r="K35" i="5"/>
  <c r="L35" i="5"/>
  <c r="M35" i="5"/>
  <c r="N35" i="5"/>
  <c r="N41" i="5" s="1"/>
  <c r="C36" i="5"/>
  <c r="C41" i="5" s="1"/>
  <c r="D36" i="5"/>
  <c r="E36" i="5"/>
  <c r="F36" i="5"/>
  <c r="G36" i="5"/>
  <c r="H36" i="5"/>
  <c r="I36" i="5"/>
  <c r="J36" i="5"/>
  <c r="K36" i="5"/>
  <c r="L36" i="5"/>
  <c r="N36" i="5"/>
  <c r="C37" i="5"/>
  <c r="D37" i="5"/>
  <c r="E37" i="5"/>
  <c r="F37" i="5"/>
  <c r="G37" i="5"/>
  <c r="H37" i="5"/>
  <c r="H39" i="5" s="1"/>
  <c r="I37" i="5"/>
  <c r="J37" i="5"/>
  <c r="K37" i="5"/>
  <c r="L37" i="5"/>
  <c r="N37" i="5"/>
  <c r="D38" i="5"/>
  <c r="D39" i="5" s="1"/>
  <c r="F38" i="5"/>
  <c r="F39" i="5" s="1"/>
  <c r="G38" i="5"/>
  <c r="I38" i="5"/>
  <c r="K38" i="5"/>
  <c r="L38" i="5"/>
  <c r="L41" i="5" s="1"/>
  <c r="N38" i="5"/>
  <c r="G375" i="3"/>
  <c r="H375" i="3"/>
  <c r="I375" i="3"/>
  <c r="K375" i="3"/>
  <c r="P375" i="3"/>
  <c r="Q375" i="3"/>
  <c r="R375" i="3"/>
  <c r="S375" i="3"/>
  <c r="T375" i="3"/>
  <c r="U375" i="3"/>
  <c r="V375" i="3"/>
  <c r="G376" i="3"/>
  <c r="H376" i="3"/>
  <c r="I376" i="3"/>
  <c r="K376" i="3"/>
  <c r="P376" i="3"/>
  <c r="Q376" i="3"/>
  <c r="R376" i="3"/>
  <c r="S376" i="3"/>
  <c r="T376" i="3"/>
  <c r="U376" i="3"/>
  <c r="V376" i="3"/>
  <c r="E377" i="3"/>
  <c r="G377" i="3"/>
  <c r="H377" i="3"/>
  <c r="I377" i="3"/>
  <c r="J377" i="3"/>
  <c r="K377" i="3"/>
  <c r="P377" i="3"/>
  <c r="Q377" i="3"/>
  <c r="R377" i="3"/>
  <c r="S377" i="3"/>
  <c r="T377" i="3"/>
  <c r="U377" i="3"/>
  <c r="V377" i="3"/>
  <c r="F375" i="3"/>
  <c r="F377" i="3"/>
  <c r="H9" i="6"/>
  <c r="J14" i="13"/>
  <c r="J376" i="3"/>
  <c r="G41" i="7"/>
  <c r="H40" i="26"/>
  <c r="H41" i="21"/>
  <c r="H41" i="12"/>
  <c r="J41" i="21"/>
  <c r="G41" i="21"/>
  <c r="D39" i="14"/>
  <c r="M41" i="12"/>
  <c r="M39" i="12"/>
  <c r="J40" i="21"/>
  <c r="L40" i="26"/>
  <c r="M40" i="7"/>
  <c r="M41" i="7"/>
  <c r="M40" i="12"/>
  <c r="M39" i="7"/>
  <c r="G40" i="21"/>
  <c r="H39" i="12"/>
  <c r="H40" i="21"/>
  <c r="L41" i="7"/>
  <c r="N41" i="21"/>
  <c r="N39" i="21"/>
  <c r="J39" i="21"/>
  <c r="C41" i="14"/>
  <c r="I39" i="5"/>
  <c r="E40" i="14"/>
  <c r="G40" i="26"/>
  <c r="L40" i="14"/>
  <c r="E41" i="6"/>
  <c r="K40" i="21"/>
  <c r="N39" i="13"/>
  <c r="F39" i="14"/>
  <c r="N39" i="7"/>
  <c r="F39" i="7"/>
  <c r="G40" i="13"/>
  <c r="K41" i="21"/>
  <c r="J41" i="5"/>
  <c r="L39" i="26"/>
  <c r="M39" i="13"/>
  <c r="D40" i="21"/>
  <c r="L39" i="14"/>
  <c r="D39" i="21"/>
  <c r="M40" i="13"/>
  <c r="F41" i="7"/>
  <c r="G39" i="5"/>
  <c r="E41" i="14"/>
  <c r="I40" i="13"/>
  <c r="G41" i="5"/>
  <c r="F40" i="7"/>
  <c r="L39" i="12"/>
  <c r="E39" i="14"/>
  <c r="N41" i="7"/>
  <c r="D39" i="6"/>
  <c r="N40" i="21"/>
  <c r="I41" i="14"/>
  <c r="E41" i="13"/>
  <c r="C39" i="21"/>
  <c r="J40" i="13"/>
  <c r="C40" i="21"/>
  <c r="I41" i="13"/>
  <c r="I41" i="12"/>
  <c r="J40" i="25"/>
  <c r="N43" i="13"/>
  <c r="N45" i="21" l="1"/>
  <c r="E39" i="21"/>
  <c r="M41" i="5"/>
  <c r="J40" i="12"/>
  <c r="N42" i="6"/>
  <c r="N41" i="12"/>
  <c r="M40" i="14"/>
  <c r="E39" i="25"/>
  <c r="K40" i="5"/>
  <c r="C39" i="5"/>
  <c r="G39" i="6"/>
  <c r="N41" i="14"/>
  <c r="I39" i="6"/>
  <c r="F39" i="21"/>
  <c r="M39" i="21"/>
  <c r="L40" i="12"/>
  <c r="L41" i="6"/>
  <c r="M41" i="6"/>
  <c r="C39" i="6"/>
  <c r="G39" i="13"/>
  <c r="F40" i="12"/>
  <c r="G41" i="12"/>
  <c r="D40" i="5"/>
  <c r="G41" i="6"/>
  <c r="H40" i="13"/>
  <c r="D41" i="7"/>
  <c r="L41" i="21"/>
  <c r="F39" i="6"/>
  <c r="D40" i="26"/>
  <c r="N46" i="12"/>
  <c r="C39" i="26"/>
  <c r="M41" i="26" s="1"/>
  <c r="G40" i="25"/>
  <c r="H39" i="13"/>
  <c r="I39" i="25"/>
  <c r="N40" i="12"/>
  <c r="N42" i="14"/>
  <c r="F39" i="12"/>
  <c r="D40" i="6"/>
  <c r="L39" i="6"/>
  <c r="C40" i="13"/>
  <c r="F39" i="13"/>
  <c r="J39" i="6"/>
  <c r="J39" i="14"/>
  <c r="E41" i="7"/>
  <c r="E40" i="13"/>
  <c r="F41" i="6"/>
  <c r="N39" i="5"/>
  <c r="K41" i="5"/>
  <c r="J40" i="7"/>
  <c r="F40" i="6"/>
  <c r="N42" i="7"/>
  <c r="J39" i="12"/>
  <c r="J41" i="6"/>
  <c r="C40" i="12"/>
  <c r="F40" i="21"/>
  <c r="C40" i="5"/>
  <c r="L41" i="13"/>
  <c r="E39" i="12"/>
  <c r="L40" i="5"/>
  <c r="C41" i="12"/>
  <c r="F40" i="25"/>
  <c r="N46" i="21"/>
  <c r="E40" i="21"/>
  <c r="K41" i="7"/>
  <c r="I40" i="21"/>
  <c r="H41" i="6"/>
  <c r="I40" i="6"/>
  <c r="G40" i="12"/>
  <c r="H39" i="25"/>
  <c r="M41" i="25" s="1"/>
  <c r="E39" i="26"/>
  <c r="L39" i="7"/>
  <c r="G40" i="14"/>
  <c r="E41" i="5"/>
  <c r="N40" i="5"/>
  <c r="J39" i="7"/>
  <c r="L39" i="5"/>
  <c r="N41" i="6"/>
  <c r="N44" i="14"/>
  <c r="N45" i="14" s="1"/>
  <c r="M39" i="6"/>
  <c r="I39" i="7"/>
  <c r="C41" i="13"/>
  <c r="E40" i="6"/>
  <c r="I39" i="26"/>
  <c r="E40" i="5"/>
  <c r="H41" i="5"/>
  <c r="F41" i="5"/>
  <c r="H41" i="14"/>
  <c r="L39" i="21"/>
  <c r="L40" i="25"/>
  <c r="G39" i="7"/>
  <c r="F40" i="5"/>
  <c r="F40" i="13"/>
  <c r="N44" i="5"/>
  <c r="N45" i="5" s="1"/>
  <c r="N43" i="14"/>
  <c r="N43" i="7"/>
  <c r="N45" i="7" s="1"/>
  <c r="F39" i="26"/>
  <c r="D41" i="13"/>
  <c r="N42" i="12"/>
  <c r="N40" i="6"/>
  <c r="F40" i="14"/>
  <c r="K40" i="13"/>
  <c r="K39" i="12"/>
  <c r="C40" i="7"/>
  <c r="D41" i="12"/>
  <c r="H39" i="7"/>
  <c r="H39" i="14"/>
  <c r="N46" i="5"/>
  <c r="N43" i="5"/>
  <c r="N44" i="12"/>
  <c r="N45" i="12" s="1"/>
  <c r="H40" i="5"/>
  <c r="K41" i="13"/>
  <c r="C40" i="6"/>
  <c r="K40" i="26"/>
</calcChain>
</file>

<file path=xl/sharedStrings.xml><?xml version="1.0" encoding="utf-8"?>
<sst xmlns="http://schemas.openxmlformats.org/spreadsheetml/2006/main" count="303" uniqueCount="85">
  <si>
    <t>日付</t>
    <rPh sb="0" eb="2">
      <t>ヒヅケ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</si>
  <si>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</si>
  <si>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</si>
  <si>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平均</t>
    <rPh sb="0" eb="2">
      <t>ヘイキン</t>
    </rPh>
    <phoneticPr fontId="1"/>
  </si>
  <si>
    <t>-</t>
  </si>
  <si>
    <t>-</t>
    <phoneticPr fontId="1"/>
  </si>
  <si>
    <t>日付</t>
  </si>
  <si>
    <t>日積算雨量
（mm）</t>
  </si>
  <si>
    <t>最高</t>
  </si>
  <si>
    <t>最低</t>
  </si>
  <si>
    <t>平均</t>
  </si>
  <si>
    <t>無原罪観測井【地下水位】</t>
    <rPh sb="0" eb="3">
      <t>ムゲンザイ</t>
    </rPh>
    <rPh sb="3" eb="5">
      <t>カンソク</t>
    </rPh>
    <rPh sb="5" eb="6">
      <t>イ</t>
    </rPh>
    <rPh sb="7" eb="9">
      <t>チカ</t>
    </rPh>
    <rPh sb="9" eb="11">
      <t>スイイ</t>
    </rPh>
    <phoneticPr fontId="1"/>
  </si>
  <si>
    <t>無原罪池【池水位】</t>
    <rPh sb="0" eb="3">
      <t>ムゲンザイ</t>
    </rPh>
    <rPh sb="3" eb="4">
      <t>イケ</t>
    </rPh>
    <phoneticPr fontId="1"/>
  </si>
  <si>
    <t>-</t>
    <phoneticPr fontId="1"/>
  </si>
  <si>
    <t>合計</t>
    <rPh sb="0" eb="2">
      <t>ゴウケイ</t>
    </rPh>
    <phoneticPr fontId="11"/>
  </si>
  <si>
    <t>最大</t>
    <rPh sb="0" eb="2">
      <t>サイダイ</t>
    </rPh>
    <phoneticPr fontId="11"/>
  </si>
  <si>
    <t>年間降水量：</t>
    <rPh sb="0" eb="2">
      <t>ネンカン</t>
    </rPh>
    <rPh sb="2" eb="5">
      <t>コウスイリョウ</t>
    </rPh>
    <phoneticPr fontId="11"/>
  </si>
  <si>
    <t>：年最大日降水量</t>
    <rPh sb="1" eb="2">
      <t>ネン</t>
    </rPh>
    <rPh sb="2" eb="4">
      <t>サイダイ</t>
    </rPh>
    <rPh sb="4" eb="5">
      <t>ニチ</t>
    </rPh>
    <rPh sb="5" eb="8">
      <t>コウスイリョウ</t>
    </rPh>
    <phoneticPr fontId="11"/>
  </si>
  <si>
    <t>：月最大日降水量</t>
    <rPh sb="1" eb="2">
      <t>ツキ</t>
    </rPh>
    <rPh sb="2" eb="4">
      <t>サイダイ</t>
    </rPh>
    <rPh sb="4" eb="5">
      <t>ニチ</t>
    </rPh>
    <rPh sb="5" eb="8">
      <t>コウスイリョウ</t>
    </rPh>
    <phoneticPr fontId="11"/>
  </si>
  <si>
    <t>：年最大月降水量</t>
    <rPh sb="1" eb="2">
      <t>ネン</t>
    </rPh>
    <rPh sb="2" eb="4">
      <t>サイダイ</t>
    </rPh>
    <rPh sb="4" eb="5">
      <t>ツキ</t>
    </rPh>
    <rPh sb="5" eb="8">
      <t>コウスイリョウ</t>
    </rPh>
    <phoneticPr fontId="11"/>
  </si>
  <si>
    <t xml:space="preserve"> 単位：mm </t>
    <phoneticPr fontId="11"/>
  </si>
  <si>
    <t>気象庁 世田谷観測所</t>
    <rPh sb="0" eb="3">
      <t>キショウチョウ</t>
    </rPh>
    <phoneticPr fontId="6"/>
  </si>
  <si>
    <t>世田谷区 世田谷観測点</t>
    <phoneticPr fontId="6"/>
  </si>
  <si>
    <t>栗林宅</t>
  </si>
  <si>
    <t>野村宅</t>
  </si>
  <si>
    <t>気象庁</t>
  </si>
  <si>
    <t>深沢八丁目無原罪地区</t>
  </si>
  <si>
    <t>世田谷観測所</t>
  </si>
  <si>
    <t>世田谷区
世田谷観測点</t>
  </si>
  <si>
    <t>-</t>
    <phoneticPr fontId="1"/>
  </si>
  <si>
    <t>4月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</si>
  <si>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</si>
  <si>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</si>
  <si>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</si>
  <si>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</si>
  <si>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</si>
  <si>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</si>
  <si>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</si>
  <si>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</si>
  <si>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</si>
  <si>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</si>
  <si>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単位：管頭（－ｍ）</t>
    <rPh sb="3" eb="4">
      <t>カン</t>
    </rPh>
    <rPh sb="4" eb="5">
      <t>トウ</t>
    </rPh>
    <phoneticPr fontId="1"/>
  </si>
  <si>
    <t>5月</t>
    <phoneticPr fontId="1"/>
  </si>
  <si>
    <t>5月</t>
    <phoneticPr fontId="6"/>
  </si>
  <si>
    <t>管頭換算（－ｍ）</t>
    <phoneticPr fontId="7"/>
  </si>
  <si>
    <r>
      <t>4</t>
    </r>
    <r>
      <rPr>
        <sz val="14"/>
        <rFont val="ＭＳ ゴシック"/>
        <family val="3"/>
        <charset val="128"/>
      </rPr>
      <t>月</t>
    </r>
    <phoneticPr fontId="11"/>
  </si>
  <si>
    <r>
      <t>5</t>
    </r>
    <r>
      <rPr>
        <sz val="14"/>
        <rFont val="ＭＳ ゴシック"/>
        <family val="3"/>
        <charset val="128"/>
      </rPr>
      <t>月</t>
    </r>
    <phoneticPr fontId="11"/>
  </si>
  <si>
    <r>
      <t>6</t>
    </r>
    <r>
      <rPr>
        <sz val="14"/>
        <rFont val="ＭＳ ゴシック"/>
        <family val="3"/>
        <charset val="128"/>
      </rPr>
      <t>月</t>
    </r>
  </si>
  <si>
    <r>
      <t>7</t>
    </r>
    <r>
      <rPr>
        <sz val="14"/>
        <rFont val="ＭＳ ゴシック"/>
        <family val="3"/>
        <charset val="128"/>
      </rPr>
      <t>月</t>
    </r>
  </si>
  <si>
    <r>
      <t>8</t>
    </r>
    <r>
      <rPr>
        <sz val="14"/>
        <rFont val="ＭＳ ゴシック"/>
        <family val="3"/>
        <charset val="128"/>
      </rPr>
      <t>月</t>
    </r>
  </si>
  <si>
    <r>
      <t>9</t>
    </r>
    <r>
      <rPr>
        <sz val="14"/>
        <rFont val="ＭＳ ゴシック"/>
        <family val="3"/>
        <charset val="128"/>
      </rPr>
      <t>月</t>
    </r>
  </si>
  <si>
    <r>
      <t>10</t>
    </r>
    <r>
      <rPr>
        <sz val="14"/>
        <rFont val="ＭＳ ゴシック"/>
        <family val="3"/>
        <charset val="128"/>
      </rPr>
      <t>月</t>
    </r>
  </si>
  <si>
    <r>
      <t>11</t>
    </r>
    <r>
      <rPr>
        <sz val="14"/>
        <rFont val="ＭＳ ゴシック"/>
        <family val="3"/>
        <charset val="128"/>
      </rPr>
      <t>月</t>
    </r>
  </si>
  <si>
    <r>
      <t>12</t>
    </r>
    <r>
      <rPr>
        <sz val="14"/>
        <rFont val="ＭＳ ゴシック"/>
        <family val="3"/>
        <charset val="128"/>
      </rPr>
      <t>月</t>
    </r>
  </si>
  <si>
    <r>
      <t>1</t>
    </r>
    <r>
      <rPr>
        <sz val="14"/>
        <rFont val="ＭＳ ゴシック"/>
        <family val="3"/>
        <charset val="128"/>
      </rPr>
      <t>月</t>
    </r>
    <phoneticPr fontId="11"/>
  </si>
  <si>
    <r>
      <t>2</t>
    </r>
    <r>
      <rPr>
        <sz val="14"/>
        <rFont val="ＭＳ ゴシック"/>
        <family val="3"/>
        <charset val="128"/>
      </rPr>
      <t>月</t>
    </r>
    <phoneticPr fontId="11"/>
  </si>
  <si>
    <r>
      <t>3</t>
    </r>
    <r>
      <rPr>
        <sz val="14"/>
        <rFont val="ＭＳ ゴシック"/>
        <family val="3"/>
        <charset val="128"/>
      </rPr>
      <t>月</t>
    </r>
    <phoneticPr fontId="11"/>
  </si>
  <si>
    <t>B－2_無原罪【地下水位】</t>
    <rPh sb="4" eb="5">
      <t>ム</t>
    </rPh>
    <rPh sb="5" eb="7">
      <t>ゲンザイ</t>
    </rPh>
    <rPh sb="8" eb="10">
      <t>チカ</t>
    </rPh>
    <rPh sb="10" eb="12">
      <t>スイイ</t>
    </rPh>
    <phoneticPr fontId="1"/>
  </si>
  <si>
    <t>B－1_無原罪【地下水位】</t>
    <rPh sb="4" eb="5">
      <t>ム</t>
    </rPh>
    <rPh sb="5" eb="7">
      <t>ゲンザイ</t>
    </rPh>
    <rPh sb="8" eb="10">
      <t>チカ</t>
    </rPh>
    <rPh sb="10" eb="12">
      <t>スイイ</t>
    </rPh>
    <phoneticPr fontId="1"/>
  </si>
  <si>
    <t>B－3_無原罪【地下水位】</t>
    <rPh sb="4" eb="5">
      <t>ム</t>
    </rPh>
    <rPh sb="5" eb="7">
      <t>ゲンザイ</t>
    </rPh>
    <rPh sb="8" eb="10">
      <t>チカ</t>
    </rPh>
    <rPh sb="10" eb="12">
      <t>スイイ</t>
    </rPh>
    <phoneticPr fontId="1"/>
  </si>
  <si>
    <t>24（E）_無原罪【地下水位】</t>
    <rPh sb="6" eb="7">
      <t>ム</t>
    </rPh>
    <rPh sb="7" eb="9">
      <t>ゲンザイ</t>
    </rPh>
    <rPh sb="10" eb="12">
      <t>チカ</t>
    </rPh>
    <rPh sb="12" eb="14">
      <t>スイイ</t>
    </rPh>
    <phoneticPr fontId="1"/>
  </si>
  <si>
    <t>62（M）_無原罪【地下水位】</t>
    <rPh sb="6" eb="7">
      <t>ム</t>
    </rPh>
    <rPh sb="7" eb="9">
      <t>ゲンザイ</t>
    </rPh>
    <rPh sb="10" eb="12">
      <t>チカ</t>
    </rPh>
    <rPh sb="12" eb="14">
      <t>スイイ</t>
    </rPh>
    <phoneticPr fontId="1"/>
  </si>
  <si>
    <t>●令和4年度　観測データ</t>
    <rPh sb="1" eb="3">
      <t>レイワ</t>
    </rPh>
    <phoneticPr fontId="7"/>
  </si>
  <si>
    <t>無原罪_池水位（R4）</t>
    <phoneticPr fontId="6"/>
  </si>
  <si>
    <t>無原罪観測井（R4）</t>
    <phoneticPr fontId="6"/>
  </si>
  <si>
    <t>B-1_地下水位（R4）</t>
    <phoneticPr fontId="6"/>
  </si>
  <si>
    <t>B-2_地下水位（R4）</t>
    <phoneticPr fontId="6"/>
  </si>
  <si>
    <t>B-3_地下水位（R4）</t>
    <phoneticPr fontId="6"/>
  </si>
  <si>
    <t>●令和5年度　観測データ</t>
    <rPh sb="1" eb="3">
      <t>レイワ</t>
    </rPh>
    <phoneticPr fontId="7"/>
  </si>
  <si>
    <t>無原罪_池水位（R5）</t>
    <phoneticPr fontId="7"/>
  </si>
  <si>
    <t>無原罪観測井（R5）</t>
    <phoneticPr fontId="7"/>
  </si>
  <si>
    <t>B-1_地下水位（R5）</t>
    <phoneticPr fontId="7"/>
  </si>
  <si>
    <t>B-2_地下水位（R5）</t>
    <phoneticPr fontId="7"/>
  </si>
  <si>
    <t>B-3_地下水位（R5）</t>
    <phoneticPr fontId="7"/>
  </si>
  <si>
    <t>令和5年度　観測結果　</t>
    <rPh sb="0" eb="2">
      <t>レイワ</t>
    </rPh>
    <rPh sb="3" eb="4">
      <t>ネン</t>
    </rPh>
    <rPh sb="4" eb="5">
      <t>ド</t>
    </rPh>
    <rPh sb="6" eb="8">
      <t>カンソク</t>
    </rPh>
    <rPh sb="8" eb="10">
      <t>ケッカ</t>
    </rPh>
    <phoneticPr fontId="1"/>
  </si>
  <si>
    <t>24(E)_地下水位（R5）</t>
    <phoneticPr fontId="7"/>
  </si>
  <si>
    <t>62(M)_地下水位（R5）</t>
    <phoneticPr fontId="7"/>
  </si>
  <si>
    <t>24(E)_地下水位（R4）</t>
    <phoneticPr fontId="6"/>
  </si>
  <si>
    <t>62(M)_地下水位（R4）</t>
    <phoneticPr fontId="6"/>
  </si>
  <si>
    <t>集計</t>
    <rPh sb="0" eb="2">
      <t>シュウケイ</t>
    </rPh>
    <phoneticPr fontId="11"/>
  </si>
  <si>
    <t>平均</t>
    <rPh sb="0" eb="2">
      <t>ヘイキン</t>
    </rPh>
    <phoneticPr fontId="11"/>
  </si>
  <si>
    <t>最高</t>
    <rPh sb="0" eb="2">
      <t>サイコウ</t>
    </rPh>
    <phoneticPr fontId="11"/>
  </si>
  <si>
    <t>最低</t>
    <rPh sb="0" eb="2">
      <t>サイテイ</t>
    </rPh>
    <phoneticPr fontId="11"/>
  </si>
  <si>
    <t>変動幅</t>
    <rPh sb="0" eb="3">
      <t>ヘンドウハバ</t>
    </rPh>
    <phoneticPr fontId="11"/>
  </si>
  <si>
    <t>初日と最終日の差</t>
    <rPh sb="0" eb="2">
      <t>ショニチ</t>
    </rPh>
    <rPh sb="3" eb="6">
      <t>サイシュウビ</t>
    </rPh>
    <rPh sb="7" eb="8">
      <t>サ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</si>
</sst>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\ "/>
    <numFmt numFmtId="177" formatCode="0.000\ "/>
    <numFmt numFmtId="178" formatCode="0.00\ "/>
    <numFmt numFmtId="179" formatCode="0.0\ &quot;mm&quot;"/>
    <numFmt numFmtId="180" formatCode="0.00_);[Red]\(0.00\)"/>
    <numFmt numFmtId="181" formatCode="0.00_ "/>
  </numFmts>
  <fonts count="15" x14ac:knownFonts="1"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mediumGray">
        <fgColor indexed="14"/>
      </patternFill>
    </fill>
    <fill>
      <patternFill patternType="mediumGray">
        <fgColor indexed="11"/>
      </patternFill>
    </fill>
    <fill>
      <patternFill patternType="solid">
        <fgColor rgb="FFCCFFFF"/>
      </patternFill>
    </fill>
    <fill>
      <patternFill patternType="solid">
        <fgColor rgb="FFFF99CC"/>
        <bgColor indexed="64"/>
      </patternFill>
    </fill>
    <fill>
      <patternFill patternType="mediumGray">
        <fgColor rgb="FF00CCFF"/>
      </patternFill>
    </fill>
    <fill>
      <patternFill patternType="solid">
        <fgColor rgb="FFCCFFFF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4" fontId="0" fillId="0" borderId="0" xfId="0" applyNumberForma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2" fontId="3" fillId="0" borderId="2" xfId="0" quotePrefix="1" applyNumberFormat="1" applyFont="1" applyBorder="1" applyAlignment="1" applyProtection="1">
      <alignment horizontal="center" vertical="center"/>
    </xf>
    <xf numFmtId="2" fontId="3" fillId="0" borderId="3" xfId="0" applyNumberFormat="1" applyFont="1" applyBorder="1" applyAlignment="1" applyProtection="1">
      <alignment horizontal="center" vertical="center"/>
    </xf>
    <xf numFmtId="2" fontId="3" fillId="0" borderId="4" xfId="0" applyNumberFormat="1" applyFont="1" applyBorder="1" applyAlignment="1" applyProtection="1">
      <alignment horizontal="center" vertical="center"/>
    </xf>
    <xf numFmtId="2" fontId="3" fillId="0" borderId="5" xfId="0" applyNumberFormat="1" applyFont="1" applyBorder="1" applyAlignment="1" applyProtection="1">
      <alignment horizontal="center" vertical="center"/>
    </xf>
    <xf numFmtId="1" fontId="3" fillId="0" borderId="6" xfId="0" quotePrefix="1" applyNumberFormat="1" applyFont="1" applyBorder="1" applyAlignment="1" applyProtection="1">
      <alignment horizontal="center" vertic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3" fillId="0" borderId="6" xfId="0" applyNumberFormat="1" applyFont="1" applyBorder="1" applyAlignment="1" applyProtection="1">
      <alignment horizontal="center" vertical="center"/>
    </xf>
    <xf numFmtId="2" fontId="3" fillId="0" borderId="8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 wrapText="1" shrinkToFit="1"/>
    </xf>
    <xf numFmtId="56" fontId="2" fillId="0" borderId="19" xfId="0" applyNumberFormat="1" applyFont="1" applyFill="1" applyBorder="1">
      <alignment vertical="center"/>
    </xf>
    <xf numFmtId="176" fontId="2" fillId="0" borderId="20" xfId="0" applyNumberFormat="1" applyFont="1" applyFill="1" applyBorder="1" applyAlignment="1">
      <alignment vertical="center"/>
    </xf>
    <xf numFmtId="178" fontId="2" fillId="0" borderId="21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23" xfId="0" applyNumberFormat="1" applyFont="1" applyFill="1" applyBorder="1" applyAlignment="1">
      <alignment vertical="center"/>
    </xf>
    <xf numFmtId="56" fontId="2" fillId="0" borderId="24" xfId="0" applyNumberFormat="1" applyFont="1" applyFill="1" applyBorder="1">
      <alignment vertical="center"/>
    </xf>
    <xf numFmtId="176" fontId="2" fillId="0" borderId="25" xfId="0" applyNumberFormat="1" applyFont="1" applyFill="1" applyBorder="1" applyAlignment="1">
      <alignment vertical="center"/>
    </xf>
    <xf numFmtId="178" fontId="2" fillId="0" borderId="26" xfId="0" applyNumberFormat="1" applyFont="1" applyFill="1" applyBorder="1" applyAlignment="1">
      <alignment vertical="center"/>
    </xf>
    <xf numFmtId="178" fontId="2" fillId="0" borderId="27" xfId="0" applyNumberFormat="1" applyFont="1" applyFill="1" applyBorder="1" applyAlignment="1">
      <alignment vertical="center"/>
    </xf>
    <xf numFmtId="178" fontId="2" fillId="0" borderId="28" xfId="0" applyNumberFormat="1" applyFont="1" applyFill="1" applyBorder="1" applyAlignment="1">
      <alignment vertical="center"/>
    </xf>
    <xf numFmtId="56" fontId="2" fillId="0" borderId="29" xfId="0" applyNumberFormat="1" applyFont="1" applyFill="1" applyBorder="1">
      <alignment vertical="center"/>
    </xf>
    <xf numFmtId="176" fontId="2" fillId="0" borderId="30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2" fillId="0" borderId="32" xfId="0" applyNumberFormat="1" applyFont="1" applyFill="1" applyBorder="1" applyAlignment="1">
      <alignment vertical="center"/>
    </xf>
    <xf numFmtId="178" fontId="2" fillId="0" borderId="33" xfId="0" applyNumberFormat="1" applyFont="1" applyFill="1" applyBorder="1" applyAlignment="1">
      <alignment vertical="center"/>
    </xf>
    <xf numFmtId="176" fontId="2" fillId="0" borderId="34" xfId="0" applyNumberFormat="1" applyFont="1" applyFill="1" applyBorder="1" applyAlignment="1">
      <alignment horizontal="center" vertical="center"/>
    </xf>
    <xf numFmtId="178" fontId="2" fillId="0" borderId="35" xfId="0" applyNumberFormat="1" applyFont="1" applyFill="1" applyBorder="1" applyAlignment="1">
      <alignment vertical="center"/>
    </xf>
    <xf numFmtId="178" fontId="2" fillId="0" borderId="36" xfId="0" applyNumberFormat="1" applyFont="1" applyFill="1" applyBorder="1" applyAlignment="1">
      <alignment vertical="center"/>
    </xf>
    <xf numFmtId="178" fontId="2" fillId="0" borderId="37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>
      <alignment horizontal="center" vertical="center"/>
    </xf>
    <xf numFmtId="176" fontId="2" fillId="0" borderId="39" xfId="0" applyNumberFormat="1" applyFont="1" applyFill="1" applyBorder="1" applyAlignment="1">
      <alignment horizontal="center" vertical="center"/>
    </xf>
    <xf numFmtId="56" fontId="2" fillId="0" borderId="40" xfId="0" applyNumberFormat="1" applyFont="1" applyFill="1" applyBorder="1">
      <alignment vertical="center"/>
    </xf>
    <xf numFmtId="0" fontId="0" fillId="0" borderId="40" xfId="0" applyFill="1" applyBorder="1">
      <alignment vertical="center"/>
    </xf>
    <xf numFmtId="178" fontId="2" fillId="0" borderId="40" xfId="0" applyNumberFormat="1" applyFont="1" applyFill="1" applyBorder="1" applyAlignment="1">
      <alignment vertical="center"/>
    </xf>
    <xf numFmtId="56" fontId="2" fillId="0" borderId="41" xfId="0" applyNumberFormat="1" applyFont="1" applyFill="1" applyBorder="1">
      <alignment vertical="center"/>
    </xf>
    <xf numFmtId="0" fontId="0" fillId="0" borderId="41" xfId="0" applyFill="1" applyBorder="1">
      <alignment vertical="center"/>
    </xf>
    <xf numFmtId="178" fontId="2" fillId="0" borderId="41" xfId="0" applyNumberFormat="1" applyFont="1" applyFill="1" applyBorder="1" applyAlignment="1">
      <alignment vertical="center"/>
    </xf>
    <xf numFmtId="177" fontId="0" fillId="0" borderId="0" xfId="0" applyNumberFormat="1">
      <alignment vertical="center"/>
    </xf>
    <xf numFmtId="0" fontId="3" fillId="5" borderId="42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178" fontId="9" fillId="0" borderId="1" xfId="0" applyNumberFormat="1" applyFont="1" applyFill="1" applyBorder="1" applyAlignment="1">
      <alignment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43" xfId="0" applyNumberFormat="1" applyFont="1" applyBorder="1" applyAlignment="1">
      <alignment vertical="center"/>
    </xf>
    <xf numFmtId="178" fontId="9" fillId="0" borderId="1" xfId="0" applyNumberFormat="1" applyFont="1" applyBorder="1" applyAlignment="1">
      <alignment vertical="center"/>
    </xf>
    <xf numFmtId="176" fontId="9" fillId="0" borderId="44" xfId="0" applyNumberFormat="1" applyFont="1" applyBorder="1" applyAlignment="1" applyProtection="1">
      <alignment vertical="center"/>
    </xf>
    <xf numFmtId="176" fontId="9" fillId="0" borderId="42" xfId="0" applyNumberFormat="1" applyFont="1" applyBorder="1" applyAlignment="1" applyProtection="1">
      <alignment vertical="center"/>
    </xf>
    <xf numFmtId="176" fontId="9" fillId="0" borderId="45" xfId="0" applyNumberFormat="1" applyFont="1" applyBorder="1" applyAlignment="1" applyProtection="1">
      <alignment vertical="center"/>
    </xf>
    <xf numFmtId="176" fontId="9" fillId="0" borderId="46" xfId="0" applyNumberFormat="1" applyFont="1" applyBorder="1" applyAlignment="1" applyProtection="1">
      <alignment vertical="center"/>
    </xf>
    <xf numFmtId="176" fontId="9" fillId="0" borderId="47" xfId="0" applyNumberFormat="1" applyFont="1" applyBorder="1" applyAlignment="1" applyProtection="1">
      <alignment vertical="center"/>
    </xf>
    <xf numFmtId="176" fontId="9" fillId="0" borderId="48" xfId="0" applyNumberFormat="1" applyFont="1" applyBorder="1" applyAlignment="1" applyProtection="1">
      <alignment vertical="center"/>
    </xf>
    <xf numFmtId="176" fontId="9" fillId="0" borderId="49" xfId="0" applyNumberFormat="1" applyFont="1" applyBorder="1" applyAlignment="1" applyProtection="1">
      <alignment vertical="center"/>
    </xf>
    <xf numFmtId="176" fontId="9" fillId="0" borderId="50" xfId="0" applyNumberFormat="1" applyFont="1" applyBorder="1" applyAlignment="1" applyProtection="1">
      <alignment vertical="center"/>
    </xf>
    <xf numFmtId="176" fontId="9" fillId="0" borderId="51" xfId="0" applyNumberFormat="1" applyFont="1" applyBorder="1" applyAlignment="1" applyProtection="1">
      <alignment vertical="center"/>
    </xf>
    <xf numFmtId="176" fontId="9" fillId="0" borderId="52" xfId="0" applyNumberFormat="1" applyFont="1" applyBorder="1" applyAlignment="1" applyProtection="1">
      <alignment vertical="center"/>
    </xf>
    <xf numFmtId="176" fontId="9" fillId="0" borderId="53" xfId="0" applyNumberFormat="1" applyFont="1" applyBorder="1" applyAlignment="1" applyProtection="1">
      <alignment vertical="center"/>
    </xf>
    <xf numFmtId="176" fontId="9" fillId="0" borderId="54" xfId="0" applyNumberFormat="1" applyFont="1" applyBorder="1" applyAlignment="1" applyProtection="1">
      <alignment vertical="center"/>
    </xf>
    <xf numFmtId="176" fontId="9" fillId="0" borderId="55" xfId="0" applyNumberFormat="1" applyFont="1" applyBorder="1" applyAlignment="1" applyProtection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179" fontId="10" fillId="0" borderId="9" xfId="0" applyNumberFormat="1" applyFont="1" applyBorder="1" applyAlignment="1">
      <alignment horizontal="centerContinuous" vertical="center"/>
    </xf>
    <xf numFmtId="1" fontId="10" fillId="0" borderId="9" xfId="0" applyNumberFormat="1" applyFont="1" applyBorder="1" applyAlignment="1">
      <alignment horizontal="centerContinuous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6" borderId="4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180" fontId="9" fillId="0" borderId="56" xfId="0" applyNumberFormat="1" applyFont="1" applyBorder="1" applyAlignment="1">
      <alignment horizontal="right" vertical="center"/>
    </xf>
    <xf numFmtId="180" fontId="9" fillId="5" borderId="56" xfId="0" applyNumberFormat="1" applyFont="1" applyFill="1" applyBorder="1" applyAlignment="1">
      <alignment horizontal="right" vertical="center"/>
    </xf>
    <xf numFmtId="180" fontId="9" fillId="7" borderId="56" xfId="0" applyNumberFormat="1" applyFont="1" applyFill="1" applyBorder="1" applyAlignment="1">
      <alignment horizontal="right" vertical="center"/>
    </xf>
    <xf numFmtId="181" fontId="9" fillId="0" borderId="57" xfId="0" applyNumberFormat="1" applyFont="1" applyBorder="1" applyAlignment="1">
      <alignment horizontal="right" vertical="center"/>
    </xf>
    <xf numFmtId="56" fontId="2" fillId="0" borderId="58" xfId="0" applyNumberFormat="1" applyFont="1" applyFill="1" applyBorder="1" applyAlignment="1">
      <alignment horizontal="center" vertical="center"/>
    </xf>
    <xf numFmtId="56" fontId="2" fillId="0" borderId="59" xfId="0" applyNumberFormat="1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56" fontId="2" fillId="0" borderId="62" xfId="0" applyNumberFormat="1" applyFont="1" applyFill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</cellXfs>
  <cellStyles count="1">
    <cellStyle name="標準" xfId="0" builtinId="0" customBuiltin="1"/>
  </cellStyles>
  <dxfs count="28">
    <dxf>
      <fill>
        <patternFill patternType="mediumGray">
          <fgColor indexed="40"/>
          <bgColor indexed="65"/>
        </patternFill>
      </fill>
    </dxf>
    <dxf>
      <fill>
        <patternFill patternType="mediumGray">
          <fgColor indexed="14"/>
          <bgColor indexed="65"/>
        </patternFill>
      </fill>
    </dxf>
    <dxf>
      <fill>
        <patternFill patternType="mediumGray">
          <fgColor indexed="40"/>
          <bgColor indexed="65"/>
        </patternFill>
      </fill>
    </dxf>
    <dxf>
      <fill>
        <patternFill patternType="mediumGray">
          <fgColor indexed="14"/>
          <bgColor indexed="65"/>
        </patternFill>
      </fill>
    </dxf>
    <dxf>
      <fill>
        <patternFill patternType="mediumGray">
          <fgColor indexed="11"/>
          <bgColor indexed="65"/>
        </patternFill>
      </fill>
    </dxf>
    <dxf>
      <fill>
        <patternFill patternType="mediumGray">
          <fgColor indexed="40"/>
          <bgColor indexed="65"/>
        </patternFill>
      </fill>
    </dxf>
    <dxf>
      <fill>
        <patternFill patternType="mediumGray">
          <fgColor indexed="14"/>
          <bgColor indexed="65"/>
        </patternFill>
      </fill>
    </dxf>
    <dxf>
      <fill>
        <patternFill patternType="mediumGray">
          <fgColor indexed="40"/>
          <bgColor indexed="65"/>
        </patternFill>
      </fill>
    </dxf>
    <dxf>
      <fill>
        <patternFill patternType="mediumGray">
          <fgColor indexed="14"/>
          <bgColor indexed="65"/>
        </patternFill>
      </fill>
    </dxf>
    <dxf>
      <fill>
        <patternFill patternType="mediumGray">
          <fgColor indexed="40"/>
          <bgColor indexed="65"/>
        </patternFill>
      </fill>
    </dxf>
    <dxf>
      <fill>
        <patternFill patternType="mediumGray">
          <fgColor indexed="14"/>
          <bgColor indexed="65"/>
        </patternFill>
      </fill>
    </dxf>
    <dxf>
      <fill>
        <patternFill patternType="mediumGray">
          <fgColor indexed="11"/>
          <bgColor indexed="65"/>
        </patternFill>
      </fill>
    </dxf>
    <dxf>
      <fill>
        <patternFill patternType="mediumGray">
          <fgColor indexed="40"/>
          <bgColor indexed="65"/>
        </patternFill>
      </fill>
    </dxf>
    <dxf>
      <fill>
        <patternFill patternType="mediumGray">
          <fgColor indexed="14"/>
          <bgColor indexed="65"/>
        </patternFill>
      </fill>
    </dxf>
    <dxf>
      <font>
        <b/>
        <i val="0"/>
      </font>
      <fill>
        <patternFill patternType="solid">
          <fgColor indexed="64"/>
          <bgColor rgb="FFFF99CC"/>
        </patternFill>
      </fill>
    </dxf>
    <dxf>
      <font>
        <b/>
        <i val="0"/>
      </font>
      <fill>
        <patternFill patternType="solid">
          <fgColor rgb="FFCCFFFF"/>
          <bgColor rgb="FFCCFFFF"/>
        </patternFill>
      </fill>
    </dxf>
    <dxf>
      <font>
        <b/>
        <i val="0"/>
      </font>
      <fill>
        <patternFill patternType="solid">
          <fgColor indexed="64"/>
          <bgColor rgb="FFFF99CC"/>
        </patternFill>
      </fill>
    </dxf>
    <dxf>
      <font>
        <b/>
        <i val="0"/>
      </font>
      <fill>
        <patternFill patternType="solid">
          <fgColor rgb="FFCCFFFF"/>
          <bgColor rgb="FFCCFFFF"/>
        </patternFill>
      </fill>
    </dxf>
    <dxf>
      <font>
        <b/>
        <i val="0"/>
      </font>
      <fill>
        <patternFill patternType="solid">
          <fgColor indexed="64"/>
          <bgColor rgb="FFFF99CC"/>
        </patternFill>
      </fill>
    </dxf>
    <dxf>
      <font>
        <b/>
        <i val="0"/>
      </font>
      <fill>
        <patternFill patternType="solid">
          <fgColor rgb="FFCCFFFF"/>
          <bgColor rgb="FFCCFFFF"/>
        </patternFill>
      </fill>
    </dxf>
    <dxf>
      <font>
        <b/>
        <i val="0"/>
      </font>
      <fill>
        <patternFill patternType="solid">
          <fgColor indexed="64"/>
          <bgColor rgb="FFFF99CC"/>
        </patternFill>
      </fill>
    </dxf>
    <dxf>
      <font>
        <b/>
        <i val="0"/>
      </font>
      <fill>
        <patternFill patternType="solid">
          <fgColor rgb="FFCCFFFF"/>
          <bgColor rgb="FFCCFFFF"/>
        </patternFill>
      </fill>
    </dxf>
    <dxf>
      <font>
        <b/>
        <i val="0"/>
      </font>
      <fill>
        <patternFill patternType="solid">
          <fgColor indexed="64"/>
          <bgColor rgb="FFFF99CC"/>
        </patternFill>
      </fill>
    </dxf>
    <dxf>
      <font>
        <b/>
        <i val="0"/>
      </font>
      <fill>
        <patternFill patternType="solid">
          <fgColor rgb="FFCCFFFF"/>
          <bgColor rgb="FFCCFFFF"/>
        </patternFill>
      </fill>
    </dxf>
    <dxf>
      <font>
        <b/>
        <i val="0"/>
      </font>
      <fill>
        <patternFill patternType="solid">
          <fgColor indexed="64"/>
          <bgColor rgb="FFFF99CC"/>
        </patternFill>
      </fill>
    </dxf>
    <dxf>
      <font>
        <b/>
        <i val="0"/>
      </font>
      <fill>
        <patternFill patternType="solid">
          <fgColor rgb="FFCCFFFF"/>
          <bgColor rgb="FFCCFFFF"/>
        </patternFill>
      </fill>
    </dxf>
    <dxf>
      <font>
        <b/>
        <i val="0"/>
      </font>
      <fill>
        <patternFill patternType="solid">
          <fgColor indexed="64"/>
          <bgColor rgb="FFFF99CC"/>
        </patternFill>
      </fill>
    </dxf>
    <dxf>
      <font>
        <b/>
        <i val="0"/>
      </font>
      <fill>
        <patternFill patternType="solid">
          <fgColor rgb="FFCCFFFF"/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深沢八丁目無原罪地区</a:t>
            </a:r>
            <a:endParaRPr lang="en-US" altLang="ja-JP" sz="1100"/>
          </a:p>
        </c:rich>
      </c:tx>
      <c:layout>
        <c:manualLayout>
          <c:xMode val="edge"/>
          <c:yMode val="edge"/>
          <c:x val="0.77991231209735157"/>
          <c:y val="3.7065156763067354E-2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5.6104630277858628E-2"/>
          <c:y val="2.2319610999496694E-2"/>
          <c:w val="0.89113863423539852"/>
          <c:h val="0.92868534829071858"/>
        </c:manualLayout>
      </c:layout>
      <c:barChart>
        <c:barDir val="col"/>
        <c:grouping val="clustered"/>
        <c:varyColors val="0"/>
        <c:ser>
          <c:idx val="7"/>
          <c:order val="14"/>
          <c:tx>
            <c:v>日降水量（R5）</c:v>
          </c:tx>
          <c:spPr>
            <a:solidFill>
              <a:srgbClr val="0000FF"/>
            </a:solidFill>
            <a:ln w="12700">
              <a:solidFill>
                <a:srgbClr val="0000FF"/>
              </a:solidFill>
            </a:ln>
          </c:spPr>
          <c:invertIfNegative val="0"/>
          <c:cat>
            <c:numRef>
              <c:f>グラフデータ!$B$7:$B$373</c:f>
              <c:numCache>
                <c:formatCode>m"月"d"日"</c:formatCode>
                <c:ptCount val="367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グラフデータ!$D$7:$D$373</c:f>
              <c:numCache>
                <c:formatCode>0.0\ </c:formatCode>
                <c:ptCount val="36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31</c:v>
                </c:pt>
                <c:pt idx="15">
                  <c:v>7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36</c:v>
                </c:pt>
                <c:pt idx="37">
                  <c:v>26</c:v>
                </c:pt>
                <c:pt idx="38">
                  <c:v>0</c:v>
                </c:pt>
                <c:pt idx="39">
                  <c:v>0</c:v>
                </c:pt>
                <c:pt idx="40">
                  <c:v>4</c:v>
                </c:pt>
                <c:pt idx="41">
                  <c:v>0</c:v>
                </c:pt>
                <c:pt idx="42">
                  <c:v>5</c:v>
                </c:pt>
                <c:pt idx="43">
                  <c:v>4</c:v>
                </c:pt>
                <c:pt idx="44">
                  <c:v>16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23.5</c:v>
                </c:pt>
                <c:pt idx="49">
                  <c:v>2.5</c:v>
                </c:pt>
                <c:pt idx="50">
                  <c:v>0</c:v>
                </c:pt>
                <c:pt idx="51">
                  <c:v>0</c:v>
                </c:pt>
                <c:pt idx="52">
                  <c:v>11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16</c:v>
                </c:pt>
                <c:pt idx="59">
                  <c:v>0</c:v>
                </c:pt>
                <c:pt idx="60">
                  <c:v>7</c:v>
                </c:pt>
                <c:pt idx="61">
                  <c:v>0</c:v>
                </c:pt>
                <c:pt idx="62">
                  <c:v>150</c:v>
                </c:pt>
                <c:pt idx="63">
                  <c:v>89</c:v>
                </c:pt>
                <c:pt idx="64">
                  <c:v>0</c:v>
                </c:pt>
                <c:pt idx="65">
                  <c:v>0</c:v>
                </c:pt>
                <c:pt idx="66">
                  <c:v>3</c:v>
                </c:pt>
                <c:pt idx="67">
                  <c:v>5</c:v>
                </c:pt>
                <c:pt idx="68">
                  <c:v>2</c:v>
                </c:pt>
                <c:pt idx="69">
                  <c:v>23</c:v>
                </c:pt>
                <c:pt idx="70">
                  <c:v>0</c:v>
                </c:pt>
                <c:pt idx="71">
                  <c:v>16</c:v>
                </c:pt>
                <c:pt idx="72">
                  <c:v>8</c:v>
                </c:pt>
                <c:pt idx="73">
                  <c:v>2</c:v>
                </c:pt>
                <c:pt idx="74">
                  <c:v>1</c:v>
                </c:pt>
                <c:pt idx="75">
                  <c:v>16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4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2</c:v>
                </c:pt>
                <c:pt idx="91">
                  <c:v>16</c:v>
                </c:pt>
                <c:pt idx="92">
                  <c:v>2</c:v>
                </c:pt>
                <c:pt idx="93">
                  <c:v>0</c:v>
                </c:pt>
                <c:pt idx="94">
                  <c:v>1</c:v>
                </c:pt>
                <c:pt idx="95">
                  <c:v>0</c:v>
                </c:pt>
                <c:pt idx="96">
                  <c:v>6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31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21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24</c:v>
                </c:pt>
                <c:pt idx="135">
                  <c:v>9</c:v>
                </c:pt>
                <c:pt idx="136">
                  <c:v>56</c:v>
                </c:pt>
                <c:pt idx="137">
                  <c:v>3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8</c:v>
                </c:pt>
                <c:pt idx="144">
                  <c:v>2</c:v>
                </c:pt>
                <c:pt idx="145">
                  <c:v>1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33</c:v>
                </c:pt>
                <c:pt idx="157">
                  <c:v>0</c:v>
                </c:pt>
                <c:pt idx="158">
                  <c:v>3</c:v>
                </c:pt>
                <c:pt idx="159">
                  <c:v>1</c:v>
                </c:pt>
                <c:pt idx="160">
                  <c:v>86</c:v>
                </c:pt>
                <c:pt idx="161">
                  <c:v>5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11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3</c:v>
                </c:pt>
                <c:pt idx="174">
                  <c:v>64</c:v>
                </c:pt>
                <c:pt idx="175">
                  <c:v>2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17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34</c:v>
                </c:pt>
                <c:pt idx="192">
                  <c:v>17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6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1</c:v>
                </c:pt>
                <c:pt idx="220">
                  <c:v>5</c:v>
                </c:pt>
                <c:pt idx="221">
                  <c:v>0</c:v>
                </c:pt>
                <c:pt idx="222">
                  <c:v>0</c:v>
                </c:pt>
                <c:pt idx="223">
                  <c:v>2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41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1</c:v>
                </c:pt>
                <c:pt idx="255">
                  <c:v>17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2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4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2</c:v>
                </c:pt>
                <c:pt idx="292">
                  <c:v>0</c:v>
                </c:pt>
                <c:pt idx="293">
                  <c:v>0</c:v>
                </c:pt>
                <c:pt idx="294">
                  <c:v>3</c:v>
                </c:pt>
                <c:pt idx="295">
                  <c:v>31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5</c:v>
                </c:pt>
                <c:pt idx="310">
                  <c:v>3</c:v>
                </c:pt>
                <c:pt idx="311">
                  <c:v>33</c:v>
                </c:pt>
                <c:pt idx="312">
                  <c:v>2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5</c:v>
                </c:pt>
                <c:pt idx="325">
                  <c:v>0</c:v>
                </c:pt>
                <c:pt idx="326">
                  <c:v>4</c:v>
                </c:pt>
                <c:pt idx="327">
                  <c:v>5</c:v>
                </c:pt>
                <c:pt idx="328">
                  <c:v>6</c:v>
                </c:pt>
                <c:pt idx="329">
                  <c:v>0</c:v>
                </c:pt>
                <c:pt idx="330">
                  <c:v>9</c:v>
                </c:pt>
                <c:pt idx="331">
                  <c:v>1</c:v>
                </c:pt>
                <c:pt idx="332">
                  <c:v>0</c:v>
                </c:pt>
                <c:pt idx="333">
                  <c:v>0</c:v>
                </c:pt>
                <c:pt idx="334">
                  <c:v>4</c:v>
                </c:pt>
                <c:pt idx="335">
                  <c:v>15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18</c:v>
                </c:pt>
                <c:pt idx="340">
                  <c:v>12</c:v>
                </c:pt>
                <c:pt idx="341">
                  <c:v>0</c:v>
                </c:pt>
                <c:pt idx="342">
                  <c:v>18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38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1</c:v>
                </c:pt>
                <c:pt idx="359">
                  <c:v>7</c:v>
                </c:pt>
                <c:pt idx="360">
                  <c:v>45</c:v>
                </c:pt>
                <c:pt idx="361">
                  <c:v>0</c:v>
                </c:pt>
                <c:pt idx="362">
                  <c:v>5</c:v>
                </c:pt>
                <c:pt idx="363">
                  <c:v>22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C-468E-B0F7-DD03F1916D06}"/>
            </c:ext>
          </c:extLst>
        </c:ser>
        <c:ser>
          <c:idx val="1"/>
          <c:order val="15"/>
          <c:tx>
            <c:v>日降水量（R4)</c:v>
          </c:tx>
          <c:spPr>
            <a:solidFill>
              <a:srgbClr val="00B0F0">
                <a:alpha val="50000"/>
              </a:srgbClr>
            </a:solidFill>
            <a:ln w="9525">
              <a:solidFill>
                <a:srgbClr val="00B0F0">
                  <a:alpha val="50000"/>
                </a:srgbClr>
              </a:solidFill>
              <a:prstDash val="solid"/>
            </a:ln>
          </c:spPr>
          <c:invertIfNegative val="0"/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03C-468E-B0F7-DD03F1916D06}"/>
              </c:ext>
            </c:extLst>
          </c:dPt>
          <c:cat>
            <c:numRef>
              <c:f>グラフデータ!$B$7:$B$373</c:f>
              <c:numCache>
                <c:formatCode>m"月"d"日"</c:formatCode>
                <c:ptCount val="367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グラフデータ!$O$7:$O$373</c:f>
              <c:numCache>
                <c:formatCode>0.0\ </c:formatCode>
                <c:ptCount val="367"/>
                <c:pt idx="0">
                  <c:v>17</c:v>
                </c:pt>
                <c:pt idx="1">
                  <c:v>0</c:v>
                </c:pt>
                <c:pt idx="2">
                  <c:v>16</c:v>
                </c:pt>
                <c:pt idx="3">
                  <c:v>55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17</c:v>
                </c:pt>
                <c:pt idx="15">
                  <c:v>1</c:v>
                </c:pt>
                <c:pt idx="16">
                  <c:v>0</c:v>
                </c:pt>
                <c:pt idx="17">
                  <c:v>30</c:v>
                </c:pt>
                <c:pt idx="18">
                  <c:v>1</c:v>
                </c:pt>
                <c:pt idx="19">
                  <c:v>1</c:v>
                </c:pt>
                <c:pt idx="20">
                  <c:v>10</c:v>
                </c:pt>
                <c:pt idx="21">
                  <c:v>30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3</c:v>
                </c:pt>
                <c:pt idx="26">
                  <c:v>1</c:v>
                </c:pt>
                <c:pt idx="27">
                  <c:v>0</c:v>
                </c:pt>
                <c:pt idx="28">
                  <c:v>36</c:v>
                </c:pt>
                <c:pt idx="29">
                  <c:v>0</c:v>
                </c:pt>
                <c:pt idx="30">
                  <c:v>17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6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23</c:v>
                </c:pt>
                <c:pt idx="43">
                  <c:v>9</c:v>
                </c:pt>
                <c:pt idx="44">
                  <c:v>0</c:v>
                </c:pt>
                <c:pt idx="45">
                  <c:v>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6</c:v>
                </c:pt>
                <c:pt idx="51">
                  <c:v>0.5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31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13</c:v>
                </c:pt>
                <c:pt idx="61">
                  <c:v>0</c:v>
                </c:pt>
                <c:pt idx="62">
                  <c:v>0</c:v>
                </c:pt>
                <c:pt idx="63">
                  <c:v>23</c:v>
                </c:pt>
                <c:pt idx="64">
                  <c:v>0</c:v>
                </c:pt>
                <c:pt idx="65">
                  <c:v>0</c:v>
                </c:pt>
                <c:pt idx="66">
                  <c:v>36</c:v>
                </c:pt>
                <c:pt idx="67">
                  <c:v>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</c:v>
                </c:pt>
                <c:pt idx="72">
                  <c:v>0</c:v>
                </c:pt>
                <c:pt idx="73">
                  <c:v>0</c:v>
                </c:pt>
                <c:pt idx="74">
                  <c:v>1</c:v>
                </c:pt>
                <c:pt idx="75">
                  <c:v>2</c:v>
                </c:pt>
                <c:pt idx="76">
                  <c:v>0</c:v>
                </c:pt>
                <c:pt idx="77">
                  <c:v>0</c:v>
                </c:pt>
                <c:pt idx="78">
                  <c:v>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7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56</c:v>
                </c:pt>
                <c:pt idx="103">
                  <c:v>51</c:v>
                </c:pt>
                <c:pt idx="104">
                  <c:v>7</c:v>
                </c:pt>
                <c:pt idx="105">
                  <c:v>78</c:v>
                </c:pt>
                <c:pt idx="106">
                  <c:v>11</c:v>
                </c:pt>
                <c:pt idx="107">
                  <c:v>2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33</c:v>
                </c:pt>
                <c:pt idx="117">
                  <c:v>0</c:v>
                </c:pt>
                <c:pt idx="118">
                  <c:v>2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35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1</c:v>
                </c:pt>
                <c:pt idx="134">
                  <c:v>56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18</c:v>
                </c:pt>
                <c:pt idx="140">
                  <c:v>0</c:v>
                </c:pt>
                <c:pt idx="141">
                  <c:v>1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12</c:v>
                </c:pt>
                <c:pt idx="146">
                  <c:v>0</c:v>
                </c:pt>
                <c:pt idx="147">
                  <c:v>3</c:v>
                </c:pt>
                <c:pt idx="148">
                  <c:v>0</c:v>
                </c:pt>
                <c:pt idx="149">
                  <c:v>5</c:v>
                </c:pt>
                <c:pt idx="150">
                  <c:v>0</c:v>
                </c:pt>
                <c:pt idx="151">
                  <c:v>6</c:v>
                </c:pt>
                <c:pt idx="152">
                  <c:v>1</c:v>
                </c:pt>
                <c:pt idx="153">
                  <c:v>24</c:v>
                </c:pt>
                <c:pt idx="154">
                  <c:v>10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1</c:v>
                </c:pt>
                <c:pt idx="159">
                  <c:v>4</c:v>
                </c:pt>
                <c:pt idx="160">
                  <c:v>1</c:v>
                </c:pt>
                <c:pt idx="161">
                  <c:v>0</c:v>
                </c:pt>
                <c:pt idx="162">
                  <c:v>1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90</c:v>
                </c:pt>
                <c:pt idx="171">
                  <c:v>22</c:v>
                </c:pt>
                <c:pt idx="172">
                  <c:v>39</c:v>
                </c:pt>
                <c:pt idx="173">
                  <c:v>0</c:v>
                </c:pt>
                <c:pt idx="174">
                  <c:v>0</c:v>
                </c:pt>
                <c:pt idx="175">
                  <c:v>23</c:v>
                </c:pt>
                <c:pt idx="176">
                  <c:v>100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13</c:v>
                </c:pt>
                <c:pt idx="188">
                  <c:v>8</c:v>
                </c:pt>
                <c:pt idx="189">
                  <c:v>49</c:v>
                </c:pt>
                <c:pt idx="190">
                  <c:v>1</c:v>
                </c:pt>
                <c:pt idx="191">
                  <c:v>8</c:v>
                </c:pt>
                <c:pt idx="192">
                  <c:v>10</c:v>
                </c:pt>
                <c:pt idx="193">
                  <c:v>0</c:v>
                </c:pt>
                <c:pt idx="194">
                  <c:v>0</c:v>
                </c:pt>
                <c:pt idx="195">
                  <c:v>8</c:v>
                </c:pt>
                <c:pt idx="196">
                  <c:v>7</c:v>
                </c:pt>
                <c:pt idx="197">
                  <c:v>0</c:v>
                </c:pt>
                <c:pt idx="198">
                  <c:v>0</c:v>
                </c:pt>
                <c:pt idx="199">
                  <c:v>1</c:v>
                </c:pt>
                <c:pt idx="200">
                  <c:v>2</c:v>
                </c:pt>
                <c:pt idx="201">
                  <c:v>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</c:v>
                </c:pt>
                <c:pt idx="207">
                  <c:v>0</c:v>
                </c:pt>
                <c:pt idx="208">
                  <c:v>1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8</c:v>
                </c:pt>
                <c:pt idx="229">
                  <c:v>0</c:v>
                </c:pt>
                <c:pt idx="230">
                  <c:v>0</c:v>
                </c:pt>
                <c:pt idx="235">
                  <c:v>0</c:v>
                </c:pt>
                <c:pt idx="236">
                  <c:v>37</c:v>
                </c:pt>
                <c:pt idx="237">
                  <c:v>1</c:v>
                </c:pt>
                <c:pt idx="238">
                  <c:v>1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7</c:v>
                </c:pt>
                <c:pt idx="243">
                  <c:v>19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19</c:v>
                </c:pt>
                <c:pt idx="249">
                  <c:v>10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6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3</c:v>
                </c:pt>
                <c:pt idx="261">
                  <c:v>2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16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1</c:v>
                </c:pt>
                <c:pt idx="289">
                  <c:v>2</c:v>
                </c:pt>
                <c:pt idx="290">
                  <c:v>7</c:v>
                </c:pt>
                <c:pt idx="291">
                  <c:v>1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29</c:v>
                </c:pt>
                <c:pt idx="316">
                  <c:v>1</c:v>
                </c:pt>
                <c:pt idx="317">
                  <c:v>0</c:v>
                </c:pt>
                <c:pt idx="318">
                  <c:v>8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1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1</c:v>
                </c:pt>
                <c:pt idx="345">
                  <c:v>0</c:v>
                </c:pt>
                <c:pt idx="346">
                  <c:v>0</c:v>
                </c:pt>
                <c:pt idx="347">
                  <c:v>7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32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13</c:v>
                </c:pt>
                <c:pt idx="358">
                  <c:v>15</c:v>
                </c:pt>
                <c:pt idx="359">
                  <c:v>26</c:v>
                </c:pt>
                <c:pt idx="360">
                  <c:v>24</c:v>
                </c:pt>
                <c:pt idx="361">
                  <c:v>0</c:v>
                </c:pt>
                <c:pt idx="362">
                  <c:v>4</c:v>
                </c:pt>
                <c:pt idx="363">
                  <c:v>8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3C-468E-B0F7-DD03F1916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4"/>
          <c:order val="0"/>
          <c:tx>
            <c:strRef>
              <c:f>グラフデータ!$E$6</c:f>
              <c:strCache>
                <c:ptCount val="1"/>
                <c:pt idx="0">
                  <c:v>無原罪_池水位（R5）</c:v>
                </c:pt>
              </c:strCache>
            </c:strRef>
          </c:tx>
          <c:spPr>
            <a:ln w="15875">
              <a:solidFill>
                <a:srgbClr val="FF6600"/>
              </a:solidFill>
            </a:ln>
          </c:spPr>
          <c:marker>
            <c:symbol val="none"/>
          </c:marker>
          <c:cat>
            <c:numRef>
              <c:f>グラフデータ!$B$7:$B$374</c:f>
              <c:numCache>
                <c:formatCode>m"月"d"日"</c:formatCode>
                <c:ptCount val="368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グラフデータ!$E$7:$E$373</c:f>
              <c:numCache>
                <c:formatCode>0.00\ </c:formatCode>
                <c:ptCount val="367"/>
                <c:pt idx="0">
                  <c:v>0.41400000000000003</c:v>
                </c:pt>
                <c:pt idx="1">
                  <c:v>0.42200000000000004</c:v>
                </c:pt>
                <c:pt idx="2">
                  <c:v>0.42200000000000004</c:v>
                </c:pt>
                <c:pt idx="3">
                  <c:v>0.42499999999999993</c:v>
                </c:pt>
                <c:pt idx="4">
                  <c:v>0.41899999999999993</c:v>
                </c:pt>
                <c:pt idx="5">
                  <c:v>0.42299999999999993</c:v>
                </c:pt>
                <c:pt idx="6">
                  <c:v>0.42499999999999993</c:v>
                </c:pt>
                <c:pt idx="7">
                  <c:v>0.41600000000000004</c:v>
                </c:pt>
                <c:pt idx="8">
                  <c:v>0.41700000000000004</c:v>
                </c:pt>
                <c:pt idx="9">
                  <c:v>0.41700000000000004</c:v>
                </c:pt>
                <c:pt idx="10">
                  <c:v>0.42200000000000004</c:v>
                </c:pt>
                <c:pt idx="11">
                  <c:v>0.41500000000000004</c:v>
                </c:pt>
                <c:pt idx="12">
                  <c:v>0.42600000000000005</c:v>
                </c:pt>
                <c:pt idx="13">
                  <c:v>0.42600000000000005</c:v>
                </c:pt>
                <c:pt idx="14">
                  <c:v>0.43200000000000005</c:v>
                </c:pt>
                <c:pt idx="15">
                  <c:v>0.41300000000000003</c:v>
                </c:pt>
                <c:pt idx="16">
                  <c:v>0.41400000000000003</c:v>
                </c:pt>
                <c:pt idx="17">
                  <c:v>0.41400000000000003</c:v>
                </c:pt>
                <c:pt idx="18">
                  <c:v>0.41100000000000003</c:v>
                </c:pt>
                <c:pt idx="19">
                  <c:v>0.42099999999999993</c:v>
                </c:pt>
                <c:pt idx="20">
                  <c:v>0.42099999999999993</c:v>
                </c:pt>
                <c:pt idx="21">
                  <c:v>0.42699999999999994</c:v>
                </c:pt>
                <c:pt idx="22">
                  <c:v>0.43099999999999994</c:v>
                </c:pt>
                <c:pt idx="23">
                  <c:v>0.43699999999999994</c:v>
                </c:pt>
                <c:pt idx="24">
                  <c:v>0.44000000000000006</c:v>
                </c:pt>
                <c:pt idx="25">
                  <c:v>0.44299999999999995</c:v>
                </c:pt>
                <c:pt idx="26">
                  <c:v>0.42899999999999994</c:v>
                </c:pt>
                <c:pt idx="27">
                  <c:v>0.43699999999999994</c:v>
                </c:pt>
                <c:pt idx="28">
                  <c:v>0.44200000000000006</c:v>
                </c:pt>
                <c:pt idx="29">
                  <c:v>0.44000000000000006</c:v>
                </c:pt>
                <c:pt idx="30">
                  <c:v>0.44899999999999995</c:v>
                </c:pt>
                <c:pt idx="31">
                  <c:v>0.45200000000000007</c:v>
                </c:pt>
                <c:pt idx="32">
                  <c:v>0.45400000000000007</c:v>
                </c:pt>
                <c:pt idx="33">
                  <c:v>0.45299999999999996</c:v>
                </c:pt>
                <c:pt idx="34">
                  <c:v>0.45600000000000007</c:v>
                </c:pt>
                <c:pt idx="35">
                  <c:v>0.45099999999999996</c:v>
                </c:pt>
                <c:pt idx="36">
                  <c:v>0.45899999999999996</c:v>
                </c:pt>
                <c:pt idx="37">
                  <c:v>0.43899999999999995</c:v>
                </c:pt>
                <c:pt idx="38">
                  <c:v>0.43000000000000005</c:v>
                </c:pt>
                <c:pt idx="39">
                  <c:v>0.42899999999999994</c:v>
                </c:pt>
                <c:pt idx="40">
                  <c:v>0.42899999999999994</c:v>
                </c:pt>
                <c:pt idx="41">
                  <c:v>0.42899999999999994</c:v>
                </c:pt>
                <c:pt idx="42">
                  <c:v>0.43000000000000005</c:v>
                </c:pt>
                <c:pt idx="43">
                  <c:v>0.42699999999999994</c:v>
                </c:pt>
                <c:pt idx="44">
                  <c:v>0.43000000000000005</c:v>
                </c:pt>
                <c:pt idx="45">
                  <c:v>0.42499999999999993</c:v>
                </c:pt>
                <c:pt idx="46">
                  <c:v>0.42299999999999993</c:v>
                </c:pt>
                <c:pt idx="47">
                  <c:v>0.42600000000000005</c:v>
                </c:pt>
                <c:pt idx="48">
                  <c:v>0.42400000000000004</c:v>
                </c:pt>
                <c:pt idx="49">
                  <c:v>0.42299999999999993</c:v>
                </c:pt>
                <c:pt idx="50">
                  <c:v>0.42400000000000004</c:v>
                </c:pt>
                <c:pt idx="51">
                  <c:v>0.42499999999999993</c:v>
                </c:pt>
                <c:pt idx="52">
                  <c:v>0.43000000000000005</c:v>
                </c:pt>
                <c:pt idx="53">
                  <c:v>0.42400000000000004</c:v>
                </c:pt>
                <c:pt idx="54">
                  <c:v>0.43499999999999994</c:v>
                </c:pt>
                <c:pt idx="55">
                  <c:v>0.43200000000000005</c:v>
                </c:pt>
                <c:pt idx="56">
                  <c:v>0.43899999999999995</c:v>
                </c:pt>
                <c:pt idx="57">
                  <c:v>0.44000000000000006</c:v>
                </c:pt>
                <c:pt idx="58">
                  <c:v>0.44200000000000006</c:v>
                </c:pt>
                <c:pt idx="59">
                  <c:v>0.43200000000000005</c:v>
                </c:pt>
                <c:pt idx="60">
                  <c:v>0.43699999999999994</c:v>
                </c:pt>
                <c:pt idx="61">
                  <c:v>0.43699999999999994</c:v>
                </c:pt>
                <c:pt idx="62">
                  <c:v>0.43699999999999994</c:v>
                </c:pt>
                <c:pt idx="63">
                  <c:v>0.31399999999999995</c:v>
                </c:pt>
                <c:pt idx="64">
                  <c:v>0.27600000000000002</c:v>
                </c:pt>
                <c:pt idx="65">
                  <c:v>0.24799999999999997</c:v>
                </c:pt>
                <c:pt idx="66">
                  <c:v>0.28000000000000003</c:v>
                </c:pt>
                <c:pt idx="67">
                  <c:v>0.26</c:v>
                </c:pt>
                <c:pt idx="68">
                  <c:v>0.24599999999999997</c:v>
                </c:pt>
                <c:pt idx="69">
                  <c:v>0.24999999999999997</c:v>
                </c:pt>
                <c:pt idx="70">
                  <c:v>0.20699999999999993</c:v>
                </c:pt>
                <c:pt idx="71">
                  <c:v>0.21199999999999994</c:v>
                </c:pt>
                <c:pt idx="72">
                  <c:v>0.16400000000000001</c:v>
                </c:pt>
                <c:pt idx="73">
                  <c:v>0.30199999999999994</c:v>
                </c:pt>
                <c:pt idx="74">
                  <c:v>0.251</c:v>
                </c:pt>
                <c:pt idx="75">
                  <c:v>0.22599999999999995</c:v>
                </c:pt>
                <c:pt idx="76">
                  <c:v>0.19500000000000003</c:v>
                </c:pt>
                <c:pt idx="77">
                  <c:v>0.19800000000000004</c:v>
                </c:pt>
                <c:pt idx="78">
                  <c:v>0.20599999999999993</c:v>
                </c:pt>
                <c:pt idx="79">
                  <c:v>0.22599999999999995</c:v>
                </c:pt>
                <c:pt idx="80">
                  <c:v>0.23699999999999996</c:v>
                </c:pt>
                <c:pt idx="81">
                  <c:v>0.24599999999999997</c:v>
                </c:pt>
                <c:pt idx="82">
                  <c:v>0.24799999999999997</c:v>
                </c:pt>
                <c:pt idx="83">
                  <c:v>0.24499999999999997</c:v>
                </c:pt>
                <c:pt idx="84">
                  <c:v>0.24799999999999997</c:v>
                </c:pt>
                <c:pt idx="85">
                  <c:v>0.25800000000000001</c:v>
                </c:pt>
                <c:pt idx="86">
                  <c:v>0.27400000000000002</c:v>
                </c:pt>
                <c:pt idx="87">
                  <c:v>0.29500000000000004</c:v>
                </c:pt>
                <c:pt idx="88">
                  <c:v>0.31399999999999995</c:v>
                </c:pt>
                <c:pt idx="89">
                  <c:v>0.33100000000000007</c:v>
                </c:pt>
                <c:pt idx="90">
                  <c:v>0.34599999999999997</c:v>
                </c:pt>
                <c:pt idx="91">
                  <c:v>0.36199999999999999</c:v>
                </c:pt>
                <c:pt idx="92">
                  <c:v>0.35799999999999998</c:v>
                </c:pt>
                <c:pt idx="93">
                  <c:v>0.372</c:v>
                </c:pt>
                <c:pt idx="94">
                  <c:v>0.39600000000000002</c:v>
                </c:pt>
                <c:pt idx="95">
                  <c:v>0.41700000000000004</c:v>
                </c:pt>
                <c:pt idx="96">
                  <c:v>0.42600000000000005</c:v>
                </c:pt>
                <c:pt idx="97">
                  <c:v>0.42499999999999993</c:v>
                </c:pt>
                <c:pt idx="98">
                  <c:v>0.42800000000000005</c:v>
                </c:pt>
                <c:pt idx="99">
                  <c:v>0.43200000000000005</c:v>
                </c:pt>
                <c:pt idx="100">
                  <c:v>0.44200000000000006</c:v>
                </c:pt>
                <c:pt idx="101">
                  <c:v>0.44899999999999995</c:v>
                </c:pt>
                <c:pt idx="102">
                  <c:v>0.45099999999999996</c:v>
                </c:pt>
                <c:pt idx="103">
                  <c:v>0.45200000000000007</c:v>
                </c:pt>
                <c:pt idx="104">
                  <c:v>0.45499999999999996</c:v>
                </c:pt>
                <c:pt idx="105">
                  <c:v>0.45699999999999996</c:v>
                </c:pt>
                <c:pt idx="106">
                  <c:v>0.45899999999999996</c:v>
                </c:pt>
                <c:pt idx="107">
                  <c:v>0.46200000000000008</c:v>
                </c:pt>
                <c:pt idx="108">
                  <c:v>0.46400000000000008</c:v>
                </c:pt>
                <c:pt idx="109">
                  <c:v>0.46699999999999997</c:v>
                </c:pt>
                <c:pt idx="110">
                  <c:v>0.47200000000000009</c:v>
                </c:pt>
                <c:pt idx="111">
                  <c:v>0.47099999999999997</c:v>
                </c:pt>
                <c:pt idx="112">
                  <c:v>0.47000000000000008</c:v>
                </c:pt>
                <c:pt idx="113">
                  <c:v>0.47299999999999998</c:v>
                </c:pt>
                <c:pt idx="114">
                  <c:v>0.47299999999999998</c:v>
                </c:pt>
                <c:pt idx="115">
                  <c:v>0.47600000000000009</c:v>
                </c:pt>
                <c:pt idx="116">
                  <c:v>0.48099999999999998</c:v>
                </c:pt>
                <c:pt idx="117">
                  <c:v>0.48499999999999999</c:v>
                </c:pt>
                <c:pt idx="118">
                  <c:v>0.49099999999999999</c:v>
                </c:pt>
                <c:pt idx="119">
                  <c:v>0.498</c:v>
                </c:pt>
                <c:pt idx="120">
                  <c:v>0.50600000000000001</c:v>
                </c:pt>
                <c:pt idx="121">
                  <c:v>0.51100000000000001</c:v>
                </c:pt>
                <c:pt idx="122">
                  <c:v>0.52</c:v>
                </c:pt>
                <c:pt idx="123">
                  <c:v>0.50600000000000001</c:v>
                </c:pt>
                <c:pt idx="124">
                  <c:v>0.51100000000000001</c:v>
                </c:pt>
                <c:pt idx="125">
                  <c:v>0.51800000000000002</c:v>
                </c:pt>
                <c:pt idx="126">
                  <c:v>0.52900000000000003</c:v>
                </c:pt>
                <c:pt idx="127">
                  <c:v>0.53800000000000003</c:v>
                </c:pt>
                <c:pt idx="128">
                  <c:v>0.54700000000000004</c:v>
                </c:pt>
                <c:pt idx="129">
                  <c:v>0.55900000000000005</c:v>
                </c:pt>
                <c:pt idx="130">
                  <c:v>0.56500000000000006</c:v>
                </c:pt>
                <c:pt idx="131">
                  <c:v>0.54600000000000004</c:v>
                </c:pt>
                <c:pt idx="132">
                  <c:v>0.54700000000000004</c:v>
                </c:pt>
                <c:pt idx="133">
                  <c:v>0.55200000000000005</c:v>
                </c:pt>
                <c:pt idx="134">
                  <c:v>0.55300000000000005</c:v>
                </c:pt>
                <c:pt idx="135">
                  <c:v>0.54600000000000004</c:v>
                </c:pt>
                <c:pt idx="136">
                  <c:v>0.53500000000000003</c:v>
                </c:pt>
                <c:pt idx="137">
                  <c:v>0.47099999999999997</c:v>
                </c:pt>
                <c:pt idx="138">
                  <c:v>0.46899999999999997</c:v>
                </c:pt>
                <c:pt idx="139">
                  <c:v>0.46600000000000008</c:v>
                </c:pt>
                <c:pt idx="140">
                  <c:v>0.46400000000000008</c:v>
                </c:pt>
                <c:pt idx="141">
                  <c:v>0.46800000000000008</c:v>
                </c:pt>
                <c:pt idx="142">
                  <c:v>0.46899999999999997</c:v>
                </c:pt>
                <c:pt idx="143">
                  <c:v>0.46800000000000008</c:v>
                </c:pt>
                <c:pt idx="144">
                  <c:v>0.46299999999999997</c:v>
                </c:pt>
                <c:pt idx="145">
                  <c:v>0.46400000000000008</c:v>
                </c:pt>
                <c:pt idx="146">
                  <c:v>0.46600000000000008</c:v>
                </c:pt>
                <c:pt idx="147">
                  <c:v>0.46800000000000008</c:v>
                </c:pt>
                <c:pt idx="148">
                  <c:v>0.47000000000000008</c:v>
                </c:pt>
                <c:pt idx="149">
                  <c:v>0.46899999999999997</c:v>
                </c:pt>
                <c:pt idx="150">
                  <c:v>0.47000000000000008</c:v>
                </c:pt>
                <c:pt idx="151">
                  <c:v>0.47099999999999997</c:v>
                </c:pt>
                <c:pt idx="152">
                  <c:v>0.47200000000000009</c:v>
                </c:pt>
                <c:pt idx="153">
                  <c:v>0.47800000000000009</c:v>
                </c:pt>
                <c:pt idx="154">
                  <c:v>0.48000000000000009</c:v>
                </c:pt>
                <c:pt idx="155">
                  <c:v>0.4840000000000001</c:v>
                </c:pt>
                <c:pt idx="156">
                  <c:v>0.4860000000000001</c:v>
                </c:pt>
                <c:pt idx="157">
                  <c:v>0.46200000000000008</c:v>
                </c:pt>
                <c:pt idx="158">
                  <c:v>0.46499999999999997</c:v>
                </c:pt>
                <c:pt idx="159">
                  <c:v>0.46200000000000008</c:v>
                </c:pt>
                <c:pt idx="160">
                  <c:v>0.46499999999999997</c:v>
                </c:pt>
                <c:pt idx="161">
                  <c:v>0.42700000000000005</c:v>
                </c:pt>
                <c:pt idx="162">
                  <c:v>0.41500000000000004</c:v>
                </c:pt>
                <c:pt idx="163">
                  <c:v>0.41800000000000004</c:v>
                </c:pt>
                <c:pt idx="164">
                  <c:v>0.42600000000000005</c:v>
                </c:pt>
                <c:pt idx="165">
                  <c:v>0.43000000000000005</c:v>
                </c:pt>
                <c:pt idx="166">
                  <c:v>0.43900000000000006</c:v>
                </c:pt>
                <c:pt idx="167">
                  <c:v>0.44300000000000006</c:v>
                </c:pt>
                <c:pt idx="168">
                  <c:v>0.44400000000000006</c:v>
                </c:pt>
                <c:pt idx="169">
                  <c:v>0.44800000000000006</c:v>
                </c:pt>
                <c:pt idx="170">
                  <c:v>0.44800000000000006</c:v>
                </c:pt>
                <c:pt idx="171">
                  <c:v>0.45099999999999996</c:v>
                </c:pt>
                <c:pt idx="172">
                  <c:v>0.44900000000000007</c:v>
                </c:pt>
                <c:pt idx="173">
                  <c:v>0.45099999999999996</c:v>
                </c:pt>
                <c:pt idx="174">
                  <c:v>0.45000000000000007</c:v>
                </c:pt>
                <c:pt idx="175">
                  <c:v>0.40500000000000003</c:v>
                </c:pt>
                <c:pt idx="176">
                  <c:v>0.43400000000000005</c:v>
                </c:pt>
                <c:pt idx="177">
                  <c:v>0.43100000000000005</c:v>
                </c:pt>
                <c:pt idx="178">
                  <c:v>0.43400000000000005</c:v>
                </c:pt>
                <c:pt idx="179">
                  <c:v>0.43800000000000006</c:v>
                </c:pt>
                <c:pt idx="180">
                  <c:v>0.43700000000000006</c:v>
                </c:pt>
                <c:pt idx="181">
                  <c:v>0.43599999999999994</c:v>
                </c:pt>
                <c:pt idx="182">
                  <c:v>0.43699999999999994</c:v>
                </c:pt>
                <c:pt idx="183">
                  <c:v>0.43799999999999994</c:v>
                </c:pt>
                <c:pt idx="184">
                  <c:v>0.44599999999999984</c:v>
                </c:pt>
                <c:pt idx="185">
                  <c:v>0.44699999999999995</c:v>
                </c:pt>
                <c:pt idx="186">
                  <c:v>0.44899999999999995</c:v>
                </c:pt>
                <c:pt idx="187">
                  <c:v>0.43899999999999995</c:v>
                </c:pt>
                <c:pt idx="188">
                  <c:v>0.44299999999999995</c:v>
                </c:pt>
                <c:pt idx="189">
                  <c:v>0.44499999999999995</c:v>
                </c:pt>
                <c:pt idx="190">
                  <c:v>0.44999999999999984</c:v>
                </c:pt>
                <c:pt idx="191">
                  <c:v>0.44699999999999995</c:v>
                </c:pt>
                <c:pt idx="192">
                  <c:v>0.43499999999999994</c:v>
                </c:pt>
                <c:pt idx="193">
                  <c:v>0.42899999999999994</c:v>
                </c:pt>
                <c:pt idx="194">
                  <c:v>0.42699999999999994</c:v>
                </c:pt>
                <c:pt idx="195">
                  <c:v>0.42699999999999994</c:v>
                </c:pt>
                <c:pt idx="196">
                  <c:v>0.42399999999999993</c:v>
                </c:pt>
                <c:pt idx="197">
                  <c:v>0.42699999999999994</c:v>
                </c:pt>
                <c:pt idx="198">
                  <c:v>0.40999999999999992</c:v>
                </c:pt>
                <c:pt idx="199">
                  <c:v>0.40799999999999992</c:v>
                </c:pt>
                <c:pt idx="200">
                  <c:v>0.41499999999999992</c:v>
                </c:pt>
                <c:pt idx="201">
                  <c:v>0.40999999999999992</c:v>
                </c:pt>
                <c:pt idx="202">
                  <c:v>0.40899999999999992</c:v>
                </c:pt>
                <c:pt idx="203">
                  <c:v>0.40699999999999992</c:v>
                </c:pt>
                <c:pt idx="204">
                  <c:v>0.40199999999999991</c:v>
                </c:pt>
                <c:pt idx="205">
                  <c:v>0.39599999999999991</c:v>
                </c:pt>
                <c:pt idx="206">
                  <c:v>0.40199999999999991</c:v>
                </c:pt>
                <c:pt idx="207">
                  <c:v>0.40599999999999992</c:v>
                </c:pt>
                <c:pt idx="208">
                  <c:v>0.40999999999999992</c:v>
                </c:pt>
                <c:pt idx="209">
                  <c:v>0.40999999999999992</c:v>
                </c:pt>
                <c:pt idx="210">
                  <c:v>0.41599999999999993</c:v>
                </c:pt>
                <c:pt idx="211">
                  <c:v>0.41699999999999993</c:v>
                </c:pt>
                <c:pt idx="212">
                  <c:v>0.42299999999999993</c:v>
                </c:pt>
                <c:pt idx="213">
                  <c:v>0.44199999999999995</c:v>
                </c:pt>
                <c:pt idx="214">
                  <c:v>0.44399999999999984</c:v>
                </c:pt>
                <c:pt idx="215">
                  <c:v>0.44899999999999995</c:v>
                </c:pt>
                <c:pt idx="216">
                  <c:v>0.44899999999999995</c:v>
                </c:pt>
                <c:pt idx="217">
                  <c:v>0.45099999999999996</c:v>
                </c:pt>
                <c:pt idx="218">
                  <c:v>0.45599999999999985</c:v>
                </c:pt>
                <c:pt idx="219">
                  <c:v>0.45499999999999996</c:v>
                </c:pt>
                <c:pt idx="220">
                  <c:v>0.45499999999999996</c:v>
                </c:pt>
                <c:pt idx="221">
                  <c:v>0.45599999999999985</c:v>
                </c:pt>
                <c:pt idx="222">
                  <c:v>0.45899999999999996</c:v>
                </c:pt>
                <c:pt idx="223">
                  <c:v>0.46499999999999997</c:v>
                </c:pt>
                <c:pt idx="224">
                  <c:v>0.46199999999999986</c:v>
                </c:pt>
                <c:pt idx="225">
                  <c:v>0.46799999999999986</c:v>
                </c:pt>
                <c:pt idx="226">
                  <c:v>0.46599999999999986</c:v>
                </c:pt>
                <c:pt idx="227">
                  <c:v>0.46699999999999997</c:v>
                </c:pt>
                <c:pt idx="228">
                  <c:v>0.47099999999999997</c:v>
                </c:pt>
                <c:pt idx="229">
                  <c:v>0.47199999999999986</c:v>
                </c:pt>
                <c:pt idx="230">
                  <c:v>0.47499999999999998</c:v>
                </c:pt>
                <c:pt idx="231">
                  <c:v>0.44999999999999984</c:v>
                </c:pt>
                <c:pt idx="232">
                  <c:v>0.44699999999999995</c:v>
                </c:pt>
                <c:pt idx="233">
                  <c:v>0.45099999999999996</c:v>
                </c:pt>
                <c:pt idx="234">
                  <c:v>0.45199999999999985</c:v>
                </c:pt>
                <c:pt idx="235">
                  <c:v>0.45299999999999996</c:v>
                </c:pt>
                <c:pt idx="236">
                  <c:v>0.45599999999999985</c:v>
                </c:pt>
                <c:pt idx="237">
                  <c:v>0.45699999999999996</c:v>
                </c:pt>
                <c:pt idx="238">
                  <c:v>0.45599999999999985</c:v>
                </c:pt>
                <c:pt idx="239">
                  <c:v>0.46099999999999997</c:v>
                </c:pt>
                <c:pt idx="240">
                  <c:v>0.46199999999999986</c:v>
                </c:pt>
                <c:pt idx="241">
                  <c:v>0.46199999999999986</c:v>
                </c:pt>
                <c:pt idx="242">
                  <c:v>0.46399999999999986</c:v>
                </c:pt>
                <c:pt idx="243">
                  <c:v>0.46999999999999986</c:v>
                </c:pt>
                <c:pt idx="244">
                  <c:v>0.46400000000000008</c:v>
                </c:pt>
                <c:pt idx="245">
                  <c:v>0.46400000000000008</c:v>
                </c:pt>
                <c:pt idx="246">
                  <c:v>0.46499999999999997</c:v>
                </c:pt>
                <c:pt idx="247">
                  <c:v>0.47000000000000008</c:v>
                </c:pt>
                <c:pt idx="248">
                  <c:v>0.46800000000000008</c:v>
                </c:pt>
                <c:pt idx="249">
                  <c:v>0.46699999999999997</c:v>
                </c:pt>
                <c:pt idx="250">
                  <c:v>0.47099999999999997</c:v>
                </c:pt>
                <c:pt idx="251">
                  <c:v>0.47299999999999998</c:v>
                </c:pt>
                <c:pt idx="252">
                  <c:v>0.47400000000000009</c:v>
                </c:pt>
                <c:pt idx="253">
                  <c:v>0.47600000000000009</c:v>
                </c:pt>
                <c:pt idx="254">
                  <c:v>0.47499999999999998</c:v>
                </c:pt>
                <c:pt idx="255">
                  <c:v>0.47400000000000009</c:v>
                </c:pt>
                <c:pt idx="256">
                  <c:v>0.46600000000000008</c:v>
                </c:pt>
                <c:pt idx="257">
                  <c:v>0.47099999999999997</c:v>
                </c:pt>
                <c:pt idx="258">
                  <c:v>0.47000000000000008</c:v>
                </c:pt>
                <c:pt idx="259">
                  <c:v>0.47000000000000008</c:v>
                </c:pt>
                <c:pt idx="260">
                  <c:v>0.47000000000000008</c:v>
                </c:pt>
                <c:pt idx="261">
                  <c:v>0.47200000000000009</c:v>
                </c:pt>
                <c:pt idx="262">
                  <c:v>0.47200000000000009</c:v>
                </c:pt>
                <c:pt idx="263">
                  <c:v>0.47400000000000009</c:v>
                </c:pt>
                <c:pt idx="264">
                  <c:v>0.47499999999999998</c:v>
                </c:pt>
                <c:pt idx="265">
                  <c:v>0.47499999999999998</c:v>
                </c:pt>
                <c:pt idx="266">
                  <c:v>0.47800000000000009</c:v>
                </c:pt>
                <c:pt idx="267">
                  <c:v>0.47699999999999998</c:v>
                </c:pt>
                <c:pt idx="268">
                  <c:v>0.47699999999999998</c:v>
                </c:pt>
                <c:pt idx="269">
                  <c:v>0.47699999999999998</c:v>
                </c:pt>
                <c:pt idx="270">
                  <c:v>0.4840000000000001</c:v>
                </c:pt>
                <c:pt idx="271">
                  <c:v>0.499</c:v>
                </c:pt>
                <c:pt idx="272">
                  <c:v>0.49099999999999999</c:v>
                </c:pt>
                <c:pt idx="273">
                  <c:v>0.49299999999999999</c:v>
                </c:pt>
                <c:pt idx="274">
                  <c:v>0.501</c:v>
                </c:pt>
                <c:pt idx="275">
                  <c:v>0.499</c:v>
                </c:pt>
                <c:pt idx="276">
                  <c:v>0.499</c:v>
                </c:pt>
                <c:pt idx="277">
                  <c:v>0.49600000000000011</c:v>
                </c:pt>
                <c:pt idx="278">
                  <c:v>0.505</c:v>
                </c:pt>
                <c:pt idx="279">
                  <c:v>0.505</c:v>
                </c:pt>
                <c:pt idx="280">
                  <c:v>0.49600000000000011</c:v>
                </c:pt>
                <c:pt idx="281">
                  <c:v>0.505</c:v>
                </c:pt>
                <c:pt idx="282">
                  <c:v>0.503</c:v>
                </c:pt>
                <c:pt idx="283">
                  <c:v>0.50000000000000011</c:v>
                </c:pt>
                <c:pt idx="284">
                  <c:v>0.49400000000000011</c:v>
                </c:pt>
                <c:pt idx="285">
                  <c:v>0.51100000000000001</c:v>
                </c:pt>
                <c:pt idx="286">
                  <c:v>0.49400000000000011</c:v>
                </c:pt>
                <c:pt idx="287">
                  <c:v>0.51700000000000002</c:v>
                </c:pt>
                <c:pt idx="288">
                  <c:v>0.499</c:v>
                </c:pt>
                <c:pt idx="289">
                  <c:v>0.50700000000000001</c:v>
                </c:pt>
                <c:pt idx="290">
                  <c:v>0.51000000000000012</c:v>
                </c:pt>
                <c:pt idx="291">
                  <c:v>0.51100000000000001</c:v>
                </c:pt>
                <c:pt idx="292">
                  <c:v>0.52000000000000013</c:v>
                </c:pt>
                <c:pt idx="293">
                  <c:v>0.52500000000000002</c:v>
                </c:pt>
                <c:pt idx="294">
                  <c:v>0.52800000000000014</c:v>
                </c:pt>
                <c:pt idx="295">
                  <c:v>0.52300000000000002</c:v>
                </c:pt>
                <c:pt idx="296">
                  <c:v>0.4920000000000001</c:v>
                </c:pt>
                <c:pt idx="297">
                  <c:v>0.49299999999999999</c:v>
                </c:pt>
                <c:pt idx="298">
                  <c:v>0.4860000000000001</c:v>
                </c:pt>
                <c:pt idx="299">
                  <c:v>0.47000000000000008</c:v>
                </c:pt>
                <c:pt idx="300">
                  <c:v>0.4830000000000001</c:v>
                </c:pt>
                <c:pt idx="301">
                  <c:v>0.48699999999999999</c:v>
                </c:pt>
                <c:pt idx="302">
                  <c:v>0.4880000000000001</c:v>
                </c:pt>
                <c:pt idx="303">
                  <c:v>0.4840000000000001</c:v>
                </c:pt>
                <c:pt idx="304">
                  <c:v>0.4900000000000001</c:v>
                </c:pt>
                <c:pt idx="305">
                  <c:v>0.42399999999999993</c:v>
                </c:pt>
                <c:pt idx="306">
                  <c:v>0.43399999999999994</c:v>
                </c:pt>
                <c:pt idx="307">
                  <c:v>0.42499999999999993</c:v>
                </c:pt>
                <c:pt idx="308">
                  <c:v>0.42899999999999994</c:v>
                </c:pt>
                <c:pt idx="309">
                  <c:v>0.43599999999999994</c:v>
                </c:pt>
                <c:pt idx="310">
                  <c:v>0.42299999999999993</c:v>
                </c:pt>
                <c:pt idx="311">
                  <c:v>0.3869999999999999</c:v>
                </c:pt>
                <c:pt idx="312">
                  <c:v>0.39799999999999991</c:v>
                </c:pt>
                <c:pt idx="313">
                  <c:v>0.39499999999999991</c:v>
                </c:pt>
                <c:pt idx="314">
                  <c:v>0.40399999999999991</c:v>
                </c:pt>
                <c:pt idx="315">
                  <c:v>0.47799999999999987</c:v>
                </c:pt>
                <c:pt idx="316">
                  <c:v>0.48199999999999987</c:v>
                </c:pt>
                <c:pt idx="317">
                  <c:v>0.46299999999999997</c:v>
                </c:pt>
                <c:pt idx="318">
                  <c:v>0.46299999999999997</c:v>
                </c:pt>
                <c:pt idx="319">
                  <c:v>0.46099999999999997</c:v>
                </c:pt>
                <c:pt idx="320">
                  <c:v>0.46599999999999986</c:v>
                </c:pt>
                <c:pt idx="321">
                  <c:v>0.46299999999999997</c:v>
                </c:pt>
                <c:pt idx="322">
                  <c:v>0.47199999999999986</c:v>
                </c:pt>
                <c:pt idx="323">
                  <c:v>0.47199999999999986</c:v>
                </c:pt>
                <c:pt idx="324">
                  <c:v>0.46899999999999997</c:v>
                </c:pt>
                <c:pt idx="325">
                  <c:v>0.45399999999999985</c:v>
                </c:pt>
                <c:pt idx="326">
                  <c:v>0.45799999999999985</c:v>
                </c:pt>
                <c:pt idx="327">
                  <c:v>0.45199999999999985</c:v>
                </c:pt>
                <c:pt idx="328">
                  <c:v>0.44799999999999984</c:v>
                </c:pt>
                <c:pt idx="329">
                  <c:v>0.44899999999999995</c:v>
                </c:pt>
                <c:pt idx="330">
                  <c:v>0.45199999999999985</c:v>
                </c:pt>
                <c:pt idx="331">
                  <c:v>0.44599999999999984</c:v>
                </c:pt>
                <c:pt idx="332">
                  <c:v>0.44199999999999995</c:v>
                </c:pt>
                <c:pt idx="333">
                  <c:v>0.43999999999999995</c:v>
                </c:pt>
                <c:pt idx="334">
                  <c:v>0.44299999999999995</c:v>
                </c:pt>
                <c:pt idx="335">
                  <c:v>0.47299999999999998</c:v>
                </c:pt>
                <c:pt idx="336">
                  <c:v>0.44899999999999995</c:v>
                </c:pt>
                <c:pt idx="337">
                  <c:v>0.46099999999999997</c:v>
                </c:pt>
                <c:pt idx="338">
                  <c:v>0.46399999999999986</c:v>
                </c:pt>
                <c:pt idx="339">
                  <c:v>0.46399999999999986</c:v>
                </c:pt>
                <c:pt idx="340">
                  <c:v>0.46999999999999986</c:v>
                </c:pt>
                <c:pt idx="341">
                  <c:v>0.45099999999999996</c:v>
                </c:pt>
                <c:pt idx="342">
                  <c:v>0.45699999999999996</c:v>
                </c:pt>
                <c:pt idx="343">
                  <c:v>0.44199999999999995</c:v>
                </c:pt>
                <c:pt idx="344">
                  <c:v>0.44099999999999995</c:v>
                </c:pt>
                <c:pt idx="345">
                  <c:v>0.43699999999999994</c:v>
                </c:pt>
                <c:pt idx="346">
                  <c:v>0.44599999999999995</c:v>
                </c:pt>
                <c:pt idx="347">
                  <c:v>0.42399999999999993</c:v>
                </c:pt>
                <c:pt idx="348">
                  <c:v>0.42499999999999993</c:v>
                </c:pt>
                <c:pt idx="349">
                  <c:v>0.42999999999999994</c:v>
                </c:pt>
                <c:pt idx="350">
                  <c:v>0.42999999999999994</c:v>
                </c:pt>
                <c:pt idx="351">
                  <c:v>0.43199999999999994</c:v>
                </c:pt>
                <c:pt idx="352">
                  <c:v>0.43299999999999994</c:v>
                </c:pt>
                <c:pt idx="353">
                  <c:v>0.43999999999999995</c:v>
                </c:pt>
                <c:pt idx="354">
                  <c:v>0.44299999999999995</c:v>
                </c:pt>
                <c:pt idx="355">
                  <c:v>0.44199999999999995</c:v>
                </c:pt>
                <c:pt idx="356">
                  <c:v>0.44599999999999995</c:v>
                </c:pt>
                <c:pt idx="357">
                  <c:v>0.44899999999999995</c:v>
                </c:pt>
                <c:pt idx="358">
                  <c:v>0.44899999999999995</c:v>
                </c:pt>
                <c:pt idx="359">
                  <c:v>0.45699999999999996</c:v>
                </c:pt>
                <c:pt idx="360">
                  <c:v>0.45399999999999985</c:v>
                </c:pt>
                <c:pt idx="361">
                  <c:v>0.42199999999999993</c:v>
                </c:pt>
                <c:pt idx="362">
                  <c:v>0.42599999999999993</c:v>
                </c:pt>
                <c:pt idx="363">
                  <c:v>0.43899999999999995</c:v>
                </c:pt>
                <c:pt idx="364">
                  <c:v>0.41399999999999992</c:v>
                </c:pt>
                <c:pt idx="365">
                  <c:v>0.41599999999999993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3C-468E-B0F7-DD03F1916D06}"/>
            </c:ext>
          </c:extLst>
        </c:ser>
        <c:ser>
          <c:idx val="0"/>
          <c:order val="1"/>
          <c:tx>
            <c:strRef>
              <c:f>グラフデータ!$P$6</c:f>
              <c:strCache>
                <c:ptCount val="1"/>
                <c:pt idx="0">
                  <c:v>無原罪_池水位（R4）</c:v>
                </c:pt>
              </c:strCache>
            </c:strRef>
          </c:tx>
          <c:spPr>
            <a:ln w="12700">
              <a:solidFill>
                <a:srgbClr val="FF6600">
                  <a:alpha val="50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グラフデータ!$B$7:$B$374</c:f>
              <c:numCache>
                <c:formatCode>m"月"d"日"</c:formatCode>
                <c:ptCount val="368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グラフデータ!$P$7:$P$373</c:f>
              <c:numCache>
                <c:formatCode>0.00\ </c:formatCode>
                <c:ptCount val="367"/>
                <c:pt idx="0">
                  <c:v>0.43600000000000005</c:v>
                </c:pt>
                <c:pt idx="1">
                  <c:v>0.43099999999999994</c:v>
                </c:pt>
                <c:pt idx="2">
                  <c:v>0.43299999999999994</c:v>
                </c:pt>
                <c:pt idx="3">
                  <c:v>0.42400000000000004</c:v>
                </c:pt>
                <c:pt idx="4">
                  <c:v>0.39700000000000002</c:v>
                </c:pt>
                <c:pt idx="5">
                  <c:v>0.40100000000000002</c:v>
                </c:pt>
                <c:pt idx="6">
                  <c:v>0.40600000000000003</c:v>
                </c:pt>
                <c:pt idx="7">
                  <c:v>0.40900000000000003</c:v>
                </c:pt>
                <c:pt idx="8">
                  <c:v>0.40600000000000003</c:v>
                </c:pt>
                <c:pt idx="9">
                  <c:v>0.41100000000000003</c:v>
                </c:pt>
                <c:pt idx="10">
                  <c:v>0.40900000000000003</c:v>
                </c:pt>
                <c:pt idx="11">
                  <c:v>0.40100000000000002</c:v>
                </c:pt>
                <c:pt idx="12">
                  <c:v>0.40100000000000002</c:v>
                </c:pt>
                <c:pt idx="13">
                  <c:v>0.40700000000000003</c:v>
                </c:pt>
                <c:pt idx="14">
                  <c:v>0.41000000000000003</c:v>
                </c:pt>
                <c:pt idx="15">
                  <c:v>0.40200000000000002</c:v>
                </c:pt>
                <c:pt idx="16">
                  <c:v>0.40900000000000003</c:v>
                </c:pt>
                <c:pt idx="17">
                  <c:v>0.41300000000000003</c:v>
                </c:pt>
                <c:pt idx="18">
                  <c:v>0.39600000000000002</c:v>
                </c:pt>
                <c:pt idx="19">
                  <c:v>0.40400000000000003</c:v>
                </c:pt>
                <c:pt idx="20">
                  <c:v>0.40400000000000003</c:v>
                </c:pt>
                <c:pt idx="21">
                  <c:v>0.39700000000000002</c:v>
                </c:pt>
                <c:pt idx="22">
                  <c:v>0.36799999999999999</c:v>
                </c:pt>
                <c:pt idx="23">
                  <c:v>0.36299999999999999</c:v>
                </c:pt>
                <c:pt idx="24">
                  <c:v>0.35799999999999998</c:v>
                </c:pt>
                <c:pt idx="25">
                  <c:v>0.35899999999999999</c:v>
                </c:pt>
                <c:pt idx="26">
                  <c:v>0.35799999999999998</c:v>
                </c:pt>
                <c:pt idx="27">
                  <c:v>0.36899999999999999</c:v>
                </c:pt>
                <c:pt idx="28">
                  <c:v>0.36299999999999999</c:v>
                </c:pt>
                <c:pt idx="29">
                  <c:v>0.35500000000000009</c:v>
                </c:pt>
                <c:pt idx="30">
                  <c:v>0.35599999999999998</c:v>
                </c:pt>
                <c:pt idx="31">
                  <c:v>0.33300000000000007</c:v>
                </c:pt>
                <c:pt idx="32">
                  <c:v>0.31500000000000006</c:v>
                </c:pt>
                <c:pt idx="33">
                  <c:v>0.33199999999999996</c:v>
                </c:pt>
                <c:pt idx="34">
                  <c:v>0.34399999999999997</c:v>
                </c:pt>
                <c:pt idx="35">
                  <c:v>0.33700000000000008</c:v>
                </c:pt>
                <c:pt idx="36">
                  <c:v>0.33700000000000008</c:v>
                </c:pt>
                <c:pt idx="37">
                  <c:v>0.33199999999999996</c:v>
                </c:pt>
                <c:pt idx="38">
                  <c:v>0.33100000000000007</c:v>
                </c:pt>
                <c:pt idx="39">
                  <c:v>0.32799999999999996</c:v>
                </c:pt>
                <c:pt idx="40">
                  <c:v>0.371</c:v>
                </c:pt>
                <c:pt idx="41">
                  <c:v>0.41500000000000004</c:v>
                </c:pt>
                <c:pt idx="42">
                  <c:v>0.41700000000000004</c:v>
                </c:pt>
                <c:pt idx="43">
                  <c:v>0.39800000000000002</c:v>
                </c:pt>
                <c:pt idx="44">
                  <c:v>0.39800000000000002</c:v>
                </c:pt>
                <c:pt idx="45">
                  <c:v>0.39800000000000002</c:v>
                </c:pt>
                <c:pt idx="46">
                  <c:v>0.39400000000000002</c:v>
                </c:pt>
                <c:pt idx="47">
                  <c:v>0.39800000000000002</c:v>
                </c:pt>
                <c:pt idx="48">
                  <c:v>0.40400000000000003</c:v>
                </c:pt>
                <c:pt idx="49">
                  <c:v>0.41200000000000003</c:v>
                </c:pt>
                <c:pt idx="50">
                  <c:v>0.40900000000000003</c:v>
                </c:pt>
                <c:pt idx="51">
                  <c:v>0.40500000000000003</c:v>
                </c:pt>
                <c:pt idx="52">
                  <c:v>0.40400000000000003</c:v>
                </c:pt>
                <c:pt idx="53">
                  <c:v>0.40900000000000003</c:v>
                </c:pt>
                <c:pt idx="54">
                  <c:v>0.40700000000000003</c:v>
                </c:pt>
                <c:pt idx="55">
                  <c:v>0.40600000000000003</c:v>
                </c:pt>
                <c:pt idx="56">
                  <c:v>0.41100000000000003</c:v>
                </c:pt>
                <c:pt idx="57">
                  <c:v>0.40300000000000002</c:v>
                </c:pt>
                <c:pt idx="58">
                  <c:v>0.40500000000000003</c:v>
                </c:pt>
                <c:pt idx="59">
                  <c:v>0.40800000000000003</c:v>
                </c:pt>
                <c:pt idx="60">
                  <c:v>0.40400000000000003</c:v>
                </c:pt>
                <c:pt idx="61">
                  <c:v>0.39200000000000002</c:v>
                </c:pt>
                <c:pt idx="62">
                  <c:v>0.39100000000000001</c:v>
                </c:pt>
                <c:pt idx="63">
                  <c:v>0.40400000000000003</c:v>
                </c:pt>
                <c:pt idx="64">
                  <c:v>0.39900000000000002</c:v>
                </c:pt>
                <c:pt idx="65">
                  <c:v>0.41200000000000003</c:v>
                </c:pt>
                <c:pt idx="66">
                  <c:v>0.41200000000000003</c:v>
                </c:pt>
                <c:pt idx="67">
                  <c:v>0.38200000000000001</c:v>
                </c:pt>
                <c:pt idx="68">
                  <c:v>0.372</c:v>
                </c:pt>
                <c:pt idx="69">
                  <c:v>0.378</c:v>
                </c:pt>
                <c:pt idx="70">
                  <c:v>0.371</c:v>
                </c:pt>
                <c:pt idx="71">
                  <c:v>0.36699999999999999</c:v>
                </c:pt>
                <c:pt idx="72">
                  <c:v>0.36899999999999999</c:v>
                </c:pt>
                <c:pt idx="73">
                  <c:v>0.36399999999999999</c:v>
                </c:pt>
                <c:pt idx="74">
                  <c:v>0.376</c:v>
                </c:pt>
                <c:pt idx="75">
                  <c:v>0.38</c:v>
                </c:pt>
                <c:pt idx="76">
                  <c:v>0.39</c:v>
                </c:pt>
                <c:pt idx="77">
                  <c:v>0.39700000000000002</c:v>
                </c:pt>
                <c:pt idx="78">
                  <c:v>0.40500000000000003</c:v>
                </c:pt>
                <c:pt idx="79">
                  <c:v>0.41200000000000003</c:v>
                </c:pt>
                <c:pt idx="80">
                  <c:v>0.42200000000000004</c:v>
                </c:pt>
                <c:pt idx="81">
                  <c:v>0.42800000000000005</c:v>
                </c:pt>
                <c:pt idx="82">
                  <c:v>0.42800000000000005</c:v>
                </c:pt>
                <c:pt idx="83">
                  <c:v>0.42400000000000004</c:v>
                </c:pt>
                <c:pt idx="84">
                  <c:v>0.43899999999999995</c:v>
                </c:pt>
                <c:pt idx="85">
                  <c:v>0.44299999999999995</c:v>
                </c:pt>
                <c:pt idx="86">
                  <c:v>0.44800000000000006</c:v>
                </c:pt>
                <c:pt idx="87">
                  <c:v>0.45200000000000007</c:v>
                </c:pt>
                <c:pt idx="88">
                  <c:v>0.45600000000000007</c:v>
                </c:pt>
                <c:pt idx="89">
                  <c:v>0.45699999999999996</c:v>
                </c:pt>
                <c:pt idx="90">
                  <c:v>0.46200000000000008</c:v>
                </c:pt>
                <c:pt idx="91">
                  <c:v>0.46499999999999997</c:v>
                </c:pt>
                <c:pt idx="92">
                  <c:v>0.46699999999999997</c:v>
                </c:pt>
                <c:pt idx="93">
                  <c:v>0.46800000000000008</c:v>
                </c:pt>
                <c:pt idx="94">
                  <c:v>0.46800000000000008</c:v>
                </c:pt>
                <c:pt idx="95">
                  <c:v>0.47000000000000008</c:v>
                </c:pt>
                <c:pt idx="96">
                  <c:v>0.47400000000000009</c:v>
                </c:pt>
                <c:pt idx="97">
                  <c:v>0.47400000000000009</c:v>
                </c:pt>
                <c:pt idx="98">
                  <c:v>0.47699999999999998</c:v>
                </c:pt>
                <c:pt idx="99">
                  <c:v>0.47800000000000009</c:v>
                </c:pt>
                <c:pt idx="100">
                  <c:v>0.48000000000000009</c:v>
                </c:pt>
                <c:pt idx="101">
                  <c:v>0.48099999999999998</c:v>
                </c:pt>
                <c:pt idx="102">
                  <c:v>0.48599999999999999</c:v>
                </c:pt>
                <c:pt idx="103">
                  <c:v>0.43299999999999994</c:v>
                </c:pt>
                <c:pt idx="104">
                  <c:v>0.42899999999999994</c:v>
                </c:pt>
                <c:pt idx="105">
                  <c:v>0.42499999999999993</c:v>
                </c:pt>
                <c:pt idx="106">
                  <c:v>0.3570000000000001</c:v>
                </c:pt>
                <c:pt idx="107">
                  <c:v>0.34700000000000009</c:v>
                </c:pt>
                <c:pt idx="108">
                  <c:v>0.35100000000000009</c:v>
                </c:pt>
                <c:pt idx="109">
                  <c:v>0.35</c:v>
                </c:pt>
                <c:pt idx="110">
                  <c:v>0.34900000000000009</c:v>
                </c:pt>
                <c:pt idx="111">
                  <c:v>0.35300000000000009</c:v>
                </c:pt>
                <c:pt idx="112">
                  <c:v>0.35500000000000009</c:v>
                </c:pt>
                <c:pt idx="113">
                  <c:v>0.36699999999999999</c:v>
                </c:pt>
                <c:pt idx="114">
                  <c:v>0.38200000000000001</c:v>
                </c:pt>
                <c:pt idx="115">
                  <c:v>0.38400000000000001</c:v>
                </c:pt>
                <c:pt idx="116">
                  <c:v>0.39</c:v>
                </c:pt>
                <c:pt idx="117">
                  <c:v>0.38400000000000001</c:v>
                </c:pt>
                <c:pt idx="118">
                  <c:v>0.39400000000000002</c:v>
                </c:pt>
                <c:pt idx="119">
                  <c:v>0.39400000000000002</c:v>
                </c:pt>
                <c:pt idx="120">
                  <c:v>0.39800000000000002</c:v>
                </c:pt>
                <c:pt idx="121">
                  <c:v>0.41200000000000003</c:v>
                </c:pt>
                <c:pt idx="122">
                  <c:v>0.41800000000000004</c:v>
                </c:pt>
                <c:pt idx="123">
                  <c:v>0.42299999999999993</c:v>
                </c:pt>
                <c:pt idx="124">
                  <c:v>0.42800000000000005</c:v>
                </c:pt>
                <c:pt idx="125">
                  <c:v>0.43699999999999994</c:v>
                </c:pt>
                <c:pt idx="126">
                  <c:v>0.40400000000000003</c:v>
                </c:pt>
                <c:pt idx="127">
                  <c:v>0.41700000000000004</c:v>
                </c:pt>
                <c:pt idx="128">
                  <c:v>0.41700000000000004</c:v>
                </c:pt>
                <c:pt idx="129">
                  <c:v>0.42099999999999993</c:v>
                </c:pt>
                <c:pt idx="130">
                  <c:v>0.43299999999999994</c:v>
                </c:pt>
                <c:pt idx="131">
                  <c:v>0.44899999999999995</c:v>
                </c:pt>
                <c:pt idx="132">
                  <c:v>0.45299999999999996</c:v>
                </c:pt>
                <c:pt idx="133">
                  <c:v>0.45899999999999996</c:v>
                </c:pt>
                <c:pt idx="134">
                  <c:v>0.45699999999999996</c:v>
                </c:pt>
                <c:pt idx="135">
                  <c:v>0.42499999999999993</c:v>
                </c:pt>
                <c:pt idx="136">
                  <c:v>0.43600000000000005</c:v>
                </c:pt>
                <c:pt idx="137">
                  <c:v>0.43600000000000005</c:v>
                </c:pt>
                <c:pt idx="138">
                  <c:v>0.43699999999999994</c:v>
                </c:pt>
                <c:pt idx="139">
                  <c:v>0.44499999999999995</c:v>
                </c:pt>
                <c:pt idx="140">
                  <c:v>0.43899999999999995</c:v>
                </c:pt>
                <c:pt idx="141">
                  <c:v>0.44200000000000006</c:v>
                </c:pt>
                <c:pt idx="142">
                  <c:v>0.44400000000000006</c:v>
                </c:pt>
                <c:pt idx="143">
                  <c:v>0.44499999999999995</c:v>
                </c:pt>
                <c:pt idx="144">
                  <c:v>0.44400000000000006</c:v>
                </c:pt>
                <c:pt idx="145">
                  <c:v>0.45000000000000007</c:v>
                </c:pt>
                <c:pt idx="146">
                  <c:v>0.44099999999999995</c:v>
                </c:pt>
                <c:pt idx="147">
                  <c:v>0.44800000000000006</c:v>
                </c:pt>
                <c:pt idx="148">
                  <c:v>0.44699999999999995</c:v>
                </c:pt>
                <c:pt idx="149">
                  <c:v>0.45200000000000007</c:v>
                </c:pt>
                <c:pt idx="150">
                  <c:v>0.45099999999999996</c:v>
                </c:pt>
                <c:pt idx="151">
                  <c:v>0.45400000000000007</c:v>
                </c:pt>
                <c:pt idx="152">
                  <c:v>0.44699999999999995</c:v>
                </c:pt>
                <c:pt idx="153">
                  <c:v>0.45499999999999996</c:v>
                </c:pt>
                <c:pt idx="154">
                  <c:v>0.44499999999999995</c:v>
                </c:pt>
                <c:pt idx="155">
                  <c:v>0.44000000000000006</c:v>
                </c:pt>
                <c:pt idx="156">
                  <c:v>0.44299999999999995</c:v>
                </c:pt>
                <c:pt idx="157">
                  <c:v>0.44400000000000006</c:v>
                </c:pt>
                <c:pt idx="158">
                  <c:v>0.44800000000000006</c:v>
                </c:pt>
                <c:pt idx="159">
                  <c:v>0.45099999999999996</c:v>
                </c:pt>
                <c:pt idx="160">
                  <c:v>0.44899999999999995</c:v>
                </c:pt>
                <c:pt idx="161">
                  <c:v>0.45200000000000007</c:v>
                </c:pt>
                <c:pt idx="162">
                  <c:v>0.45699999999999996</c:v>
                </c:pt>
                <c:pt idx="163">
                  <c:v>0.45600000000000007</c:v>
                </c:pt>
                <c:pt idx="164">
                  <c:v>0.45699999999999996</c:v>
                </c:pt>
                <c:pt idx="165">
                  <c:v>0.46000000000000008</c:v>
                </c:pt>
                <c:pt idx="166">
                  <c:v>0.46299999999999997</c:v>
                </c:pt>
                <c:pt idx="167">
                  <c:v>0.46600000000000008</c:v>
                </c:pt>
                <c:pt idx="168">
                  <c:v>0.47299999999999998</c:v>
                </c:pt>
                <c:pt idx="169">
                  <c:v>0.47600000000000009</c:v>
                </c:pt>
                <c:pt idx="170">
                  <c:v>0.47800000000000009</c:v>
                </c:pt>
                <c:pt idx="171">
                  <c:v>0.42699999999999994</c:v>
                </c:pt>
                <c:pt idx="172">
                  <c:v>0.41900000000000004</c:v>
                </c:pt>
                <c:pt idx="173">
                  <c:v>0.40300000000000002</c:v>
                </c:pt>
                <c:pt idx="174">
                  <c:v>0.40800000000000003</c:v>
                </c:pt>
                <c:pt idx="175">
                  <c:v>0.41000000000000003</c:v>
                </c:pt>
                <c:pt idx="176">
                  <c:v>0.39600000000000002</c:v>
                </c:pt>
                <c:pt idx="177">
                  <c:v>0.3570000000000001</c:v>
                </c:pt>
                <c:pt idx="178">
                  <c:v>0.36599999999999999</c:v>
                </c:pt>
                <c:pt idx="179">
                  <c:v>0.374</c:v>
                </c:pt>
                <c:pt idx="180">
                  <c:v>0.38200000000000001</c:v>
                </c:pt>
                <c:pt idx="181">
                  <c:v>0.373</c:v>
                </c:pt>
                <c:pt idx="182">
                  <c:v>0.373</c:v>
                </c:pt>
                <c:pt idx="183">
                  <c:v>0.375</c:v>
                </c:pt>
                <c:pt idx="184">
                  <c:v>0.38700000000000001</c:v>
                </c:pt>
                <c:pt idx="185">
                  <c:v>0.39500000000000002</c:v>
                </c:pt>
                <c:pt idx="186">
                  <c:v>0.40500000000000003</c:v>
                </c:pt>
                <c:pt idx="187">
                  <c:v>0.42200000000000004</c:v>
                </c:pt>
                <c:pt idx="188">
                  <c:v>0.42200000000000004</c:v>
                </c:pt>
                <c:pt idx="189">
                  <c:v>0.42299999999999993</c:v>
                </c:pt>
                <c:pt idx="190">
                  <c:v>0.39900000000000002</c:v>
                </c:pt>
                <c:pt idx="191">
                  <c:v>0.40800000000000003</c:v>
                </c:pt>
                <c:pt idx="192">
                  <c:v>0.39900000000000002</c:v>
                </c:pt>
                <c:pt idx="193">
                  <c:v>0.39800000000000002</c:v>
                </c:pt>
                <c:pt idx="194">
                  <c:v>0.40200000000000002</c:v>
                </c:pt>
                <c:pt idx="195">
                  <c:v>0.40500000000000003</c:v>
                </c:pt>
                <c:pt idx="196">
                  <c:v>0.40300000000000002</c:v>
                </c:pt>
                <c:pt idx="197">
                  <c:v>0.40400000000000003</c:v>
                </c:pt>
                <c:pt idx="198">
                  <c:v>0.41000000000000003</c:v>
                </c:pt>
                <c:pt idx="199">
                  <c:v>0.41100000000000003</c:v>
                </c:pt>
                <c:pt idx="200">
                  <c:v>0.41500000000000004</c:v>
                </c:pt>
                <c:pt idx="201">
                  <c:v>0.42400000000000004</c:v>
                </c:pt>
                <c:pt idx="202">
                  <c:v>0.42699999999999994</c:v>
                </c:pt>
                <c:pt idx="203">
                  <c:v>0.43099999999999994</c:v>
                </c:pt>
                <c:pt idx="204">
                  <c:v>0.43400000000000005</c:v>
                </c:pt>
                <c:pt idx="205">
                  <c:v>0.43499999999999994</c:v>
                </c:pt>
                <c:pt idx="206">
                  <c:v>0.44099999999999995</c:v>
                </c:pt>
                <c:pt idx="207">
                  <c:v>0.44400000000000006</c:v>
                </c:pt>
                <c:pt idx="208">
                  <c:v>0.44499999999999995</c:v>
                </c:pt>
                <c:pt idx="209">
                  <c:v>0.44600000000000006</c:v>
                </c:pt>
                <c:pt idx="210">
                  <c:v>0.43899999999999995</c:v>
                </c:pt>
                <c:pt idx="211">
                  <c:v>0.44000000000000006</c:v>
                </c:pt>
                <c:pt idx="212">
                  <c:v>0.44499999999999995</c:v>
                </c:pt>
                <c:pt idx="213">
                  <c:v>0.44600000000000006</c:v>
                </c:pt>
                <c:pt idx="214">
                  <c:v>0.44899999999999995</c:v>
                </c:pt>
                <c:pt idx="215">
                  <c:v>0.45200000000000007</c:v>
                </c:pt>
                <c:pt idx="216">
                  <c:v>0.45499999999999996</c:v>
                </c:pt>
                <c:pt idx="217">
                  <c:v>0.45699999999999996</c:v>
                </c:pt>
                <c:pt idx="218">
                  <c:v>0.46099999999999997</c:v>
                </c:pt>
                <c:pt idx="219">
                  <c:v>0.46400000000000008</c:v>
                </c:pt>
                <c:pt idx="220">
                  <c:v>0.46600000000000008</c:v>
                </c:pt>
                <c:pt idx="221">
                  <c:v>0.46899999999999997</c:v>
                </c:pt>
                <c:pt idx="222">
                  <c:v>0.46899999999999997</c:v>
                </c:pt>
                <c:pt idx="223">
                  <c:v>0.47299999999999998</c:v>
                </c:pt>
                <c:pt idx="224">
                  <c:v>0.47099999999999997</c:v>
                </c:pt>
                <c:pt idx="225">
                  <c:v>0.47499999999999998</c:v>
                </c:pt>
                <c:pt idx="226">
                  <c:v>0.47400000000000009</c:v>
                </c:pt>
                <c:pt idx="227">
                  <c:v>0.47599999999999998</c:v>
                </c:pt>
                <c:pt idx="228">
                  <c:v>0.47599999999999998</c:v>
                </c:pt>
                <c:pt idx="229">
                  <c:v>0.46800000000000008</c:v>
                </c:pt>
                <c:pt idx="230">
                  <c:v>0.47299999999999998</c:v>
                </c:pt>
                <c:pt idx="231">
                  <c:v>0.47200000000000009</c:v>
                </c:pt>
                <c:pt idx="232">
                  <c:v>0.47099999999999997</c:v>
                </c:pt>
                <c:pt idx="233">
                  <c:v>0.47400000000000009</c:v>
                </c:pt>
                <c:pt idx="234">
                  <c:v>0.46699999999999997</c:v>
                </c:pt>
                <c:pt idx="235">
                  <c:v>0.46800000000000008</c:v>
                </c:pt>
                <c:pt idx="236">
                  <c:v>0.47200000000000009</c:v>
                </c:pt>
                <c:pt idx="237">
                  <c:v>0.43800000000000006</c:v>
                </c:pt>
                <c:pt idx="238">
                  <c:v>0.44899999999999995</c:v>
                </c:pt>
                <c:pt idx="239">
                  <c:v>0.44400000000000006</c:v>
                </c:pt>
                <c:pt idx="240">
                  <c:v>0.44699999999999995</c:v>
                </c:pt>
                <c:pt idx="241">
                  <c:v>0.45099999999999996</c:v>
                </c:pt>
                <c:pt idx="242">
                  <c:v>0.45099999999999996</c:v>
                </c:pt>
                <c:pt idx="243">
                  <c:v>0.44400000000000006</c:v>
                </c:pt>
                <c:pt idx="244">
                  <c:v>0.44200000000000006</c:v>
                </c:pt>
                <c:pt idx="245">
                  <c:v>0.44299999999999995</c:v>
                </c:pt>
                <c:pt idx="246">
                  <c:v>0.44299999999999995</c:v>
                </c:pt>
                <c:pt idx="247">
                  <c:v>0.44299999999999995</c:v>
                </c:pt>
                <c:pt idx="248">
                  <c:v>0.44400000000000006</c:v>
                </c:pt>
                <c:pt idx="249">
                  <c:v>0.43699999999999994</c:v>
                </c:pt>
                <c:pt idx="250">
                  <c:v>0.43000000000000005</c:v>
                </c:pt>
                <c:pt idx="251">
                  <c:v>0.42699999999999994</c:v>
                </c:pt>
                <c:pt idx="252">
                  <c:v>0.43099999999999994</c:v>
                </c:pt>
                <c:pt idx="253">
                  <c:v>0.42899999999999994</c:v>
                </c:pt>
                <c:pt idx="254">
                  <c:v>0.42899999999999994</c:v>
                </c:pt>
                <c:pt idx="255">
                  <c:v>0.43000000000000005</c:v>
                </c:pt>
                <c:pt idx="256">
                  <c:v>0.43800000000000006</c:v>
                </c:pt>
                <c:pt idx="257">
                  <c:v>0.43099999999999994</c:v>
                </c:pt>
                <c:pt idx="258">
                  <c:v>0.43499999999999994</c:v>
                </c:pt>
                <c:pt idx="259">
                  <c:v>0.43499999999999994</c:v>
                </c:pt>
                <c:pt idx="260">
                  <c:v>0.43600000000000005</c:v>
                </c:pt>
                <c:pt idx="261">
                  <c:v>0.43200000000000005</c:v>
                </c:pt>
                <c:pt idx="262">
                  <c:v>0.43800000000000006</c:v>
                </c:pt>
                <c:pt idx="263">
                  <c:v>0.44099999999999995</c:v>
                </c:pt>
                <c:pt idx="264">
                  <c:v>0.44299999999999995</c:v>
                </c:pt>
                <c:pt idx="265">
                  <c:v>0.44099999999999995</c:v>
                </c:pt>
                <c:pt idx="266">
                  <c:v>0.43200000000000005</c:v>
                </c:pt>
                <c:pt idx="267">
                  <c:v>0.42899999999999994</c:v>
                </c:pt>
                <c:pt idx="268">
                  <c:v>0.43200000000000005</c:v>
                </c:pt>
                <c:pt idx="269">
                  <c:v>0.43299999999999994</c:v>
                </c:pt>
                <c:pt idx="270">
                  <c:v>0.43299999999999994</c:v>
                </c:pt>
                <c:pt idx="271">
                  <c:v>0.43800000000000006</c:v>
                </c:pt>
                <c:pt idx="272">
                  <c:v>0.43800000000000006</c:v>
                </c:pt>
                <c:pt idx="273">
                  <c:v>0.44000000000000006</c:v>
                </c:pt>
                <c:pt idx="274">
                  <c:v>0.44000000000000006</c:v>
                </c:pt>
                <c:pt idx="275">
                  <c:v>0.44099999999999995</c:v>
                </c:pt>
                <c:pt idx="276">
                  <c:v>0.44099999999999995</c:v>
                </c:pt>
                <c:pt idx="277">
                  <c:v>0.44499999999999995</c:v>
                </c:pt>
                <c:pt idx="278">
                  <c:v>0.44699999999999995</c:v>
                </c:pt>
                <c:pt idx="279">
                  <c:v>0.45000000000000007</c:v>
                </c:pt>
                <c:pt idx="280">
                  <c:v>0.45400000000000007</c:v>
                </c:pt>
                <c:pt idx="281">
                  <c:v>0.45099999999999996</c:v>
                </c:pt>
                <c:pt idx="282">
                  <c:v>0.45499999999999996</c:v>
                </c:pt>
                <c:pt idx="283">
                  <c:v>0.45699999999999996</c:v>
                </c:pt>
                <c:pt idx="284">
                  <c:v>0.45499999999999996</c:v>
                </c:pt>
                <c:pt idx="285">
                  <c:v>0.45800000000000007</c:v>
                </c:pt>
                <c:pt idx="286">
                  <c:v>0.46000000000000008</c:v>
                </c:pt>
                <c:pt idx="287">
                  <c:v>0.46400000000000008</c:v>
                </c:pt>
                <c:pt idx="288">
                  <c:v>0.46299999999999997</c:v>
                </c:pt>
                <c:pt idx="289">
                  <c:v>0.46200000000000008</c:v>
                </c:pt>
                <c:pt idx="290">
                  <c:v>0.46400000000000008</c:v>
                </c:pt>
                <c:pt idx="291">
                  <c:v>0.46099999999999997</c:v>
                </c:pt>
                <c:pt idx="292">
                  <c:v>0.46499999999999997</c:v>
                </c:pt>
                <c:pt idx="293">
                  <c:v>0.46499999999999997</c:v>
                </c:pt>
                <c:pt idx="294">
                  <c:v>0.46800000000000008</c:v>
                </c:pt>
                <c:pt idx="295">
                  <c:v>0.46699999999999997</c:v>
                </c:pt>
                <c:pt idx="296">
                  <c:v>0.47099999999999997</c:v>
                </c:pt>
                <c:pt idx="297">
                  <c:v>0.47200000000000009</c:v>
                </c:pt>
                <c:pt idx="298">
                  <c:v>0.47099999999999997</c:v>
                </c:pt>
                <c:pt idx="299">
                  <c:v>0.47200000000000009</c:v>
                </c:pt>
                <c:pt idx="300">
                  <c:v>0.48299999999999998</c:v>
                </c:pt>
                <c:pt idx="301">
                  <c:v>0.48000000000000009</c:v>
                </c:pt>
                <c:pt idx="302">
                  <c:v>0.47600000000000009</c:v>
                </c:pt>
                <c:pt idx="303">
                  <c:v>0.47699999999999998</c:v>
                </c:pt>
                <c:pt idx="304">
                  <c:v>0.47899999999999998</c:v>
                </c:pt>
                <c:pt idx="305">
                  <c:v>0.4820000000000001</c:v>
                </c:pt>
                <c:pt idx="306">
                  <c:v>0.47499999999999998</c:v>
                </c:pt>
                <c:pt idx="307">
                  <c:v>0.48699999999999999</c:v>
                </c:pt>
                <c:pt idx="308">
                  <c:v>0.49199999999999999</c:v>
                </c:pt>
                <c:pt idx="309">
                  <c:v>0.49299999999999999</c:v>
                </c:pt>
                <c:pt idx="310">
                  <c:v>0.49399999999999999</c:v>
                </c:pt>
                <c:pt idx="311">
                  <c:v>0.495</c:v>
                </c:pt>
                <c:pt idx="312">
                  <c:v>0.499</c:v>
                </c:pt>
                <c:pt idx="313">
                  <c:v>0.501</c:v>
                </c:pt>
                <c:pt idx="314">
                  <c:v>0.499</c:v>
                </c:pt>
                <c:pt idx="315">
                  <c:v>0.50600000000000001</c:v>
                </c:pt>
                <c:pt idx="316">
                  <c:v>0.47000000000000008</c:v>
                </c:pt>
                <c:pt idx="317">
                  <c:v>0.47800000000000009</c:v>
                </c:pt>
                <c:pt idx="318">
                  <c:v>0.48000000000000009</c:v>
                </c:pt>
                <c:pt idx="319">
                  <c:v>0.47299999999999998</c:v>
                </c:pt>
                <c:pt idx="320">
                  <c:v>0.4820000000000001</c:v>
                </c:pt>
                <c:pt idx="321">
                  <c:v>0.48000000000000009</c:v>
                </c:pt>
                <c:pt idx="322">
                  <c:v>0.48299999999999998</c:v>
                </c:pt>
                <c:pt idx="323">
                  <c:v>0.47800000000000009</c:v>
                </c:pt>
                <c:pt idx="324">
                  <c:v>0.47099999999999997</c:v>
                </c:pt>
                <c:pt idx="325">
                  <c:v>0.47899999999999998</c:v>
                </c:pt>
                <c:pt idx="326">
                  <c:v>0.48099999999999998</c:v>
                </c:pt>
                <c:pt idx="327">
                  <c:v>0.49099999999999999</c:v>
                </c:pt>
                <c:pt idx="328">
                  <c:v>0.48099999999999998</c:v>
                </c:pt>
                <c:pt idx="329">
                  <c:v>0.48299999999999998</c:v>
                </c:pt>
                <c:pt idx="330">
                  <c:v>0.47899999999999998</c:v>
                </c:pt>
                <c:pt idx="331">
                  <c:v>0.48299999999999998</c:v>
                </c:pt>
                <c:pt idx="332">
                  <c:v>0.48799999999999999</c:v>
                </c:pt>
                <c:pt idx="333">
                  <c:v>0.4840000000000001</c:v>
                </c:pt>
                <c:pt idx="334">
                  <c:v>0.4840000000000001</c:v>
                </c:pt>
                <c:pt idx="336">
                  <c:v>0.48099999999999998</c:v>
                </c:pt>
                <c:pt idx="337">
                  <c:v>0.4860000000000001</c:v>
                </c:pt>
                <c:pt idx="338">
                  <c:v>0.4880000000000001</c:v>
                </c:pt>
                <c:pt idx="339">
                  <c:v>0.49099999999999999</c:v>
                </c:pt>
                <c:pt idx="340">
                  <c:v>0.49099999999999999</c:v>
                </c:pt>
                <c:pt idx="341">
                  <c:v>0.49199999999999999</c:v>
                </c:pt>
                <c:pt idx="342">
                  <c:v>0.49399999999999999</c:v>
                </c:pt>
                <c:pt idx="343">
                  <c:v>0.499</c:v>
                </c:pt>
                <c:pt idx="344">
                  <c:v>0.495</c:v>
                </c:pt>
                <c:pt idx="345">
                  <c:v>0.5</c:v>
                </c:pt>
                <c:pt idx="346">
                  <c:v>0.504</c:v>
                </c:pt>
                <c:pt idx="347">
                  <c:v>0.501</c:v>
                </c:pt>
                <c:pt idx="348">
                  <c:v>0.498</c:v>
                </c:pt>
                <c:pt idx="349">
                  <c:v>0.503</c:v>
                </c:pt>
                <c:pt idx="350">
                  <c:v>0.503</c:v>
                </c:pt>
                <c:pt idx="351">
                  <c:v>0.504</c:v>
                </c:pt>
                <c:pt idx="352">
                  <c:v>0.50900000000000001</c:v>
                </c:pt>
                <c:pt idx="353">
                  <c:v>0.47400000000000009</c:v>
                </c:pt>
                <c:pt idx="354">
                  <c:v>0.47899999999999998</c:v>
                </c:pt>
                <c:pt idx="355">
                  <c:v>0.48099999999999998</c:v>
                </c:pt>
                <c:pt idx="356">
                  <c:v>0.47699999999999998</c:v>
                </c:pt>
                <c:pt idx="357">
                  <c:v>0.47800000000000009</c:v>
                </c:pt>
                <c:pt idx="358">
                  <c:v>0.46600000000000008</c:v>
                </c:pt>
                <c:pt idx="359">
                  <c:v>0.46600000000000008</c:v>
                </c:pt>
                <c:pt idx="360">
                  <c:v>0.45099999999999996</c:v>
                </c:pt>
                <c:pt idx="361">
                  <c:v>0.43200000000000005</c:v>
                </c:pt>
                <c:pt idx="362">
                  <c:v>0.42699999999999994</c:v>
                </c:pt>
                <c:pt idx="363">
                  <c:v>0.42800000000000005</c:v>
                </c:pt>
                <c:pt idx="364">
                  <c:v>0.41700000000000004</c:v>
                </c:pt>
                <c:pt idx="365">
                  <c:v>0.42600000000000005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3C-468E-B0F7-DD03F1916D06}"/>
            </c:ext>
          </c:extLst>
        </c:ser>
        <c:ser>
          <c:idx val="5"/>
          <c:order val="2"/>
          <c:tx>
            <c:strRef>
              <c:f>グラフデータ!$F$6</c:f>
              <c:strCache>
                <c:ptCount val="1"/>
                <c:pt idx="0">
                  <c:v>無原罪観測井（R5）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グラフデータ!$B$7:$B$374</c:f>
              <c:numCache>
                <c:formatCode>m"月"d"日"</c:formatCode>
                <c:ptCount val="368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グラフデータ!$F$7:$F$373</c:f>
              <c:numCache>
                <c:formatCode>0.00\ </c:formatCode>
                <c:ptCount val="367"/>
                <c:pt idx="0">
                  <c:v>3.431</c:v>
                </c:pt>
                <c:pt idx="1">
                  <c:v>3.4420000000000002</c:v>
                </c:pt>
                <c:pt idx="2">
                  <c:v>3.4510000000000001</c:v>
                </c:pt>
                <c:pt idx="3">
                  <c:v>3.4570000000000003</c:v>
                </c:pt>
                <c:pt idx="4">
                  <c:v>3.4720000000000004</c:v>
                </c:pt>
                <c:pt idx="5">
                  <c:v>3.4820000000000002</c:v>
                </c:pt>
                <c:pt idx="6">
                  <c:v>3.4960000000000004</c:v>
                </c:pt>
                <c:pt idx="7">
                  <c:v>3.4990000000000001</c:v>
                </c:pt>
                <c:pt idx="8">
                  <c:v>3.5090000000000003</c:v>
                </c:pt>
                <c:pt idx="9">
                  <c:v>3.5150000000000001</c:v>
                </c:pt>
                <c:pt idx="10">
                  <c:v>3.5260000000000002</c:v>
                </c:pt>
                <c:pt idx="11">
                  <c:v>3.5280000000000005</c:v>
                </c:pt>
                <c:pt idx="12">
                  <c:v>3.5420000000000003</c:v>
                </c:pt>
                <c:pt idx="13">
                  <c:v>3.5480000000000005</c:v>
                </c:pt>
                <c:pt idx="14">
                  <c:v>3.5510000000000002</c:v>
                </c:pt>
                <c:pt idx="15">
                  <c:v>3.5290000000000004</c:v>
                </c:pt>
                <c:pt idx="16">
                  <c:v>3.5060000000000002</c:v>
                </c:pt>
                <c:pt idx="17">
                  <c:v>3.5180000000000002</c:v>
                </c:pt>
                <c:pt idx="18">
                  <c:v>3.5270000000000001</c:v>
                </c:pt>
                <c:pt idx="19">
                  <c:v>3.5460000000000003</c:v>
                </c:pt>
                <c:pt idx="20">
                  <c:v>3.5520000000000005</c:v>
                </c:pt>
                <c:pt idx="21">
                  <c:v>3.5580000000000003</c:v>
                </c:pt>
                <c:pt idx="22">
                  <c:v>3.5590000000000002</c:v>
                </c:pt>
                <c:pt idx="23">
                  <c:v>3.5650000000000004</c:v>
                </c:pt>
                <c:pt idx="24">
                  <c:v>3.5680000000000001</c:v>
                </c:pt>
                <c:pt idx="25">
                  <c:v>3.5710000000000002</c:v>
                </c:pt>
                <c:pt idx="26">
                  <c:v>3.5570000000000004</c:v>
                </c:pt>
                <c:pt idx="27">
                  <c:v>3.5420000000000007</c:v>
                </c:pt>
                <c:pt idx="28">
                  <c:v>3.5470000000000006</c:v>
                </c:pt>
                <c:pt idx="29">
                  <c:v>3.5480000000000005</c:v>
                </c:pt>
                <c:pt idx="30">
                  <c:v>3.5570000000000004</c:v>
                </c:pt>
                <c:pt idx="31">
                  <c:v>3.5600000000000005</c:v>
                </c:pt>
                <c:pt idx="32">
                  <c:v>3.5710000000000006</c:v>
                </c:pt>
                <c:pt idx="33">
                  <c:v>3.5730000000000004</c:v>
                </c:pt>
                <c:pt idx="34">
                  <c:v>3.5790000000000006</c:v>
                </c:pt>
                <c:pt idx="35">
                  <c:v>3.5800000000000005</c:v>
                </c:pt>
                <c:pt idx="36">
                  <c:v>3.5880000000000005</c:v>
                </c:pt>
                <c:pt idx="37">
                  <c:v>3.5620000000000003</c:v>
                </c:pt>
                <c:pt idx="38">
                  <c:v>3.4750000000000005</c:v>
                </c:pt>
                <c:pt idx="39">
                  <c:v>3.4590000000000005</c:v>
                </c:pt>
                <c:pt idx="40">
                  <c:v>3.4740000000000006</c:v>
                </c:pt>
                <c:pt idx="41">
                  <c:v>3.4770000000000003</c:v>
                </c:pt>
                <c:pt idx="42">
                  <c:v>3.4900000000000007</c:v>
                </c:pt>
                <c:pt idx="43">
                  <c:v>3.4990000000000006</c:v>
                </c:pt>
                <c:pt idx="44">
                  <c:v>3.5020000000000007</c:v>
                </c:pt>
                <c:pt idx="45">
                  <c:v>3.4670000000000005</c:v>
                </c:pt>
                <c:pt idx="46">
                  <c:v>3.4800000000000004</c:v>
                </c:pt>
                <c:pt idx="47">
                  <c:v>3.4950000000000006</c:v>
                </c:pt>
                <c:pt idx="48">
                  <c:v>3.4930000000000003</c:v>
                </c:pt>
                <c:pt idx="49">
                  <c:v>3.4710000000000005</c:v>
                </c:pt>
                <c:pt idx="50">
                  <c:v>3.4570000000000003</c:v>
                </c:pt>
                <c:pt idx="51">
                  <c:v>3.4700000000000006</c:v>
                </c:pt>
                <c:pt idx="52">
                  <c:v>3.4900000000000007</c:v>
                </c:pt>
                <c:pt idx="53">
                  <c:v>3.5020000000000007</c:v>
                </c:pt>
                <c:pt idx="54">
                  <c:v>3.5190000000000006</c:v>
                </c:pt>
                <c:pt idx="55">
                  <c:v>3.5250000000000004</c:v>
                </c:pt>
                <c:pt idx="56">
                  <c:v>3.5380000000000007</c:v>
                </c:pt>
                <c:pt idx="57">
                  <c:v>3.5480000000000005</c:v>
                </c:pt>
                <c:pt idx="58">
                  <c:v>3.5560000000000005</c:v>
                </c:pt>
                <c:pt idx="59">
                  <c:v>3.5460000000000003</c:v>
                </c:pt>
                <c:pt idx="60">
                  <c:v>3.5360000000000005</c:v>
                </c:pt>
                <c:pt idx="61">
                  <c:v>3.504</c:v>
                </c:pt>
                <c:pt idx="62">
                  <c:v>3.5069999999999997</c:v>
                </c:pt>
                <c:pt idx="63">
                  <c:v>3.1229999999999998</c:v>
                </c:pt>
                <c:pt idx="64">
                  <c:v>2.653</c:v>
                </c:pt>
                <c:pt idx="65">
                  <c:v>2.7689999999999997</c:v>
                </c:pt>
                <c:pt idx="66">
                  <c:v>2.8489999999999998</c:v>
                </c:pt>
                <c:pt idx="67">
                  <c:v>2.9009999999999998</c:v>
                </c:pt>
                <c:pt idx="68">
                  <c:v>2.9469999999999996</c:v>
                </c:pt>
                <c:pt idx="69">
                  <c:v>2.996</c:v>
                </c:pt>
                <c:pt idx="70">
                  <c:v>2.9859999999999998</c:v>
                </c:pt>
                <c:pt idx="71">
                  <c:v>3.024</c:v>
                </c:pt>
                <c:pt idx="72">
                  <c:v>3.0269999999999997</c:v>
                </c:pt>
                <c:pt idx="73">
                  <c:v>3.0569999999999999</c:v>
                </c:pt>
                <c:pt idx="74">
                  <c:v>3.081</c:v>
                </c:pt>
                <c:pt idx="75">
                  <c:v>3.1159999999999997</c:v>
                </c:pt>
                <c:pt idx="76">
                  <c:v>3.1149999999999998</c:v>
                </c:pt>
                <c:pt idx="77">
                  <c:v>3.1419999999999999</c:v>
                </c:pt>
                <c:pt idx="78">
                  <c:v>3.1679999999999997</c:v>
                </c:pt>
                <c:pt idx="79">
                  <c:v>3.206</c:v>
                </c:pt>
                <c:pt idx="80">
                  <c:v>3.2439999999999998</c:v>
                </c:pt>
                <c:pt idx="81">
                  <c:v>3.286</c:v>
                </c:pt>
                <c:pt idx="82">
                  <c:v>3.3239999999999998</c:v>
                </c:pt>
                <c:pt idx="83">
                  <c:v>3.363</c:v>
                </c:pt>
                <c:pt idx="84">
                  <c:v>3.399</c:v>
                </c:pt>
                <c:pt idx="85">
                  <c:v>3.4359999999999999</c:v>
                </c:pt>
                <c:pt idx="86">
                  <c:v>3.4669999999999996</c:v>
                </c:pt>
                <c:pt idx="87">
                  <c:v>3.4939999999999998</c:v>
                </c:pt>
                <c:pt idx="88">
                  <c:v>3.516</c:v>
                </c:pt>
                <c:pt idx="89">
                  <c:v>3.5389999999999997</c:v>
                </c:pt>
                <c:pt idx="90">
                  <c:v>3.5310000000000001</c:v>
                </c:pt>
                <c:pt idx="91">
                  <c:v>3.5350000000000001</c:v>
                </c:pt>
                <c:pt idx="92">
                  <c:v>3.5249999999999999</c:v>
                </c:pt>
                <c:pt idx="93">
                  <c:v>3.524</c:v>
                </c:pt>
                <c:pt idx="94">
                  <c:v>3.53</c:v>
                </c:pt>
                <c:pt idx="95">
                  <c:v>3.5389999999999997</c:v>
                </c:pt>
                <c:pt idx="96">
                  <c:v>3.5449999999999999</c:v>
                </c:pt>
                <c:pt idx="97">
                  <c:v>3.544</c:v>
                </c:pt>
                <c:pt idx="98">
                  <c:v>3.55</c:v>
                </c:pt>
                <c:pt idx="99">
                  <c:v>3.5509999999999997</c:v>
                </c:pt>
                <c:pt idx="100">
                  <c:v>3.5609999999999999</c:v>
                </c:pt>
                <c:pt idx="101">
                  <c:v>3.5680000000000001</c:v>
                </c:pt>
                <c:pt idx="102">
                  <c:v>3.5789999999999997</c:v>
                </c:pt>
                <c:pt idx="103">
                  <c:v>3.5859999999999999</c:v>
                </c:pt>
                <c:pt idx="104">
                  <c:v>3.5979999999999999</c:v>
                </c:pt>
                <c:pt idx="105">
                  <c:v>3.6</c:v>
                </c:pt>
                <c:pt idx="106">
                  <c:v>3.6080000000000001</c:v>
                </c:pt>
                <c:pt idx="107">
                  <c:v>3.62</c:v>
                </c:pt>
                <c:pt idx="108">
                  <c:v>3.6339999999999999</c:v>
                </c:pt>
                <c:pt idx="109">
                  <c:v>3.6429999999999998</c:v>
                </c:pt>
                <c:pt idx="110">
                  <c:v>3.6509999999999998</c:v>
                </c:pt>
                <c:pt idx="111">
                  <c:v>3.6560000000000001</c:v>
                </c:pt>
                <c:pt idx="112">
                  <c:v>3.6639999999999997</c:v>
                </c:pt>
                <c:pt idx="113">
                  <c:v>3.67</c:v>
                </c:pt>
                <c:pt idx="114">
                  <c:v>3.6819999999999999</c:v>
                </c:pt>
                <c:pt idx="115">
                  <c:v>3.6909999999999998</c:v>
                </c:pt>
                <c:pt idx="116">
                  <c:v>3.702</c:v>
                </c:pt>
                <c:pt idx="117">
                  <c:v>3.7090000000000001</c:v>
                </c:pt>
                <c:pt idx="118">
                  <c:v>3.7199999999999998</c:v>
                </c:pt>
                <c:pt idx="119">
                  <c:v>3.7299999999999995</c:v>
                </c:pt>
                <c:pt idx="120">
                  <c:v>3.7379999999999995</c:v>
                </c:pt>
                <c:pt idx="121">
                  <c:v>3.7459999999999996</c:v>
                </c:pt>
                <c:pt idx="122">
                  <c:v>3.7579999999999996</c:v>
                </c:pt>
                <c:pt idx="123">
                  <c:v>3.7409999999999997</c:v>
                </c:pt>
                <c:pt idx="124">
                  <c:v>3.7519999999999998</c:v>
                </c:pt>
                <c:pt idx="125">
                  <c:v>3.7619999999999996</c:v>
                </c:pt>
                <c:pt idx="126">
                  <c:v>3.7729999999999997</c:v>
                </c:pt>
                <c:pt idx="127">
                  <c:v>3.7789999999999999</c:v>
                </c:pt>
                <c:pt idx="128">
                  <c:v>3.7819999999999996</c:v>
                </c:pt>
                <c:pt idx="129">
                  <c:v>3.7909999999999999</c:v>
                </c:pt>
                <c:pt idx="130">
                  <c:v>3.7939999999999996</c:v>
                </c:pt>
                <c:pt idx="131">
                  <c:v>3.7689999999999997</c:v>
                </c:pt>
                <c:pt idx="132">
                  <c:v>3.7639999999999998</c:v>
                </c:pt>
                <c:pt idx="133">
                  <c:v>3.76</c:v>
                </c:pt>
                <c:pt idx="134">
                  <c:v>3.7639999999999998</c:v>
                </c:pt>
                <c:pt idx="135">
                  <c:v>3.7539999999999996</c:v>
                </c:pt>
                <c:pt idx="136">
                  <c:v>3.7279999999999998</c:v>
                </c:pt>
                <c:pt idx="137">
                  <c:v>3.6849999999999996</c:v>
                </c:pt>
                <c:pt idx="138">
                  <c:v>3.6229999999999998</c:v>
                </c:pt>
                <c:pt idx="139">
                  <c:v>3.6049999999999995</c:v>
                </c:pt>
                <c:pt idx="140">
                  <c:v>3.6089999999999995</c:v>
                </c:pt>
                <c:pt idx="141">
                  <c:v>3.6189999999999998</c:v>
                </c:pt>
                <c:pt idx="142">
                  <c:v>3.6259999999999999</c:v>
                </c:pt>
                <c:pt idx="143">
                  <c:v>3.6309999999999998</c:v>
                </c:pt>
                <c:pt idx="144">
                  <c:v>3.6259999999999999</c:v>
                </c:pt>
                <c:pt idx="145">
                  <c:v>3.6239999999999997</c:v>
                </c:pt>
                <c:pt idx="146">
                  <c:v>3.6229999999999998</c:v>
                </c:pt>
                <c:pt idx="147">
                  <c:v>3.6339999999999999</c:v>
                </c:pt>
                <c:pt idx="148">
                  <c:v>3.6389999999999998</c:v>
                </c:pt>
                <c:pt idx="149">
                  <c:v>3.6409999999999996</c:v>
                </c:pt>
                <c:pt idx="150">
                  <c:v>3.6449999999999996</c:v>
                </c:pt>
                <c:pt idx="151">
                  <c:v>3.6549999999999998</c:v>
                </c:pt>
                <c:pt idx="152">
                  <c:v>3.6619999999999999</c:v>
                </c:pt>
                <c:pt idx="153">
                  <c:v>3.6780000000000004</c:v>
                </c:pt>
                <c:pt idx="154">
                  <c:v>3.6830000000000003</c:v>
                </c:pt>
                <c:pt idx="155">
                  <c:v>3.6900000000000004</c:v>
                </c:pt>
                <c:pt idx="156">
                  <c:v>3.6980000000000004</c:v>
                </c:pt>
                <c:pt idx="157">
                  <c:v>3.6320000000000006</c:v>
                </c:pt>
                <c:pt idx="158">
                  <c:v>3.6200000000000006</c:v>
                </c:pt>
                <c:pt idx="159">
                  <c:v>3.6230000000000007</c:v>
                </c:pt>
                <c:pt idx="160">
                  <c:v>3.6320000000000006</c:v>
                </c:pt>
                <c:pt idx="161">
                  <c:v>3.5220000000000007</c:v>
                </c:pt>
                <c:pt idx="162">
                  <c:v>3.4380000000000006</c:v>
                </c:pt>
                <c:pt idx="163">
                  <c:v>3.4380000000000006</c:v>
                </c:pt>
                <c:pt idx="164">
                  <c:v>3.4490000000000003</c:v>
                </c:pt>
                <c:pt idx="165">
                  <c:v>3.4650000000000003</c:v>
                </c:pt>
                <c:pt idx="166">
                  <c:v>3.4890000000000003</c:v>
                </c:pt>
                <c:pt idx="167">
                  <c:v>3.5050000000000003</c:v>
                </c:pt>
                <c:pt idx="168">
                  <c:v>3.5210000000000004</c:v>
                </c:pt>
                <c:pt idx="169">
                  <c:v>3.5370000000000004</c:v>
                </c:pt>
                <c:pt idx="170">
                  <c:v>3.5430000000000006</c:v>
                </c:pt>
                <c:pt idx="171">
                  <c:v>3.5460000000000007</c:v>
                </c:pt>
                <c:pt idx="172">
                  <c:v>3.5500000000000007</c:v>
                </c:pt>
                <c:pt idx="173">
                  <c:v>3.5640000000000005</c:v>
                </c:pt>
                <c:pt idx="174">
                  <c:v>3.5660000000000003</c:v>
                </c:pt>
                <c:pt idx="175">
                  <c:v>3.5450000000000004</c:v>
                </c:pt>
                <c:pt idx="176">
                  <c:v>3.4780000000000006</c:v>
                </c:pt>
                <c:pt idx="177">
                  <c:v>3.4750000000000005</c:v>
                </c:pt>
                <c:pt idx="178">
                  <c:v>3.4930000000000003</c:v>
                </c:pt>
                <c:pt idx="179">
                  <c:v>3.5060000000000007</c:v>
                </c:pt>
                <c:pt idx="180">
                  <c:v>3.5170000000000003</c:v>
                </c:pt>
                <c:pt idx="181">
                  <c:v>3.53</c:v>
                </c:pt>
                <c:pt idx="182">
                  <c:v>3.5339999999999998</c:v>
                </c:pt>
                <c:pt idx="183">
                  <c:v>3.5379999999999998</c:v>
                </c:pt>
                <c:pt idx="184">
                  <c:v>3.5489999999999999</c:v>
                </c:pt>
                <c:pt idx="185">
                  <c:v>3.55</c:v>
                </c:pt>
                <c:pt idx="186">
                  <c:v>3.5549999999999997</c:v>
                </c:pt>
                <c:pt idx="187">
                  <c:v>3.5419999999999998</c:v>
                </c:pt>
                <c:pt idx="188">
                  <c:v>3.5459999999999998</c:v>
                </c:pt>
                <c:pt idx="189">
                  <c:v>3.548</c:v>
                </c:pt>
                <c:pt idx="190">
                  <c:v>3.5589999999999997</c:v>
                </c:pt>
                <c:pt idx="191">
                  <c:v>3.5589999999999997</c:v>
                </c:pt>
                <c:pt idx="192">
                  <c:v>3.5349999999999997</c:v>
                </c:pt>
                <c:pt idx="193">
                  <c:v>3.4689999999999999</c:v>
                </c:pt>
                <c:pt idx="194">
                  <c:v>3.4699999999999998</c:v>
                </c:pt>
                <c:pt idx="195">
                  <c:v>3.4819999999999998</c:v>
                </c:pt>
                <c:pt idx="196">
                  <c:v>3.4969999999999999</c:v>
                </c:pt>
                <c:pt idx="197">
                  <c:v>3.5149999999999997</c:v>
                </c:pt>
                <c:pt idx="198">
                  <c:v>3.4259999999999997</c:v>
                </c:pt>
                <c:pt idx="199">
                  <c:v>3.4119999999999999</c:v>
                </c:pt>
                <c:pt idx="200">
                  <c:v>3.4309999999999996</c:v>
                </c:pt>
                <c:pt idx="201">
                  <c:v>3.4499999999999997</c:v>
                </c:pt>
                <c:pt idx="202">
                  <c:v>3.4699999999999998</c:v>
                </c:pt>
                <c:pt idx="203">
                  <c:v>3.4859999999999998</c:v>
                </c:pt>
                <c:pt idx="204">
                  <c:v>3.5109999999999997</c:v>
                </c:pt>
                <c:pt idx="205">
                  <c:v>3.5259999999999998</c:v>
                </c:pt>
                <c:pt idx="206">
                  <c:v>3.5409999999999999</c:v>
                </c:pt>
                <c:pt idx="207">
                  <c:v>3.548</c:v>
                </c:pt>
                <c:pt idx="208">
                  <c:v>3.5519999999999996</c:v>
                </c:pt>
                <c:pt idx="209">
                  <c:v>3.5549999999999997</c:v>
                </c:pt>
                <c:pt idx="210">
                  <c:v>3.5609999999999999</c:v>
                </c:pt>
                <c:pt idx="211">
                  <c:v>3.5649999999999999</c:v>
                </c:pt>
                <c:pt idx="212">
                  <c:v>3.5709999999999997</c:v>
                </c:pt>
                <c:pt idx="213">
                  <c:v>3.5779999999999998</c:v>
                </c:pt>
                <c:pt idx="214">
                  <c:v>3.5879999999999996</c:v>
                </c:pt>
                <c:pt idx="215">
                  <c:v>3.5929999999999995</c:v>
                </c:pt>
                <c:pt idx="216">
                  <c:v>3.6049999999999995</c:v>
                </c:pt>
                <c:pt idx="217">
                  <c:v>3.6159999999999997</c:v>
                </c:pt>
                <c:pt idx="218">
                  <c:v>3.6269999999999998</c:v>
                </c:pt>
                <c:pt idx="219">
                  <c:v>3.6319999999999997</c:v>
                </c:pt>
                <c:pt idx="220">
                  <c:v>3.6379999999999999</c:v>
                </c:pt>
                <c:pt idx="221">
                  <c:v>3.6449999999999996</c:v>
                </c:pt>
                <c:pt idx="222">
                  <c:v>3.6479999999999997</c:v>
                </c:pt>
                <c:pt idx="223">
                  <c:v>3.6569999999999996</c:v>
                </c:pt>
                <c:pt idx="224">
                  <c:v>3.6569999999999996</c:v>
                </c:pt>
                <c:pt idx="225">
                  <c:v>3.6629999999999998</c:v>
                </c:pt>
                <c:pt idx="226">
                  <c:v>3.6609999999999996</c:v>
                </c:pt>
                <c:pt idx="227">
                  <c:v>3.6709999999999998</c:v>
                </c:pt>
                <c:pt idx="228">
                  <c:v>3.6809999999999996</c:v>
                </c:pt>
                <c:pt idx="229">
                  <c:v>3.6879999999999997</c:v>
                </c:pt>
                <c:pt idx="230">
                  <c:v>3.6909999999999998</c:v>
                </c:pt>
                <c:pt idx="231">
                  <c:v>3.6149999999999998</c:v>
                </c:pt>
                <c:pt idx="232">
                  <c:v>3.5939999999999999</c:v>
                </c:pt>
                <c:pt idx="233">
                  <c:v>3.5979999999999999</c:v>
                </c:pt>
                <c:pt idx="234">
                  <c:v>3.6109999999999998</c:v>
                </c:pt>
                <c:pt idx="235">
                  <c:v>3.6149999999999998</c:v>
                </c:pt>
                <c:pt idx="236">
                  <c:v>3.6209999999999996</c:v>
                </c:pt>
                <c:pt idx="237">
                  <c:v>3.6279999999999997</c:v>
                </c:pt>
                <c:pt idx="238">
                  <c:v>3.6359999999999997</c:v>
                </c:pt>
                <c:pt idx="239">
                  <c:v>3.6409999999999996</c:v>
                </c:pt>
                <c:pt idx="240">
                  <c:v>3.6449999999999996</c:v>
                </c:pt>
                <c:pt idx="241">
                  <c:v>3.6479999999999997</c:v>
                </c:pt>
                <c:pt idx="242">
                  <c:v>3.6529999999999996</c:v>
                </c:pt>
                <c:pt idx="243">
                  <c:v>3.6619999999999999</c:v>
                </c:pt>
                <c:pt idx="244">
                  <c:v>3.6630000000000003</c:v>
                </c:pt>
                <c:pt idx="245">
                  <c:v>3.6600000000000006</c:v>
                </c:pt>
                <c:pt idx="246">
                  <c:v>3.6700000000000004</c:v>
                </c:pt>
                <c:pt idx="247">
                  <c:v>3.6780000000000004</c:v>
                </c:pt>
                <c:pt idx="248">
                  <c:v>3.6850000000000005</c:v>
                </c:pt>
                <c:pt idx="249">
                  <c:v>3.6810000000000005</c:v>
                </c:pt>
                <c:pt idx="250">
                  <c:v>3.6880000000000002</c:v>
                </c:pt>
                <c:pt idx="251">
                  <c:v>3.6930000000000005</c:v>
                </c:pt>
                <c:pt idx="252">
                  <c:v>3.7</c:v>
                </c:pt>
                <c:pt idx="253">
                  <c:v>3.7050000000000005</c:v>
                </c:pt>
                <c:pt idx="254">
                  <c:v>3.7100000000000004</c:v>
                </c:pt>
                <c:pt idx="255">
                  <c:v>3.7090000000000005</c:v>
                </c:pt>
                <c:pt idx="256">
                  <c:v>3.6920000000000002</c:v>
                </c:pt>
                <c:pt idx="257">
                  <c:v>3.6880000000000002</c:v>
                </c:pt>
                <c:pt idx="258">
                  <c:v>3.6900000000000004</c:v>
                </c:pt>
                <c:pt idx="259">
                  <c:v>3.6870000000000003</c:v>
                </c:pt>
                <c:pt idx="260">
                  <c:v>3.6900000000000004</c:v>
                </c:pt>
                <c:pt idx="261">
                  <c:v>3.7010000000000005</c:v>
                </c:pt>
                <c:pt idx="262">
                  <c:v>3.7070000000000003</c:v>
                </c:pt>
                <c:pt idx="263">
                  <c:v>3.7120000000000002</c:v>
                </c:pt>
                <c:pt idx="264">
                  <c:v>3.7130000000000005</c:v>
                </c:pt>
                <c:pt idx="265">
                  <c:v>3.7130000000000005</c:v>
                </c:pt>
                <c:pt idx="266">
                  <c:v>3.7190000000000003</c:v>
                </c:pt>
                <c:pt idx="267">
                  <c:v>3.7210000000000005</c:v>
                </c:pt>
                <c:pt idx="268">
                  <c:v>3.7240000000000002</c:v>
                </c:pt>
                <c:pt idx="269">
                  <c:v>3.7270000000000003</c:v>
                </c:pt>
                <c:pt idx="270">
                  <c:v>3.7249999999999996</c:v>
                </c:pt>
                <c:pt idx="271">
                  <c:v>3.7399999999999998</c:v>
                </c:pt>
                <c:pt idx="272">
                  <c:v>3.7289999999999996</c:v>
                </c:pt>
                <c:pt idx="273">
                  <c:v>3.7369999999999997</c:v>
                </c:pt>
                <c:pt idx="274">
                  <c:v>3.7419999999999995</c:v>
                </c:pt>
                <c:pt idx="275">
                  <c:v>3.7459999999999996</c:v>
                </c:pt>
                <c:pt idx="276">
                  <c:v>3.7399999999999998</c:v>
                </c:pt>
                <c:pt idx="277">
                  <c:v>3.7369999999999997</c:v>
                </c:pt>
                <c:pt idx="278">
                  <c:v>3.7459999999999996</c:v>
                </c:pt>
                <c:pt idx="279">
                  <c:v>3.7459999999999996</c:v>
                </c:pt>
                <c:pt idx="280">
                  <c:v>3.7459999999999996</c:v>
                </c:pt>
                <c:pt idx="281">
                  <c:v>3.7519999999999998</c:v>
                </c:pt>
                <c:pt idx="282">
                  <c:v>3.7529999999999997</c:v>
                </c:pt>
                <c:pt idx="283">
                  <c:v>3.7499999999999996</c:v>
                </c:pt>
                <c:pt idx="284">
                  <c:v>3.7499999999999996</c:v>
                </c:pt>
                <c:pt idx="285">
                  <c:v>3.7699999999999996</c:v>
                </c:pt>
                <c:pt idx="286">
                  <c:v>3.7499999999999996</c:v>
                </c:pt>
                <c:pt idx="287">
                  <c:v>3.7759999999999998</c:v>
                </c:pt>
                <c:pt idx="288">
                  <c:v>3.7639999999999998</c:v>
                </c:pt>
                <c:pt idx="289">
                  <c:v>3.7689999999999997</c:v>
                </c:pt>
                <c:pt idx="290">
                  <c:v>3.7719999999999998</c:v>
                </c:pt>
                <c:pt idx="291">
                  <c:v>3.7729999999999997</c:v>
                </c:pt>
                <c:pt idx="292">
                  <c:v>3.7819999999999996</c:v>
                </c:pt>
                <c:pt idx="293">
                  <c:v>3.7899999999999996</c:v>
                </c:pt>
                <c:pt idx="294">
                  <c:v>3.7929999999999997</c:v>
                </c:pt>
                <c:pt idx="295">
                  <c:v>3.7909999999999995</c:v>
                </c:pt>
                <c:pt idx="296">
                  <c:v>3.7389999999999994</c:v>
                </c:pt>
                <c:pt idx="297">
                  <c:v>3.7129999999999996</c:v>
                </c:pt>
                <c:pt idx="298">
                  <c:v>3.6999999999999997</c:v>
                </c:pt>
                <c:pt idx="299">
                  <c:v>3.6809999999999996</c:v>
                </c:pt>
                <c:pt idx="300">
                  <c:v>3.6969999999999996</c:v>
                </c:pt>
                <c:pt idx="301">
                  <c:v>3.7069999999999999</c:v>
                </c:pt>
                <c:pt idx="302">
                  <c:v>3.7139999999999995</c:v>
                </c:pt>
                <c:pt idx="303">
                  <c:v>3.7039999999999997</c:v>
                </c:pt>
                <c:pt idx="304">
                  <c:v>3.7099999999999995</c:v>
                </c:pt>
                <c:pt idx="305">
                  <c:v>3.6550000000000007</c:v>
                </c:pt>
                <c:pt idx="306">
                  <c:v>3.6650000000000005</c:v>
                </c:pt>
                <c:pt idx="307">
                  <c:v>3.6590000000000007</c:v>
                </c:pt>
                <c:pt idx="308">
                  <c:v>3.6630000000000007</c:v>
                </c:pt>
                <c:pt idx="309">
                  <c:v>3.6730000000000005</c:v>
                </c:pt>
                <c:pt idx="310">
                  <c:v>3.6600000000000006</c:v>
                </c:pt>
                <c:pt idx="311">
                  <c:v>3.6360000000000006</c:v>
                </c:pt>
                <c:pt idx="312">
                  <c:v>3.5960000000000005</c:v>
                </c:pt>
                <c:pt idx="313">
                  <c:v>3.5480000000000005</c:v>
                </c:pt>
                <c:pt idx="314">
                  <c:v>3.5480000000000005</c:v>
                </c:pt>
                <c:pt idx="315">
                  <c:v>3.6160000000000005</c:v>
                </c:pt>
                <c:pt idx="316">
                  <c:v>3.6170000000000004</c:v>
                </c:pt>
                <c:pt idx="317">
                  <c:v>3.6040000000000005</c:v>
                </c:pt>
                <c:pt idx="318">
                  <c:v>3.6100000000000003</c:v>
                </c:pt>
                <c:pt idx="319">
                  <c:v>3.6140000000000003</c:v>
                </c:pt>
                <c:pt idx="320">
                  <c:v>3.6190000000000007</c:v>
                </c:pt>
                <c:pt idx="321">
                  <c:v>3.6130000000000004</c:v>
                </c:pt>
                <c:pt idx="322">
                  <c:v>3.6310000000000007</c:v>
                </c:pt>
                <c:pt idx="323">
                  <c:v>3.6340000000000003</c:v>
                </c:pt>
                <c:pt idx="324">
                  <c:v>3.6370000000000005</c:v>
                </c:pt>
                <c:pt idx="325">
                  <c:v>3.6340000000000003</c:v>
                </c:pt>
                <c:pt idx="326">
                  <c:v>3.6350000000000007</c:v>
                </c:pt>
                <c:pt idx="327">
                  <c:v>3.6230000000000007</c:v>
                </c:pt>
                <c:pt idx="328">
                  <c:v>3.6190000000000007</c:v>
                </c:pt>
                <c:pt idx="329">
                  <c:v>3.6050000000000004</c:v>
                </c:pt>
                <c:pt idx="330">
                  <c:v>3.5990000000000006</c:v>
                </c:pt>
                <c:pt idx="331">
                  <c:v>3.5960000000000005</c:v>
                </c:pt>
                <c:pt idx="332">
                  <c:v>3.5920000000000005</c:v>
                </c:pt>
                <c:pt idx="333">
                  <c:v>3.5900000000000003</c:v>
                </c:pt>
                <c:pt idx="334">
                  <c:v>3.5900000000000003</c:v>
                </c:pt>
                <c:pt idx="335">
                  <c:v>3.593</c:v>
                </c:pt>
                <c:pt idx="336">
                  <c:v>3.5540000000000003</c:v>
                </c:pt>
                <c:pt idx="337">
                  <c:v>3.56</c:v>
                </c:pt>
                <c:pt idx="338">
                  <c:v>3.56</c:v>
                </c:pt>
                <c:pt idx="339">
                  <c:v>3.56</c:v>
                </c:pt>
                <c:pt idx="340">
                  <c:v>3.569</c:v>
                </c:pt>
                <c:pt idx="341">
                  <c:v>3.5230000000000001</c:v>
                </c:pt>
                <c:pt idx="342">
                  <c:v>3.52</c:v>
                </c:pt>
                <c:pt idx="343">
                  <c:v>3.4809999999999999</c:v>
                </c:pt>
                <c:pt idx="344">
                  <c:v>3.4620000000000002</c:v>
                </c:pt>
                <c:pt idx="345">
                  <c:v>3.4609999999999999</c:v>
                </c:pt>
                <c:pt idx="346">
                  <c:v>3.4790000000000001</c:v>
                </c:pt>
                <c:pt idx="347">
                  <c:v>3.415</c:v>
                </c:pt>
                <c:pt idx="348">
                  <c:v>3.3770000000000002</c:v>
                </c:pt>
                <c:pt idx="349">
                  <c:v>3.367</c:v>
                </c:pt>
                <c:pt idx="350">
                  <c:v>3.3730000000000002</c:v>
                </c:pt>
                <c:pt idx="351">
                  <c:v>3.3959999999999999</c:v>
                </c:pt>
                <c:pt idx="352">
                  <c:v>3.403</c:v>
                </c:pt>
                <c:pt idx="353">
                  <c:v>3.431</c:v>
                </c:pt>
                <c:pt idx="354">
                  <c:v>3.452</c:v>
                </c:pt>
                <c:pt idx="355">
                  <c:v>3.4660000000000002</c:v>
                </c:pt>
                <c:pt idx="356">
                  <c:v>3.488</c:v>
                </c:pt>
                <c:pt idx="357">
                  <c:v>3.5</c:v>
                </c:pt>
                <c:pt idx="358">
                  <c:v>3.5180000000000002</c:v>
                </c:pt>
                <c:pt idx="359">
                  <c:v>3.5380000000000003</c:v>
                </c:pt>
                <c:pt idx="360">
                  <c:v>3.5380000000000003</c:v>
                </c:pt>
                <c:pt idx="361">
                  <c:v>3.4550000000000001</c:v>
                </c:pt>
                <c:pt idx="362">
                  <c:v>3.42</c:v>
                </c:pt>
                <c:pt idx="363">
                  <c:v>3.427</c:v>
                </c:pt>
                <c:pt idx="364">
                  <c:v>3.3420000000000001</c:v>
                </c:pt>
                <c:pt idx="365">
                  <c:v>3.3319999999999999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3C-468E-B0F7-DD03F1916D06}"/>
            </c:ext>
          </c:extLst>
        </c:ser>
        <c:ser>
          <c:idx val="2"/>
          <c:order val="3"/>
          <c:tx>
            <c:strRef>
              <c:f>グラフデータ!$Q$6</c:f>
              <c:strCache>
                <c:ptCount val="1"/>
                <c:pt idx="0">
                  <c:v>無原罪観測井（R4）</c:v>
                </c:pt>
              </c:strCache>
            </c:strRef>
          </c:tx>
          <c:spPr>
            <a:ln w="12700">
              <a:solidFill>
                <a:srgbClr val="FF0000">
                  <a:alpha val="50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グラフデータ!$B$7:$B$374</c:f>
              <c:numCache>
                <c:formatCode>m"月"d"日"</c:formatCode>
                <c:ptCount val="368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グラフデータ!$Q$7:$Q$373</c:f>
              <c:numCache>
                <c:formatCode>0.00\ </c:formatCode>
                <c:ptCount val="367"/>
                <c:pt idx="0">
                  <c:v>3.548</c:v>
                </c:pt>
                <c:pt idx="1">
                  <c:v>3.5100000000000002</c:v>
                </c:pt>
                <c:pt idx="2">
                  <c:v>3.5150000000000001</c:v>
                </c:pt>
                <c:pt idx="3">
                  <c:v>3.512</c:v>
                </c:pt>
                <c:pt idx="4">
                  <c:v>3.3740000000000001</c:v>
                </c:pt>
                <c:pt idx="5">
                  <c:v>3.2520000000000002</c:v>
                </c:pt>
                <c:pt idx="6">
                  <c:v>3.2389999999999999</c:v>
                </c:pt>
                <c:pt idx="7">
                  <c:v>3.2480000000000002</c:v>
                </c:pt>
                <c:pt idx="8">
                  <c:v>3.2720000000000002</c:v>
                </c:pt>
                <c:pt idx="9">
                  <c:v>3.2949999999999999</c:v>
                </c:pt>
                <c:pt idx="10">
                  <c:v>3.32</c:v>
                </c:pt>
                <c:pt idx="11">
                  <c:v>3.3450000000000002</c:v>
                </c:pt>
                <c:pt idx="12">
                  <c:v>3.3730000000000002</c:v>
                </c:pt>
                <c:pt idx="13">
                  <c:v>3.4020000000000001</c:v>
                </c:pt>
                <c:pt idx="14">
                  <c:v>3.4319999999999999</c:v>
                </c:pt>
                <c:pt idx="15">
                  <c:v>3.4329999999999998</c:v>
                </c:pt>
                <c:pt idx="16">
                  <c:v>3.4550000000000001</c:v>
                </c:pt>
                <c:pt idx="17">
                  <c:v>3.4710000000000001</c:v>
                </c:pt>
                <c:pt idx="18">
                  <c:v>3.4630000000000001</c:v>
                </c:pt>
                <c:pt idx="19">
                  <c:v>3.4409999999999998</c:v>
                </c:pt>
                <c:pt idx="20">
                  <c:v>3.45</c:v>
                </c:pt>
                <c:pt idx="21">
                  <c:v>3.4550000000000001</c:v>
                </c:pt>
                <c:pt idx="22">
                  <c:v>3.3540000000000001</c:v>
                </c:pt>
                <c:pt idx="23">
                  <c:v>3.3340000000000001</c:v>
                </c:pt>
                <c:pt idx="24">
                  <c:v>3.335</c:v>
                </c:pt>
                <c:pt idx="25">
                  <c:v>3.3540000000000001</c:v>
                </c:pt>
                <c:pt idx="26">
                  <c:v>3.3679999999999999</c:v>
                </c:pt>
                <c:pt idx="27">
                  <c:v>3.3970000000000002</c:v>
                </c:pt>
                <c:pt idx="28">
                  <c:v>3.4120000000000004</c:v>
                </c:pt>
                <c:pt idx="29">
                  <c:v>3.3770000000000002</c:v>
                </c:pt>
                <c:pt idx="30">
                  <c:v>3.3600000000000003</c:v>
                </c:pt>
                <c:pt idx="31">
                  <c:v>3.3460000000000001</c:v>
                </c:pt>
                <c:pt idx="32">
                  <c:v>3.343</c:v>
                </c:pt>
                <c:pt idx="33">
                  <c:v>3.3600000000000003</c:v>
                </c:pt>
                <c:pt idx="34">
                  <c:v>3.3810000000000002</c:v>
                </c:pt>
                <c:pt idx="35">
                  <c:v>3.4040000000000004</c:v>
                </c:pt>
                <c:pt idx="36">
                  <c:v>3.4279999999999999</c:v>
                </c:pt>
                <c:pt idx="37">
                  <c:v>3.45</c:v>
                </c:pt>
                <c:pt idx="38">
                  <c:v>3.4730000000000003</c:v>
                </c:pt>
                <c:pt idx="39">
                  <c:v>3.488</c:v>
                </c:pt>
                <c:pt idx="40">
                  <c:v>3.5070000000000001</c:v>
                </c:pt>
                <c:pt idx="41">
                  <c:v>3.524</c:v>
                </c:pt>
                <c:pt idx="42">
                  <c:v>3.5410000000000004</c:v>
                </c:pt>
                <c:pt idx="43">
                  <c:v>3.4980000000000002</c:v>
                </c:pt>
                <c:pt idx="44">
                  <c:v>3.4620000000000002</c:v>
                </c:pt>
                <c:pt idx="45">
                  <c:v>3.4770000000000003</c:v>
                </c:pt>
                <c:pt idx="46">
                  <c:v>3.4820000000000002</c:v>
                </c:pt>
                <c:pt idx="47">
                  <c:v>3.4950000000000001</c:v>
                </c:pt>
                <c:pt idx="48">
                  <c:v>3.5130000000000003</c:v>
                </c:pt>
                <c:pt idx="49">
                  <c:v>3.5300000000000002</c:v>
                </c:pt>
                <c:pt idx="50">
                  <c:v>3.5420000000000003</c:v>
                </c:pt>
                <c:pt idx="51">
                  <c:v>3.5500000000000003</c:v>
                </c:pt>
                <c:pt idx="52">
                  <c:v>3.5460000000000003</c:v>
                </c:pt>
                <c:pt idx="53">
                  <c:v>3.5630000000000002</c:v>
                </c:pt>
                <c:pt idx="54">
                  <c:v>3.5640000000000001</c:v>
                </c:pt>
                <c:pt idx="55">
                  <c:v>3.5720000000000001</c:v>
                </c:pt>
                <c:pt idx="56">
                  <c:v>3.58</c:v>
                </c:pt>
                <c:pt idx="57">
                  <c:v>3.5390000000000001</c:v>
                </c:pt>
                <c:pt idx="58">
                  <c:v>3.532</c:v>
                </c:pt>
                <c:pt idx="59">
                  <c:v>3.5470000000000002</c:v>
                </c:pt>
                <c:pt idx="60">
                  <c:v>3.5640000000000001</c:v>
                </c:pt>
                <c:pt idx="61">
                  <c:v>3.5570000000000004</c:v>
                </c:pt>
                <c:pt idx="62">
                  <c:v>3.5590000000000002</c:v>
                </c:pt>
                <c:pt idx="63">
                  <c:v>3.5780000000000003</c:v>
                </c:pt>
                <c:pt idx="64">
                  <c:v>3.5430000000000006</c:v>
                </c:pt>
                <c:pt idx="65">
                  <c:v>3.5320000000000005</c:v>
                </c:pt>
                <c:pt idx="66">
                  <c:v>3.5410000000000004</c:v>
                </c:pt>
                <c:pt idx="67">
                  <c:v>3.4630000000000005</c:v>
                </c:pt>
                <c:pt idx="68">
                  <c:v>3.4170000000000003</c:v>
                </c:pt>
                <c:pt idx="69">
                  <c:v>3.4080000000000004</c:v>
                </c:pt>
                <c:pt idx="70">
                  <c:v>3.4190000000000005</c:v>
                </c:pt>
                <c:pt idx="71">
                  <c:v>3.4360000000000004</c:v>
                </c:pt>
                <c:pt idx="72">
                  <c:v>3.4530000000000003</c:v>
                </c:pt>
                <c:pt idx="73">
                  <c:v>3.4750000000000005</c:v>
                </c:pt>
                <c:pt idx="74">
                  <c:v>3.4990000000000006</c:v>
                </c:pt>
                <c:pt idx="75">
                  <c:v>3.5180000000000002</c:v>
                </c:pt>
                <c:pt idx="76">
                  <c:v>3.5310000000000006</c:v>
                </c:pt>
                <c:pt idx="77">
                  <c:v>3.5470000000000006</c:v>
                </c:pt>
                <c:pt idx="78">
                  <c:v>3.5670000000000002</c:v>
                </c:pt>
                <c:pt idx="79">
                  <c:v>3.5770000000000004</c:v>
                </c:pt>
                <c:pt idx="80">
                  <c:v>3.5840000000000005</c:v>
                </c:pt>
                <c:pt idx="81">
                  <c:v>3.5930000000000004</c:v>
                </c:pt>
                <c:pt idx="82">
                  <c:v>3.5930000000000004</c:v>
                </c:pt>
                <c:pt idx="83">
                  <c:v>3.5920000000000005</c:v>
                </c:pt>
                <c:pt idx="84">
                  <c:v>3.5920000000000005</c:v>
                </c:pt>
                <c:pt idx="85">
                  <c:v>3.5990000000000002</c:v>
                </c:pt>
                <c:pt idx="86">
                  <c:v>3.6040000000000005</c:v>
                </c:pt>
                <c:pt idx="87">
                  <c:v>3.6200000000000006</c:v>
                </c:pt>
                <c:pt idx="88">
                  <c:v>3.6270000000000002</c:v>
                </c:pt>
                <c:pt idx="89">
                  <c:v>3.6400000000000006</c:v>
                </c:pt>
                <c:pt idx="90">
                  <c:v>3.6510000000000002</c:v>
                </c:pt>
                <c:pt idx="91">
                  <c:v>3.6470000000000002</c:v>
                </c:pt>
                <c:pt idx="92">
                  <c:v>3.6600000000000006</c:v>
                </c:pt>
                <c:pt idx="93">
                  <c:v>3.6690000000000005</c:v>
                </c:pt>
                <c:pt idx="94">
                  <c:v>3.6730000000000005</c:v>
                </c:pt>
                <c:pt idx="95">
                  <c:v>3.6740000000000004</c:v>
                </c:pt>
                <c:pt idx="96">
                  <c:v>3.6830000000000003</c:v>
                </c:pt>
                <c:pt idx="97">
                  <c:v>3.6890000000000005</c:v>
                </c:pt>
                <c:pt idx="98">
                  <c:v>3.6970000000000005</c:v>
                </c:pt>
                <c:pt idx="99">
                  <c:v>3.7060000000000004</c:v>
                </c:pt>
                <c:pt idx="100">
                  <c:v>3.7090000000000005</c:v>
                </c:pt>
                <c:pt idx="101">
                  <c:v>3.7190000000000003</c:v>
                </c:pt>
                <c:pt idx="102">
                  <c:v>3.7270000000000003</c:v>
                </c:pt>
                <c:pt idx="103">
                  <c:v>3.6170000000000004</c:v>
                </c:pt>
                <c:pt idx="104">
                  <c:v>3.5040000000000004</c:v>
                </c:pt>
                <c:pt idx="105">
                  <c:v>3.4520000000000004</c:v>
                </c:pt>
                <c:pt idx="106">
                  <c:v>3.2610000000000006</c:v>
                </c:pt>
                <c:pt idx="107">
                  <c:v>3.1840000000000002</c:v>
                </c:pt>
                <c:pt idx="108">
                  <c:v>3.1780000000000004</c:v>
                </c:pt>
                <c:pt idx="109">
                  <c:v>3.1950000000000003</c:v>
                </c:pt>
                <c:pt idx="110">
                  <c:v>3.2300000000000004</c:v>
                </c:pt>
                <c:pt idx="111">
                  <c:v>3.2570000000000006</c:v>
                </c:pt>
                <c:pt idx="112">
                  <c:v>3.2860000000000005</c:v>
                </c:pt>
                <c:pt idx="113">
                  <c:v>3.3220000000000005</c:v>
                </c:pt>
                <c:pt idx="114">
                  <c:v>3.3590000000000004</c:v>
                </c:pt>
                <c:pt idx="115">
                  <c:v>3.4020000000000006</c:v>
                </c:pt>
                <c:pt idx="116">
                  <c:v>3.4180000000000006</c:v>
                </c:pt>
                <c:pt idx="117">
                  <c:v>3.4270000000000005</c:v>
                </c:pt>
                <c:pt idx="118">
                  <c:v>3.4350000000000005</c:v>
                </c:pt>
                <c:pt idx="119">
                  <c:v>3.4699999999999998</c:v>
                </c:pt>
                <c:pt idx="120">
                  <c:v>3.4979999999999998</c:v>
                </c:pt>
                <c:pt idx="121">
                  <c:v>3.524</c:v>
                </c:pt>
                <c:pt idx="122">
                  <c:v>3.5509999999999997</c:v>
                </c:pt>
                <c:pt idx="123">
                  <c:v>3.5739999999999998</c:v>
                </c:pt>
                <c:pt idx="124">
                  <c:v>3.585</c:v>
                </c:pt>
                <c:pt idx="125">
                  <c:v>3.597</c:v>
                </c:pt>
                <c:pt idx="126">
                  <c:v>3.5640000000000001</c:v>
                </c:pt>
                <c:pt idx="127">
                  <c:v>3.5379999999999998</c:v>
                </c:pt>
                <c:pt idx="128">
                  <c:v>3.556</c:v>
                </c:pt>
                <c:pt idx="129">
                  <c:v>3.5749999999999997</c:v>
                </c:pt>
                <c:pt idx="130">
                  <c:v>3.59</c:v>
                </c:pt>
                <c:pt idx="131">
                  <c:v>3.597</c:v>
                </c:pt>
                <c:pt idx="132">
                  <c:v>3.6069999999999998</c:v>
                </c:pt>
                <c:pt idx="133">
                  <c:v>3.61</c:v>
                </c:pt>
                <c:pt idx="134">
                  <c:v>3.6139999999999999</c:v>
                </c:pt>
                <c:pt idx="135">
                  <c:v>3.5640000000000001</c:v>
                </c:pt>
                <c:pt idx="136">
                  <c:v>3.488</c:v>
                </c:pt>
                <c:pt idx="137">
                  <c:v>3.5029999999999997</c:v>
                </c:pt>
                <c:pt idx="138">
                  <c:v>3.5189999999999997</c:v>
                </c:pt>
                <c:pt idx="139">
                  <c:v>3.5419999999999998</c:v>
                </c:pt>
                <c:pt idx="140">
                  <c:v>3.5089999999999999</c:v>
                </c:pt>
                <c:pt idx="141">
                  <c:v>3.5179999999999998</c:v>
                </c:pt>
                <c:pt idx="142">
                  <c:v>3.5349999999999997</c:v>
                </c:pt>
                <c:pt idx="143">
                  <c:v>3.548</c:v>
                </c:pt>
                <c:pt idx="144">
                  <c:v>3.5529999999999999</c:v>
                </c:pt>
                <c:pt idx="145">
                  <c:v>3.5679999999999996</c:v>
                </c:pt>
                <c:pt idx="146">
                  <c:v>3.55</c:v>
                </c:pt>
                <c:pt idx="147">
                  <c:v>3.5569999999999999</c:v>
                </c:pt>
                <c:pt idx="148">
                  <c:v>3.5739999999999998</c:v>
                </c:pt>
                <c:pt idx="149">
                  <c:v>3.5819999999999999</c:v>
                </c:pt>
                <c:pt idx="150">
                  <c:v>3.581</c:v>
                </c:pt>
                <c:pt idx="151">
                  <c:v>3.5869999999999997</c:v>
                </c:pt>
                <c:pt idx="152">
                  <c:v>3.5859999999999999</c:v>
                </c:pt>
                <c:pt idx="153">
                  <c:v>3.5629999999999997</c:v>
                </c:pt>
                <c:pt idx="154">
                  <c:v>3.5469999999999997</c:v>
                </c:pt>
                <c:pt idx="155">
                  <c:v>3.5059999999999998</c:v>
                </c:pt>
                <c:pt idx="156">
                  <c:v>3.4969999999999999</c:v>
                </c:pt>
                <c:pt idx="157">
                  <c:v>3.51</c:v>
                </c:pt>
                <c:pt idx="158">
                  <c:v>3.5289999999999999</c:v>
                </c:pt>
                <c:pt idx="159">
                  <c:v>3.544</c:v>
                </c:pt>
                <c:pt idx="160">
                  <c:v>3.5539999999999998</c:v>
                </c:pt>
                <c:pt idx="161">
                  <c:v>3.5569999999999999</c:v>
                </c:pt>
                <c:pt idx="162">
                  <c:v>3.5649999999999999</c:v>
                </c:pt>
                <c:pt idx="163">
                  <c:v>3.5669999999999997</c:v>
                </c:pt>
                <c:pt idx="164">
                  <c:v>3.5709999999999997</c:v>
                </c:pt>
                <c:pt idx="165">
                  <c:v>3.577</c:v>
                </c:pt>
                <c:pt idx="166">
                  <c:v>3.5799999999999996</c:v>
                </c:pt>
                <c:pt idx="167">
                  <c:v>3.5859999999999999</c:v>
                </c:pt>
                <c:pt idx="168">
                  <c:v>3.593</c:v>
                </c:pt>
                <c:pt idx="169">
                  <c:v>3.605</c:v>
                </c:pt>
                <c:pt idx="170">
                  <c:v>3.61</c:v>
                </c:pt>
                <c:pt idx="171">
                  <c:v>3.4929999999999999</c:v>
                </c:pt>
                <c:pt idx="172">
                  <c:v>3.359</c:v>
                </c:pt>
                <c:pt idx="173">
                  <c:v>3.214</c:v>
                </c:pt>
                <c:pt idx="174">
                  <c:v>3.1799999999999997</c:v>
                </c:pt>
                <c:pt idx="175">
                  <c:v>3.1879999999999997</c:v>
                </c:pt>
                <c:pt idx="176">
                  <c:v>3.1859999999999999</c:v>
                </c:pt>
                <c:pt idx="177">
                  <c:v>2.9549999999999996</c:v>
                </c:pt>
                <c:pt idx="178">
                  <c:v>2.9669999999999996</c:v>
                </c:pt>
                <c:pt idx="179">
                  <c:v>3.0139999999999998</c:v>
                </c:pt>
                <c:pt idx="180">
                  <c:v>3.0609999999999999</c:v>
                </c:pt>
                <c:pt idx="181">
                  <c:v>3.1059999999999999</c:v>
                </c:pt>
                <c:pt idx="182">
                  <c:v>3.1570000000000005</c:v>
                </c:pt>
                <c:pt idx="183">
                  <c:v>3.1980000000000004</c:v>
                </c:pt>
                <c:pt idx="184">
                  <c:v>3.2460000000000004</c:v>
                </c:pt>
                <c:pt idx="185">
                  <c:v>3.2930000000000006</c:v>
                </c:pt>
                <c:pt idx="186">
                  <c:v>3.3390000000000004</c:v>
                </c:pt>
                <c:pt idx="187">
                  <c:v>3.3860000000000006</c:v>
                </c:pt>
                <c:pt idx="188">
                  <c:v>3.4220000000000006</c:v>
                </c:pt>
                <c:pt idx="189">
                  <c:v>3.4380000000000006</c:v>
                </c:pt>
                <c:pt idx="190">
                  <c:v>3.3480000000000003</c:v>
                </c:pt>
                <c:pt idx="191">
                  <c:v>3.2880000000000003</c:v>
                </c:pt>
                <c:pt idx="192">
                  <c:v>3.2850000000000006</c:v>
                </c:pt>
                <c:pt idx="193">
                  <c:v>3.2570000000000006</c:v>
                </c:pt>
                <c:pt idx="194">
                  <c:v>3.2790000000000004</c:v>
                </c:pt>
                <c:pt idx="195">
                  <c:v>3.3060000000000005</c:v>
                </c:pt>
                <c:pt idx="196">
                  <c:v>3.3280000000000003</c:v>
                </c:pt>
                <c:pt idx="197">
                  <c:v>3.3350000000000004</c:v>
                </c:pt>
                <c:pt idx="198">
                  <c:v>3.3620000000000005</c:v>
                </c:pt>
                <c:pt idx="199">
                  <c:v>3.3870000000000005</c:v>
                </c:pt>
                <c:pt idx="200">
                  <c:v>3.4060000000000006</c:v>
                </c:pt>
                <c:pt idx="201">
                  <c:v>3.4430000000000005</c:v>
                </c:pt>
                <c:pt idx="202">
                  <c:v>3.4570000000000003</c:v>
                </c:pt>
                <c:pt idx="203">
                  <c:v>3.4820000000000002</c:v>
                </c:pt>
                <c:pt idx="204">
                  <c:v>3.5000000000000004</c:v>
                </c:pt>
                <c:pt idx="205">
                  <c:v>3.5160000000000005</c:v>
                </c:pt>
                <c:pt idx="206">
                  <c:v>3.5370000000000004</c:v>
                </c:pt>
                <c:pt idx="207">
                  <c:v>3.5490000000000004</c:v>
                </c:pt>
                <c:pt idx="208">
                  <c:v>3.5560000000000005</c:v>
                </c:pt>
                <c:pt idx="209">
                  <c:v>3.5660000000000003</c:v>
                </c:pt>
                <c:pt idx="210">
                  <c:v>3.5520000000000005</c:v>
                </c:pt>
                <c:pt idx="211">
                  <c:v>3.5590000000000002</c:v>
                </c:pt>
                <c:pt idx="212">
                  <c:v>3.5640000000000005</c:v>
                </c:pt>
                <c:pt idx="213">
                  <c:v>3.5680000000000005</c:v>
                </c:pt>
                <c:pt idx="214">
                  <c:v>3.5770000000000004</c:v>
                </c:pt>
                <c:pt idx="215">
                  <c:v>3.5830000000000002</c:v>
                </c:pt>
                <c:pt idx="216">
                  <c:v>3.5890000000000004</c:v>
                </c:pt>
                <c:pt idx="217">
                  <c:v>3.5940000000000003</c:v>
                </c:pt>
                <c:pt idx="218">
                  <c:v>3.6100000000000003</c:v>
                </c:pt>
                <c:pt idx="219">
                  <c:v>3.6190000000000002</c:v>
                </c:pt>
                <c:pt idx="220">
                  <c:v>3.6270000000000002</c:v>
                </c:pt>
                <c:pt idx="221">
                  <c:v>3.6300000000000003</c:v>
                </c:pt>
                <c:pt idx="222">
                  <c:v>3.6420000000000003</c:v>
                </c:pt>
                <c:pt idx="223">
                  <c:v>3.6460000000000004</c:v>
                </c:pt>
                <c:pt idx="224">
                  <c:v>3.6560000000000006</c:v>
                </c:pt>
                <c:pt idx="225">
                  <c:v>3.6660000000000004</c:v>
                </c:pt>
                <c:pt idx="226">
                  <c:v>3.6650000000000005</c:v>
                </c:pt>
                <c:pt idx="227">
                  <c:v>3.6730000000000005</c:v>
                </c:pt>
                <c:pt idx="228">
                  <c:v>3.6790000000000003</c:v>
                </c:pt>
                <c:pt idx="229">
                  <c:v>3.6710000000000003</c:v>
                </c:pt>
                <c:pt idx="230">
                  <c:v>3.6870000000000003</c:v>
                </c:pt>
                <c:pt idx="231">
                  <c:v>3.6900000000000004</c:v>
                </c:pt>
                <c:pt idx="232">
                  <c:v>3.6920000000000002</c:v>
                </c:pt>
                <c:pt idx="233">
                  <c:v>3.6950000000000003</c:v>
                </c:pt>
                <c:pt idx="234">
                  <c:v>3.6910000000000003</c:v>
                </c:pt>
                <c:pt idx="235">
                  <c:v>3.68</c:v>
                </c:pt>
                <c:pt idx="236">
                  <c:v>3.6810000000000005</c:v>
                </c:pt>
                <c:pt idx="237">
                  <c:v>3.6200000000000006</c:v>
                </c:pt>
                <c:pt idx="238">
                  <c:v>3.5740000000000003</c:v>
                </c:pt>
                <c:pt idx="239">
                  <c:v>3.5690000000000004</c:v>
                </c:pt>
                <c:pt idx="240">
                  <c:v>3.5720000000000005</c:v>
                </c:pt>
                <c:pt idx="241">
                  <c:v>3.5790000000000002</c:v>
                </c:pt>
                <c:pt idx="242">
                  <c:v>3.5790000000000002</c:v>
                </c:pt>
                <c:pt idx="243">
                  <c:v>3.5750000000000002</c:v>
                </c:pt>
                <c:pt idx="244">
                  <c:v>3.548</c:v>
                </c:pt>
                <c:pt idx="245">
                  <c:v>3.5489999999999999</c:v>
                </c:pt>
                <c:pt idx="246">
                  <c:v>3.552</c:v>
                </c:pt>
                <c:pt idx="247">
                  <c:v>3.552</c:v>
                </c:pt>
                <c:pt idx="248">
                  <c:v>3.5529999999999999</c:v>
                </c:pt>
                <c:pt idx="249">
                  <c:v>3.5449999999999999</c:v>
                </c:pt>
                <c:pt idx="250">
                  <c:v>3.4969999999999999</c:v>
                </c:pt>
                <c:pt idx="251">
                  <c:v>3.488</c:v>
                </c:pt>
                <c:pt idx="252">
                  <c:v>3.492</c:v>
                </c:pt>
                <c:pt idx="253">
                  <c:v>3.4990000000000001</c:v>
                </c:pt>
                <c:pt idx="254">
                  <c:v>3.508</c:v>
                </c:pt>
                <c:pt idx="255">
                  <c:v>3.5150000000000001</c:v>
                </c:pt>
                <c:pt idx="256">
                  <c:v>3.5259999999999998</c:v>
                </c:pt>
                <c:pt idx="257">
                  <c:v>3.516</c:v>
                </c:pt>
                <c:pt idx="258">
                  <c:v>3.5259999999999998</c:v>
                </c:pt>
                <c:pt idx="259">
                  <c:v>3.5350000000000001</c:v>
                </c:pt>
                <c:pt idx="260">
                  <c:v>3.5449999999999999</c:v>
                </c:pt>
                <c:pt idx="261">
                  <c:v>3.544</c:v>
                </c:pt>
                <c:pt idx="262">
                  <c:v>3.55</c:v>
                </c:pt>
                <c:pt idx="263">
                  <c:v>3.5589999999999997</c:v>
                </c:pt>
                <c:pt idx="264">
                  <c:v>3.5640000000000001</c:v>
                </c:pt>
                <c:pt idx="265">
                  <c:v>3.5649999999999999</c:v>
                </c:pt>
                <c:pt idx="266">
                  <c:v>3.5529999999999999</c:v>
                </c:pt>
                <c:pt idx="267">
                  <c:v>3.5409999999999999</c:v>
                </c:pt>
                <c:pt idx="268">
                  <c:v>3.55</c:v>
                </c:pt>
                <c:pt idx="269">
                  <c:v>3.5569999999999995</c:v>
                </c:pt>
                <c:pt idx="270">
                  <c:v>3.5599999999999996</c:v>
                </c:pt>
                <c:pt idx="271">
                  <c:v>3.5649999999999995</c:v>
                </c:pt>
                <c:pt idx="272">
                  <c:v>3.5679999999999996</c:v>
                </c:pt>
                <c:pt idx="273">
                  <c:v>3.5729999999999995</c:v>
                </c:pt>
                <c:pt idx="274">
                  <c:v>3.5759999999999996</c:v>
                </c:pt>
                <c:pt idx="275">
                  <c:v>3.5859999999999999</c:v>
                </c:pt>
                <c:pt idx="276">
                  <c:v>3.5919999999999996</c:v>
                </c:pt>
                <c:pt idx="277">
                  <c:v>3.5989999999999998</c:v>
                </c:pt>
                <c:pt idx="278">
                  <c:v>3.6039999999999996</c:v>
                </c:pt>
                <c:pt idx="279">
                  <c:v>3.6129999999999995</c:v>
                </c:pt>
                <c:pt idx="280">
                  <c:v>3.6229999999999998</c:v>
                </c:pt>
                <c:pt idx="281">
                  <c:v>3.6229999999999998</c:v>
                </c:pt>
                <c:pt idx="282">
                  <c:v>3.6329999999999996</c:v>
                </c:pt>
                <c:pt idx="283">
                  <c:v>3.6379999999999999</c:v>
                </c:pt>
                <c:pt idx="284">
                  <c:v>3.6419999999999999</c:v>
                </c:pt>
                <c:pt idx="285">
                  <c:v>3.6509999999999998</c:v>
                </c:pt>
                <c:pt idx="286">
                  <c:v>3.6589999999999998</c:v>
                </c:pt>
                <c:pt idx="287">
                  <c:v>3.6659999999999999</c:v>
                </c:pt>
                <c:pt idx="288">
                  <c:v>3.6649999999999996</c:v>
                </c:pt>
                <c:pt idx="289">
                  <c:v>3.67</c:v>
                </c:pt>
                <c:pt idx="290">
                  <c:v>3.6749999999999998</c:v>
                </c:pt>
                <c:pt idx="291">
                  <c:v>3.6719999999999997</c:v>
                </c:pt>
                <c:pt idx="292">
                  <c:v>3.6729999999999996</c:v>
                </c:pt>
                <c:pt idx="293">
                  <c:v>3.6729999999999996</c:v>
                </c:pt>
                <c:pt idx="294">
                  <c:v>3.6789999999999998</c:v>
                </c:pt>
                <c:pt idx="295">
                  <c:v>3.6839999999999997</c:v>
                </c:pt>
                <c:pt idx="296">
                  <c:v>3.6879999999999997</c:v>
                </c:pt>
                <c:pt idx="297">
                  <c:v>3.6919999999999997</c:v>
                </c:pt>
                <c:pt idx="298">
                  <c:v>3.6909999999999998</c:v>
                </c:pt>
                <c:pt idx="299">
                  <c:v>3.6919999999999997</c:v>
                </c:pt>
                <c:pt idx="300">
                  <c:v>3.7029999999999998</c:v>
                </c:pt>
                <c:pt idx="301">
                  <c:v>3.7040000000000002</c:v>
                </c:pt>
                <c:pt idx="302">
                  <c:v>3.7030000000000003</c:v>
                </c:pt>
                <c:pt idx="303">
                  <c:v>3.7100000000000004</c:v>
                </c:pt>
                <c:pt idx="304">
                  <c:v>3.7070000000000003</c:v>
                </c:pt>
                <c:pt idx="305">
                  <c:v>3.7120000000000002</c:v>
                </c:pt>
                <c:pt idx="306">
                  <c:v>3.7110000000000003</c:v>
                </c:pt>
                <c:pt idx="307">
                  <c:v>3.7160000000000002</c:v>
                </c:pt>
                <c:pt idx="308">
                  <c:v>3.7220000000000004</c:v>
                </c:pt>
                <c:pt idx="309">
                  <c:v>3.7260000000000004</c:v>
                </c:pt>
                <c:pt idx="310">
                  <c:v>3.7300000000000004</c:v>
                </c:pt>
                <c:pt idx="311">
                  <c:v>3.7310000000000003</c:v>
                </c:pt>
                <c:pt idx="312">
                  <c:v>3.7380000000000004</c:v>
                </c:pt>
                <c:pt idx="313">
                  <c:v>3.7370000000000005</c:v>
                </c:pt>
                <c:pt idx="314">
                  <c:v>3.7410000000000005</c:v>
                </c:pt>
                <c:pt idx="315">
                  <c:v>3.7480000000000002</c:v>
                </c:pt>
                <c:pt idx="316">
                  <c:v>3.7180000000000004</c:v>
                </c:pt>
                <c:pt idx="317">
                  <c:v>3.6870000000000003</c:v>
                </c:pt>
                <c:pt idx="318">
                  <c:v>3.6770000000000005</c:v>
                </c:pt>
                <c:pt idx="319">
                  <c:v>3.6670000000000003</c:v>
                </c:pt>
                <c:pt idx="320">
                  <c:v>3.6610000000000005</c:v>
                </c:pt>
                <c:pt idx="321">
                  <c:v>3.6620000000000004</c:v>
                </c:pt>
                <c:pt idx="322">
                  <c:v>3.6650000000000005</c:v>
                </c:pt>
                <c:pt idx="323">
                  <c:v>3.6690000000000005</c:v>
                </c:pt>
                <c:pt idx="324">
                  <c:v>3.6590000000000003</c:v>
                </c:pt>
                <c:pt idx="325">
                  <c:v>3.6700000000000004</c:v>
                </c:pt>
                <c:pt idx="326">
                  <c:v>3.6750000000000003</c:v>
                </c:pt>
                <c:pt idx="327">
                  <c:v>3.6880000000000002</c:v>
                </c:pt>
                <c:pt idx="328">
                  <c:v>3.6780000000000004</c:v>
                </c:pt>
                <c:pt idx="329">
                  <c:v>3.6830000000000003</c:v>
                </c:pt>
                <c:pt idx="330">
                  <c:v>3.6850000000000005</c:v>
                </c:pt>
                <c:pt idx="331">
                  <c:v>3.6920000000000002</c:v>
                </c:pt>
                <c:pt idx="332">
                  <c:v>3.6940000000000004</c:v>
                </c:pt>
                <c:pt idx="333">
                  <c:v>3.6990000000000003</c:v>
                </c:pt>
                <c:pt idx="334">
                  <c:v>3.7</c:v>
                </c:pt>
                <c:pt idx="336">
                  <c:v>3.7</c:v>
                </c:pt>
                <c:pt idx="337">
                  <c:v>3.7080000000000002</c:v>
                </c:pt>
                <c:pt idx="338">
                  <c:v>3.7130000000000005</c:v>
                </c:pt>
                <c:pt idx="339">
                  <c:v>3.7190000000000003</c:v>
                </c:pt>
                <c:pt idx="340">
                  <c:v>3.7160000000000002</c:v>
                </c:pt>
                <c:pt idx="341">
                  <c:v>3.7170000000000005</c:v>
                </c:pt>
                <c:pt idx="342">
                  <c:v>3.7220000000000004</c:v>
                </c:pt>
                <c:pt idx="343">
                  <c:v>3.7240000000000002</c:v>
                </c:pt>
                <c:pt idx="344">
                  <c:v>3.7260000000000004</c:v>
                </c:pt>
                <c:pt idx="345">
                  <c:v>3.7310000000000003</c:v>
                </c:pt>
                <c:pt idx="346">
                  <c:v>3.7350000000000003</c:v>
                </c:pt>
                <c:pt idx="347">
                  <c:v>3.7350000000000003</c:v>
                </c:pt>
                <c:pt idx="348">
                  <c:v>3.7320000000000002</c:v>
                </c:pt>
                <c:pt idx="349">
                  <c:v>3.7370000000000005</c:v>
                </c:pt>
                <c:pt idx="350">
                  <c:v>3.7370000000000005</c:v>
                </c:pt>
                <c:pt idx="351">
                  <c:v>3.7410000000000005</c:v>
                </c:pt>
                <c:pt idx="352">
                  <c:v>3.7460000000000004</c:v>
                </c:pt>
                <c:pt idx="353">
                  <c:v>3.6840000000000002</c:v>
                </c:pt>
                <c:pt idx="354">
                  <c:v>3.6590000000000003</c:v>
                </c:pt>
                <c:pt idx="355">
                  <c:v>3.6520000000000006</c:v>
                </c:pt>
                <c:pt idx="356">
                  <c:v>3.6570000000000005</c:v>
                </c:pt>
                <c:pt idx="357">
                  <c:v>3.6610000000000005</c:v>
                </c:pt>
                <c:pt idx="358">
                  <c:v>3.6490000000000005</c:v>
                </c:pt>
                <c:pt idx="359">
                  <c:v>3.6310000000000002</c:v>
                </c:pt>
                <c:pt idx="360">
                  <c:v>3.5680000000000005</c:v>
                </c:pt>
                <c:pt idx="361">
                  <c:v>3.4950000000000006</c:v>
                </c:pt>
                <c:pt idx="362">
                  <c:v>3.4550000000000005</c:v>
                </c:pt>
                <c:pt idx="363">
                  <c:v>3.4460000000000002</c:v>
                </c:pt>
                <c:pt idx="364">
                  <c:v>3.4450000000000003</c:v>
                </c:pt>
                <c:pt idx="365">
                  <c:v>3.4230000000000005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3C-468E-B0F7-DD03F1916D06}"/>
            </c:ext>
          </c:extLst>
        </c:ser>
        <c:ser>
          <c:idx val="6"/>
          <c:order val="4"/>
          <c:tx>
            <c:strRef>
              <c:f>グラフデータ!$G$6</c:f>
              <c:strCache>
                <c:ptCount val="1"/>
                <c:pt idx="0">
                  <c:v>B-1_地下水位（R5）</c:v>
                </c:pt>
              </c:strCache>
            </c:strRef>
          </c:tx>
          <c:spPr>
            <a:ln w="15875">
              <a:solidFill>
                <a:srgbClr val="993300"/>
              </a:solidFill>
            </a:ln>
          </c:spPr>
          <c:marker>
            <c:symbol val="none"/>
          </c:marker>
          <c:cat>
            <c:numRef>
              <c:f>グラフデータ!$B$7:$B$374</c:f>
              <c:numCache>
                <c:formatCode>m"月"d"日"</c:formatCode>
                <c:ptCount val="368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グラフデータ!$G$7:$G$373</c:f>
              <c:numCache>
                <c:formatCode>0.00\ </c:formatCode>
                <c:ptCount val="367"/>
                <c:pt idx="0">
                  <c:v>2.456</c:v>
                </c:pt>
                <c:pt idx="1">
                  <c:v>2.4669999999999996</c:v>
                </c:pt>
                <c:pt idx="2">
                  <c:v>2.4729999999999999</c:v>
                </c:pt>
                <c:pt idx="3">
                  <c:v>2.4790000000000001</c:v>
                </c:pt>
                <c:pt idx="4">
                  <c:v>2.488</c:v>
                </c:pt>
                <c:pt idx="5">
                  <c:v>2.4979999999999998</c:v>
                </c:pt>
                <c:pt idx="6">
                  <c:v>2.5059999999999998</c:v>
                </c:pt>
                <c:pt idx="7">
                  <c:v>2.512</c:v>
                </c:pt>
                <c:pt idx="8">
                  <c:v>2.5190000000000001</c:v>
                </c:pt>
                <c:pt idx="9">
                  <c:v>2.528</c:v>
                </c:pt>
                <c:pt idx="10">
                  <c:v>2.536</c:v>
                </c:pt>
                <c:pt idx="11">
                  <c:v>2.5379999999999998</c:v>
                </c:pt>
                <c:pt idx="12">
                  <c:v>2.552</c:v>
                </c:pt>
                <c:pt idx="13">
                  <c:v>2.5609999999999999</c:v>
                </c:pt>
                <c:pt idx="14">
                  <c:v>2.5670000000000002</c:v>
                </c:pt>
                <c:pt idx="15">
                  <c:v>2.5449999999999999</c:v>
                </c:pt>
                <c:pt idx="16">
                  <c:v>2.5249999999999999</c:v>
                </c:pt>
                <c:pt idx="17">
                  <c:v>2.5309999999999997</c:v>
                </c:pt>
                <c:pt idx="18">
                  <c:v>2.5339999999999998</c:v>
                </c:pt>
                <c:pt idx="19">
                  <c:v>2.5499999999999998</c:v>
                </c:pt>
                <c:pt idx="20">
                  <c:v>2.556</c:v>
                </c:pt>
                <c:pt idx="21">
                  <c:v>2.5649999999999999</c:v>
                </c:pt>
                <c:pt idx="22">
                  <c:v>2.5720000000000001</c:v>
                </c:pt>
                <c:pt idx="23">
                  <c:v>2.5750000000000002</c:v>
                </c:pt>
                <c:pt idx="24">
                  <c:v>2.5839999999999996</c:v>
                </c:pt>
                <c:pt idx="25">
                  <c:v>2.5869999999999997</c:v>
                </c:pt>
                <c:pt idx="26">
                  <c:v>2.5670000000000002</c:v>
                </c:pt>
                <c:pt idx="27">
                  <c:v>2.556</c:v>
                </c:pt>
                <c:pt idx="28">
                  <c:v>2.5640000000000001</c:v>
                </c:pt>
                <c:pt idx="29">
                  <c:v>2.5680000000000001</c:v>
                </c:pt>
                <c:pt idx="30">
                  <c:v>2.577</c:v>
                </c:pt>
                <c:pt idx="31">
                  <c:v>2.5830000000000002</c:v>
                </c:pt>
                <c:pt idx="32">
                  <c:v>2.5880000000000001</c:v>
                </c:pt>
                <c:pt idx="33">
                  <c:v>2.593</c:v>
                </c:pt>
                <c:pt idx="34">
                  <c:v>2.5960000000000001</c:v>
                </c:pt>
                <c:pt idx="35">
                  <c:v>2.5940000000000003</c:v>
                </c:pt>
                <c:pt idx="36">
                  <c:v>2.6020000000000003</c:v>
                </c:pt>
                <c:pt idx="37">
                  <c:v>2.585</c:v>
                </c:pt>
                <c:pt idx="38">
                  <c:v>2.5129999999999999</c:v>
                </c:pt>
                <c:pt idx="39">
                  <c:v>2.4910000000000001</c:v>
                </c:pt>
                <c:pt idx="40">
                  <c:v>2.4969999999999999</c:v>
                </c:pt>
                <c:pt idx="41">
                  <c:v>2.5</c:v>
                </c:pt>
                <c:pt idx="42">
                  <c:v>2.5100000000000002</c:v>
                </c:pt>
                <c:pt idx="43">
                  <c:v>2.5100000000000002</c:v>
                </c:pt>
                <c:pt idx="44">
                  <c:v>2.516</c:v>
                </c:pt>
                <c:pt idx="45">
                  <c:v>2.4900000000000002</c:v>
                </c:pt>
                <c:pt idx="46">
                  <c:v>2.4969999999999999</c:v>
                </c:pt>
                <c:pt idx="47">
                  <c:v>2.512</c:v>
                </c:pt>
                <c:pt idx="48">
                  <c:v>2.516</c:v>
                </c:pt>
                <c:pt idx="49">
                  <c:v>2.5060000000000002</c:v>
                </c:pt>
                <c:pt idx="50">
                  <c:v>2.492</c:v>
                </c:pt>
                <c:pt idx="51">
                  <c:v>2.5020000000000002</c:v>
                </c:pt>
                <c:pt idx="52">
                  <c:v>2.516</c:v>
                </c:pt>
                <c:pt idx="53">
                  <c:v>2.516</c:v>
                </c:pt>
                <c:pt idx="54">
                  <c:v>2.5330000000000004</c:v>
                </c:pt>
                <c:pt idx="55">
                  <c:v>2.5390000000000001</c:v>
                </c:pt>
                <c:pt idx="56">
                  <c:v>2.552</c:v>
                </c:pt>
                <c:pt idx="57">
                  <c:v>2.5590000000000002</c:v>
                </c:pt>
                <c:pt idx="58">
                  <c:v>2.5700000000000003</c:v>
                </c:pt>
                <c:pt idx="59">
                  <c:v>2.56</c:v>
                </c:pt>
                <c:pt idx="60">
                  <c:v>2.5470000000000002</c:v>
                </c:pt>
                <c:pt idx="61">
                  <c:v>2.5179999999999998</c:v>
                </c:pt>
                <c:pt idx="62">
                  <c:v>2.5179999999999998</c:v>
                </c:pt>
                <c:pt idx="63">
                  <c:v>2.125</c:v>
                </c:pt>
                <c:pt idx="64">
                  <c:v>1.9339999999999999</c:v>
                </c:pt>
                <c:pt idx="65">
                  <c:v>2.0680000000000001</c:v>
                </c:pt>
                <c:pt idx="66">
                  <c:v>2.13</c:v>
                </c:pt>
                <c:pt idx="67">
                  <c:v>2.1550000000000002</c:v>
                </c:pt>
                <c:pt idx="68">
                  <c:v>2.1680000000000001</c:v>
                </c:pt>
                <c:pt idx="69">
                  <c:v>2.1870000000000003</c:v>
                </c:pt>
                <c:pt idx="70">
                  <c:v>2.1619999999999999</c:v>
                </c:pt>
                <c:pt idx="71">
                  <c:v>2.173</c:v>
                </c:pt>
                <c:pt idx="72">
                  <c:v>2.1550000000000002</c:v>
                </c:pt>
                <c:pt idx="73">
                  <c:v>2.2030000000000003</c:v>
                </c:pt>
                <c:pt idx="74">
                  <c:v>2.206</c:v>
                </c:pt>
                <c:pt idx="75">
                  <c:v>2.2110000000000003</c:v>
                </c:pt>
                <c:pt idx="76">
                  <c:v>2.1950000000000003</c:v>
                </c:pt>
                <c:pt idx="77">
                  <c:v>2.2069999999999999</c:v>
                </c:pt>
                <c:pt idx="78">
                  <c:v>2.2210000000000001</c:v>
                </c:pt>
                <c:pt idx="79">
                  <c:v>2.2469999999999999</c:v>
                </c:pt>
                <c:pt idx="80">
                  <c:v>2.27</c:v>
                </c:pt>
                <c:pt idx="81">
                  <c:v>2.2909999999999999</c:v>
                </c:pt>
                <c:pt idx="82">
                  <c:v>2.3140000000000001</c:v>
                </c:pt>
                <c:pt idx="83">
                  <c:v>2.3319999999999999</c:v>
                </c:pt>
                <c:pt idx="84">
                  <c:v>2.359</c:v>
                </c:pt>
                <c:pt idx="85">
                  <c:v>2.39</c:v>
                </c:pt>
                <c:pt idx="86">
                  <c:v>2.4210000000000003</c:v>
                </c:pt>
                <c:pt idx="87">
                  <c:v>2.4539999999999997</c:v>
                </c:pt>
                <c:pt idx="88">
                  <c:v>2.4820000000000002</c:v>
                </c:pt>
                <c:pt idx="89">
                  <c:v>2.5110000000000001</c:v>
                </c:pt>
                <c:pt idx="90">
                  <c:v>2.5369999999999999</c:v>
                </c:pt>
                <c:pt idx="91">
                  <c:v>2.5499999999999998</c:v>
                </c:pt>
                <c:pt idx="92">
                  <c:v>2.5430000000000001</c:v>
                </c:pt>
                <c:pt idx="93">
                  <c:v>2.5419999999999998</c:v>
                </c:pt>
                <c:pt idx="94">
                  <c:v>2.5569999999999999</c:v>
                </c:pt>
                <c:pt idx="95">
                  <c:v>2.5750000000000002</c:v>
                </c:pt>
                <c:pt idx="96">
                  <c:v>2.581</c:v>
                </c:pt>
                <c:pt idx="97">
                  <c:v>2.5859999999999999</c:v>
                </c:pt>
                <c:pt idx="98">
                  <c:v>2.589</c:v>
                </c:pt>
                <c:pt idx="99">
                  <c:v>2.5960000000000001</c:v>
                </c:pt>
                <c:pt idx="100">
                  <c:v>2.6</c:v>
                </c:pt>
                <c:pt idx="101">
                  <c:v>2.6070000000000002</c:v>
                </c:pt>
                <c:pt idx="102">
                  <c:v>2.609</c:v>
                </c:pt>
                <c:pt idx="103">
                  <c:v>2.6160000000000001</c:v>
                </c:pt>
                <c:pt idx="104">
                  <c:v>2.6189999999999998</c:v>
                </c:pt>
                <c:pt idx="105">
                  <c:v>2.6240000000000001</c:v>
                </c:pt>
                <c:pt idx="106">
                  <c:v>2.6230000000000002</c:v>
                </c:pt>
                <c:pt idx="107">
                  <c:v>2.629</c:v>
                </c:pt>
                <c:pt idx="108">
                  <c:v>2.637</c:v>
                </c:pt>
                <c:pt idx="109">
                  <c:v>2.64</c:v>
                </c:pt>
                <c:pt idx="110">
                  <c:v>2.6509999999999998</c:v>
                </c:pt>
                <c:pt idx="111">
                  <c:v>2.653</c:v>
                </c:pt>
                <c:pt idx="112">
                  <c:v>2.6579999999999999</c:v>
                </c:pt>
                <c:pt idx="113">
                  <c:v>2.6640000000000001</c:v>
                </c:pt>
                <c:pt idx="114">
                  <c:v>2.673</c:v>
                </c:pt>
                <c:pt idx="115">
                  <c:v>2.7509999999999999</c:v>
                </c:pt>
                <c:pt idx="116">
                  <c:v>2.7589999999999999</c:v>
                </c:pt>
                <c:pt idx="117">
                  <c:v>2.7690000000000001</c:v>
                </c:pt>
                <c:pt idx="118">
                  <c:v>2.7329999999999997</c:v>
                </c:pt>
                <c:pt idx="119">
                  <c:v>2.7399999999999998</c:v>
                </c:pt>
                <c:pt idx="120">
                  <c:v>2.7450000000000001</c:v>
                </c:pt>
                <c:pt idx="121">
                  <c:v>2.75</c:v>
                </c:pt>
                <c:pt idx="122">
                  <c:v>2.7559999999999998</c:v>
                </c:pt>
                <c:pt idx="123">
                  <c:v>2.7329999999999997</c:v>
                </c:pt>
                <c:pt idx="124">
                  <c:v>2.7469999999999999</c:v>
                </c:pt>
                <c:pt idx="125">
                  <c:v>2.76</c:v>
                </c:pt>
                <c:pt idx="126">
                  <c:v>2.7679999999999998</c:v>
                </c:pt>
                <c:pt idx="127">
                  <c:v>2.7679999999999998</c:v>
                </c:pt>
                <c:pt idx="128">
                  <c:v>2.7679999999999998</c:v>
                </c:pt>
                <c:pt idx="129">
                  <c:v>2.7770000000000001</c:v>
                </c:pt>
                <c:pt idx="130">
                  <c:v>2.7770000000000001</c:v>
                </c:pt>
                <c:pt idx="131">
                  <c:v>2.746</c:v>
                </c:pt>
                <c:pt idx="132">
                  <c:v>2.7679999999999998</c:v>
                </c:pt>
                <c:pt idx="133">
                  <c:v>2.77</c:v>
                </c:pt>
                <c:pt idx="134">
                  <c:v>2.774</c:v>
                </c:pt>
                <c:pt idx="135">
                  <c:v>2.7429999999999999</c:v>
                </c:pt>
                <c:pt idx="136">
                  <c:v>2.738</c:v>
                </c:pt>
                <c:pt idx="137">
                  <c:v>2.7159999999999997</c:v>
                </c:pt>
                <c:pt idx="138">
                  <c:v>2.6989999999999998</c:v>
                </c:pt>
                <c:pt idx="139">
                  <c:v>2.69</c:v>
                </c:pt>
                <c:pt idx="140">
                  <c:v>2.694</c:v>
                </c:pt>
                <c:pt idx="141">
                  <c:v>2.698</c:v>
                </c:pt>
                <c:pt idx="142">
                  <c:v>2.7050000000000001</c:v>
                </c:pt>
                <c:pt idx="143">
                  <c:v>2.71</c:v>
                </c:pt>
                <c:pt idx="144">
                  <c:v>2.6929999999999996</c:v>
                </c:pt>
                <c:pt idx="145">
                  <c:v>2.6999999999999997</c:v>
                </c:pt>
                <c:pt idx="146">
                  <c:v>2.702</c:v>
                </c:pt>
                <c:pt idx="147">
                  <c:v>2.7130000000000001</c:v>
                </c:pt>
                <c:pt idx="148">
                  <c:v>2.718</c:v>
                </c:pt>
                <c:pt idx="149">
                  <c:v>2.7229999999999999</c:v>
                </c:pt>
                <c:pt idx="150">
                  <c:v>2.7359999999999998</c:v>
                </c:pt>
                <c:pt idx="151">
                  <c:v>2.7429999999999999</c:v>
                </c:pt>
                <c:pt idx="152">
                  <c:v>2.7439999999999998</c:v>
                </c:pt>
                <c:pt idx="153">
                  <c:v>2.766</c:v>
                </c:pt>
                <c:pt idx="154">
                  <c:v>2.7770000000000001</c:v>
                </c:pt>
                <c:pt idx="155">
                  <c:v>2.7720000000000002</c:v>
                </c:pt>
                <c:pt idx="156">
                  <c:v>2.7800000000000002</c:v>
                </c:pt>
                <c:pt idx="157">
                  <c:v>2.7199999999999998</c:v>
                </c:pt>
                <c:pt idx="158">
                  <c:v>2.7290000000000001</c:v>
                </c:pt>
                <c:pt idx="159">
                  <c:v>2.7199999999999998</c:v>
                </c:pt>
                <c:pt idx="160">
                  <c:v>2.726</c:v>
                </c:pt>
                <c:pt idx="161">
                  <c:v>2.6219999999999999</c:v>
                </c:pt>
                <c:pt idx="162">
                  <c:v>2.556</c:v>
                </c:pt>
                <c:pt idx="163">
                  <c:v>2.5409999999999999</c:v>
                </c:pt>
                <c:pt idx="164">
                  <c:v>2.5430000000000001</c:v>
                </c:pt>
                <c:pt idx="165">
                  <c:v>2.5470000000000002</c:v>
                </c:pt>
                <c:pt idx="166">
                  <c:v>2.5649999999999999</c:v>
                </c:pt>
                <c:pt idx="167">
                  <c:v>2.5840000000000001</c:v>
                </c:pt>
                <c:pt idx="168">
                  <c:v>2.5939999999999999</c:v>
                </c:pt>
                <c:pt idx="169">
                  <c:v>2.6070000000000002</c:v>
                </c:pt>
                <c:pt idx="170">
                  <c:v>2.6219999999999999</c:v>
                </c:pt>
                <c:pt idx="171">
                  <c:v>2.6339999999999999</c:v>
                </c:pt>
                <c:pt idx="172">
                  <c:v>2.65</c:v>
                </c:pt>
                <c:pt idx="173">
                  <c:v>2.6520000000000001</c:v>
                </c:pt>
                <c:pt idx="174">
                  <c:v>2.6539999999999999</c:v>
                </c:pt>
                <c:pt idx="175">
                  <c:v>2.6179999999999999</c:v>
                </c:pt>
                <c:pt idx="176">
                  <c:v>2.5659999999999998</c:v>
                </c:pt>
                <c:pt idx="177">
                  <c:v>2.5569999999999999</c:v>
                </c:pt>
                <c:pt idx="178">
                  <c:v>2.5659999999999998</c:v>
                </c:pt>
                <c:pt idx="179">
                  <c:v>2.5789999999999997</c:v>
                </c:pt>
                <c:pt idx="180">
                  <c:v>2.59</c:v>
                </c:pt>
                <c:pt idx="181">
                  <c:v>2.6059999999999999</c:v>
                </c:pt>
                <c:pt idx="182">
                  <c:v>2.6159999999999997</c:v>
                </c:pt>
                <c:pt idx="183">
                  <c:v>2.62</c:v>
                </c:pt>
                <c:pt idx="184">
                  <c:v>2.6309999999999998</c:v>
                </c:pt>
                <c:pt idx="185">
                  <c:v>2.6469999999999998</c:v>
                </c:pt>
                <c:pt idx="186">
                  <c:v>2.6579999999999999</c:v>
                </c:pt>
                <c:pt idx="187">
                  <c:v>2.6239999999999997</c:v>
                </c:pt>
                <c:pt idx="188">
                  <c:v>2.6280000000000001</c:v>
                </c:pt>
                <c:pt idx="189">
                  <c:v>2.6419999999999999</c:v>
                </c:pt>
                <c:pt idx="190">
                  <c:v>2.653</c:v>
                </c:pt>
                <c:pt idx="191">
                  <c:v>2.653</c:v>
                </c:pt>
                <c:pt idx="192">
                  <c:v>2.62</c:v>
                </c:pt>
                <c:pt idx="193">
                  <c:v>2.5629999999999997</c:v>
                </c:pt>
                <c:pt idx="194">
                  <c:v>2.5459999999999998</c:v>
                </c:pt>
                <c:pt idx="195">
                  <c:v>2.552</c:v>
                </c:pt>
                <c:pt idx="196">
                  <c:v>2.5670000000000002</c:v>
                </c:pt>
                <c:pt idx="197">
                  <c:v>2.5819999999999999</c:v>
                </c:pt>
                <c:pt idx="198">
                  <c:v>2.5139999999999998</c:v>
                </c:pt>
                <c:pt idx="199">
                  <c:v>2.5</c:v>
                </c:pt>
                <c:pt idx="200">
                  <c:v>2.5129999999999999</c:v>
                </c:pt>
                <c:pt idx="201">
                  <c:v>2.52</c:v>
                </c:pt>
                <c:pt idx="202">
                  <c:v>2.5339999999999998</c:v>
                </c:pt>
                <c:pt idx="203">
                  <c:v>2.5499999999999998</c:v>
                </c:pt>
                <c:pt idx="204">
                  <c:v>2.569</c:v>
                </c:pt>
                <c:pt idx="205">
                  <c:v>2.5779999999999998</c:v>
                </c:pt>
                <c:pt idx="206">
                  <c:v>2.5960000000000001</c:v>
                </c:pt>
                <c:pt idx="207">
                  <c:v>2.6120000000000001</c:v>
                </c:pt>
                <c:pt idx="208">
                  <c:v>2.6219999999999999</c:v>
                </c:pt>
                <c:pt idx="209">
                  <c:v>2.6309999999999998</c:v>
                </c:pt>
                <c:pt idx="210">
                  <c:v>2.6459999999999999</c:v>
                </c:pt>
                <c:pt idx="211">
                  <c:v>2.653</c:v>
                </c:pt>
                <c:pt idx="212">
                  <c:v>2.6589999999999998</c:v>
                </c:pt>
                <c:pt idx="213">
                  <c:v>2.6719999999999997</c:v>
                </c:pt>
                <c:pt idx="214">
                  <c:v>2.6819999999999999</c:v>
                </c:pt>
                <c:pt idx="215">
                  <c:v>2.69</c:v>
                </c:pt>
                <c:pt idx="216">
                  <c:v>2.702</c:v>
                </c:pt>
                <c:pt idx="217">
                  <c:v>2.7010000000000001</c:v>
                </c:pt>
                <c:pt idx="218">
                  <c:v>2.7119999999999997</c:v>
                </c:pt>
                <c:pt idx="219">
                  <c:v>2.7109999999999999</c:v>
                </c:pt>
                <c:pt idx="220">
                  <c:v>2.7169999999999996</c:v>
                </c:pt>
                <c:pt idx="221">
                  <c:v>2.7239999999999998</c:v>
                </c:pt>
                <c:pt idx="222">
                  <c:v>2.7269999999999999</c:v>
                </c:pt>
                <c:pt idx="223">
                  <c:v>2.7329999999999997</c:v>
                </c:pt>
                <c:pt idx="224">
                  <c:v>2.7239999999999998</c:v>
                </c:pt>
                <c:pt idx="225">
                  <c:v>2.7359999999999998</c:v>
                </c:pt>
                <c:pt idx="226">
                  <c:v>2.7279999999999998</c:v>
                </c:pt>
                <c:pt idx="227">
                  <c:v>2.738</c:v>
                </c:pt>
                <c:pt idx="228">
                  <c:v>2.7450000000000001</c:v>
                </c:pt>
                <c:pt idx="229">
                  <c:v>2.7429999999999999</c:v>
                </c:pt>
                <c:pt idx="230">
                  <c:v>2.7489999999999997</c:v>
                </c:pt>
                <c:pt idx="231">
                  <c:v>2.7089999999999996</c:v>
                </c:pt>
                <c:pt idx="232">
                  <c:v>2.6970000000000001</c:v>
                </c:pt>
                <c:pt idx="233">
                  <c:v>2.698</c:v>
                </c:pt>
                <c:pt idx="234">
                  <c:v>2.7050000000000001</c:v>
                </c:pt>
                <c:pt idx="235">
                  <c:v>2.706</c:v>
                </c:pt>
                <c:pt idx="236">
                  <c:v>2.7089999999999996</c:v>
                </c:pt>
                <c:pt idx="237">
                  <c:v>2.71</c:v>
                </c:pt>
                <c:pt idx="238">
                  <c:v>2.718</c:v>
                </c:pt>
                <c:pt idx="239">
                  <c:v>2.7229999999999999</c:v>
                </c:pt>
                <c:pt idx="240">
                  <c:v>2.7210000000000001</c:v>
                </c:pt>
                <c:pt idx="241">
                  <c:v>2.7239999999999998</c:v>
                </c:pt>
                <c:pt idx="242">
                  <c:v>2.7319999999999998</c:v>
                </c:pt>
                <c:pt idx="243">
                  <c:v>2.7349999999999999</c:v>
                </c:pt>
                <c:pt idx="244">
                  <c:v>2.7309999999999999</c:v>
                </c:pt>
                <c:pt idx="245">
                  <c:v>2.7309999999999999</c:v>
                </c:pt>
                <c:pt idx="246">
                  <c:v>2.7349999999999999</c:v>
                </c:pt>
                <c:pt idx="247">
                  <c:v>2.7399999999999998</c:v>
                </c:pt>
                <c:pt idx="248">
                  <c:v>2.7439999999999998</c:v>
                </c:pt>
                <c:pt idx="249">
                  <c:v>2.7399999999999998</c:v>
                </c:pt>
                <c:pt idx="250">
                  <c:v>2.7439999999999998</c:v>
                </c:pt>
                <c:pt idx="251">
                  <c:v>2.7519999999999998</c:v>
                </c:pt>
                <c:pt idx="252">
                  <c:v>2.7530000000000001</c:v>
                </c:pt>
                <c:pt idx="253">
                  <c:v>2.7549999999999999</c:v>
                </c:pt>
                <c:pt idx="254">
                  <c:v>2.754</c:v>
                </c:pt>
                <c:pt idx="255">
                  <c:v>2.75</c:v>
                </c:pt>
                <c:pt idx="256">
                  <c:v>2.7450000000000001</c:v>
                </c:pt>
                <c:pt idx="257">
                  <c:v>2.7439999999999998</c:v>
                </c:pt>
                <c:pt idx="258">
                  <c:v>2.7429999999999999</c:v>
                </c:pt>
                <c:pt idx="259">
                  <c:v>2.746</c:v>
                </c:pt>
                <c:pt idx="260">
                  <c:v>2.7489999999999997</c:v>
                </c:pt>
                <c:pt idx="261">
                  <c:v>2.754</c:v>
                </c:pt>
                <c:pt idx="262">
                  <c:v>2.7569999999999997</c:v>
                </c:pt>
                <c:pt idx="263">
                  <c:v>2.7559999999999998</c:v>
                </c:pt>
                <c:pt idx="264">
                  <c:v>2.7569999999999997</c:v>
                </c:pt>
                <c:pt idx="265">
                  <c:v>2.7569999999999997</c:v>
                </c:pt>
                <c:pt idx="266">
                  <c:v>2.76</c:v>
                </c:pt>
                <c:pt idx="267">
                  <c:v>2.7589999999999999</c:v>
                </c:pt>
                <c:pt idx="268">
                  <c:v>2.7589999999999999</c:v>
                </c:pt>
                <c:pt idx="269">
                  <c:v>2.762</c:v>
                </c:pt>
                <c:pt idx="270">
                  <c:v>2.754</c:v>
                </c:pt>
                <c:pt idx="271">
                  <c:v>2.766</c:v>
                </c:pt>
                <c:pt idx="272">
                  <c:v>2.7549999999999999</c:v>
                </c:pt>
                <c:pt idx="273">
                  <c:v>2.76</c:v>
                </c:pt>
                <c:pt idx="274">
                  <c:v>2.7650000000000001</c:v>
                </c:pt>
                <c:pt idx="275">
                  <c:v>2.7629999999999999</c:v>
                </c:pt>
                <c:pt idx="276">
                  <c:v>2.76</c:v>
                </c:pt>
                <c:pt idx="277">
                  <c:v>2.7570000000000001</c:v>
                </c:pt>
                <c:pt idx="278">
                  <c:v>2.766</c:v>
                </c:pt>
                <c:pt idx="279">
                  <c:v>2.766</c:v>
                </c:pt>
                <c:pt idx="280">
                  <c:v>2.7570000000000001</c:v>
                </c:pt>
                <c:pt idx="281">
                  <c:v>2.7629999999999999</c:v>
                </c:pt>
                <c:pt idx="282">
                  <c:v>2.7640000000000002</c:v>
                </c:pt>
                <c:pt idx="283">
                  <c:v>2.758</c:v>
                </c:pt>
                <c:pt idx="284">
                  <c:v>2.7549999999999999</c:v>
                </c:pt>
                <c:pt idx="285">
                  <c:v>2.7720000000000002</c:v>
                </c:pt>
                <c:pt idx="286">
                  <c:v>2.7519999999999998</c:v>
                </c:pt>
                <c:pt idx="287">
                  <c:v>2.7749999999999999</c:v>
                </c:pt>
                <c:pt idx="288">
                  <c:v>2.7570000000000001</c:v>
                </c:pt>
                <c:pt idx="289">
                  <c:v>2.7650000000000001</c:v>
                </c:pt>
                <c:pt idx="290">
                  <c:v>2.7679999999999998</c:v>
                </c:pt>
                <c:pt idx="291">
                  <c:v>2.7629999999999999</c:v>
                </c:pt>
                <c:pt idx="292">
                  <c:v>2.7720000000000002</c:v>
                </c:pt>
                <c:pt idx="293">
                  <c:v>2.7770000000000001</c:v>
                </c:pt>
                <c:pt idx="294">
                  <c:v>2.7770000000000001</c:v>
                </c:pt>
                <c:pt idx="295">
                  <c:v>2.7720000000000002</c:v>
                </c:pt>
                <c:pt idx="296">
                  <c:v>2.7589999999999999</c:v>
                </c:pt>
                <c:pt idx="297">
                  <c:v>2.7570000000000001</c:v>
                </c:pt>
                <c:pt idx="298">
                  <c:v>2.75</c:v>
                </c:pt>
                <c:pt idx="299">
                  <c:v>2.7309999999999999</c:v>
                </c:pt>
                <c:pt idx="300">
                  <c:v>2.7469999999999999</c:v>
                </c:pt>
                <c:pt idx="301">
                  <c:v>2.754</c:v>
                </c:pt>
                <c:pt idx="302">
                  <c:v>2.758</c:v>
                </c:pt>
                <c:pt idx="303">
                  <c:v>2.754</c:v>
                </c:pt>
                <c:pt idx="304">
                  <c:v>2.76</c:v>
                </c:pt>
                <c:pt idx="305">
                  <c:v>2.6949999999999998</c:v>
                </c:pt>
                <c:pt idx="306">
                  <c:v>2.7049999999999996</c:v>
                </c:pt>
                <c:pt idx="307">
                  <c:v>2.6989999999999998</c:v>
                </c:pt>
                <c:pt idx="308">
                  <c:v>2.6999999999999997</c:v>
                </c:pt>
                <c:pt idx="309">
                  <c:v>2.71</c:v>
                </c:pt>
                <c:pt idx="310">
                  <c:v>2.6999999999999997</c:v>
                </c:pt>
                <c:pt idx="311">
                  <c:v>2.6639999999999997</c:v>
                </c:pt>
                <c:pt idx="312">
                  <c:v>2.6629999999999998</c:v>
                </c:pt>
                <c:pt idx="313">
                  <c:v>2.6449999999999996</c:v>
                </c:pt>
                <c:pt idx="314">
                  <c:v>2.6419999999999999</c:v>
                </c:pt>
                <c:pt idx="315">
                  <c:v>2.71</c:v>
                </c:pt>
                <c:pt idx="316">
                  <c:v>2.7079999999999997</c:v>
                </c:pt>
                <c:pt idx="317">
                  <c:v>2.6890000000000001</c:v>
                </c:pt>
                <c:pt idx="318">
                  <c:v>2.6949999999999998</c:v>
                </c:pt>
                <c:pt idx="319">
                  <c:v>2.6959999999999997</c:v>
                </c:pt>
                <c:pt idx="320">
                  <c:v>2.7009999999999996</c:v>
                </c:pt>
                <c:pt idx="321">
                  <c:v>2.6949999999999998</c:v>
                </c:pt>
                <c:pt idx="322">
                  <c:v>2.7069999999999999</c:v>
                </c:pt>
                <c:pt idx="323">
                  <c:v>2.71</c:v>
                </c:pt>
                <c:pt idx="324">
                  <c:v>2.7129999999999996</c:v>
                </c:pt>
                <c:pt idx="325">
                  <c:v>2.71</c:v>
                </c:pt>
                <c:pt idx="326">
                  <c:v>2.7139999999999995</c:v>
                </c:pt>
                <c:pt idx="327">
                  <c:v>2.7049999999999996</c:v>
                </c:pt>
                <c:pt idx="328">
                  <c:v>2.698</c:v>
                </c:pt>
                <c:pt idx="329">
                  <c:v>2.6869999999999998</c:v>
                </c:pt>
                <c:pt idx="330">
                  <c:v>2.6839999999999997</c:v>
                </c:pt>
                <c:pt idx="331">
                  <c:v>2.6779999999999999</c:v>
                </c:pt>
                <c:pt idx="332">
                  <c:v>2.6709999999999998</c:v>
                </c:pt>
                <c:pt idx="333">
                  <c:v>2.6599999999999997</c:v>
                </c:pt>
                <c:pt idx="334">
                  <c:v>2.6629999999999998</c:v>
                </c:pt>
                <c:pt idx="335">
                  <c:v>2.669</c:v>
                </c:pt>
                <c:pt idx="336">
                  <c:v>2.6240000000000001</c:v>
                </c:pt>
                <c:pt idx="337">
                  <c:v>2.6270000000000002</c:v>
                </c:pt>
                <c:pt idx="338">
                  <c:v>2.6270000000000002</c:v>
                </c:pt>
                <c:pt idx="339">
                  <c:v>2.633</c:v>
                </c:pt>
                <c:pt idx="340">
                  <c:v>2.645</c:v>
                </c:pt>
                <c:pt idx="341">
                  <c:v>2.5720000000000001</c:v>
                </c:pt>
                <c:pt idx="342">
                  <c:v>2.5660000000000003</c:v>
                </c:pt>
                <c:pt idx="343">
                  <c:v>2.5300000000000002</c:v>
                </c:pt>
                <c:pt idx="344">
                  <c:v>2.5170000000000003</c:v>
                </c:pt>
                <c:pt idx="345">
                  <c:v>2.5190000000000001</c:v>
                </c:pt>
                <c:pt idx="346">
                  <c:v>2.5340000000000003</c:v>
                </c:pt>
                <c:pt idx="347">
                  <c:v>2.4790000000000001</c:v>
                </c:pt>
                <c:pt idx="348">
                  <c:v>2.4530000000000003</c:v>
                </c:pt>
                <c:pt idx="349">
                  <c:v>2.4610000000000003</c:v>
                </c:pt>
                <c:pt idx="350">
                  <c:v>2.4700000000000002</c:v>
                </c:pt>
                <c:pt idx="351">
                  <c:v>2.4870000000000001</c:v>
                </c:pt>
                <c:pt idx="352">
                  <c:v>2.4910000000000001</c:v>
                </c:pt>
                <c:pt idx="353">
                  <c:v>2.5129999999999999</c:v>
                </c:pt>
                <c:pt idx="354">
                  <c:v>2.5250000000000004</c:v>
                </c:pt>
                <c:pt idx="355">
                  <c:v>2.5330000000000004</c:v>
                </c:pt>
                <c:pt idx="356">
                  <c:v>2.552</c:v>
                </c:pt>
                <c:pt idx="357">
                  <c:v>2.5670000000000002</c:v>
                </c:pt>
                <c:pt idx="358">
                  <c:v>2.5790000000000002</c:v>
                </c:pt>
                <c:pt idx="359">
                  <c:v>2.593</c:v>
                </c:pt>
                <c:pt idx="360">
                  <c:v>2.5960000000000001</c:v>
                </c:pt>
                <c:pt idx="361">
                  <c:v>2.516</c:v>
                </c:pt>
                <c:pt idx="362">
                  <c:v>2.4809999999999999</c:v>
                </c:pt>
                <c:pt idx="363">
                  <c:v>2.4910000000000001</c:v>
                </c:pt>
                <c:pt idx="364">
                  <c:v>2.4240000000000004</c:v>
                </c:pt>
                <c:pt idx="365">
                  <c:v>2.4260000000000002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03C-468E-B0F7-DD03F1916D06}"/>
            </c:ext>
          </c:extLst>
        </c:ser>
        <c:ser>
          <c:idx val="3"/>
          <c:order val="5"/>
          <c:tx>
            <c:strRef>
              <c:f>グラフデータ!$R$6</c:f>
              <c:strCache>
                <c:ptCount val="1"/>
                <c:pt idx="0">
                  <c:v>B-1_地下水位（R4）</c:v>
                </c:pt>
              </c:strCache>
            </c:strRef>
          </c:tx>
          <c:spPr>
            <a:ln w="12700">
              <a:solidFill>
                <a:srgbClr val="993300">
                  <a:alpha val="50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グラフデータ!$B$7:$B$374</c:f>
              <c:numCache>
                <c:formatCode>m"月"d"日"</c:formatCode>
                <c:ptCount val="368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グラフデータ!$R$7:$R$373</c:f>
              <c:numCache>
                <c:formatCode>0.00\ </c:formatCode>
                <c:ptCount val="367"/>
                <c:pt idx="0">
                  <c:v>2.5540000000000003</c:v>
                </c:pt>
                <c:pt idx="1">
                  <c:v>2.5220000000000002</c:v>
                </c:pt>
                <c:pt idx="2">
                  <c:v>2.5209999999999999</c:v>
                </c:pt>
                <c:pt idx="3">
                  <c:v>2.524</c:v>
                </c:pt>
                <c:pt idx="4">
                  <c:v>2.3919999999999999</c:v>
                </c:pt>
                <c:pt idx="5">
                  <c:v>2.3090000000000002</c:v>
                </c:pt>
                <c:pt idx="6">
                  <c:v>2.3380000000000001</c:v>
                </c:pt>
                <c:pt idx="7">
                  <c:v>2.359</c:v>
                </c:pt>
                <c:pt idx="8">
                  <c:v>2.3769999999999998</c:v>
                </c:pt>
                <c:pt idx="9">
                  <c:v>2.3940000000000001</c:v>
                </c:pt>
                <c:pt idx="10">
                  <c:v>2.407</c:v>
                </c:pt>
                <c:pt idx="11">
                  <c:v>2.42</c:v>
                </c:pt>
                <c:pt idx="12">
                  <c:v>2.4359999999999999</c:v>
                </c:pt>
                <c:pt idx="13">
                  <c:v>2.4529999999999998</c:v>
                </c:pt>
                <c:pt idx="14">
                  <c:v>2.4649999999999999</c:v>
                </c:pt>
                <c:pt idx="15">
                  <c:v>2.4630000000000001</c:v>
                </c:pt>
                <c:pt idx="16">
                  <c:v>2.4790000000000001</c:v>
                </c:pt>
                <c:pt idx="17">
                  <c:v>2.492</c:v>
                </c:pt>
                <c:pt idx="18">
                  <c:v>2.4809999999999999</c:v>
                </c:pt>
                <c:pt idx="19">
                  <c:v>2.4619999999999997</c:v>
                </c:pt>
                <c:pt idx="20">
                  <c:v>2.468</c:v>
                </c:pt>
                <c:pt idx="21">
                  <c:v>2.476</c:v>
                </c:pt>
                <c:pt idx="22">
                  <c:v>2.3840000000000003</c:v>
                </c:pt>
                <c:pt idx="23">
                  <c:v>2.3820000000000001</c:v>
                </c:pt>
                <c:pt idx="24">
                  <c:v>2.3860000000000001</c:v>
                </c:pt>
                <c:pt idx="25">
                  <c:v>2.399</c:v>
                </c:pt>
                <c:pt idx="26">
                  <c:v>2.407</c:v>
                </c:pt>
                <c:pt idx="27">
                  <c:v>2.4300000000000002</c:v>
                </c:pt>
                <c:pt idx="28">
                  <c:v>2.431</c:v>
                </c:pt>
                <c:pt idx="29">
                  <c:v>2.3959999999999999</c:v>
                </c:pt>
                <c:pt idx="30">
                  <c:v>2.391</c:v>
                </c:pt>
                <c:pt idx="31">
                  <c:v>2.3740000000000001</c:v>
                </c:pt>
                <c:pt idx="32">
                  <c:v>2.3650000000000002</c:v>
                </c:pt>
                <c:pt idx="33">
                  <c:v>2.379</c:v>
                </c:pt>
                <c:pt idx="34">
                  <c:v>2.4</c:v>
                </c:pt>
                <c:pt idx="35">
                  <c:v>2.4140000000000001</c:v>
                </c:pt>
                <c:pt idx="36">
                  <c:v>2.4290000000000003</c:v>
                </c:pt>
                <c:pt idx="37">
                  <c:v>2.4420000000000002</c:v>
                </c:pt>
                <c:pt idx="38">
                  <c:v>2.4590000000000001</c:v>
                </c:pt>
                <c:pt idx="39">
                  <c:v>2.468</c:v>
                </c:pt>
                <c:pt idx="40">
                  <c:v>2.4929999999999999</c:v>
                </c:pt>
                <c:pt idx="41">
                  <c:v>2.5190000000000001</c:v>
                </c:pt>
                <c:pt idx="42">
                  <c:v>2.5329999999999999</c:v>
                </c:pt>
                <c:pt idx="43">
                  <c:v>2.5049999999999999</c:v>
                </c:pt>
                <c:pt idx="44">
                  <c:v>2.484</c:v>
                </c:pt>
                <c:pt idx="45">
                  <c:v>2.4870000000000001</c:v>
                </c:pt>
                <c:pt idx="46">
                  <c:v>2.4859999999999998</c:v>
                </c:pt>
                <c:pt idx="47">
                  <c:v>2.496</c:v>
                </c:pt>
                <c:pt idx="48">
                  <c:v>2.5140000000000002</c:v>
                </c:pt>
                <c:pt idx="49">
                  <c:v>2.528</c:v>
                </c:pt>
                <c:pt idx="50">
                  <c:v>2.54</c:v>
                </c:pt>
                <c:pt idx="51">
                  <c:v>2.5419999999999998</c:v>
                </c:pt>
                <c:pt idx="52">
                  <c:v>2.544</c:v>
                </c:pt>
                <c:pt idx="53">
                  <c:v>2.5550000000000002</c:v>
                </c:pt>
                <c:pt idx="54">
                  <c:v>2.5590000000000002</c:v>
                </c:pt>
                <c:pt idx="55">
                  <c:v>2.5670000000000002</c:v>
                </c:pt>
                <c:pt idx="56">
                  <c:v>2.5720000000000001</c:v>
                </c:pt>
                <c:pt idx="57">
                  <c:v>2.54</c:v>
                </c:pt>
                <c:pt idx="58">
                  <c:v>2.536</c:v>
                </c:pt>
                <c:pt idx="59">
                  <c:v>2.548</c:v>
                </c:pt>
                <c:pt idx="60">
                  <c:v>2.556</c:v>
                </c:pt>
                <c:pt idx="61">
                  <c:v>2.5340000000000003</c:v>
                </c:pt>
                <c:pt idx="62">
                  <c:v>2.5420000000000003</c:v>
                </c:pt>
                <c:pt idx="63">
                  <c:v>2.5580000000000003</c:v>
                </c:pt>
                <c:pt idx="64">
                  <c:v>2.5350000000000001</c:v>
                </c:pt>
                <c:pt idx="65">
                  <c:v>2.5270000000000001</c:v>
                </c:pt>
                <c:pt idx="66">
                  <c:v>2.5300000000000002</c:v>
                </c:pt>
                <c:pt idx="67">
                  <c:v>2.4700000000000002</c:v>
                </c:pt>
                <c:pt idx="68">
                  <c:v>2.427</c:v>
                </c:pt>
                <c:pt idx="69">
                  <c:v>2.4210000000000003</c:v>
                </c:pt>
                <c:pt idx="70">
                  <c:v>2.4260000000000002</c:v>
                </c:pt>
                <c:pt idx="71">
                  <c:v>2.4370000000000003</c:v>
                </c:pt>
                <c:pt idx="72">
                  <c:v>2.4540000000000002</c:v>
                </c:pt>
                <c:pt idx="73">
                  <c:v>2.4700000000000002</c:v>
                </c:pt>
                <c:pt idx="74">
                  <c:v>2.4910000000000001</c:v>
                </c:pt>
                <c:pt idx="75">
                  <c:v>2.504</c:v>
                </c:pt>
                <c:pt idx="76">
                  <c:v>2.5170000000000003</c:v>
                </c:pt>
                <c:pt idx="77">
                  <c:v>2.5270000000000001</c:v>
                </c:pt>
                <c:pt idx="78">
                  <c:v>2.544</c:v>
                </c:pt>
                <c:pt idx="79">
                  <c:v>2.5540000000000003</c:v>
                </c:pt>
                <c:pt idx="80">
                  <c:v>2.5640000000000001</c:v>
                </c:pt>
                <c:pt idx="81">
                  <c:v>2.5760000000000001</c:v>
                </c:pt>
                <c:pt idx="82">
                  <c:v>2.5819999999999999</c:v>
                </c:pt>
                <c:pt idx="83">
                  <c:v>2.581</c:v>
                </c:pt>
                <c:pt idx="84">
                  <c:v>2.5840000000000001</c:v>
                </c:pt>
                <c:pt idx="85">
                  <c:v>2.5910000000000002</c:v>
                </c:pt>
                <c:pt idx="86">
                  <c:v>2.5960000000000001</c:v>
                </c:pt>
                <c:pt idx="87">
                  <c:v>2.6030000000000002</c:v>
                </c:pt>
                <c:pt idx="88">
                  <c:v>2.6070000000000002</c:v>
                </c:pt>
                <c:pt idx="89">
                  <c:v>2.6139999999999999</c:v>
                </c:pt>
                <c:pt idx="90">
                  <c:v>2.613</c:v>
                </c:pt>
                <c:pt idx="91">
                  <c:v>2.62</c:v>
                </c:pt>
                <c:pt idx="92">
                  <c:v>2.6219999999999999</c:v>
                </c:pt>
                <c:pt idx="93">
                  <c:v>2.6259999999999999</c:v>
                </c:pt>
                <c:pt idx="94">
                  <c:v>2.6259999999999999</c:v>
                </c:pt>
                <c:pt idx="95">
                  <c:v>2.6280000000000001</c:v>
                </c:pt>
                <c:pt idx="96">
                  <c:v>2.629</c:v>
                </c:pt>
                <c:pt idx="97">
                  <c:v>2.6379999999999999</c:v>
                </c:pt>
                <c:pt idx="98">
                  <c:v>2.6440000000000001</c:v>
                </c:pt>
                <c:pt idx="99">
                  <c:v>2.6509999999999998</c:v>
                </c:pt>
                <c:pt idx="100">
                  <c:v>2.6560000000000001</c:v>
                </c:pt>
                <c:pt idx="101">
                  <c:v>2.6659999999999999</c:v>
                </c:pt>
                <c:pt idx="102">
                  <c:v>2.6739999999999999</c:v>
                </c:pt>
                <c:pt idx="103">
                  <c:v>2.669</c:v>
                </c:pt>
                <c:pt idx="104">
                  <c:v>2.5510000000000002</c:v>
                </c:pt>
                <c:pt idx="105">
                  <c:v>2.508</c:v>
                </c:pt>
                <c:pt idx="106">
                  <c:v>2.407</c:v>
                </c:pt>
                <c:pt idx="107">
                  <c:v>2.3280000000000003</c:v>
                </c:pt>
                <c:pt idx="108">
                  <c:v>2.3049999999999997</c:v>
                </c:pt>
                <c:pt idx="109">
                  <c:v>2.319</c:v>
                </c:pt>
                <c:pt idx="110">
                  <c:v>2.33</c:v>
                </c:pt>
                <c:pt idx="111">
                  <c:v>2.3580000000000001</c:v>
                </c:pt>
                <c:pt idx="112">
                  <c:v>2.3719999999999999</c:v>
                </c:pt>
                <c:pt idx="113">
                  <c:v>2.3929999999999998</c:v>
                </c:pt>
                <c:pt idx="114">
                  <c:v>2.4169999999999998</c:v>
                </c:pt>
                <c:pt idx="115">
                  <c:v>2.4370000000000003</c:v>
                </c:pt>
                <c:pt idx="116">
                  <c:v>2.4580000000000002</c:v>
                </c:pt>
                <c:pt idx="117">
                  <c:v>2.4460000000000002</c:v>
                </c:pt>
                <c:pt idx="118">
                  <c:v>2.468</c:v>
                </c:pt>
                <c:pt idx="119">
                  <c:v>2.4809999999999999</c:v>
                </c:pt>
                <c:pt idx="120">
                  <c:v>2.5</c:v>
                </c:pt>
                <c:pt idx="121">
                  <c:v>2.5199999999999996</c:v>
                </c:pt>
                <c:pt idx="122">
                  <c:v>2.5349999999999997</c:v>
                </c:pt>
                <c:pt idx="123">
                  <c:v>2.5519999999999996</c:v>
                </c:pt>
                <c:pt idx="124">
                  <c:v>2.5629999999999997</c:v>
                </c:pt>
                <c:pt idx="125">
                  <c:v>2.5779999999999998</c:v>
                </c:pt>
                <c:pt idx="126">
                  <c:v>2.548</c:v>
                </c:pt>
                <c:pt idx="127">
                  <c:v>2.5339999999999998</c:v>
                </c:pt>
                <c:pt idx="128">
                  <c:v>2.5429999999999997</c:v>
                </c:pt>
                <c:pt idx="129">
                  <c:v>2.5529999999999999</c:v>
                </c:pt>
                <c:pt idx="130">
                  <c:v>2.5679999999999996</c:v>
                </c:pt>
                <c:pt idx="131">
                  <c:v>2.5779999999999998</c:v>
                </c:pt>
                <c:pt idx="132">
                  <c:v>2.585</c:v>
                </c:pt>
                <c:pt idx="133">
                  <c:v>2.5909999999999997</c:v>
                </c:pt>
                <c:pt idx="134">
                  <c:v>2.5919999999999996</c:v>
                </c:pt>
                <c:pt idx="135">
                  <c:v>2.5539999999999998</c:v>
                </c:pt>
                <c:pt idx="136">
                  <c:v>2.508</c:v>
                </c:pt>
                <c:pt idx="137">
                  <c:v>2.5049999999999999</c:v>
                </c:pt>
                <c:pt idx="138">
                  <c:v>2.5177999999999998</c:v>
                </c:pt>
                <c:pt idx="139">
                  <c:v>2.5349999999999997</c:v>
                </c:pt>
                <c:pt idx="140">
                  <c:v>2.5169999999999999</c:v>
                </c:pt>
                <c:pt idx="141">
                  <c:v>2.5199999999999996</c:v>
                </c:pt>
                <c:pt idx="142">
                  <c:v>2.5339999999999998</c:v>
                </c:pt>
                <c:pt idx="143">
                  <c:v>2.5379999999999998</c:v>
                </c:pt>
                <c:pt idx="144">
                  <c:v>2.5429999999999997</c:v>
                </c:pt>
                <c:pt idx="145">
                  <c:v>2.5579999999999998</c:v>
                </c:pt>
                <c:pt idx="146">
                  <c:v>2.5489999999999999</c:v>
                </c:pt>
                <c:pt idx="147">
                  <c:v>2.5529999999999999</c:v>
                </c:pt>
                <c:pt idx="148">
                  <c:v>2.5579999999999998</c:v>
                </c:pt>
                <c:pt idx="149">
                  <c:v>2.5720000000000001</c:v>
                </c:pt>
                <c:pt idx="150">
                  <c:v>2.5709999999999997</c:v>
                </c:pt>
                <c:pt idx="151">
                  <c:v>2.58</c:v>
                </c:pt>
                <c:pt idx="152">
                  <c:v>2.5789999999999997</c:v>
                </c:pt>
                <c:pt idx="153">
                  <c:v>2.573</c:v>
                </c:pt>
                <c:pt idx="154">
                  <c:v>2.56</c:v>
                </c:pt>
                <c:pt idx="155">
                  <c:v>2.5310000000000001</c:v>
                </c:pt>
                <c:pt idx="156">
                  <c:v>2.5249999999999999</c:v>
                </c:pt>
                <c:pt idx="157">
                  <c:v>2.5350000000000001</c:v>
                </c:pt>
                <c:pt idx="158">
                  <c:v>2.548</c:v>
                </c:pt>
                <c:pt idx="159">
                  <c:v>2.5569999999999999</c:v>
                </c:pt>
                <c:pt idx="160">
                  <c:v>2.5640000000000001</c:v>
                </c:pt>
                <c:pt idx="161">
                  <c:v>2.5670000000000002</c:v>
                </c:pt>
                <c:pt idx="162">
                  <c:v>2.5750000000000002</c:v>
                </c:pt>
                <c:pt idx="163">
                  <c:v>2.5859999999999999</c:v>
                </c:pt>
                <c:pt idx="164">
                  <c:v>2.59</c:v>
                </c:pt>
                <c:pt idx="165">
                  <c:v>2.593</c:v>
                </c:pt>
                <c:pt idx="166">
                  <c:v>2.5990000000000002</c:v>
                </c:pt>
                <c:pt idx="167">
                  <c:v>2.605</c:v>
                </c:pt>
                <c:pt idx="168">
                  <c:v>2.609</c:v>
                </c:pt>
                <c:pt idx="169">
                  <c:v>2.6150000000000002</c:v>
                </c:pt>
                <c:pt idx="170">
                  <c:v>2.6139999999999999</c:v>
                </c:pt>
                <c:pt idx="171">
                  <c:v>2.536</c:v>
                </c:pt>
                <c:pt idx="172">
                  <c:v>2.4350000000000001</c:v>
                </c:pt>
                <c:pt idx="173">
                  <c:v>2.323</c:v>
                </c:pt>
                <c:pt idx="174">
                  <c:v>2.3129999999999997</c:v>
                </c:pt>
                <c:pt idx="175">
                  <c:v>2.3239999999999998</c:v>
                </c:pt>
                <c:pt idx="176">
                  <c:v>2.3250000000000002</c:v>
                </c:pt>
                <c:pt idx="177">
                  <c:v>2.1360000000000001</c:v>
                </c:pt>
                <c:pt idx="178">
                  <c:v>2.181</c:v>
                </c:pt>
                <c:pt idx="179">
                  <c:v>2.2190000000000003</c:v>
                </c:pt>
                <c:pt idx="180">
                  <c:v>2.2510000000000003</c:v>
                </c:pt>
                <c:pt idx="181">
                  <c:v>2.2720000000000002</c:v>
                </c:pt>
                <c:pt idx="182">
                  <c:v>2.2909999999999995</c:v>
                </c:pt>
                <c:pt idx="183">
                  <c:v>2.3109999999999999</c:v>
                </c:pt>
                <c:pt idx="184">
                  <c:v>2.3409999999999997</c:v>
                </c:pt>
                <c:pt idx="185">
                  <c:v>2.37</c:v>
                </c:pt>
                <c:pt idx="186">
                  <c:v>2.3979999999999997</c:v>
                </c:pt>
                <c:pt idx="187">
                  <c:v>2.4299999999999997</c:v>
                </c:pt>
                <c:pt idx="188">
                  <c:v>2.4509999999999996</c:v>
                </c:pt>
                <c:pt idx="189">
                  <c:v>2.4509999999999996</c:v>
                </c:pt>
                <c:pt idx="190">
                  <c:v>2.3769999999999998</c:v>
                </c:pt>
                <c:pt idx="191">
                  <c:v>2.3529999999999998</c:v>
                </c:pt>
                <c:pt idx="192">
                  <c:v>2.3499999999999996</c:v>
                </c:pt>
                <c:pt idx="193">
                  <c:v>2.3249999999999997</c:v>
                </c:pt>
                <c:pt idx="194">
                  <c:v>2.3469999999999995</c:v>
                </c:pt>
                <c:pt idx="195">
                  <c:v>2.3649999999999998</c:v>
                </c:pt>
                <c:pt idx="196">
                  <c:v>2.3809999999999998</c:v>
                </c:pt>
                <c:pt idx="197">
                  <c:v>2.3819999999999997</c:v>
                </c:pt>
                <c:pt idx="198">
                  <c:v>2.4059999999999997</c:v>
                </c:pt>
                <c:pt idx="199">
                  <c:v>2.4249999999999998</c:v>
                </c:pt>
                <c:pt idx="200">
                  <c:v>2.4379999999999997</c:v>
                </c:pt>
                <c:pt idx="201">
                  <c:v>2.4589999999999996</c:v>
                </c:pt>
                <c:pt idx="202">
                  <c:v>2.4769999999999999</c:v>
                </c:pt>
                <c:pt idx="203">
                  <c:v>2.4989999999999997</c:v>
                </c:pt>
                <c:pt idx="204">
                  <c:v>2.5169999999999999</c:v>
                </c:pt>
                <c:pt idx="205">
                  <c:v>2.5299999999999998</c:v>
                </c:pt>
                <c:pt idx="206">
                  <c:v>2.5449999999999999</c:v>
                </c:pt>
                <c:pt idx="207">
                  <c:v>2.5509999999999997</c:v>
                </c:pt>
                <c:pt idx="208">
                  <c:v>2.5609999999999999</c:v>
                </c:pt>
                <c:pt idx="209">
                  <c:v>2.5709999999999997</c:v>
                </c:pt>
                <c:pt idx="210">
                  <c:v>2.569</c:v>
                </c:pt>
                <c:pt idx="211">
                  <c:v>2.5759999999999996</c:v>
                </c:pt>
                <c:pt idx="212">
                  <c:v>2.5839999999999996</c:v>
                </c:pt>
                <c:pt idx="213">
                  <c:v>2.5879999999999996</c:v>
                </c:pt>
                <c:pt idx="214">
                  <c:v>2.5939999999999999</c:v>
                </c:pt>
                <c:pt idx="215">
                  <c:v>2.5969999999999995</c:v>
                </c:pt>
                <c:pt idx="216">
                  <c:v>2.6029999999999998</c:v>
                </c:pt>
                <c:pt idx="217">
                  <c:v>2.6079999999999997</c:v>
                </c:pt>
                <c:pt idx="218">
                  <c:v>2.609</c:v>
                </c:pt>
                <c:pt idx="219">
                  <c:v>2.6119999999999997</c:v>
                </c:pt>
                <c:pt idx="220">
                  <c:v>2.6139999999999999</c:v>
                </c:pt>
                <c:pt idx="221">
                  <c:v>2.617</c:v>
                </c:pt>
                <c:pt idx="222">
                  <c:v>2.6229999999999998</c:v>
                </c:pt>
                <c:pt idx="223">
                  <c:v>2.6239999999999997</c:v>
                </c:pt>
                <c:pt idx="224">
                  <c:v>2.6279999999999997</c:v>
                </c:pt>
                <c:pt idx="225">
                  <c:v>2.6319999999999997</c:v>
                </c:pt>
                <c:pt idx="226">
                  <c:v>2.6339999999999999</c:v>
                </c:pt>
                <c:pt idx="227">
                  <c:v>2.6449999999999996</c:v>
                </c:pt>
                <c:pt idx="228">
                  <c:v>2.6479999999999997</c:v>
                </c:pt>
                <c:pt idx="229">
                  <c:v>2.6369999999999996</c:v>
                </c:pt>
                <c:pt idx="230">
                  <c:v>2.6509999999999998</c:v>
                </c:pt>
                <c:pt idx="231">
                  <c:v>2.6529999999999996</c:v>
                </c:pt>
                <c:pt idx="232">
                  <c:v>2.6579999999999999</c:v>
                </c:pt>
                <c:pt idx="233">
                  <c:v>2.6639999999999997</c:v>
                </c:pt>
                <c:pt idx="234">
                  <c:v>2.6599999999999997</c:v>
                </c:pt>
                <c:pt idx="235">
                  <c:v>2.6459999999999999</c:v>
                </c:pt>
                <c:pt idx="236">
                  <c:v>2.6559999999999997</c:v>
                </c:pt>
                <c:pt idx="237">
                  <c:v>2.5979999999999999</c:v>
                </c:pt>
                <c:pt idx="238">
                  <c:v>2.57</c:v>
                </c:pt>
                <c:pt idx="239">
                  <c:v>2.5619999999999998</c:v>
                </c:pt>
                <c:pt idx="240">
                  <c:v>2.5679999999999996</c:v>
                </c:pt>
                <c:pt idx="241">
                  <c:v>2.5779999999999998</c:v>
                </c:pt>
                <c:pt idx="242">
                  <c:v>2.5839999999999996</c:v>
                </c:pt>
                <c:pt idx="243">
                  <c:v>2.5799999999999996</c:v>
                </c:pt>
                <c:pt idx="244">
                  <c:v>2.5580000000000003</c:v>
                </c:pt>
                <c:pt idx="245">
                  <c:v>2.556</c:v>
                </c:pt>
                <c:pt idx="246">
                  <c:v>2.5590000000000002</c:v>
                </c:pt>
                <c:pt idx="247">
                  <c:v>2.5650000000000004</c:v>
                </c:pt>
                <c:pt idx="248">
                  <c:v>2.569</c:v>
                </c:pt>
                <c:pt idx="249">
                  <c:v>2.5640000000000001</c:v>
                </c:pt>
                <c:pt idx="250">
                  <c:v>2.5310000000000001</c:v>
                </c:pt>
                <c:pt idx="251">
                  <c:v>2.5190000000000001</c:v>
                </c:pt>
                <c:pt idx="252">
                  <c:v>2.5260000000000002</c:v>
                </c:pt>
                <c:pt idx="253">
                  <c:v>2.5270000000000001</c:v>
                </c:pt>
                <c:pt idx="254">
                  <c:v>2.536</c:v>
                </c:pt>
                <c:pt idx="255">
                  <c:v>2.54</c:v>
                </c:pt>
                <c:pt idx="256">
                  <c:v>2.548</c:v>
                </c:pt>
                <c:pt idx="257">
                  <c:v>2.5470000000000002</c:v>
                </c:pt>
                <c:pt idx="258">
                  <c:v>2.5510000000000002</c:v>
                </c:pt>
                <c:pt idx="259">
                  <c:v>2.5570000000000004</c:v>
                </c:pt>
                <c:pt idx="260">
                  <c:v>2.5609999999999999</c:v>
                </c:pt>
                <c:pt idx="261">
                  <c:v>2.5660000000000003</c:v>
                </c:pt>
                <c:pt idx="262">
                  <c:v>2.5720000000000001</c:v>
                </c:pt>
                <c:pt idx="263">
                  <c:v>2.5840000000000001</c:v>
                </c:pt>
                <c:pt idx="264">
                  <c:v>2.589</c:v>
                </c:pt>
                <c:pt idx="265">
                  <c:v>2.59</c:v>
                </c:pt>
                <c:pt idx="266">
                  <c:v>2.5780000000000003</c:v>
                </c:pt>
                <c:pt idx="267">
                  <c:v>2.5720000000000001</c:v>
                </c:pt>
                <c:pt idx="268">
                  <c:v>2.5779999999999998</c:v>
                </c:pt>
                <c:pt idx="269">
                  <c:v>2.585</c:v>
                </c:pt>
                <c:pt idx="270">
                  <c:v>2.5909999999999997</c:v>
                </c:pt>
                <c:pt idx="271">
                  <c:v>2.593</c:v>
                </c:pt>
                <c:pt idx="272">
                  <c:v>2.5989999999999998</c:v>
                </c:pt>
                <c:pt idx="273">
                  <c:v>2.601</c:v>
                </c:pt>
                <c:pt idx="274">
                  <c:v>2.6039999999999996</c:v>
                </c:pt>
                <c:pt idx="275">
                  <c:v>2.6049999999999995</c:v>
                </c:pt>
                <c:pt idx="276">
                  <c:v>2.6079999999999997</c:v>
                </c:pt>
                <c:pt idx="277">
                  <c:v>2.6119999999999997</c:v>
                </c:pt>
                <c:pt idx="278">
                  <c:v>2.617</c:v>
                </c:pt>
                <c:pt idx="279">
                  <c:v>2.617</c:v>
                </c:pt>
                <c:pt idx="280">
                  <c:v>2.6209999999999996</c:v>
                </c:pt>
                <c:pt idx="281">
                  <c:v>2.6209999999999996</c:v>
                </c:pt>
                <c:pt idx="282">
                  <c:v>2.625</c:v>
                </c:pt>
                <c:pt idx="283">
                  <c:v>2.6269999999999998</c:v>
                </c:pt>
                <c:pt idx="284">
                  <c:v>2.625</c:v>
                </c:pt>
                <c:pt idx="285">
                  <c:v>2.6309999999999998</c:v>
                </c:pt>
                <c:pt idx="286">
                  <c:v>2.6359999999999997</c:v>
                </c:pt>
                <c:pt idx="287">
                  <c:v>2.6429999999999998</c:v>
                </c:pt>
                <c:pt idx="288">
                  <c:v>2.6419999999999999</c:v>
                </c:pt>
                <c:pt idx="289">
                  <c:v>2.6469999999999998</c:v>
                </c:pt>
                <c:pt idx="290">
                  <c:v>2.6519999999999997</c:v>
                </c:pt>
                <c:pt idx="291">
                  <c:v>2.649</c:v>
                </c:pt>
                <c:pt idx="292">
                  <c:v>2.65</c:v>
                </c:pt>
                <c:pt idx="293">
                  <c:v>2.6529999999999996</c:v>
                </c:pt>
                <c:pt idx="294">
                  <c:v>2.65</c:v>
                </c:pt>
                <c:pt idx="295">
                  <c:v>2.6579999999999999</c:v>
                </c:pt>
                <c:pt idx="296">
                  <c:v>2.6619999999999999</c:v>
                </c:pt>
                <c:pt idx="297">
                  <c:v>2.6629999999999998</c:v>
                </c:pt>
                <c:pt idx="298">
                  <c:v>2.665</c:v>
                </c:pt>
                <c:pt idx="299">
                  <c:v>2.6659999999999999</c:v>
                </c:pt>
                <c:pt idx="300">
                  <c:v>2.6679999999999997</c:v>
                </c:pt>
                <c:pt idx="301">
                  <c:v>2.661</c:v>
                </c:pt>
                <c:pt idx="302">
                  <c:v>2.6630000000000003</c:v>
                </c:pt>
                <c:pt idx="303">
                  <c:v>2.6670000000000003</c:v>
                </c:pt>
                <c:pt idx="304">
                  <c:v>2.669</c:v>
                </c:pt>
                <c:pt idx="305">
                  <c:v>2.6720000000000002</c:v>
                </c:pt>
                <c:pt idx="306">
                  <c:v>2.6720000000000002</c:v>
                </c:pt>
                <c:pt idx="307">
                  <c:v>2.6740000000000004</c:v>
                </c:pt>
                <c:pt idx="308">
                  <c:v>2.6790000000000003</c:v>
                </c:pt>
                <c:pt idx="309">
                  <c:v>2.68</c:v>
                </c:pt>
                <c:pt idx="310">
                  <c:v>2.681</c:v>
                </c:pt>
                <c:pt idx="311">
                  <c:v>2.6850000000000001</c:v>
                </c:pt>
                <c:pt idx="312">
                  <c:v>2.6890000000000001</c:v>
                </c:pt>
                <c:pt idx="313">
                  <c:v>2.6910000000000003</c:v>
                </c:pt>
                <c:pt idx="314">
                  <c:v>2.6890000000000001</c:v>
                </c:pt>
                <c:pt idx="315">
                  <c:v>2.6930000000000001</c:v>
                </c:pt>
                <c:pt idx="316">
                  <c:v>2.6660000000000004</c:v>
                </c:pt>
                <c:pt idx="317">
                  <c:v>2.6470000000000002</c:v>
                </c:pt>
                <c:pt idx="318">
                  <c:v>2.64</c:v>
                </c:pt>
                <c:pt idx="319">
                  <c:v>2.633</c:v>
                </c:pt>
                <c:pt idx="320">
                  <c:v>2.63</c:v>
                </c:pt>
                <c:pt idx="321">
                  <c:v>2.625</c:v>
                </c:pt>
                <c:pt idx="322">
                  <c:v>2.6310000000000002</c:v>
                </c:pt>
                <c:pt idx="323">
                  <c:v>2.629</c:v>
                </c:pt>
                <c:pt idx="324">
                  <c:v>2.625</c:v>
                </c:pt>
                <c:pt idx="325">
                  <c:v>2.6360000000000001</c:v>
                </c:pt>
                <c:pt idx="326">
                  <c:v>2.6379999999999999</c:v>
                </c:pt>
                <c:pt idx="327">
                  <c:v>2.6510000000000002</c:v>
                </c:pt>
                <c:pt idx="328">
                  <c:v>2.6440000000000001</c:v>
                </c:pt>
                <c:pt idx="329">
                  <c:v>2.6459999999999999</c:v>
                </c:pt>
                <c:pt idx="330">
                  <c:v>2.6480000000000001</c:v>
                </c:pt>
                <c:pt idx="331">
                  <c:v>2.6550000000000002</c:v>
                </c:pt>
                <c:pt idx="332">
                  <c:v>2.66</c:v>
                </c:pt>
                <c:pt idx="333">
                  <c:v>2.6619999999999999</c:v>
                </c:pt>
                <c:pt idx="334">
                  <c:v>2.6549999999999998</c:v>
                </c:pt>
                <c:pt idx="336">
                  <c:v>2.6549999999999998</c:v>
                </c:pt>
                <c:pt idx="337">
                  <c:v>2.6599999999999997</c:v>
                </c:pt>
                <c:pt idx="338">
                  <c:v>2.6619999999999999</c:v>
                </c:pt>
                <c:pt idx="339">
                  <c:v>2.665</c:v>
                </c:pt>
                <c:pt idx="340">
                  <c:v>2.6679999999999997</c:v>
                </c:pt>
                <c:pt idx="341">
                  <c:v>2.6689999999999996</c:v>
                </c:pt>
                <c:pt idx="342">
                  <c:v>2.6739999999999999</c:v>
                </c:pt>
                <c:pt idx="343">
                  <c:v>2.6789999999999998</c:v>
                </c:pt>
                <c:pt idx="344">
                  <c:v>2.6749999999999998</c:v>
                </c:pt>
                <c:pt idx="345">
                  <c:v>2.6799999999999997</c:v>
                </c:pt>
                <c:pt idx="346">
                  <c:v>2.681</c:v>
                </c:pt>
                <c:pt idx="347">
                  <c:v>2.681</c:v>
                </c:pt>
                <c:pt idx="348">
                  <c:v>2.681</c:v>
                </c:pt>
                <c:pt idx="349">
                  <c:v>2.6829999999999998</c:v>
                </c:pt>
                <c:pt idx="350">
                  <c:v>2.6859999999999999</c:v>
                </c:pt>
                <c:pt idx="351">
                  <c:v>2.6869999999999998</c:v>
                </c:pt>
                <c:pt idx="352">
                  <c:v>2.6890000000000001</c:v>
                </c:pt>
                <c:pt idx="353">
                  <c:v>2.657</c:v>
                </c:pt>
                <c:pt idx="354">
                  <c:v>2.6319999999999997</c:v>
                </c:pt>
                <c:pt idx="355">
                  <c:v>2.625</c:v>
                </c:pt>
                <c:pt idx="356">
                  <c:v>2.6239999999999997</c:v>
                </c:pt>
                <c:pt idx="357">
                  <c:v>2.6309999999999998</c:v>
                </c:pt>
                <c:pt idx="358">
                  <c:v>2.6189999999999998</c:v>
                </c:pt>
                <c:pt idx="359">
                  <c:v>2.61</c:v>
                </c:pt>
                <c:pt idx="360">
                  <c:v>2.5649999999999999</c:v>
                </c:pt>
                <c:pt idx="361">
                  <c:v>2.5039999999999996</c:v>
                </c:pt>
                <c:pt idx="362">
                  <c:v>2.4719999999999995</c:v>
                </c:pt>
                <c:pt idx="363">
                  <c:v>2.4639999999999995</c:v>
                </c:pt>
                <c:pt idx="364">
                  <c:v>2.4589999999999996</c:v>
                </c:pt>
                <c:pt idx="365">
                  <c:v>2.4529999999999998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03C-468E-B0F7-DD03F1916D06}"/>
            </c:ext>
          </c:extLst>
        </c:ser>
        <c:ser>
          <c:idx val="8"/>
          <c:order val="6"/>
          <c:tx>
            <c:strRef>
              <c:f>グラフデータ!$H$6</c:f>
              <c:strCache>
                <c:ptCount val="1"/>
                <c:pt idx="0">
                  <c:v>B-2_地下水位（R5）</c:v>
                </c:pt>
              </c:strCache>
            </c:strRef>
          </c:tx>
          <c:spPr>
            <a:ln w="15875">
              <a:solidFill>
                <a:srgbClr val="FF00FF"/>
              </a:solidFill>
            </a:ln>
          </c:spPr>
          <c:marker>
            <c:symbol val="none"/>
          </c:marker>
          <c:cat>
            <c:numRef>
              <c:f>グラフデータ!$B$7:$B$374</c:f>
              <c:numCache>
                <c:formatCode>m"月"d"日"</c:formatCode>
                <c:ptCount val="368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グラフデータ!$H$7:$H$373</c:f>
              <c:numCache>
                <c:formatCode>0.00\ </c:formatCode>
                <c:ptCount val="367"/>
                <c:pt idx="0">
                  <c:v>2.0979999999999999</c:v>
                </c:pt>
                <c:pt idx="1">
                  <c:v>2.1180000000000003</c:v>
                </c:pt>
                <c:pt idx="2">
                  <c:v>2.13</c:v>
                </c:pt>
                <c:pt idx="3">
                  <c:v>2.1419999999999999</c:v>
                </c:pt>
                <c:pt idx="4">
                  <c:v>2.1539999999999999</c:v>
                </c:pt>
                <c:pt idx="5">
                  <c:v>2.1639999999999997</c:v>
                </c:pt>
                <c:pt idx="6">
                  <c:v>2.1749999999999998</c:v>
                </c:pt>
                <c:pt idx="7">
                  <c:v>2.181</c:v>
                </c:pt>
                <c:pt idx="8">
                  <c:v>2.1879999999999997</c:v>
                </c:pt>
                <c:pt idx="9">
                  <c:v>2.194</c:v>
                </c:pt>
                <c:pt idx="10">
                  <c:v>2.2050000000000001</c:v>
                </c:pt>
                <c:pt idx="11">
                  <c:v>2.2069999999999999</c:v>
                </c:pt>
                <c:pt idx="12">
                  <c:v>2.2240000000000002</c:v>
                </c:pt>
                <c:pt idx="13">
                  <c:v>2.2359999999999998</c:v>
                </c:pt>
                <c:pt idx="14">
                  <c:v>2.2450000000000001</c:v>
                </c:pt>
                <c:pt idx="15">
                  <c:v>2.19</c:v>
                </c:pt>
                <c:pt idx="16">
                  <c:v>2.161</c:v>
                </c:pt>
                <c:pt idx="17">
                  <c:v>2.17</c:v>
                </c:pt>
                <c:pt idx="18">
                  <c:v>2.173</c:v>
                </c:pt>
                <c:pt idx="19">
                  <c:v>2.1950000000000003</c:v>
                </c:pt>
                <c:pt idx="20">
                  <c:v>2.2069999999999999</c:v>
                </c:pt>
                <c:pt idx="21">
                  <c:v>2.222</c:v>
                </c:pt>
                <c:pt idx="22">
                  <c:v>2.2350000000000003</c:v>
                </c:pt>
                <c:pt idx="23">
                  <c:v>2.2469999999999999</c:v>
                </c:pt>
                <c:pt idx="24">
                  <c:v>2.2590000000000003</c:v>
                </c:pt>
                <c:pt idx="25">
                  <c:v>2.2709999999999999</c:v>
                </c:pt>
                <c:pt idx="26">
                  <c:v>2.2389999999999999</c:v>
                </c:pt>
                <c:pt idx="27">
                  <c:v>2.214</c:v>
                </c:pt>
                <c:pt idx="28">
                  <c:v>2.2250000000000001</c:v>
                </c:pt>
                <c:pt idx="29">
                  <c:v>2.2350000000000003</c:v>
                </c:pt>
                <c:pt idx="30">
                  <c:v>2.25</c:v>
                </c:pt>
                <c:pt idx="31">
                  <c:v>2.262</c:v>
                </c:pt>
                <c:pt idx="32">
                  <c:v>2.2759999999999998</c:v>
                </c:pt>
                <c:pt idx="33">
                  <c:v>2.2839999999999998</c:v>
                </c:pt>
                <c:pt idx="34">
                  <c:v>2.2960000000000003</c:v>
                </c:pt>
                <c:pt idx="35">
                  <c:v>2.2969999999999997</c:v>
                </c:pt>
                <c:pt idx="36">
                  <c:v>2.3079999999999998</c:v>
                </c:pt>
                <c:pt idx="37">
                  <c:v>2.27</c:v>
                </c:pt>
                <c:pt idx="38">
                  <c:v>2.1320000000000001</c:v>
                </c:pt>
                <c:pt idx="39">
                  <c:v>2.113</c:v>
                </c:pt>
                <c:pt idx="40">
                  <c:v>2.1280000000000001</c:v>
                </c:pt>
                <c:pt idx="41">
                  <c:v>2.1399999999999997</c:v>
                </c:pt>
                <c:pt idx="42">
                  <c:v>2.153</c:v>
                </c:pt>
                <c:pt idx="43">
                  <c:v>2.1619999999999999</c:v>
                </c:pt>
                <c:pt idx="44">
                  <c:v>2.1680000000000001</c:v>
                </c:pt>
                <c:pt idx="45">
                  <c:v>2.1269999999999998</c:v>
                </c:pt>
                <c:pt idx="46">
                  <c:v>2.1310000000000002</c:v>
                </c:pt>
                <c:pt idx="47">
                  <c:v>2.149</c:v>
                </c:pt>
                <c:pt idx="48">
                  <c:v>2.1619999999999999</c:v>
                </c:pt>
                <c:pt idx="49">
                  <c:v>2.1639999999999997</c:v>
                </c:pt>
                <c:pt idx="50">
                  <c:v>2.15</c:v>
                </c:pt>
                <c:pt idx="51">
                  <c:v>2.1630000000000003</c:v>
                </c:pt>
                <c:pt idx="52">
                  <c:v>2.1799999999999997</c:v>
                </c:pt>
                <c:pt idx="53">
                  <c:v>2.1739999999999999</c:v>
                </c:pt>
                <c:pt idx="54">
                  <c:v>2.1850000000000001</c:v>
                </c:pt>
                <c:pt idx="55">
                  <c:v>2.194</c:v>
                </c:pt>
                <c:pt idx="56">
                  <c:v>2.21</c:v>
                </c:pt>
                <c:pt idx="57">
                  <c:v>2.2199999999999998</c:v>
                </c:pt>
                <c:pt idx="58">
                  <c:v>2.234</c:v>
                </c:pt>
                <c:pt idx="59">
                  <c:v>2.218</c:v>
                </c:pt>
                <c:pt idx="60">
                  <c:v>2.1989999999999998</c:v>
                </c:pt>
                <c:pt idx="61">
                  <c:v>2.1970000000000001</c:v>
                </c:pt>
                <c:pt idx="62">
                  <c:v>2.194</c:v>
                </c:pt>
                <c:pt idx="63">
                  <c:v>1.7529999999999999</c:v>
                </c:pt>
                <c:pt idx="64">
                  <c:v>1.5499999999999998</c:v>
                </c:pt>
                <c:pt idx="65">
                  <c:v>1.7289999999999999</c:v>
                </c:pt>
                <c:pt idx="66">
                  <c:v>1.8419999999999999</c:v>
                </c:pt>
                <c:pt idx="67">
                  <c:v>1.9029999999999998</c:v>
                </c:pt>
                <c:pt idx="68">
                  <c:v>1.9339999999999999</c:v>
                </c:pt>
                <c:pt idx="69">
                  <c:v>1.9589999999999999</c:v>
                </c:pt>
                <c:pt idx="70">
                  <c:v>1.9159999999999999</c:v>
                </c:pt>
                <c:pt idx="71">
                  <c:v>1.9419999999999999</c:v>
                </c:pt>
                <c:pt idx="72">
                  <c:v>1.9179999999999999</c:v>
                </c:pt>
                <c:pt idx="73">
                  <c:v>1.9629999999999999</c:v>
                </c:pt>
                <c:pt idx="74">
                  <c:v>1.9689999999999999</c:v>
                </c:pt>
                <c:pt idx="75">
                  <c:v>1.98</c:v>
                </c:pt>
                <c:pt idx="76">
                  <c:v>1.958</c:v>
                </c:pt>
                <c:pt idx="77">
                  <c:v>1.9609999999999999</c:v>
                </c:pt>
                <c:pt idx="78">
                  <c:v>1.978</c:v>
                </c:pt>
                <c:pt idx="79">
                  <c:v>2.0009999999999999</c:v>
                </c:pt>
                <c:pt idx="80">
                  <c:v>2.024</c:v>
                </c:pt>
                <c:pt idx="81">
                  <c:v>2.0359999999999996</c:v>
                </c:pt>
                <c:pt idx="82">
                  <c:v>2.0469999999999997</c:v>
                </c:pt>
                <c:pt idx="83">
                  <c:v>2.056</c:v>
                </c:pt>
                <c:pt idx="84">
                  <c:v>2.0679999999999996</c:v>
                </c:pt>
                <c:pt idx="85">
                  <c:v>2.081</c:v>
                </c:pt>
                <c:pt idx="86">
                  <c:v>2.0939999999999999</c:v>
                </c:pt>
                <c:pt idx="87">
                  <c:v>2.1120000000000001</c:v>
                </c:pt>
                <c:pt idx="88">
                  <c:v>2.1280000000000001</c:v>
                </c:pt>
                <c:pt idx="89">
                  <c:v>2.1479999999999997</c:v>
                </c:pt>
                <c:pt idx="90">
                  <c:v>2.13</c:v>
                </c:pt>
                <c:pt idx="91">
                  <c:v>2.1459999999999999</c:v>
                </c:pt>
                <c:pt idx="92">
                  <c:v>2.1360000000000001</c:v>
                </c:pt>
                <c:pt idx="93">
                  <c:v>2.1320000000000001</c:v>
                </c:pt>
                <c:pt idx="94">
                  <c:v>2.1500000000000004</c:v>
                </c:pt>
                <c:pt idx="95">
                  <c:v>2.1710000000000003</c:v>
                </c:pt>
                <c:pt idx="96">
                  <c:v>2.1920000000000002</c:v>
                </c:pt>
                <c:pt idx="97">
                  <c:v>2.2030000000000003</c:v>
                </c:pt>
                <c:pt idx="98">
                  <c:v>2.2120000000000002</c:v>
                </c:pt>
                <c:pt idx="99">
                  <c:v>2.2250000000000001</c:v>
                </c:pt>
                <c:pt idx="100">
                  <c:v>2.2410000000000001</c:v>
                </c:pt>
                <c:pt idx="101">
                  <c:v>2.2600000000000002</c:v>
                </c:pt>
                <c:pt idx="102">
                  <c:v>2.274</c:v>
                </c:pt>
                <c:pt idx="103">
                  <c:v>2.2839999999999998</c:v>
                </c:pt>
                <c:pt idx="104">
                  <c:v>2.278</c:v>
                </c:pt>
                <c:pt idx="105">
                  <c:v>2.3040000000000003</c:v>
                </c:pt>
                <c:pt idx="106">
                  <c:v>2.3180000000000001</c:v>
                </c:pt>
                <c:pt idx="107">
                  <c:v>2.3330000000000002</c:v>
                </c:pt>
                <c:pt idx="108">
                  <c:v>2.3470000000000004</c:v>
                </c:pt>
                <c:pt idx="109">
                  <c:v>2.3530000000000002</c:v>
                </c:pt>
                <c:pt idx="110">
                  <c:v>2.3580000000000001</c:v>
                </c:pt>
                <c:pt idx="111">
                  <c:v>2.3600000000000003</c:v>
                </c:pt>
                <c:pt idx="112">
                  <c:v>2.3620000000000001</c:v>
                </c:pt>
                <c:pt idx="113">
                  <c:v>2.3680000000000003</c:v>
                </c:pt>
                <c:pt idx="114">
                  <c:v>2.3710000000000004</c:v>
                </c:pt>
                <c:pt idx="115">
                  <c:v>2.38</c:v>
                </c:pt>
                <c:pt idx="116">
                  <c:v>2.3879999999999999</c:v>
                </c:pt>
                <c:pt idx="117">
                  <c:v>2.3920000000000003</c:v>
                </c:pt>
                <c:pt idx="118">
                  <c:v>2.3879999999999999</c:v>
                </c:pt>
                <c:pt idx="119">
                  <c:v>2.395</c:v>
                </c:pt>
                <c:pt idx="120">
                  <c:v>2.4060000000000001</c:v>
                </c:pt>
                <c:pt idx="121">
                  <c:v>2.411</c:v>
                </c:pt>
                <c:pt idx="122">
                  <c:v>2.42</c:v>
                </c:pt>
                <c:pt idx="123">
                  <c:v>2.403</c:v>
                </c:pt>
                <c:pt idx="124">
                  <c:v>2.4079999999999999</c:v>
                </c:pt>
                <c:pt idx="125">
                  <c:v>2.4210000000000003</c:v>
                </c:pt>
                <c:pt idx="126">
                  <c:v>2.4290000000000003</c:v>
                </c:pt>
                <c:pt idx="127">
                  <c:v>2.4350000000000001</c:v>
                </c:pt>
                <c:pt idx="128">
                  <c:v>2.444</c:v>
                </c:pt>
                <c:pt idx="129">
                  <c:v>2.4500000000000002</c:v>
                </c:pt>
                <c:pt idx="130">
                  <c:v>2.456</c:v>
                </c:pt>
                <c:pt idx="131">
                  <c:v>2.4279999999999999</c:v>
                </c:pt>
                <c:pt idx="132">
                  <c:v>2.4020000000000001</c:v>
                </c:pt>
                <c:pt idx="133">
                  <c:v>2.407</c:v>
                </c:pt>
                <c:pt idx="134">
                  <c:v>2.4169999999999998</c:v>
                </c:pt>
                <c:pt idx="135">
                  <c:v>2.407</c:v>
                </c:pt>
                <c:pt idx="136">
                  <c:v>2.3810000000000002</c:v>
                </c:pt>
                <c:pt idx="137">
                  <c:v>2.3380000000000001</c:v>
                </c:pt>
                <c:pt idx="138">
                  <c:v>2.2309999999999999</c:v>
                </c:pt>
                <c:pt idx="139">
                  <c:v>2.2130000000000001</c:v>
                </c:pt>
                <c:pt idx="140">
                  <c:v>2.2170000000000001</c:v>
                </c:pt>
                <c:pt idx="141">
                  <c:v>2.2330000000000001</c:v>
                </c:pt>
                <c:pt idx="142">
                  <c:v>2.2490000000000001</c:v>
                </c:pt>
                <c:pt idx="143">
                  <c:v>2.2450000000000001</c:v>
                </c:pt>
                <c:pt idx="144">
                  <c:v>2.2519999999999998</c:v>
                </c:pt>
                <c:pt idx="145">
                  <c:v>2.2560000000000002</c:v>
                </c:pt>
                <c:pt idx="146">
                  <c:v>2.2610000000000001</c:v>
                </c:pt>
                <c:pt idx="147">
                  <c:v>2.2720000000000002</c:v>
                </c:pt>
                <c:pt idx="148">
                  <c:v>2.2829999999999999</c:v>
                </c:pt>
                <c:pt idx="149">
                  <c:v>2.2909999999999999</c:v>
                </c:pt>
                <c:pt idx="150">
                  <c:v>2.3040000000000003</c:v>
                </c:pt>
                <c:pt idx="151">
                  <c:v>2.3140000000000001</c:v>
                </c:pt>
                <c:pt idx="152">
                  <c:v>2.327</c:v>
                </c:pt>
                <c:pt idx="153">
                  <c:v>2.3360000000000003</c:v>
                </c:pt>
                <c:pt idx="154">
                  <c:v>2.347</c:v>
                </c:pt>
                <c:pt idx="155">
                  <c:v>2.3570000000000002</c:v>
                </c:pt>
                <c:pt idx="156">
                  <c:v>2.371</c:v>
                </c:pt>
                <c:pt idx="157">
                  <c:v>2.2809999999999997</c:v>
                </c:pt>
                <c:pt idx="158">
                  <c:v>2.266</c:v>
                </c:pt>
                <c:pt idx="159">
                  <c:v>2.2690000000000001</c:v>
                </c:pt>
                <c:pt idx="160">
                  <c:v>2.278</c:v>
                </c:pt>
                <c:pt idx="161">
                  <c:v>2.0569999999999999</c:v>
                </c:pt>
                <c:pt idx="162">
                  <c:v>2.0270000000000001</c:v>
                </c:pt>
                <c:pt idx="163">
                  <c:v>2.0510000000000002</c:v>
                </c:pt>
                <c:pt idx="164">
                  <c:v>2.077</c:v>
                </c:pt>
                <c:pt idx="165">
                  <c:v>2.0960000000000001</c:v>
                </c:pt>
                <c:pt idx="166">
                  <c:v>2.117</c:v>
                </c:pt>
                <c:pt idx="167">
                  <c:v>2.133</c:v>
                </c:pt>
                <c:pt idx="168">
                  <c:v>2.149</c:v>
                </c:pt>
                <c:pt idx="169">
                  <c:v>2.1619999999999999</c:v>
                </c:pt>
                <c:pt idx="170">
                  <c:v>2.1739999999999999</c:v>
                </c:pt>
                <c:pt idx="171">
                  <c:v>2.1890000000000001</c:v>
                </c:pt>
                <c:pt idx="172">
                  <c:v>2.2050000000000001</c:v>
                </c:pt>
                <c:pt idx="173">
                  <c:v>2.2130000000000001</c:v>
                </c:pt>
                <c:pt idx="174">
                  <c:v>2.2210000000000001</c:v>
                </c:pt>
                <c:pt idx="175">
                  <c:v>2.1520000000000001</c:v>
                </c:pt>
                <c:pt idx="176">
                  <c:v>2.0789999999999997</c:v>
                </c:pt>
                <c:pt idx="177">
                  <c:v>2.0880000000000001</c:v>
                </c:pt>
                <c:pt idx="178">
                  <c:v>2.109</c:v>
                </c:pt>
                <c:pt idx="179">
                  <c:v>2.1280000000000001</c:v>
                </c:pt>
                <c:pt idx="180">
                  <c:v>2.1420000000000003</c:v>
                </c:pt>
                <c:pt idx="181">
                  <c:v>2.16</c:v>
                </c:pt>
                <c:pt idx="182">
                  <c:v>2.17</c:v>
                </c:pt>
                <c:pt idx="183">
                  <c:v>2.1799999999999997</c:v>
                </c:pt>
                <c:pt idx="184">
                  <c:v>2.2000000000000002</c:v>
                </c:pt>
                <c:pt idx="185">
                  <c:v>2.2160000000000002</c:v>
                </c:pt>
                <c:pt idx="186">
                  <c:v>2.2329999999999997</c:v>
                </c:pt>
                <c:pt idx="187">
                  <c:v>2.1840000000000002</c:v>
                </c:pt>
                <c:pt idx="188">
                  <c:v>2.1879999999999997</c:v>
                </c:pt>
                <c:pt idx="189">
                  <c:v>2.2050000000000001</c:v>
                </c:pt>
                <c:pt idx="190">
                  <c:v>2.2249999999999996</c:v>
                </c:pt>
                <c:pt idx="191">
                  <c:v>2.234</c:v>
                </c:pt>
                <c:pt idx="192">
                  <c:v>2.1589999999999998</c:v>
                </c:pt>
                <c:pt idx="193">
                  <c:v>2.09</c:v>
                </c:pt>
                <c:pt idx="194">
                  <c:v>2.1029999999999998</c:v>
                </c:pt>
                <c:pt idx="195">
                  <c:v>2.121</c:v>
                </c:pt>
                <c:pt idx="196">
                  <c:v>2.133</c:v>
                </c:pt>
                <c:pt idx="197">
                  <c:v>2.1479999999999997</c:v>
                </c:pt>
                <c:pt idx="198">
                  <c:v>2.056</c:v>
                </c:pt>
                <c:pt idx="199">
                  <c:v>2.0659999999999998</c:v>
                </c:pt>
                <c:pt idx="200">
                  <c:v>2.0910000000000002</c:v>
                </c:pt>
                <c:pt idx="201">
                  <c:v>2.1070000000000002</c:v>
                </c:pt>
                <c:pt idx="202">
                  <c:v>2.121</c:v>
                </c:pt>
                <c:pt idx="203">
                  <c:v>2.1339999999999999</c:v>
                </c:pt>
                <c:pt idx="204">
                  <c:v>2.1440000000000001</c:v>
                </c:pt>
                <c:pt idx="205">
                  <c:v>2.15</c:v>
                </c:pt>
                <c:pt idx="206">
                  <c:v>2.1619999999999999</c:v>
                </c:pt>
                <c:pt idx="207">
                  <c:v>2.1719999999999997</c:v>
                </c:pt>
                <c:pt idx="208">
                  <c:v>2.1849999999999996</c:v>
                </c:pt>
                <c:pt idx="209">
                  <c:v>2.194</c:v>
                </c:pt>
                <c:pt idx="210">
                  <c:v>2.206</c:v>
                </c:pt>
                <c:pt idx="211">
                  <c:v>2.2160000000000002</c:v>
                </c:pt>
                <c:pt idx="212">
                  <c:v>2.222</c:v>
                </c:pt>
                <c:pt idx="213">
                  <c:v>2.2320000000000002</c:v>
                </c:pt>
                <c:pt idx="214">
                  <c:v>2.2370000000000001</c:v>
                </c:pt>
                <c:pt idx="215">
                  <c:v>2.2480000000000002</c:v>
                </c:pt>
                <c:pt idx="216">
                  <c:v>2.2570000000000001</c:v>
                </c:pt>
                <c:pt idx="217">
                  <c:v>2.2709999999999999</c:v>
                </c:pt>
                <c:pt idx="218">
                  <c:v>2.2880000000000003</c:v>
                </c:pt>
                <c:pt idx="219">
                  <c:v>2.2960000000000003</c:v>
                </c:pt>
                <c:pt idx="220">
                  <c:v>2.2990000000000004</c:v>
                </c:pt>
                <c:pt idx="221">
                  <c:v>2.3029999999999999</c:v>
                </c:pt>
                <c:pt idx="222">
                  <c:v>2.3120000000000003</c:v>
                </c:pt>
                <c:pt idx="223">
                  <c:v>2.3210000000000002</c:v>
                </c:pt>
                <c:pt idx="224">
                  <c:v>2.327</c:v>
                </c:pt>
                <c:pt idx="225">
                  <c:v>2.3330000000000002</c:v>
                </c:pt>
                <c:pt idx="226">
                  <c:v>2.3370000000000002</c:v>
                </c:pt>
                <c:pt idx="227">
                  <c:v>2.3470000000000004</c:v>
                </c:pt>
                <c:pt idx="228">
                  <c:v>2.3570000000000002</c:v>
                </c:pt>
                <c:pt idx="229">
                  <c:v>2.3610000000000002</c:v>
                </c:pt>
                <c:pt idx="230">
                  <c:v>2.37</c:v>
                </c:pt>
                <c:pt idx="231">
                  <c:v>2.2670000000000003</c:v>
                </c:pt>
                <c:pt idx="232">
                  <c:v>2.2309999999999999</c:v>
                </c:pt>
                <c:pt idx="233">
                  <c:v>2.2410000000000001</c:v>
                </c:pt>
                <c:pt idx="234">
                  <c:v>2.2540000000000004</c:v>
                </c:pt>
                <c:pt idx="235">
                  <c:v>2.2700000000000005</c:v>
                </c:pt>
                <c:pt idx="236">
                  <c:v>2.282</c:v>
                </c:pt>
                <c:pt idx="237">
                  <c:v>2.2949999999999999</c:v>
                </c:pt>
                <c:pt idx="238">
                  <c:v>2.3029999999999999</c:v>
                </c:pt>
                <c:pt idx="239">
                  <c:v>2.3170000000000002</c:v>
                </c:pt>
                <c:pt idx="240">
                  <c:v>2.3239999999999998</c:v>
                </c:pt>
                <c:pt idx="241">
                  <c:v>2.3330000000000002</c:v>
                </c:pt>
                <c:pt idx="242">
                  <c:v>2.3410000000000002</c:v>
                </c:pt>
                <c:pt idx="243">
                  <c:v>2.35</c:v>
                </c:pt>
                <c:pt idx="244">
                  <c:v>2.3519999999999999</c:v>
                </c:pt>
                <c:pt idx="245">
                  <c:v>2.3549999999999995</c:v>
                </c:pt>
                <c:pt idx="246">
                  <c:v>2.3649999999999998</c:v>
                </c:pt>
                <c:pt idx="247">
                  <c:v>2.37</c:v>
                </c:pt>
                <c:pt idx="248">
                  <c:v>2.3769999999999998</c:v>
                </c:pt>
                <c:pt idx="249">
                  <c:v>2.3789999999999996</c:v>
                </c:pt>
                <c:pt idx="250">
                  <c:v>2.383</c:v>
                </c:pt>
                <c:pt idx="251">
                  <c:v>2.3879999999999999</c:v>
                </c:pt>
                <c:pt idx="252">
                  <c:v>2.3919999999999999</c:v>
                </c:pt>
                <c:pt idx="253">
                  <c:v>2.3969999999999998</c:v>
                </c:pt>
                <c:pt idx="254">
                  <c:v>2.4049999999999998</c:v>
                </c:pt>
                <c:pt idx="255">
                  <c:v>2.4039999999999999</c:v>
                </c:pt>
                <c:pt idx="256">
                  <c:v>2.375</c:v>
                </c:pt>
                <c:pt idx="257">
                  <c:v>2.3620000000000001</c:v>
                </c:pt>
                <c:pt idx="258">
                  <c:v>2.367</c:v>
                </c:pt>
                <c:pt idx="259">
                  <c:v>2.3729999999999998</c:v>
                </c:pt>
                <c:pt idx="260">
                  <c:v>2.3789999999999996</c:v>
                </c:pt>
                <c:pt idx="261">
                  <c:v>2.3869999999999996</c:v>
                </c:pt>
                <c:pt idx="262">
                  <c:v>2.3959999999999999</c:v>
                </c:pt>
                <c:pt idx="263">
                  <c:v>2.4039999999999999</c:v>
                </c:pt>
                <c:pt idx="264">
                  <c:v>2.4079999999999999</c:v>
                </c:pt>
                <c:pt idx="265">
                  <c:v>2.4109999999999996</c:v>
                </c:pt>
                <c:pt idx="266">
                  <c:v>2.4139999999999997</c:v>
                </c:pt>
                <c:pt idx="267">
                  <c:v>2.4159999999999999</c:v>
                </c:pt>
                <c:pt idx="268">
                  <c:v>2.4189999999999996</c:v>
                </c:pt>
                <c:pt idx="269">
                  <c:v>2.4249999999999998</c:v>
                </c:pt>
                <c:pt idx="270">
                  <c:v>2.4340000000000002</c:v>
                </c:pt>
                <c:pt idx="271">
                  <c:v>2.4489999999999998</c:v>
                </c:pt>
                <c:pt idx="272">
                  <c:v>2.444</c:v>
                </c:pt>
                <c:pt idx="273">
                  <c:v>2.4489999999999998</c:v>
                </c:pt>
                <c:pt idx="274">
                  <c:v>2.46</c:v>
                </c:pt>
                <c:pt idx="275">
                  <c:v>2.464</c:v>
                </c:pt>
                <c:pt idx="276">
                  <c:v>2.4580000000000002</c:v>
                </c:pt>
                <c:pt idx="277">
                  <c:v>2.4580000000000002</c:v>
                </c:pt>
                <c:pt idx="278">
                  <c:v>2.4699999999999998</c:v>
                </c:pt>
                <c:pt idx="279">
                  <c:v>2.4699999999999998</c:v>
                </c:pt>
                <c:pt idx="280">
                  <c:v>2.4670000000000001</c:v>
                </c:pt>
                <c:pt idx="281">
                  <c:v>2.476</c:v>
                </c:pt>
                <c:pt idx="282">
                  <c:v>2.4769999999999999</c:v>
                </c:pt>
                <c:pt idx="283">
                  <c:v>2.4710000000000001</c:v>
                </c:pt>
                <c:pt idx="284">
                  <c:v>2.4710000000000001</c:v>
                </c:pt>
                <c:pt idx="285">
                  <c:v>2.4910000000000001</c:v>
                </c:pt>
                <c:pt idx="286">
                  <c:v>2.4740000000000002</c:v>
                </c:pt>
                <c:pt idx="287">
                  <c:v>2.4969999999999999</c:v>
                </c:pt>
                <c:pt idx="288">
                  <c:v>2.4820000000000002</c:v>
                </c:pt>
                <c:pt idx="289">
                  <c:v>2.4929999999999999</c:v>
                </c:pt>
                <c:pt idx="290">
                  <c:v>2.4929999999999999</c:v>
                </c:pt>
                <c:pt idx="291">
                  <c:v>2.4910000000000001</c:v>
                </c:pt>
                <c:pt idx="292">
                  <c:v>2.5030000000000001</c:v>
                </c:pt>
                <c:pt idx="293">
                  <c:v>2.5110000000000001</c:v>
                </c:pt>
                <c:pt idx="294">
                  <c:v>2.5140000000000002</c:v>
                </c:pt>
                <c:pt idx="295">
                  <c:v>2.512</c:v>
                </c:pt>
                <c:pt idx="296">
                  <c:v>2.4299999999999997</c:v>
                </c:pt>
                <c:pt idx="297">
                  <c:v>2.3890000000000002</c:v>
                </c:pt>
                <c:pt idx="298">
                  <c:v>2.37</c:v>
                </c:pt>
                <c:pt idx="299">
                  <c:v>2.3570000000000002</c:v>
                </c:pt>
                <c:pt idx="300">
                  <c:v>2.3759999999999999</c:v>
                </c:pt>
                <c:pt idx="301">
                  <c:v>2.3890000000000002</c:v>
                </c:pt>
                <c:pt idx="302">
                  <c:v>2.4020000000000001</c:v>
                </c:pt>
                <c:pt idx="303">
                  <c:v>2.4039999999999999</c:v>
                </c:pt>
                <c:pt idx="304">
                  <c:v>2.4130000000000003</c:v>
                </c:pt>
                <c:pt idx="305">
                  <c:v>2.343</c:v>
                </c:pt>
                <c:pt idx="306">
                  <c:v>2.3559999999999999</c:v>
                </c:pt>
                <c:pt idx="307">
                  <c:v>2.3470000000000004</c:v>
                </c:pt>
                <c:pt idx="308">
                  <c:v>2.3540000000000001</c:v>
                </c:pt>
                <c:pt idx="309">
                  <c:v>2.367</c:v>
                </c:pt>
                <c:pt idx="310">
                  <c:v>2.351</c:v>
                </c:pt>
                <c:pt idx="311">
                  <c:v>2.3239999999999998</c:v>
                </c:pt>
                <c:pt idx="312">
                  <c:v>2.2480000000000002</c:v>
                </c:pt>
                <c:pt idx="313">
                  <c:v>2.2000000000000002</c:v>
                </c:pt>
                <c:pt idx="314">
                  <c:v>2.1909999999999998</c:v>
                </c:pt>
                <c:pt idx="315">
                  <c:v>2.2680000000000002</c:v>
                </c:pt>
                <c:pt idx="316">
                  <c:v>2.2810000000000001</c:v>
                </c:pt>
                <c:pt idx="317">
                  <c:v>2.2709999999999999</c:v>
                </c:pt>
                <c:pt idx="318">
                  <c:v>2.286</c:v>
                </c:pt>
                <c:pt idx="319">
                  <c:v>2.29</c:v>
                </c:pt>
                <c:pt idx="320">
                  <c:v>2.3040000000000003</c:v>
                </c:pt>
                <c:pt idx="321">
                  <c:v>2.3040000000000003</c:v>
                </c:pt>
                <c:pt idx="322">
                  <c:v>2.3159999999999998</c:v>
                </c:pt>
                <c:pt idx="323">
                  <c:v>2.3250000000000002</c:v>
                </c:pt>
                <c:pt idx="324">
                  <c:v>2.3280000000000003</c:v>
                </c:pt>
                <c:pt idx="325">
                  <c:v>2.3280000000000003</c:v>
                </c:pt>
                <c:pt idx="326">
                  <c:v>2.3260000000000001</c:v>
                </c:pt>
                <c:pt idx="327">
                  <c:v>2.3200000000000003</c:v>
                </c:pt>
                <c:pt idx="328">
                  <c:v>2.3010000000000002</c:v>
                </c:pt>
                <c:pt idx="329">
                  <c:v>2.2750000000000004</c:v>
                </c:pt>
                <c:pt idx="330">
                  <c:v>2.266</c:v>
                </c:pt>
                <c:pt idx="331">
                  <c:v>2.2600000000000002</c:v>
                </c:pt>
                <c:pt idx="332">
                  <c:v>2.25</c:v>
                </c:pt>
                <c:pt idx="333">
                  <c:v>2.2450000000000001</c:v>
                </c:pt>
                <c:pt idx="334">
                  <c:v>2.2570000000000001</c:v>
                </c:pt>
                <c:pt idx="335">
                  <c:v>2.2799999999999998</c:v>
                </c:pt>
                <c:pt idx="336">
                  <c:v>2.2079999999999997</c:v>
                </c:pt>
                <c:pt idx="337">
                  <c:v>2.2079999999999997</c:v>
                </c:pt>
                <c:pt idx="338">
                  <c:v>2.2199999999999998</c:v>
                </c:pt>
                <c:pt idx="339">
                  <c:v>2.2319999999999998</c:v>
                </c:pt>
                <c:pt idx="340">
                  <c:v>2.2469999999999999</c:v>
                </c:pt>
                <c:pt idx="341">
                  <c:v>2.1559999999999997</c:v>
                </c:pt>
                <c:pt idx="342">
                  <c:v>2.15</c:v>
                </c:pt>
                <c:pt idx="343">
                  <c:v>2.1139999999999999</c:v>
                </c:pt>
                <c:pt idx="344">
                  <c:v>2.11</c:v>
                </c:pt>
                <c:pt idx="345">
                  <c:v>2.13</c:v>
                </c:pt>
                <c:pt idx="346">
                  <c:v>2.1479999999999997</c:v>
                </c:pt>
                <c:pt idx="347">
                  <c:v>2.069</c:v>
                </c:pt>
                <c:pt idx="348">
                  <c:v>2.0489999999999995</c:v>
                </c:pt>
                <c:pt idx="349">
                  <c:v>2.0659999999999998</c:v>
                </c:pt>
                <c:pt idx="350">
                  <c:v>2.09</c:v>
                </c:pt>
                <c:pt idx="351">
                  <c:v>2.11</c:v>
                </c:pt>
                <c:pt idx="352">
                  <c:v>2.12</c:v>
                </c:pt>
                <c:pt idx="353">
                  <c:v>2.1419999999999999</c:v>
                </c:pt>
                <c:pt idx="354">
                  <c:v>2.1539999999999999</c:v>
                </c:pt>
                <c:pt idx="355">
                  <c:v>2.1589999999999998</c:v>
                </c:pt>
                <c:pt idx="356">
                  <c:v>2.1749999999999998</c:v>
                </c:pt>
                <c:pt idx="357">
                  <c:v>2.1899999999999995</c:v>
                </c:pt>
                <c:pt idx="358">
                  <c:v>2.1989999999999998</c:v>
                </c:pt>
                <c:pt idx="359">
                  <c:v>2.2130000000000001</c:v>
                </c:pt>
                <c:pt idx="360">
                  <c:v>2.2039999999999997</c:v>
                </c:pt>
                <c:pt idx="361">
                  <c:v>2.1059999999999999</c:v>
                </c:pt>
                <c:pt idx="362">
                  <c:v>2.077</c:v>
                </c:pt>
                <c:pt idx="363">
                  <c:v>2.0989999999999998</c:v>
                </c:pt>
                <c:pt idx="364">
                  <c:v>2.0259999999999998</c:v>
                </c:pt>
                <c:pt idx="365">
                  <c:v>2.0309999999999997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03C-468E-B0F7-DD03F1916D06}"/>
            </c:ext>
          </c:extLst>
        </c:ser>
        <c:ser>
          <c:idx val="9"/>
          <c:order val="7"/>
          <c:tx>
            <c:strRef>
              <c:f>グラフデータ!$S$6</c:f>
              <c:strCache>
                <c:ptCount val="1"/>
                <c:pt idx="0">
                  <c:v>B-2_地下水位（R4）</c:v>
                </c:pt>
              </c:strCache>
            </c:strRef>
          </c:tx>
          <c:spPr>
            <a:ln w="12700">
              <a:solidFill>
                <a:srgbClr val="FF00FF">
                  <a:alpha val="50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グラフデータ!$B$7:$B$374</c:f>
              <c:numCache>
                <c:formatCode>m"月"d"日"</c:formatCode>
                <c:ptCount val="368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グラフデータ!$S$7:$S$373</c:f>
              <c:numCache>
                <c:formatCode>0.00\ </c:formatCode>
                <c:ptCount val="367"/>
                <c:pt idx="0">
                  <c:v>2.202</c:v>
                </c:pt>
                <c:pt idx="1">
                  <c:v>2.1459999999999999</c:v>
                </c:pt>
                <c:pt idx="2">
                  <c:v>2.1509999999999998</c:v>
                </c:pt>
                <c:pt idx="3">
                  <c:v>2.1480000000000001</c:v>
                </c:pt>
                <c:pt idx="4">
                  <c:v>1.9830000000000001</c:v>
                </c:pt>
                <c:pt idx="5">
                  <c:v>1.9360000000000002</c:v>
                </c:pt>
                <c:pt idx="6">
                  <c:v>1.9770000000000001</c:v>
                </c:pt>
                <c:pt idx="7">
                  <c:v>2.0070000000000001</c:v>
                </c:pt>
                <c:pt idx="8">
                  <c:v>2.0339999999999998</c:v>
                </c:pt>
                <c:pt idx="9">
                  <c:v>2.0570000000000004</c:v>
                </c:pt>
                <c:pt idx="10">
                  <c:v>2.0760000000000001</c:v>
                </c:pt>
                <c:pt idx="11">
                  <c:v>2.0920000000000001</c:v>
                </c:pt>
                <c:pt idx="12">
                  <c:v>2.1050000000000004</c:v>
                </c:pt>
                <c:pt idx="13">
                  <c:v>2.1219999999999999</c:v>
                </c:pt>
                <c:pt idx="14">
                  <c:v>2.1340000000000003</c:v>
                </c:pt>
                <c:pt idx="15">
                  <c:v>2.1110000000000002</c:v>
                </c:pt>
                <c:pt idx="16">
                  <c:v>2.1270000000000002</c:v>
                </c:pt>
                <c:pt idx="17">
                  <c:v>2.14</c:v>
                </c:pt>
                <c:pt idx="18">
                  <c:v>2.1080000000000001</c:v>
                </c:pt>
                <c:pt idx="19">
                  <c:v>2.0890000000000004</c:v>
                </c:pt>
                <c:pt idx="20">
                  <c:v>2.101</c:v>
                </c:pt>
                <c:pt idx="21">
                  <c:v>2.109</c:v>
                </c:pt>
                <c:pt idx="22">
                  <c:v>2.0020000000000002</c:v>
                </c:pt>
                <c:pt idx="23">
                  <c:v>2.0150000000000001</c:v>
                </c:pt>
                <c:pt idx="24">
                  <c:v>2.0250000000000004</c:v>
                </c:pt>
                <c:pt idx="25">
                  <c:v>2.0410000000000004</c:v>
                </c:pt>
                <c:pt idx="26">
                  <c:v>2.052</c:v>
                </c:pt>
                <c:pt idx="27">
                  <c:v>2.0750000000000002</c:v>
                </c:pt>
                <c:pt idx="28">
                  <c:v>2.073</c:v>
                </c:pt>
                <c:pt idx="29">
                  <c:v>2.0140000000000002</c:v>
                </c:pt>
                <c:pt idx="30">
                  <c:v>2.0150000000000001</c:v>
                </c:pt>
                <c:pt idx="31">
                  <c:v>2.0010000000000003</c:v>
                </c:pt>
                <c:pt idx="32">
                  <c:v>1.998</c:v>
                </c:pt>
                <c:pt idx="33">
                  <c:v>2.0179999999999998</c:v>
                </c:pt>
                <c:pt idx="34">
                  <c:v>2.0389999999999997</c:v>
                </c:pt>
                <c:pt idx="35">
                  <c:v>2.0529999999999999</c:v>
                </c:pt>
                <c:pt idx="36">
                  <c:v>2.0649999999999999</c:v>
                </c:pt>
                <c:pt idx="37">
                  <c:v>2.0720000000000001</c:v>
                </c:pt>
                <c:pt idx="38">
                  <c:v>2.0830000000000002</c:v>
                </c:pt>
                <c:pt idx="39">
                  <c:v>2.089</c:v>
                </c:pt>
                <c:pt idx="40">
                  <c:v>2.105</c:v>
                </c:pt>
                <c:pt idx="41">
                  <c:v>2.1340000000000003</c:v>
                </c:pt>
                <c:pt idx="42">
                  <c:v>2.1539999999999999</c:v>
                </c:pt>
                <c:pt idx="43">
                  <c:v>2.1109999999999998</c:v>
                </c:pt>
                <c:pt idx="44">
                  <c:v>2.0840000000000001</c:v>
                </c:pt>
                <c:pt idx="45">
                  <c:v>2.0990000000000002</c:v>
                </c:pt>
                <c:pt idx="46">
                  <c:v>2.1070000000000002</c:v>
                </c:pt>
                <c:pt idx="47">
                  <c:v>2.117</c:v>
                </c:pt>
                <c:pt idx="48">
                  <c:v>2.1320000000000001</c:v>
                </c:pt>
                <c:pt idx="49">
                  <c:v>2.1520000000000001</c:v>
                </c:pt>
                <c:pt idx="50">
                  <c:v>2.161</c:v>
                </c:pt>
                <c:pt idx="51">
                  <c:v>2.169</c:v>
                </c:pt>
                <c:pt idx="52">
                  <c:v>2.1680000000000001</c:v>
                </c:pt>
                <c:pt idx="53">
                  <c:v>2.1819999999999999</c:v>
                </c:pt>
                <c:pt idx="54">
                  <c:v>2.1890000000000001</c:v>
                </c:pt>
                <c:pt idx="55">
                  <c:v>2.2000000000000002</c:v>
                </c:pt>
                <c:pt idx="56">
                  <c:v>2.2080000000000002</c:v>
                </c:pt>
                <c:pt idx="57">
                  <c:v>2.149</c:v>
                </c:pt>
                <c:pt idx="58">
                  <c:v>2.1390000000000002</c:v>
                </c:pt>
                <c:pt idx="59">
                  <c:v>2.16</c:v>
                </c:pt>
                <c:pt idx="60">
                  <c:v>2.1739999999999999</c:v>
                </c:pt>
                <c:pt idx="61">
                  <c:v>2.137</c:v>
                </c:pt>
                <c:pt idx="62">
                  <c:v>2.1479999999999997</c:v>
                </c:pt>
                <c:pt idx="63">
                  <c:v>2.17</c:v>
                </c:pt>
                <c:pt idx="64">
                  <c:v>2.1349999999999998</c:v>
                </c:pt>
                <c:pt idx="65">
                  <c:v>2.1239999999999997</c:v>
                </c:pt>
                <c:pt idx="66">
                  <c:v>2.1360000000000001</c:v>
                </c:pt>
                <c:pt idx="67">
                  <c:v>2.0579999999999998</c:v>
                </c:pt>
                <c:pt idx="68">
                  <c:v>2.0270000000000001</c:v>
                </c:pt>
                <c:pt idx="69">
                  <c:v>2.0419999999999998</c:v>
                </c:pt>
                <c:pt idx="70">
                  <c:v>2.056</c:v>
                </c:pt>
                <c:pt idx="71">
                  <c:v>2.0699999999999998</c:v>
                </c:pt>
                <c:pt idx="72">
                  <c:v>2.0839999999999996</c:v>
                </c:pt>
                <c:pt idx="73">
                  <c:v>2.097</c:v>
                </c:pt>
                <c:pt idx="74">
                  <c:v>2.1150000000000002</c:v>
                </c:pt>
                <c:pt idx="75">
                  <c:v>2.1280000000000001</c:v>
                </c:pt>
                <c:pt idx="76">
                  <c:v>2.1379999999999999</c:v>
                </c:pt>
                <c:pt idx="77">
                  <c:v>2.1479999999999997</c:v>
                </c:pt>
                <c:pt idx="78">
                  <c:v>2.165</c:v>
                </c:pt>
                <c:pt idx="79">
                  <c:v>2.1779999999999999</c:v>
                </c:pt>
                <c:pt idx="80">
                  <c:v>2.1909999999999998</c:v>
                </c:pt>
                <c:pt idx="81">
                  <c:v>2.2089999999999996</c:v>
                </c:pt>
                <c:pt idx="82">
                  <c:v>2.2119999999999997</c:v>
                </c:pt>
                <c:pt idx="83">
                  <c:v>2.2169999999999996</c:v>
                </c:pt>
                <c:pt idx="84">
                  <c:v>2.2169999999999996</c:v>
                </c:pt>
                <c:pt idx="85">
                  <c:v>2.2269999999999999</c:v>
                </c:pt>
                <c:pt idx="86">
                  <c:v>2.2409999999999997</c:v>
                </c:pt>
                <c:pt idx="87">
                  <c:v>2.2839999999999998</c:v>
                </c:pt>
                <c:pt idx="88">
                  <c:v>2.258</c:v>
                </c:pt>
                <c:pt idx="89">
                  <c:v>2.2439999999999998</c:v>
                </c:pt>
                <c:pt idx="90">
                  <c:v>2.2759999999999998</c:v>
                </c:pt>
                <c:pt idx="91">
                  <c:v>2.2879999999999998</c:v>
                </c:pt>
                <c:pt idx="92">
                  <c:v>2.3079999999999998</c:v>
                </c:pt>
                <c:pt idx="93">
                  <c:v>2.3209999999999997</c:v>
                </c:pt>
                <c:pt idx="94">
                  <c:v>2.33</c:v>
                </c:pt>
                <c:pt idx="95">
                  <c:v>2.335</c:v>
                </c:pt>
                <c:pt idx="96">
                  <c:v>2.3359999999999999</c:v>
                </c:pt>
                <c:pt idx="97">
                  <c:v>2.3419999999999996</c:v>
                </c:pt>
                <c:pt idx="98">
                  <c:v>2.3359999999999999</c:v>
                </c:pt>
                <c:pt idx="99">
                  <c:v>2.343</c:v>
                </c:pt>
                <c:pt idx="100">
                  <c:v>2.3479999999999999</c:v>
                </c:pt>
                <c:pt idx="101">
                  <c:v>2.355</c:v>
                </c:pt>
                <c:pt idx="102">
                  <c:v>2.36</c:v>
                </c:pt>
                <c:pt idx="103">
                  <c:v>2.355</c:v>
                </c:pt>
                <c:pt idx="104">
                  <c:v>2.1109999999999998</c:v>
                </c:pt>
                <c:pt idx="105">
                  <c:v>2.056</c:v>
                </c:pt>
                <c:pt idx="106">
                  <c:v>1.8919999999999999</c:v>
                </c:pt>
                <c:pt idx="107">
                  <c:v>1.885</c:v>
                </c:pt>
                <c:pt idx="108">
                  <c:v>1.9159999999999999</c:v>
                </c:pt>
                <c:pt idx="109">
                  <c:v>1.96</c:v>
                </c:pt>
                <c:pt idx="110">
                  <c:v>1.986</c:v>
                </c:pt>
                <c:pt idx="111">
                  <c:v>2.0140000000000002</c:v>
                </c:pt>
                <c:pt idx="112">
                  <c:v>2.0309999999999997</c:v>
                </c:pt>
                <c:pt idx="113">
                  <c:v>2.0489999999999999</c:v>
                </c:pt>
                <c:pt idx="114">
                  <c:v>2.0699999999999998</c:v>
                </c:pt>
                <c:pt idx="115">
                  <c:v>2.0869999999999997</c:v>
                </c:pt>
                <c:pt idx="116">
                  <c:v>2.1019999999999999</c:v>
                </c:pt>
                <c:pt idx="117">
                  <c:v>2.093</c:v>
                </c:pt>
                <c:pt idx="118">
                  <c:v>2.0880000000000001</c:v>
                </c:pt>
                <c:pt idx="119">
                  <c:v>2.1029999999999998</c:v>
                </c:pt>
                <c:pt idx="120">
                  <c:v>2.1159999999999997</c:v>
                </c:pt>
                <c:pt idx="121">
                  <c:v>2.1360000000000001</c:v>
                </c:pt>
                <c:pt idx="122">
                  <c:v>2.1509999999999998</c:v>
                </c:pt>
                <c:pt idx="123">
                  <c:v>2.1680000000000001</c:v>
                </c:pt>
                <c:pt idx="124">
                  <c:v>2.1819999999999999</c:v>
                </c:pt>
                <c:pt idx="125">
                  <c:v>2.2000000000000002</c:v>
                </c:pt>
                <c:pt idx="126">
                  <c:v>2.1459999999999999</c:v>
                </c:pt>
                <c:pt idx="127">
                  <c:v>2.129</c:v>
                </c:pt>
                <c:pt idx="128">
                  <c:v>2.1469999999999998</c:v>
                </c:pt>
                <c:pt idx="129">
                  <c:v>2.1629999999999998</c:v>
                </c:pt>
                <c:pt idx="130">
                  <c:v>2.181</c:v>
                </c:pt>
                <c:pt idx="131">
                  <c:v>2.2029999999999998</c:v>
                </c:pt>
                <c:pt idx="132">
                  <c:v>2.2160000000000002</c:v>
                </c:pt>
                <c:pt idx="133">
                  <c:v>2.2400000000000002</c:v>
                </c:pt>
                <c:pt idx="134">
                  <c:v>2.25</c:v>
                </c:pt>
                <c:pt idx="135">
                  <c:v>2.1789999999999998</c:v>
                </c:pt>
                <c:pt idx="136">
                  <c:v>2.0999999999999996</c:v>
                </c:pt>
                <c:pt idx="137">
                  <c:v>2.121</c:v>
                </c:pt>
                <c:pt idx="138">
                  <c:v>2.1459999999999999</c:v>
                </c:pt>
                <c:pt idx="139">
                  <c:v>2.1659999999999999</c:v>
                </c:pt>
                <c:pt idx="140">
                  <c:v>2.133</c:v>
                </c:pt>
                <c:pt idx="141">
                  <c:v>2.1419999999999999</c:v>
                </c:pt>
                <c:pt idx="142">
                  <c:v>2.1619999999999999</c:v>
                </c:pt>
                <c:pt idx="143">
                  <c:v>2.1749999999999998</c:v>
                </c:pt>
                <c:pt idx="144">
                  <c:v>2.1890000000000001</c:v>
                </c:pt>
                <c:pt idx="145">
                  <c:v>2.1859999999999999</c:v>
                </c:pt>
                <c:pt idx="146">
                  <c:v>2.1680000000000001</c:v>
                </c:pt>
                <c:pt idx="147">
                  <c:v>2.1659999999999999</c:v>
                </c:pt>
                <c:pt idx="148">
                  <c:v>2.1799999999999997</c:v>
                </c:pt>
                <c:pt idx="149">
                  <c:v>2.2000000000000002</c:v>
                </c:pt>
                <c:pt idx="150">
                  <c:v>2.202</c:v>
                </c:pt>
                <c:pt idx="151">
                  <c:v>2.2169999999999996</c:v>
                </c:pt>
                <c:pt idx="152">
                  <c:v>2.2189999999999999</c:v>
                </c:pt>
                <c:pt idx="153">
                  <c:v>2.2119999999999997</c:v>
                </c:pt>
                <c:pt idx="154">
                  <c:v>2.1779999999999999</c:v>
                </c:pt>
                <c:pt idx="155">
                  <c:v>2.1310000000000002</c:v>
                </c:pt>
                <c:pt idx="156">
                  <c:v>2.1280000000000001</c:v>
                </c:pt>
                <c:pt idx="157">
                  <c:v>2.1469999999999998</c:v>
                </c:pt>
                <c:pt idx="158">
                  <c:v>2.1629999999999998</c:v>
                </c:pt>
                <c:pt idx="159">
                  <c:v>2.1779999999999999</c:v>
                </c:pt>
                <c:pt idx="160">
                  <c:v>2.1909999999999998</c:v>
                </c:pt>
                <c:pt idx="161">
                  <c:v>2.1970000000000001</c:v>
                </c:pt>
                <c:pt idx="162">
                  <c:v>2.2080000000000002</c:v>
                </c:pt>
                <c:pt idx="163">
                  <c:v>2.2189999999999999</c:v>
                </c:pt>
                <c:pt idx="164">
                  <c:v>2.2320000000000002</c:v>
                </c:pt>
                <c:pt idx="165">
                  <c:v>2.2469999999999999</c:v>
                </c:pt>
                <c:pt idx="166">
                  <c:v>2.2589999999999999</c:v>
                </c:pt>
                <c:pt idx="167">
                  <c:v>2.2709999999999999</c:v>
                </c:pt>
                <c:pt idx="168">
                  <c:v>2.2809999999999997</c:v>
                </c:pt>
                <c:pt idx="169">
                  <c:v>2.2930000000000001</c:v>
                </c:pt>
                <c:pt idx="170">
                  <c:v>2.3010000000000002</c:v>
                </c:pt>
                <c:pt idx="171">
                  <c:v>2.1179999999999999</c:v>
                </c:pt>
                <c:pt idx="172">
                  <c:v>1.996</c:v>
                </c:pt>
                <c:pt idx="173">
                  <c:v>1.8989999999999998</c:v>
                </c:pt>
                <c:pt idx="174">
                  <c:v>1.9489999999999998</c:v>
                </c:pt>
                <c:pt idx="175">
                  <c:v>1.9929999999999999</c:v>
                </c:pt>
                <c:pt idx="176">
                  <c:v>1.9969999999999999</c:v>
                </c:pt>
                <c:pt idx="177">
                  <c:v>1.7809999999999999</c:v>
                </c:pt>
                <c:pt idx="178">
                  <c:v>1.8679999999999999</c:v>
                </c:pt>
                <c:pt idx="179">
                  <c:v>1.93</c:v>
                </c:pt>
                <c:pt idx="180">
                  <c:v>1.9769999999999999</c:v>
                </c:pt>
                <c:pt idx="181">
                  <c:v>2.004</c:v>
                </c:pt>
                <c:pt idx="182">
                  <c:v>2.0339999999999998</c:v>
                </c:pt>
                <c:pt idx="183">
                  <c:v>2.0539999999999998</c:v>
                </c:pt>
                <c:pt idx="184">
                  <c:v>2.0720000000000001</c:v>
                </c:pt>
                <c:pt idx="185">
                  <c:v>2.0919999999999996</c:v>
                </c:pt>
                <c:pt idx="186">
                  <c:v>2.1079999999999997</c:v>
                </c:pt>
                <c:pt idx="187">
                  <c:v>2.1309999999999998</c:v>
                </c:pt>
                <c:pt idx="188">
                  <c:v>2.1339999999999999</c:v>
                </c:pt>
                <c:pt idx="189">
                  <c:v>2.1229999999999998</c:v>
                </c:pt>
                <c:pt idx="190">
                  <c:v>2.0089999999999999</c:v>
                </c:pt>
                <c:pt idx="191">
                  <c:v>2.0179999999999998</c:v>
                </c:pt>
                <c:pt idx="192">
                  <c:v>2.0389999999999997</c:v>
                </c:pt>
                <c:pt idx="193">
                  <c:v>2.0169999999999999</c:v>
                </c:pt>
                <c:pt idx="194">
                  <c:v>2.0779999999999998</c:v>
                </c:pt>
                <c:pt idx="195">
                  <c:v>2.0389999999999997</c:v>
                </c:pt>
                <c:pt idx="196">
                  <c:v>2.0819999999999999</c:v>
                </c:pt>
                <c:pt idx="197">
                  <c:v>2.077</c:v>
                </c:pt>
                <c:pt idx="198">
                  <c:v>2.0949999999999998</c:v>
                </c:pt>
                <c:pt idx="199">
                  <c:v>2.1079999999999997</c:v>
                </c:pt>
                <c:pt idx="200">
                  <c:v>2.1209999999999996</c:v>
                </c:pt>
                <c:pt idx="201">
                  <c:v>2.133</c:v>
                </c:pt>
                <c:pt idx="202">
                  <c:v>2.1449999999999996</c:v>
                </c:pt>
                <c:pt idx="203">
                  <c:v>2.1609999999999996</c:v>
                </c:pt>
                <c:pt idx="204">
                  <c:v>2.17</c:v>
                </c:pt>
                <c:pt idx="205">
                  <c:v>2.1829999999999998</c:v>
                </c:pt>
                <c:pt idx="206">
                  <c:v>2.1979999999999995</c:v>
                </c:pt>
                <c:pt idx="207">
                  <c:v>2.21</c:v>
                </c:pt>
                <c:pt idx="208">
                  <c:v>2.2229999999999999</c:v>
                </c:pt>
                <c:pt idx="209">
                  <c:v>2.2329999999999997</c:v>
                </c:pt>
                <c:pt idx="210">
                  <c:v>2.2270000000000003</c:v>
                </c:pt>
                <c:pt idx="211">
                  <c:v>2.2400000000000002</c:v>
                </c:pt>
                <c:pt idx="212">
                  <c:v>2.2510000000000003</c:v>
                </c:pt>
                <c:pt idx="213">
                  <c:v>2.2610000000000001</c:v>
                </c:pt>
                <c:pt idx="214">
                  <c:v>2.2729999999999997</c:v>
                </c:pt>
                <c:pt idx="215">
                  <c:v>2.282</c:v>
                </c:pt>
                <c:pt idx="216">
                  <c:v>2.2909999999999999</c:v>
                </c:pt>
                <c:pt idx="217">
                  <c:v>2.2989999999999999</c:v>
                </c:pt>
                <c:pt idx="218">
                  <c:v>2.306</c:v>
                </c:pt>
                <c:pt idx="219">
                  <c:v>2.3149999999999999</c:v>
                </c:pt>
                <c:pt idx="220">
                  <c:v>2.323</c:v>
                </c:pt>
                <c:pt idx="221">
                  <c:v>2.3289999999999997</c:v>
                </c:pt>
                <c:pt idx="222">
                  <c:v>2.3380000000000001</c:v>
                </c:pt>
                <c:pt idx="223">
                  <c:v>2.3420000000000001</c:v>
                </c:pt>
                <c:pt idx="224">
                  <c:v>2.3490000000000002</c:v>
                </c:pt>
                <c:pt idx="225">
                  <c:v>2.3559999999999999</c:v>
                </c:pt>
                <c:pt idx="226">
                  <c:v>2.3609999999999998</c:v>
                </c:pt>
                <c:pt idx="227">
                  <c:v>2.3719999999999999</c:v>
                </c:pt>
                <c:pt idx="228">
                  <c:v>2.3719999999999999</c:v>
                </c:pt>
                <c:pt idx="229">
                  <c:v>2.367</c:v>
                </c:pt>
                <c:pt idx="230">
                  <c:v>2.375</c:v>
                </c:pt>
                <c:pt idx="231">
                  <c:v>2.3769999999999998</c:v>
                </c:pt>
                <c:pt idx="232">
                  <c:v>2.3820000000000001</c:v>
                </c:pt>
                <c:pt idx="233">
                  <c:v>2.3879999999999999</c:v>
                </c:pt>
                <c:pt idx="234">
                  <c:v>2.39</c:v>
                </c:pt>
                <c:pt idx="235">
                  <c:v>2.3730000000000002</c:v>
                </c:pt>
                <c:pt idx="236">
                  <c:v>2.38</c:v>
                </c:pt>
                <c:pt idx="237">
                  <c:v>2.3010000000000002</c:v>
                </c:pt>
                <c:pt idx="238">
                  <c:v>2.2400000000000002</c:v>
                </c:pt>
                <c:pt idx="239">
                  <c:v>2.2320000000000002</c:v>
                </c:pt>
                <c:pt idx="240">
                  <c:v>2.2410000000000001</c:v>
                </c:pt>
                <c:pt idx="241">
                  <c:v>2.2599999999999998</c:v>
                </c:pt>
                <c:pt idx="242">
                  <c:v>2.2720000000000002</c:v>
                </c:pt>
                <c:pt idx="243">
                  <c:v>2.274</c:v>
                </c:pt>
                <c:pt idx="244">
                  <c:v>2.2160000000000002</c:v>
                </c:pt>
                <c:pt idx="245">
                  <c:v>2.2110000000000003</c:v>
                </c:pt>
                <c:pt idx="246">
                  <c:v>2.226</c:v>
                </c:pt>
                <c:pt idx="247">
                  <c:v>2.2410000000000001</c:v>
                </c:pt>
                <c:pt idx="248">
                  <c:v>2.254</c:v>
                </c:pt>
                <c:pt idx="249">
                  <c:v>2.2490000000000001</c:v>
                </c:pt>
                <c:pt idx="250">
                  <c:v>2.177</c:v>
                </c:pt>
                <c:pt idx="251">
                  <c:v>2.1710000000000003</c:v>
                </c:pt>
                <c:pt idx="252">
                  <c:v>2.1870000000000003</c:v>
                </c:pt>
                <c:pt idx="253">
                  <c:v>2.2000000000000002</c:v>
                </c:pt>
                <c:pt idx="254">
                  <c:v>2.2119999999999997</c:v>
                </c:pt>
                <c:pt idx="255">
                  <c:v>2.222</c:v>
                </c:pt>
                <c:pt idx="256">
                  <c:v>2.2359999999999998</c:v>
                </c:pt>
                <c:pt idx="257">
                  <c:v>2.2350000000000003</c:v>
                </c:pt>
                <c:pt idx="258">
                  <c:v>2.2450000000000001</c:v>
                </c:pt>
                <c:pt idx="259">
                  <c:v>2.254</c:v>
                </c:pt>
                <c:pt idx="260">
                  <c:v>2.2610000000000001</c:v>
                </c:pt>
                <c:pt idx="261">
                  <c:v>2.266</c:v>
                </c:pt>
                <c:pt idx="262">
                  <c:v>2.266</c:v>
                </c:pt>
                <c:pt idx="263">
                  <c:v>2.278</c:v>
                </c:pt>
                <c:pt idx="264">
                  <c:v>2.286</c:v>
                </c:pt>
                <c:pt idx="265">
                  <c:v>2.2869999999999999</c:v>
                </c:pt>
                <c:pt idx="266">
                  <c:v>2.2510000000000003</c:v>
                </c:pt>
                <c:pt idx="267">
                  <c:v>2.2359999999999998</c:v>
                </c:pt>
                <c:pt idx="268">
                  <c:v>2.2510000000000003</c:v>
                </c:pt>
                <c:pt idx="269">
                  <c:v>2.2640000000000002</c:v>
                </c:pt>
                <c:pt idx="270">
                  <c:v>2.2759999999999998</c:v>
                </c:pt>
                <c:pt idx="271">
                  <c:v>2.2869999999999999</c:v>
                </c:pt>
                <c:pt idx="272">
                  <c:v>2.2960000000000003</c:v>
                </c:pt>
                <c:pt idx="273">
                  <c:v>2.3040000000000003</c:v>
                </c:pt>
                <c:pt idx="274">
                  <c:v>2.31</c:v>
                </c:pt>
                <c:pt idx="275">
                  <c:v>2.3170000000000002</c:v>
                </c:pt>
                <c:pt idx="276">
                  <c:v>2.3200000000000003</c:v>
                </c:pt>
                <c:pt idx="277">
                  <c:v>2.327</c:v>
                </c:pt>
                <c:pt idx="278">
                  <c:v>2.335</c:v>
                </c:pt>
                <c:pt idx="279">
                  <c:v>2.3410000000000002</c:v>
                </c:pt>
                <c:pt idx="280">
                  <c:v>2.351</c:v>
                </c:pt>
                <c:pt idx="281">
                  <c:v>2.351</c:v>
                </c:pt>
                <c:pt idx="282">
                  <c:v>2.3580000000000001</c:v>
                </c:pt>
                <c:pt idx="283">
                  <c:v>2.3660000000000001</c:v>
                </c:pt>
                <c:pt idx="284">
                  <c:v>2.367</c:v>
                </c:pt>
                <c:pt idx="285">
                  <c:v>2.3730000000000002</c:v>
                </c:pt>
                <c:pt idx="286">
                  <c:v>2.3810000000000002</c:v>
                </c:pt>
                <c:pt idx="287">
                  <c:v>2.3849999999999998</c:v>
                </c:pt>
                <c:pt idx="288">
                  <c:v>2.387</c:v>
                </c:pt>
                <c:pt idx="289">
                  <c:v>2.3920000000000003</c:v>
                </c:pt>
                <c:pt idx="290">
                  <c:v>2.3940000000000001</c:v>
                </c:pt>
                <c:pt idx="291">
                  <c:v>2.3820000000000001</c:v>
                </c:pt>
                <c:pt idx="292">
                  <c:v>2.383</c:v>
                </c:pt>
                <c:pt idx="293">
                  <c:v>2.3860000000000001</c:v>
                </c:pt>
                <c:pt idx="294">
                  <c:v>2.3920000000000003</c:v>
                </c:pt>
                <c:pt idx="295">
                  <c:v>2.3970000000000002</c:v>
                </c:pt>
                <c:pt idx="296">
                  <c:v>2.4009999999999998</c:v>
                </c:pt>
                <c:pt idx="297">
                  <c:v>2.4050000000000002</c:v>
                </c:pt>
                <c:pt idx="298">
                  <c:v>2.4039999999999999</c:v>
                </c:pt>
                <c:pt idx="299">
                  <c:v>2.4079999999999999</c:v>
                </c:pt>
                <c:pt idx="300">
                  <c:v>2.4130000000000003</c:v>
                </c:pt>
                <c:pt idx="301">
                  <c:v>2.415</c:v>
                </c:pt>
                <c:pt idx="302">
                  <c:v>2.4170000000000003</c:v>
                </c:pt>
                <c:pt idx="303">
                  <c:v>2.4210000000000003</c:v>
                </c:pt>
                <c:pt idx="304">
                  <c:v>2.423</c:v>
                </c:pt>
                <c:pt idx="305">
                  <c:v>2.4260000000000002</c:v>
                </c:pt>
                <c:pt idx="306">
                  <c:v>2.4279999999999999</c:v>
                </c:pt>
                <c:pt idx="307">
                  <c:v>2.4330000000000003</c:v>
                </c:pt>
                <c:pt idx="308">
                  <c:v>2.4359999999999999</c:v>
                </c:pt>
                <c:pt idx="309">
                  <c:v>2.4400000000000004</c:v>
                </c:pt>
                <c:pt idx="310">
                  <c:v>2.444</c:v>
                </c:pt>
                <c:pt idx="311">
                  <c:v>2.4450000000000003</c:v>
                </c:pt>
                <c:pt idx="312">
                  <c:v>2.452</c:v>
                </c:pt>
                <c:pt idx="313">
                  <c:v>2.4540000000000002</c:v>
                </c:pt>
                <c:pt idx="314">
                  <c:v>2.4550000000000001</c:v>
                </c:pt>
                <c:pt idx="315">
                  <c:v>2.4620000000000002</c:v>
                </c:pt>
                <c:pt idx="316">
                  <c:v>2.4260000000000002</c:v>
                </c:pt>
                <c:pt idx="317">
                  <c:v>2.38</c:v>
                </c:pt>
                <c:pt idx="318">
                  <c:v>2.367</c:v>
                </c:pt>
                <c:pt idx="319">
                  <c:v>2.3600000000000003</c:v>
                </c:pt>
                <c:pt idx="320">
                  <c:v>2.3540000000000001</c:v>
                </c:pt>
                <c:pt idx="321">
                  <c:v>2.3520000000000003</c:v>
                </c:pt>
                <c:pt idx="322">
                  <c:v>2.3639999999999999</c:v>
                </c:pt>
                <c:pt idx="323">
                  <c:v>2.3680000000000003</c:v>
                </c:pt>
                <c:pt idx="324">
                  <c:v>2.37</c:v>
                </c:pt>
                <c:pt idx="325">
                  <c:v>2.3840000000000003</c:v>
                </c:pt>
                <c:pt idx="326">
                  <c:v>2.3890000000000002</c:v>
                </c:pt>
                <c:pt idx="327">
                  <c:v>2.4050000000000002</c:v>
                </c:pt>
                <c:pt idx="328">
                  <c:v>2.4010000000000002</c:v>
                </c:pt>
                <c:pt idx="329">
                  <c:v>2.4030000000000005</c:v>
                </c:pt>
                <c:pt idx="330">
                  <c:v>2.4080000000000004</c:v>
                </c:pt>
                <c:pt idx="331">
                  <c:v>2.415</c:v>
                </c:pt>
                <c:pt idx="332">
                  <c:v>2.42</c:v>
                </c:pt>
                <c:pt idx="333">
                  <c:v>2.4220000000000002</c:v>
                </c:pt>
                <c:pt idx="334">
                  <c:v>2.4079999999999999</c:v>
                </c:pt>
                <c:pt idx="336">
                  <c:v>2.411</c:v>
                </c:pt>
                <c:pt idx="337">
                  <c:v>2.4129999999999998</c:v>
                </c:pt>
                <c:pt idx="338">
                  <c:v>2.4180000000000001</c:v>
                </c:pt>
                <c:pt idx="339">
                  <c:v>2.4239999999999999</c:v>
                </c:pt>
                <c:pt idx="340">
                  <c:v>2.427</c:v>
                </c:pt>
                <c:pt idx="341">
                  <c:v>2.4279999999999999</c:v>
                </c:pt>
                <c:pt idx="342">
                  <c:v>2.4329999999999998</c:v>
                </c:pt>
                <c:pt idx="343">
                  <c:v>2.4379999999999997</c:v>
                </c:pt>
                <c:pt idx="344">
                  <c:v>2.44</c:v>
                </c:pt>
                <c:pt idx="345">
                  <c:v>2.4449999999999998</c:v>
                </c:pt>
                <c:pt idx="346">
                  <c:v>2.4459999999999997</c:v>
                </c:pt>
                <c:pt idx="347">
                  <c:v>2.4489999999999998</c:v>
                </c:pt>
                <c:pt idx="348">
                  <c:v>2.4430000000000001</c:v>
                </c:pt>
                <c:pt idx="349">
                  <c:v>2.4390000000000001</c:v>
                </c:pt>
                <c:pt idx="350">
                  <c:v>2.4420000000000002</c:v>
                </c:pt>
                <c:pt idx="351">
                  <c:v>2.4459999999999997</c:v>
                </c:pt>
                <c:pt idx="352">
                  <c:v>2.4510000000000001</c:v>
                </c:pt>
                <c:pt idx="353">
                  <c:v>2.38</c:v>
                </c:pt>
                <c:pt idx="354">
                  <c:v>2.34</c:v>
                </c:pt>
                <c:pt idx="355">
                  <c:v>2.33</c:v>
                </c:pt>
                <c:pt idx="356">
                  <c:v>2.335</c:v>
                </c:pt>
                <c:pt idx="357">
                  <c:v>2.3449999999999998</c:v>
                </c:pt>
                <c:pt idx="358">
                  <c:v>2.3330000000000002</c:v>
                </c:pt>
                <c:pt idx="359">
                  <c:v>2.3149999999999999</c:v>
                </c:pt>
                <c:pt idx="360">
                  <c:v>2.2039999999999997</c:v>
                </c:pt>
                <c:pt idx="361">
                  <c:v>2.1040000000000001</c:v>
                </c:pt>
                <c:pt idx="362">
                  <c:v>2.0779999999999998</c:v>
                </c:pt>
                <c:pt idx="363">
                  <c:v>2.0880000000000001</c:v>
                </c:pt>
                <c:pt idx="364">
                  <c:v>2.0949999999999998</c:v>
                </c:pt>
                <c:pt idx="365">
                  <c:v>2.0949999999999998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03C-468E-B0F7-DD03F1916D06}"/>
            </c:ext>
          </c:extLst>
        </c:ser>
        <c:ser>
          <c:idx val="10"/>
          <c:order val="8"/>
          <c:tx>
            <c:strRef>
              <c:f>グラフデータ!$I$6</c:f>
              <c:strCache>
                <c:ptCount val="1"/>
                <c:pt idx="0">
                  <c:v>B-3_地下水位（R5）</c:v>
                </c:pt>
              </c:strCache>
            </c:strRef>
          </c:tx>
          <c:spPr>
            <a:ln w="15875">
              <a:solidFill>
                <a:srgbClr val="0000FF"/>
              </a:solidFill>
            </a:ln>
          </c:spPr>
          <c:marker>
            <c:symbol val="none"/>
          </c:marker>
          <c:cat>
            <c:numRef>
              <c:f>グラフデータ!$B$7:$B$374</c:f>
              <c:numCache>
                <c:formatCode>m"月"d"日"</c:formatCode>
                <c:ptCount val="368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グラフデータ!$I$7:$I$374</c:f>
              <c:numCache>
                <c:formatCode>0.00\ </c:formatCode>
                <c:ptCount val="368"/>
                <c:pt idx="0">
                  <c:v>1.6210000000000002</c:v>
                </c:pt>
                <c:pt idx="1">
                  <c:v>1.6290000000000002</c:v>
                </c:pt>
                <c:pt idx="2">
                  <c:v>1.6290000000000002</c:v>
                </c:pt>
                <c:pt idx="3">
                  <c:v>1.6350000000000002</c:v>
                </c:pt>
                <c:pt idx="4">
                  <c:v>1.6380000000000001</c:v>
                </c:pt>
                <c:pt idx="5">
                  <c:v>1.6420000000000001</c:v>
                </c:pt>
                <c:pt idx="6">
                  <c:v>1.6470000000000002</c:v>
                </c:pt>
                <c:pt idx="7">
                  <c:v>1.6350000000000002</c:v>
                </c:pt>
                <c:pt idx="8">
                  <c:v>1.6450000000000002</c:v>
                </c:pt>
                <c:pt idx="9">
                  <c:v>1.6450000000000002</c:v>
                </c:pt>
                <c:pt idx="10">
                  <c:v>1.6530000000000002</c:v>
                </c:pt>
                <c:pt idx="11">
                  <c:v>1.6490000000000002</c:v>
                </c:pt>
                <c:pt idx="12">
                  <c:v>1.6630000000000003</c:v>
                </c:pt>
                <c:pt idx="13">
                  <c:v>1.6660000000000001</c:v>
                </c:pt>
                <c:pt idx="14">
                  <c:v>1.6750000000000003</c:v>
                </c:pt>
                <c:pt idx="15">
                  <c:v>1.6320000000000001</c:v>
                </c:pt>
                <c:pt idx="16">
                  <c:v>1.6360000000000001</c:v>
                </c:pt>
                <c:pt idx="17">
                  <c:v>1.6420000000000001</c:v>
                </c:pt>
                <c:pt idx="18">
                  <c:v>1.6390000000000002</c:v>
                </c:pt>
                <c:pt idx="19">
                  <c:v>1.6550000000000002</c:v>
                </c:pt>
                <c:pt idx="20">
                  <c:v>1.6580000000000001</c:v>
                </c:pt>
                <c:pt idx="21">
                  <c:v>1.6670000000000003</c:v>
                </c:pt>
                <c:pt idx="22">
                  <c:v>1.6740000000000002</c:v>
                </c:pt>
                <c:pt idx="23">
                  <c:v>1.6800000000000002</c:v>
                </c:pt>
                <c:pt idx="24">
                  <c:v>1.6890000000000003</c:v>
                </c:pt>
                <c:pt idx="25">
                  <c:v>1.6920000000000002</c:v>
                </c:pt>
                <c:pt idx="26">
                  <c:v>1.6570000000000003</c:v>
                </c:pt>
                <c:pt idx="27">
                  <c:v>1.6540000000000001</c:v>
                </c:pt>
                <c:pt idx="28">
                  <c:v>1.6650000000000003</c:v>
                </c:pt>
                <c:pt idx="29">
                  <c:v>1.6660000000000001</c:v>
                </c:pt>
                <c:pt idx="30">
                  <c:v>1.6780000000000002</c:v>
                </c:pt>
                <c:pt idx="31">
                  <c:v>1.6870000000000003</c:v>
                </c:pt>
                <c:pt idx="32">
                  <c:v>1.6920000000000002</c:v>
                </c:pt>
                <c:pt idx="33">
                  <c:v>1.6970000000000001</c:v>
                </c:pt>
                <c:pt idx="34">
                  <c:v>1.7030000000000001</c:v>
                </c:pt>
                <c:pt idx="35">
                  <c:v>1.7010000000000001</c:v>
                </c:pt>
                <c:pt idx="36">
                  <c:v>1.7090000000000001</c:v>
                </c:pt>
                <c:pt idx="37">
                  <c:v>1.6530000000000002</c:v>
                </c:pt>
                <c:pt idx="38">
                  <c:v>1.6140000000000001</c:v>
                </c:pt>
                <c:pt idx="39">
                  <c:v>1.6250000000000002</c:v>
                </c:pt>
                <c:pt idx="40">
                  <c:v>1.6340000000000001</c:v>
                </c:pt>
                <c:pt idx="41">
                  <c:v>1.6340000000000001</c:v>
                </c:pt>
                <c:pt idx="42">
                  <c:v>1.6410000000000002</c:v>
                </c:pt>
                <c:pt idx="43">
                  <c:v>1.6410000000000002</c:v>
                </c:pt>
                <c:pt idx="44">
                  <c:v>1.6440000000000001</c:v>
                </c:pt>
                <c:pt idx="45">
                  <c:v>1.6240000000000001</c:v>
                </c:pt>
                <c:pt idx="46">
                  <c:v>1.6340000000000001</c:v>
                </c:pt>
                <c:pt idx="47">
                  <c:v>1.6400000000000001</c:v>
                </c:pt>
                <c:pt idx="48">
                  <c:v>1.6440000000000001</c:v>
                </c:pt>
                <c:pt idx="49">
                  <c:v>1.6370000000000002</c:v>
                </c:pt>
                <c:pt idx="50">
                  <c:v>1.6380000000000001</c:v>
                </c:pt>
                <c:pt idx="51">
                  <c:v>1.6450000000000002</c:v>
                </c:pt>
                <c:pt idx="52">
                  <c:v>1.6530000000000002</c:v>
                </c:pt>
                <c:pt idx="53">
                  <c:v>1.6410000000000002</c:v>
                </c:pt>
                <c:pt idx="54">
                  <c:v>1.6520000000000001</c:v>
                </c:pt>
                <c:pt idx="55">
                  <c:v>1.6550000000000002</c:v>
                </c:pt>
                <c:pt idx="56">
                  <c:v>1.6620000000000001</c:v>
                </c:pt>
                <c:pt idx="57">
                  <c:v>1.6660000000000001</c:v>
                </c:pt>
                <c:pt idx="58">
                  <c:v>1.6740000000000002</c:v>
                </c:pt>
                <c:pt idx="59">
                  <c:v>1.6490000000000002</c:v>
                </c:pt>
                <c:pt idx="60">
                  <c:v>1.6570000000000003</c:v>
                </c:pt>
                <c:pt idx="61">
                  <c:v>1.6339999999999999</c:v>
                </c:pt>
                <c:pt idx="62">
                  <c:v>1.64</c:v>
                </c:pt>
                <c:pt idx="63">
                  <c:v>1.4899999999999998</c:v>
                </c:pt>
                <c:pt idx="64">
                  <c:v>1.4909999999999999</c:v>
                </c:pt>
                <c:pt idx="65">
                  <c:v>1.4719999999999998</c:v>
                </c:pt>
                <c:pt idx="66">
                  <c:v>1.5069999999999999</c:v>
                </c:pt>
                <c:pt idx="67">
                  <c:v>1.4869999999999999</c:v>
                </c:pt>
                <c:pt idx="68">
                  <c:v>1.4729999999999999</c:v>
                </c:pt>
                <c:pt idx="69">
                  <c:v>1.4799999999999998</c:v>
                </c:pt>
                <c:pt idx="70">
                  <c:v>1.4339999999999997</c:v>
                </c:pt>
                <c:pt idx="71">
                  <c:v>1.4419999999999997</c:v>
                </c:pt>
                <c:pt idx="72">
                  <c:v>1.3939999999999997</c:v>
                </c:pt>
                <c:pt idx="73">
                  <c:v>1.5289999999999999</c:v>
                </c:pt>
                <c:pt idx="74">
                  <c:v>1.4839999999999998</c:v>
                </c:pt>
                <c:pt idx="75">
                  <c:v>1.4589999999999999</c:v>
                </c:pt>
                <c:pt idx="76">
                  <c:v>1.4249999999999998</c:v>
                </c:pt>
                <c:pt idx="77">
                  <c:v>1.4339999999999997</c:v>
                </c:pt>
                <c:pt idx="78">
                  <c:v>1.4419999999999997</c:v>
                </c:pt>
                <c:pt idx="79">
                  <c:v>1.4619999999999997</c:v>
                </c:pt>
                <c:pt idx="80">
                  <c:v>1.4729999999999999</c:v>
                </c:pt>
                <c:pt idx="81">
                  <c:v>1.4789999999999999</c:v>
                </c:pt>
                <c:pt idx="82">
                  <c:v>1.4839999999999998</c:v>
                </c:pt>
                <c:pt idx="83">
                  <c:v>1.4809999999999999</c:v>
                </c:pt>
                <c:pt idx="84">
                  <c:v>1.4839999999999998</c:v>
                </c:pt>
                <c:pt idx="85">
                  <c:v>1.4969999999999999</c:v>
                </c:pt>
                <c:pt idx="86">
                  <c:v>1.5129999999999999</c:v>
                </c:pt>
                <c:pt idx="87">
                  <c:v>1.5339999999999998</c:v>
                </c:pt>
                <c:pt idx="88">
                  <c:v>1.5499999999999998</c:v>
                </c:pt>
                <c:pt idx="89">
                  <c:v>1.5669999999999997</c:v>
                </c:pt>
                <c:pt idx="90">
                  <c:v>1.5059999999999998</c:v>
                </c:pt>
                <c:pt idx="91">
                  <c:v>1.5189999999999999</c:v>
                </c:pt>
                <c:pt idx="92">
                  <c:v>1.5119999999999998</c:v>
                </c:pt>
                <c:pt idx="93">
                  <c:v>1.5259999999999998</c:v>
                </c:pt>
                <c:pt idx="94">
                  <c:v>1.5409999999999999</c:v>
                </c:pt>
                <c:pt idx="95">
                  <c:v>1.5589999999999999</c:v>
                </c:pt>
                <c:pt idx="96">
                  <c:v>1.571</c:v>
                </c:pt>
                <c:pt idx="97">
                  <c:v>1.5699999999999998</c:v>
                </c:pt>
                <c:pt idx="98">
                  <c:v>1.5759999999999998</c:v>
                </c:pt>
                <c:pt idx="99">
                  <c:v>1.583</c:v>
                </c:pt>
                <c:pt idx="100">
                  <c:v>1.5959999999999999</c:v>
                </c:pt>
                <c:pt idx="101">
                  <c:v>1.6059999999999999</c:v>
                </c:pt>
                <c:pt idx="102">
                  <c:v>1.6139999999999999</c:v>
                </c:pt>
                <c:pt idx="103">
                  <c:v>1.6179999999999999</c:v>
                </c:pt>
                <c:pt idx="104">
                  <c:v>1.6149999999999998</c:v>
                </c:pt>
                <c:pt idx="105">
                  <c:v>1.6289999999999998</c:v>
                </c:pt>
                <c:pt idx="106">
                  <c:v>1.6339999999999999</c:v>
                </c:pt>
                <c:pt idx="107">
                  <c:v>1.6429999999999998</c:v>
                </c:pt>
                <c:pt idx="108">
                  <c:v>1.6479999999999999</c:v>
                </c:pt>
                <c:pt idx="109">
                  <c:v>1.6509999999999998</c:v>
                </c:pt>
                <c:pt idx="110">
                  <c:v>1.6559999999999999</c:v>
                </c:pt>
                <c:pt idx="111">
                  <c:v>1.6579999999999999</c:v>
                </c:pt>
                <c:pt idx="112">
                  <c:v>1.66</c:v>
                </c:pt>
                <c:pt idx="113">
                  <c:v>1.6629999999999998</c:v>
                </c:pt>
                <c:pt idx="114">
                  <c:v>1.6659999999999999</c:v>
                </c:pt>
                <c:pt idx="115">
                  <c:v>1.6689999999999998</c:v>
                </c:pt>
                <c:pt idx="116">
                  <c:v>1.6739999999999999</c:v>
                </c:pt>
                <c:pt idx="117">
                  <c:v>1.6809999999999998</c:v>
                </c:pt>
                <c:pt idx="118">
                  <c:v>1.764</c:v>
                </c:pt>
                <c:pt idx="119">
                  <c:v>1.7709999999999999</c:v>
                </c:pt>
                <c:pt idx="120">
                  <c:v>1.776</c:v>
                </c:pt>
                <c:pt idx="121">
                  <c:v>1.7809999999999999</c:v>
                </c:pt>
                <c:pt idx="122">
                  <c:v>1.79</c:v>
                </c:pt>
                <c:pt idx="123">
                  <c:v>1.764</c:v>
                </c:pt>
                <c:pt idx="124">
                  <c:v>1.778</c:v>
                </c:pt>
                <c:pt idx="125">
                  <c:v>1.788</c:v>
                </c:pt>
                <c:pt idx="126">
                  <c:v>1.796</c:v>
                </c:pt>
                <c:pt idx="127">
                  <c:v>1.8049999999999999</c:v>
                </c:pt>
                <c:pt idx="128">
                  <c:v>1.8080000000000001</c:v>
                </c:pt>
                <c:pt idx="129">
                  <c:v>1.8139999999999998</c:v>
                </c:pt>
                <c:pt idx="130">
                  <c:v>1.8199999999999998</c:v>
                </c:pt>
                <c:pt idx="131">
                  <c:v>1.7769999999999999</c:v>
                </c:pt>
                <c:pt idx="132">
                  <c:v>1.784</c:v>
                </c:pt>
                <c:pt idx="133">
                  <c:v>1.792</c:v>
                </c:pt>
                <c:pt idx="134">
                  <c:v>1.7989999999999999</c:v>
                </c:pt>
                <c:pt idx="135">
                  <c:v>1.78</c:v>
                </c:pt>
                <c:pt idx="136">
                  <c:v>1.7629999999999999</c:v>
                </c:pt>
                <c:pt idx="137">
                  <c:v>1.696</c:v>
                </c:pt>
                <c:pt idx="138">
                  <c:v>1.6639999999999999</c:v>
                </c:pt>
                <c:pt idx="139">
                  <c:v>1.6759999999999999</c:v>
                </c:pt>
                <c:pt idx="140">
                  <c:v>1.6830000000000001</c:v>
                </c:pt>
                <c:pt idx="141">
                  <c:v>1.6929999999999998</c:v>
                </c:pt>
                <c:pt idx="142">
                  <c:v>1.7</c:v>
                </c:pt>
                <c:pt idx="143">
                  <c:v>1.702</c:v>
                </c:pt>
                <c:pt idx="144">
                  <c:v>1.6969999999999998</c:v>
                </c:pt>
                <c:pt idx="145">
                  <c:v>1.7009999999999998</c:v>
                </c:pt>
                <c:pt idx="146">
                  <c:v>1.7029999999999998</c:v>
                </c:pt>
                <c:pt idx="147">
                  <c:v>1.708</c:v>
                </c:pt>
                <c:pt idx="148">
                  <c:v>1.716</c:v>
                </c:pt>
                <c:pt idx="149">
                  <c:v>1.718</c:v>
                </c:pt>
                <c:pt idx="150">
                  <c:v>1.728</c:v>
                </c:pt>
                <c:pt idx="151">
                  <c:v>1.7289999999999999</c:v>
                </c:pt>
                <c:pt idx="152">
                  <c:v>1.736</c:v>
                </c:pt>
                <c:pt idx="153">
                  <c:v>1.7330000000000001</c:v>
                </c:pt>
                <c:pt idx="154">
                  <c:v>1.7410000000000001</c:v>
                </c:pt>
                <c:pt idx="155">
                  <c:v>1.7450000000000001</c:v>
                </c:pt>
                <c:pt idx="156">
                  <c:v>1.7500000000000002</c:v>
                </c:pt>
                <c:pt idx="157">
                  <c:v>1.6810000000000003</c:v>
                </c:pt>
                <c:pt idx="158">
                  <c:v>1.6900000000000002</c:v>
                </c:pt>
                <c:pt idx="159">
                  <c:v>1.6960000000000002</c:v>
                </c:pt>
                <c:pt idx="160">
                  <c:v>1.7020000000000002</c:v>
                </c:pt>
                <c:pt idx="161">
                  <c:v>1.5980000000000001</c:v>
                </c:pt>
                <c:pt idx="162">
                  <c:v>1.6040000000000001</c:v>
                </c:pt>
                <c:pt idx="163">
                  <c:v>1.6130000000000002</c:v>
                </c:pt>
                <c:pt idx="164">
                  <c:v>1.6180000000000001</c:v>
                </c:pt>
                <c:pt idx="165">
                  <c:v>1.6250000000000002</c:v>
                </c:pt>
                <c:pt idx="166">
                  <c:v>1.6340000000000001</c:v>
                </c:pt>
                <c:pt idx="167">
                  <c:v>1.6410000000000002</c:v>
                </c:pt>
                <c:pt idx="168">
                  <c:v>1.6450000000000002</c:v>
                </c:pt>
                <c:pt idx="169">
                  <c:v>1.6490000000000002</c:v>
                </c:pt>
                <c:pt idx="170">
                  <c:v>1.6520000000000001</c:v>
                </c:pt>
                <c:pt idx="171">
                  <c:v>1.6580000000000001</c:v>
                </c:pt>
                <c:pt idx="172">
                  <c:v>1.6650000000000003</c:v>
                </c:pt>
                <c:pt idx="173">
                  <c:v>1.6700000000000002</c:v>
                </c:pt>
                <c:pt idx="174">
                  <c:v>1.6720000000000002</c:v>
                </c:pt>
                <c:pt idx="175">
                  <c:v>1.5850000000000002</c:v>
                </c:pt>
                <c:pt idx="176">
                  <c:v>1.62</c:v>
                </c:pt>
                <c:pt idx="177">
                  <c:v>1.6260000000000001</c:v>
                </c:pt>
                <c:pt idx="178">
                  <c:v>1.6350000000000002</c:v>
                </c:pt>
                <c:pt idx="179">
                  <c:v>1.6420000000000001</c:v>
                </c:pt>
                <c:pt idx="180">
                  <c:v>1.6470000000000002</c:v>
                </c:pt>
                <c:pt idx="181">
                  <c:v>1.6639999999999999</c:v>
                </c:pt>
                <c:pt idx="182">
                  <c:v>1.6679999999999999</c:v>
                </c:pt>
                <c:pt idx="183">
                  <c:v>1.6689999999999998</c:v>
                </c:pt>
                <c:pt idx="184">
                  <c:v>1.6769999999999998</c:v>
                </c:pt>
                <c:pt idx="185">
                  <c:v>1.6809999999999998</c:v>
                </c:pt>
                <c:pt idx="186">
                  <c:v>1.6889999999999998</c:v>
                </c:pt>
                <c:pt idx="187">
                  <c:v>1.6609999999999998</c:v>
                </c:pt>
                <c:pt idx="188">
                  <c:v>1.6709999999999998</c:v>
                </c:pt>
                <c:pt idx="189">
                  <c:v>1.6759999999999999</c:v>
                </c:pt>
                <c:pt idx="190">
                  <c:v>1.6839999999999999</c:v>
                </c:pt>
                <c:pt idx="191">
                  <c:v>1.6869999999999998</c:v>
                </c:pt>
                <c:pt idx="192">
                  <c:v>1.6389999999999998</c:v>
                </c:pt>
                <c:pt idx="193">
                  <c:v>1.6269999999999998</c:v>
                </c:pt>
                <c:pt idx="194">
                  <c:v>1.64</c:v>
                </c:pt>
                <c:pt idx="195">
                  <c:v>1.6429999999999998</c:v>
                </c:pt>
                <c:pt idx="196">
                  <c:v>1.6459999999999999</c:v>
                </c:pt>
                <c:pt idx="197">
                  <c:v>1.6519999999999999</c:v>
                </c:pt>
                <c:pt idx="198">
                  <c:v>1.6079999999999999</c:v>
                </c:pt>
                <c:pt idx="199">
                  <c:v>1.6209999999999998</c:v>
                </c:pt>
                <c:pt idx="200">
                  <c:v>1.6279999999999999</c:v>
                </c:pt>
                <c:pt idx="201">
                  <c:v>1.6319999999999999</c:v>
                </c:pt>
                <c:pt idx="202">
                  <c:v>1.6339999999999999</c:v>
                </c:pt>
                <c:pt idx="203">
                  <c:v>1.6349999999999998</c:v>
                </c:pt>
                <c:pt idx="204">
                  <c:v>1.6359999999999999</c:v>
                </c:pt>
                <c:pt idx="205">
                  <c:v>1.63</c:v>
                </c:pt>
                <c:pt idx="206">
                  <c:v>1.6359999999999999</c:v>
                </c:pt>
                <c:pt idx="207">
                  <c:v>1.6429999999999998</c:v>
                </c:pt>
                <c:pt idx="208">
                  <c:v>1.65</c:v>
                </c:pt>
                <c:pt idx="209">
                  <c:v>1.6529999999999998</c:v>
                </c:pt>
                <c:pt idx="210">
                  <c:v>1.6589999999999998</c:v>
                </c:pt>
                <c:pt idx="211">
                  <c:v>1.6659999999999999</c:v>
                </c:pt>
                <c:pt idx="212">
                  <c:v>1.6689999999999998</c:v>
                </c:pt>
                <c:pt idx="213">
                  <c:v>1.6819999999999999</c:v>
                </c:pt>
                <c:pt idx="214">
                  <c:v>1.6870000000000001</c:v>
                </c:pt>
                <c:pt idx="215">
                  <c:v>1.6919999999999999</c:v>
                </c:pt>
                <c:pt idx="216">
                  <c:v>1.698</c:v>
                </c:pt>
                <c:pt idx="217">
                  <c:v>1.706</c:v>
                </c:pt>
                <c:pt idx="218">
                  <c:v>1.7169999999999999</c:v>
                </c:pt>
                <c:pt idx="219">
                  <c:v>1.7189999999999999</c:v>
                </c:pt>
                <c:pt idx="220">
                  <c:v>1.7189999999999999</c:v>
                </c:pt>
                <c:pt idx="221">
                  <c:v>1.72</c:v>
                </c:pt>
                <c:pt idx="222">
                  <c:v>1.726</c:v>
                </c:pt>
                <c:pt idx="223">
                  <c:v>1.732</c:v>
                </c:pt>
                <c:pt idx="224">
                  <c:v>1.7289999999999999</c:v>
                </c:pt>
                <c:pt idx="225">
                  <c:v>1.738</c:v>
                </c:pt>
                <c:pt idx="226">
                  <c:v>1.736</c:v>
                </c:pt>
                <c:pt idx="227">
                  <c:v>1.7429999999999999</c:v>
                </c:pt>
                <c:pt idx="228">
                  <c:v>1.7469999999999999</c:v>
                </c:pt>
                <c:pt idx="229">
                  <c:v>1.7509999999999999</c:v>
                </c:pt>
                <c:pt idx="230">
                  <c:v>1.7569999999999999</c:v>
                </c:pt>
                <c:pt idx="231">
                  <c:v>1.669</c:v>
                </c:pt>
                <c:pt idx="232">
                  <c:v>1.6719999999999999</c:v>
                </c:pt>
                <c:pt idx="233">
                  <c:v>1.6850000000000001</c:v>
                </c:pt>
                <c:pt idx="234">
                  <c:v>1.6950000000000001</c:v>
                </c:pt>
                <c:pt idx="235">
                  <c:v>1.702</c:v>
                </c:pt>
                <c:pt idx="236">
                  <c:v>1.708</c:v>
                </c:pt>
                <c:pt idx="237">
                  <c:v>1.7149999999999999</c:v>
                </c:pt>
                <c:pt idx="238">
                  <c:v>1.7169999999999999</c:v>
                </c:pt>
                <c:pt idx="239">
                  <c:v>1.7249999999999999</c:v>
                </c:pt>
                <c:pt idx="240">
                  <c:v>1.726</c:v>
                </c:pt>
                <c:pt idx="241">
                  <c:v>1.7289999999999999</c:v>
                </c:pt>
                <c:pt idx="242">
                  <c:v>1.734</c:v>
                </c:pt>
                <c:pt idx="243">
                  <c:v>1.74</c:v>
                </c:pt>
                <c:pt idx="244">
                  <c:v>1.7350000000000001</c:v>
                </c:pt>
                <c:pt idx="245">
                  <c:v>1.7350000000000001</c:v>
                </c:pt>
                <c:pt idx="246">
                  <c:v>1.7420000000000002</c:v>
                </c:pt>
                <c:pt idx="247">
                  <c:v>1.7470000000000001</c:v>
                </c:pt>
                <c:pt idx="248">
                  <c:v>1.7510000000000001</c:v>
                </c:pt>
                <c:pt idx="249">
                  <c:v>1.7500000000000002</c:v>
                </c:pt>
                <c:pt idx="250">
                  <c:v>1.7540000000000002</c:v>
                </c:pt>
                <c:pt idx="251">
                  <c:v>1.7590000000000001</c:v>
                </c:pt>
                <c:pt idx="252">
                  <c:v>1.7600000000000002</c:v>
                </c:pt>
                <c:pt idx="253">
                  <c:v>1.7620000000000002</c:v>
                </c:pt>
                <c:pt idx="254">
                  <c:v>1.7640000000000002</c:v>
                </c:pt>
                <c:pt idx="255">
                  <c:v>1.7630000000000001</c:v>
                </c:pt>
                <c:pt idx="256">
                  <c:v>1.7370000000000001</c:v>
                </c:pt>
                <c:pt idx="257">
                  <c:v>1.7390000000000001</c:v>
                </c:pt>
                <c:pt idx="258">
                  <c:v>1.7440000000000002</c:v>
                </c:pt>
                <c:pt idx="259">
                  <c:v>1.7500000000000002</c:v>
                </c:pt>
                <c:pt idx="260">
                  <c:v>1.7500000000000002</c:v>
                </c:pt>
                <c:pt idx="261">
                  <c:v>1.7580000000000002</c:v>
                </c:pt>
                <c:pt idx="262">
                  <c:v>1.7610000000000001</c:v>
                </c:pt>
                <c:pt idx="263">
                  <c:v>1.7630000000000001</c:v>
                </c:pt>
                <c:pt idx="264">
                  <c:v>1.7640000000000002</c:v>
                </c:pt>
                <c:pt idx="265">
                  <c:v>1.7700000000000002</c:v>
                </c:pt>
                <c:pt idx="266">
                  <c:v>1.7700000000000002</c:v>
                </c:pt>
                <c:pt idx="267">
                  <c:v>1.7690000000000001</c:v>
                </c:pt>
                <c:pt idx="268">
                  <c:v>1.7720000000000002</c:v>
                </c:pt>
                <c:pt idx="269">
                  <c:v>1.7750000000000001</c:v>
                </c:pt>
                <c:pt idx="270">
                  <c:v>1.7820000000000003</c:v>
                </c:pt>
                <c:pt idx="271">
                  <c:v>1.7970000000000002</c:v>
                </c:pt>
                <c:pt idx="272">
                  <c:v>1.7890000000000001</c:v>
                </c:pt>
                <c:pt idx="273">
                  <c:v>1.7940000000000003</c:v>
                </c:pt>
                <c:pt idx="274">
                  <c:v>1.8020000000000003</c:v>
                </c:pt>
                <c:pt idx="275">
                  <c:v>1.8000000000000003</c:v>
                </c:pt>
                <c:pt idx="276">
                  <c:v>1.8000000000000003</c:v>
                </c:pt>
                <c:pt idx="277">
                  <c:v>1.7970000000000002</c:v>
                </c:pt>
                <c:pt idx="278">
                  <c:v>1.8030000000000002</c:v>
                </c:pt>
                <c:pt idx="279">
                  <c:v>1.8060000000000003</c:v>
                </c:pt>
                <c:pt idx="280">
                  <c:v>1.8000000000000003</c:v>
                </c:pt>
                <c:pt idx="281">
                  <c:v>1.8060000000000003</c:v>
                </c:pt>
                <c:pt idx="282">
                  <c:v>1.8100000000000003</c:v>
                </c:pt>
                <c:pt idx="283">
                  <c:v>1.8040000000000003</c:v>
                </c:pt>
                <c:pt idx="284">
                  <c:v>1.7980000000000003</c:v>
                </c:pt>
                <c:pt idx="285">
                  <c:v>1.8180000000000003</c:v>
                </c:pt>
                <c:pt idx="286">
                  <c:v>1.8010000000000002</c:v>
                </c:pt>
                <c:pt idx="287">
                  <c:v>1.8240000000000003</c:v>
                </c:pt>
                <c:pt idx="288">
                  <c:v>1.8030000000000002</c:v>
                </c:pt>
                <c:pt idx="289">
                  <c:v>1.8140000000000003</c:v>
                </c:pt>
                <c:pt idx="290">
                  <c:v>1.8170000000000002</c:v>
                </c:pt>
                <c:pt idx="291">
                  <c:v>1.8150000000000002</c:v>
                </c:pt>
                <c:pt idx="292">
                  <c:v>1.8270000000000002</c:v>
                </c:pt>
                <c:pt idx="293">
                  <c:v>1.8320000000000003</c:v>
                </c:pt>
                <c:pt idx="294">
                  <c:v>1.8350000000000002</c:v>
                </c:pt>
                <c:pt idx="295">
                  <c:v>1.8270000000000002</c:v>
                </c:pt>
                <c:pt idx="296">
                  <c:v>1.7510000000000001</c:v>
                </c:pt>
                <c:pt idx="297">
                  <c:v>1.7520000000000002</c:v>
                </c:pt>
                <c:pt idx="298">
                  <c:v>1.7510000000000001</c:v>
                </c:pt>
                <c:pt idx="299">
                  <c:v>1.7350000000000003</c:v>
                </c:pt>
                <c:pt idx="300">
                  <c:v>1.7540000000000002</c:v>
                </c:pt>
                <c:pt idx="301">
                  <c:v>1.7610000000000001</c:v>
                </c:pt>
                <c:pt idx="302">
                  <c:v>1.7680000000000002</c:v>
                </c:pt>
                <c:pt idx="303">
                  <c:v>1.7670000000000001</c:v>
                </c:pt>
                <c:pt idx="304">
                  <c:v>1.7760000000000002</c:v>
                </c:pt>
                <c:pt idx="305">
                  <c:v>1.7100000000000002</c:v>
                </c:pt>
                <c:pt idx="306">
                  <c:v>1.7200000000000002</c:v>
                </c:pt>
                <c:pt idx="307">
                  <c:v>1.7140000000000002</c:v>
                </c:pt>
                <c:pt idx="308">
                  <c:v>1.7150000000000001</c:v>
                </c:pt>
                <c:pt idx="309">
                  <c:v>1.7250000000000001</c:v>
                </c:pt>
                <c:pt idx="310">
                  <c:v>1.7120000000000002</c:v>
                </c:pt>
                <c:pt idx="311">
                  <c:v>1.6670000000000003</c:v>
                </c:pt>
                <c:pt idx="312">
                  <c:v>1.6150000000000002</c:v>
                </c:pt>
                <c:pt idx="313">
                  <c:v>1.6090000000000002</c:v>
                </c:pt>
                <c:pt idx="314">
                  <c:v>1.6240000000000001</c:v>
                </c:pt>
                <c:pt idx="315">
                  <c:v>1.7010000000000001</c:v>
                </c:pt>
                <c:pt idx="316">
                  <c:v>1.7080000000000002</c:v>
                </c:pt>
                <c:pt idx="317">
                  <c:v>1.6950000000000001</c:v>
                </c:pt>
                <c:pt idx="318">
                  <c:v>1.7010000000000001</c:v>
                </c:pt>
                <c:pt idx="319">
                  <c:v>1.7050000000000001</c:v>
                </c:pt>
                <c:pt idx="320">
                  <c:v>1.7130000000000001</c:v>
                </c:pt>
                <c:pt idx="321">
                  <c:v>1.7100000000000002</c:v>
                </c:pt>
                <c:pt idx="322">
                  <c:v>1.7220000000000002</c:v>
                </c:pt>
                <c:pt idx="323">
                  <c:v>1.7250000000000001</c:v>
                </c:pt>
                <c:pt idx="324">
                  <c:v>1.7280000000000002</c:v>
                </c:pt>
                <c:pt idx="325">
                  <c:v>1.7130000000000001</c:v>
                </c:pt>
                <c:pt idx="326">
                  <c:v>1.7230000000000001</c:v>
                </c:pt>
                <c:pt idx="327">
                  <c:v>1.7140000000000002</c:v>
                </c:pt>
                <c:pt idx="328">
                  <c:v>1.7010000000000001</c:v>
                </c:pt>
                <c:pt idx="329">
                  <c:v>1.6900000000000002</c:v>
                </c:pt>
                <c:pt idx="330">
                  <c:v>1.6930000000000001</c:v>
                </c:pt>
                <c:pt idx="331">
                  <c:v>1.6810000000000003</c:v>
                </c:pt>
                <c:pt idx="332">
                  <c:v>1.6800000000000002</c:v>
                </c:pt>
                <c:pt idx="333">
                  <c:v>1.6780000000000002</c:v>
                </c:pt>
                <c:pt idx="334">
                  <c:v>1.6870000000000003</c:v>
                </c:pt>
                <c:pt idx="335">
                  <c:v>1.6970000000000001</c:v>
                </c:pt>
                <c:pt idx="336">
                  <c:v>1.6459999999999999</c:v>
                </c:pt>
                <c:pt idx="337">
                  <c:v>1.6579999999999999</c:v>
                </c:pt>
                <c:pt idx="338">
                  <c:v>1.667</c:v>
                </c:pt>
                <c:pt idx="339">
                  <c:v>1.673</c:v>
                </c:pt>
                <c:pt idx="340">
                  <c:v>1.6639999999999999</c:v>
                </c:pt>
                <c:pt idx="341">
                  <c:v>1.627</c:v>
                </c:pt>
                <c:pt idx="342">
                  <c:v>1.639</c:v>
                </c:pt>
                <c:pt idx="343">
                  <c:v>1.615</c:v>
                </c:pt>
                <c:pt idx="344">
                  <c:v>1.623</c:v>
                </c:pt>
                <c:pt idx="345">
                  <c:v>1.6279999999999999</c:v>
                </c:pt>
                <c:pt idx="346">
                  <c:v>1.64</c:v>
                </c:pt>
                <c:pt idx="347">
                  <c:v>1.591</c:v>
                </c:pt>
                <c:pt idx="348">
                  <c:v>1.601</c:v>
                </c:pt>
                <c:pt idx="349">
                  <c:v>1.6119999999999999</c:v>
                </c:pt>
                <c:pt idx="350">
                  <c:v>1.615</c:v>
                </c:pt>
                <c:pt idx="351">
                  <c:v>1.623</c:v>
                </c:pt>
                <c:pt idx="352">
                  <c:v>1.6239999999999999</c:v>
                </c:pt>
                <c:pt idx="353">
                  <c:v>1.6339999999999999</c:v>
                </c:pt>
                <c:pt idx="354">
                  <c:v>1.64</c:v>
                </c:pt>
                <c:pt idx="355">
                  <c:v>1.639</c:v>
                </c:pt>
                <c:pt idx="356">
                  <c:v>1.6459999999999999</c:v>
                </c:pt>
                <c:pt idx="357">
                  <c:v>1.6519999999999999</c:v>
                </c:pt>
                <c:pt idx="358">
                  <c:v>1.6519999999999999</c:v>
                </c:pt>
                <c:pt idx="359">
                  <c:v>1.66</c:v>
                </c:pt>
                <c:pt idx="360">
                  <c:v>1.657</c:v>
                </c:pt>
                <c:pt idx="361">
                  <c:v>1.595</c:v>
                </c:pt>
                <c:pt idx="362">
                  <c:v>1.6139999999999999</c:v>
                </c:pt>
                <c:pt idx="363">
                  <c:v>1.627</c:v>
                </c:pt>
                <c:pt idx="364">
                  <c:v>1.599</c:v>
                </c:pt>
                <c:pt idx="365">
                  <c:v>1.607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803C-468E-B0F7-DD03F1916D06}"/>
            </c:ext>
          </c:extLst>
        </c:ser>
        <c:ser>
          <c:idx val="11"/>
          <c:order val="9"/>
          <c:tx>
            <c:strRef>
              <c:f>グラフデータ!$T$6</c:f>
              <c:strCache>
                <c:ptCount val="1"/>
                <c:pt idx="0">
                  <c:v>B-3_地下水位（R4）</c:v>
                </c:pt>
              </c:strCache>
            </c:strRef>
          </c:tx>
          <c:spPr>
            <a:ln w="12700">
              <a:solidFill>
                <a:srgbClr val="0000FF">
                  <a:alpha val="50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グラフデータ!$B$7:$B$374</c:f>
              <c:numCache>
                <c:formatCode>m"月"d"日"</c:formatCode>
                <c:ptCount val="368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グラフデータ!$T$7:$T$374</c:f>
              <c:numCache>
                <c:formatCode>0.00\ </c:formatCode>
                <c:ptCount val="368"/>
                <c:pt idx="0">
                  <c:v>1.64</c:v>
                </c:pt>
                <c:pt idx="1">
                  <c:v>1.6139999999999999</c:v>
                </c:pt>
                <c:pt idx="2">
                  <c:v>1.6219999999999999</c:v>
                </c:pt>
                <c:pt idx="3">
                  <c:v>1.607</c:v>
                </c:pt>
                <c:pt idx="4">
                  <c:v>1.5619999999999998</c:v>
                </c:pt>
                <c:pt idx="5">
                  <c:v>1.587</c:v>
                </c:pt>
                <c:pt idx="6">
                  <c:v>1.595</c:v>
                </c:pt>
                <c:pt idx="7">
                  <c:v>1.601</c:v>
                </c:pt>
                <c:pt idx="8">
                  <c:v>1.601</c:v>
                </c:pt>
                <c:pt idx="9">
                  <c:v>1.6059999999999999</c:v>
                </c:pt>
                <c:pt idx="10">
                  <c:v>1.6039999999999999</c:v>
                </c:pt>
                <c:pt idx="11">
                  <c:v>1.605</c:v>
                </c:pt>
                <c:pt idx="12">
                  <c:v>1.609</c:v>
                </c:pt>
                <c:pt idx="13">
                  <c:v>1.611</c:v>
                </c:pt>
                <c:pt idx="14">
                  <c:v>1.6139999999999999</c:v>
                </c:pt>
                <c:pt idx="15">
                  <c:v>1.609</c:v>
                </c:pt>
                <c:pt idx="16">
                  <c:v>1.6159999999999999</c:v>
                </c:pt>
                <c:pt idx="17">
                  <c:v>1.6199999999999999</c:v>
                </c:pt>
                <c:pt idx="18">
                  <c:v>1.5999999999999999</c:v>
                </c:pt>
                <c:pt idx="19">
                  <c:v>1.6079999999999999</c:v>
                </c:pt>
                <c:pt idx="20">
                  <c:v>1.6079999999999999</c:v>
                </c:pt>
                <c:pt idx="21">
                  <c:v>1.6039999999999999</c:v>
                </c:pt>
                <c:pt idx="22">
                  <c:v>1.587</c:v>
                </c:pt>
                <c:pt idx="23">
                  <c:v>1.585</c:v>
                </c:pt>
                <c:pt idx="24">
                  <c:v>1.5799999999999998</c:v>
                </c:pt>
                <c:pt idx="25">
                  <c:v>1.581</c:v>
                </c:pt>
                <c:pt idx="26">
                  <c:v>1.583</c:v>
                </c:pt>
                <c:pt idx="27">
                  <c:v>1.5939999999999999</c:v>
                </c:pt>
                <c:pt idx="28">
                  <c:v>1.5779999999999998</c:v>
                </c:pt>
                <c:pt idx="29">
                  <c:v>1.5609999999999997</c:v>
                </c:pt>
                <c:pt idx="30">
                  <c:v>1.5679999999999998</c:v>
                </c:pt>
                <c:pt idx="31">
                  <c:v>1.5419999999999998</c:v>
                </c:pt>
                <c:pt idx="32">
                  <c:v>1.5299999999999998</c:v>
                </c:pt>
                <c:pt idx="33">
                  <c:v>1.5469999999999997</c:v>
                </c:pt>
                <c:pt idx="34">
                  <c:v>1.5619999999999998</c:v>
                </c:pt>
                <c:pt idx="35">
                  <c:v>1.5549999999999997</c:v>
                </c:pt>
                <c:pt idx="36">
                  <c:v>1.5549999999999997</c:v>
                </c:pt>
                <c:pt idx="37">
                  <c:v>1.5529999999999997</c:v>
                </c:pt>
                <c:pt idx="38">
                  <c:v>1.5519999999999998</c:v>
                </c:pt>
                <c:pt idx="39">
                  <c:v>1.5459999999999998</c:v>
                </c:pt>
                <c:pt idx="40">
                  <c:v>1.5889999999999997</c:v>
                </c:pt>
                <c:pt idx="41">
                  <c:v>1.6149999999999998</c:v>
                </c:pt>
                <c:pt idx="42">
                  <c:v>1.6199999999999999</c:v>
                </c:pt>
                <c:pt idx="43">
                  <c:v>1.5979999999999999</c:v>
                </c:pt>
                <c:pt idx="44">
                  <c:v>1.6009999999999998</c:v>
                </c:pt>
                <c:pt idx="45">
                  <c:v>1.6069999999999998</c:v>
                </c:pt>
                <c:pt idx="46">
                  <c:v>1.6029999999999998</c:v>
                </c:pt>
                <c:pt idx="47">
                  <c:v>1.6039999999999999</c:v>
                </c:pt>
                <c:pt idx="48">
                  <c:v>1.6129999999999998</c:v>
                </c:pt>
                <c:pt idx="49">
                  <c:v>1.6179999999999999</c:v>
                </c:pt>
                <c:pt idx="50">
                  <c:v>1.6239999999999999</c:v>
                </c:pt>
                <c:pt idx="51">
                  <c:v>1.6169999999999998</c:v>
                </c:pt>
                <c:pt idx="52">
                  <c:v>1.6189999999999998</c:v>
                </c:pt>
                <c:pt idx="53">
                  <c:v>1.6269999999999998</c:v>
                </c:pt>
                <c:pt idx="54">
                  <c:v>1.6279999999999999</c:v>
                </c:pt>
                <c:pt idx="55">
                  <c:v>1.6329999999999998</c:v>
                </c:pt>
                <c:pt idx="56">
                  <c:v>1.6379999999999999</c:v>
                </c:pt>
                <c:pt idx="57">
                  <c:v>1.6089999999999998</c:v>
                </c:pt>
                <c:pt idx="58">
                  <c:v>1.6139999999999999</c:v>
                </c:pt>
                <c:pt idx="59">
                  <c:v>1.6199999999999999</c:v>
                </c:pt>
                <c:pt idx="60">
                  <c:v>1.6249999999999998</c:v>
                </c:pt>
                <c:pt idx="61">
                  <c:v>1.5560000000000003</c:v>
                </c:pt>
                <c:pt idx="62">
                  <c:v>1.5580000000000003</c:v>
                </c:pt>
                <c:pt idx="63">
                  <c:v>1.5710000000000002</c:v>
                </c:pt>
                <c:pt idx="64">
                  <c:v>1.5510000000000002</c:v>
                </c:pt>
                <c:pt idx="65">
                  <c:v>1.5580000000000003</c:v>
                </c:pt>
                <c:pt idx="66">
                  <c:v>1.5670000000000002</c:v>
                </c:pt>
                <c:pt idx="67">
                  <c:v>1.5280000000000002</c:v>
                </c:pt>
                <c:pt idx="68">
                  <c:v>1.5270000000000001</c:v>
                </c:pt>
                <c:pt idx="69">
                  <c:v>1.5360000000000003</c:v>
                </c:pt>
                <c:pt idx="70">
                  <c:v>1.5320000000000003</c:v>
                </c:pt>
                <c:pt idx="71">
                  <c:v>1.5310000000000001</c:v>
                </c:pt>
                <c:pt idx="72">
                  <c:v>1.5330000000000001</c:v>
                </c:pt>
                <c:pt idx="73">
                  <c:v>1.5340000000000003</c:v>
                </c:pt>
                <c:pt idx="74">
                  <c:v>1.5460000000000003</c:v>
                </c:pt>
                <c:pt idx="75">
                  <c:v>1.5470000000000002</c:v>
                </c:pt>
                <c:pt idx="76">
                  <c:v>1.5570000000000002</c:v>
                </c:pt>
                <c:pt idx="77">
                  <c:v>1.5610000000000002</c:v>
                </c:pt>
                <c:pt idx="78">
                  <c:v>1.5690000000000002</c:v>
                </c:pt>
                <c:pt idx="79">
                  <c:v>1.5760000000000003</c:v>
                </c:pt>
                <c:pt idx="80">
                  <c:v>1.5890000000000002</c:v>
                </c:pt>
                <c:pt idx="81">
                  <c:v>1.5980000000000003</c:v>
                </c:pt>
                <c:pt idx="82">
                  <c:v>1.5980000000000003</c:v>
                </c:pt>
                <c:pt idx="83">
                  <c:v>1.5940000000000003</c:v>
                </c:pt>
                <c:pt idx="84">
                  <c:v>1.6030000000000002</c:v>
                </c:pt>
                <c:pt idx="85">
                  <c:v>1.6100000000000003</c:v>
                </c:pt>
                <c:pt idx="86">
                  <c:v>1.6180000000000001</c:v>
                </c:pt>
                <c:pt idx="87">
                  <c:v>1.6280000000000001</c:v>
                </c:pt>
                <c:pt idx="88">
                  <c:v>1.6290000000000002</c:v>
                </c:pt>
                <c:pt idx="89">
                  <c:v>1.6270000000000002</c:v>
                </c:pt>
                <c:pt idx="90">
                  <c:v>1.6440000000000001</c:v>
                </c:pt>
                <c:pt idx="91">
                  <c:v>1.7020000000000002</c:v>
                </c:pt>
                <c:pt idx="92">
                  <c:v>1.7150000000000001</c:v>
                </c:pt>
                <c:pt idx="93">
                  <c:v>1.7210000000000001</c:v>
                </c:pt>
                <c:pt idx="94">
                  <c:v>1.7190000000000001</c:v>
                </c:pt>
                <c:pt idx="95">
                  <c:v>1.7200000000000002</c:v>
                </c:pt>
                <c:pt idx="96">
                  <c:v>1.7230000000000001</c:v>
                </c:pt>
                <c:pt idx="97">
                  <c:v>1.7260000000000002</c:v>
                </c:pt>
                <c:pt idx="98">
                  <c:v>1.7260000000000002</c:v>
                </c:pt>
                <c:pt idx="99">
                  <c:v>1.7300000000000002</c:v>
                </c:pt>
                <c:pt idx="100">
                  <c:v>1.7320000000000002</c:v>
                </c:pt>
                <c:pt idx="101">
                  <c:v>1.7360000000000002</c:v>
                </c:pt>
                <c:pt idx="102">
                  <c:v>1.7410000000000001</c:v>
                </c:pt>
                <c:pt idx="103">
                  <c:v>1.6880000000000002</c:v>
                </c:pt>
                <c:pt idx="104">
                  <c:v>1.5970000000000002</c:v>
                </c:pt>
                <c:pt idx="105">
                  <c:v>1.5990000000000002</c:v>
                </c:pt>
                <c:pt idx="106">
                  <c:v>1.5430000000000001</c:v>
                </c:pt>
                <c:pt idx="107">
                  <c:v>1.5540000000000003</c:v>
                </c:pt>
                <c:pt idx="108">
                  <c:v>1.5640000000000001</c:v>
                </c:pt>
                <c:pt idx="109">
                  <c:v>1.5690000000000002</c:v>
                </c:pt>
                <c:pt idx="110">
                  <c:v>1.5680000000000001</c:v>
                </c:pt>
                <c:pt idx="111">
                  <c:v>1.5720000000000001</c:v>
                </c:pt>
                <c:pt idx="112">
                  <c:v>1.5770000000000002</c:v>
                </c:pt>
                <c:pt idx="113">
                  <c:v>1.5860000000000001</c:v>
                </c:pt>
                <c:pt idx="114">
                  <c:v>1.5920000000000001</c:v>
                </c:pt>
                <c:pt idx="115">
                  <c:v>1.5970000000000002</c:v>
                </c:pt>
                <c:pt idx="116">
                  <c:v>1.6</c:v>
                </c:pt>
                <c:pt idx="117">
                  <c:v>1.5910000000000002</c:v>
                </c:pt>
                <c:pt idx="118">
                  <c:v>1.6010000000000002</c:v>
                </c:pt>
                <c:pt idx="119">
                  <c:v>1.6139999999999999</c:v>
                </c:pt>
                <c:pt idx="120">
                  <c:v>1.6209999999999998</c:v>
                </c:pt>
                <c:pt idx="121">
                  <c:v>1.6349999999999998</c:v>
                </c:pt>
                <c:pt idx="122">
                  <c:v>1.6409999999999998</c:v>
                </c:pt>
                <c:pt idx="123">
                  <c:v>1.6489999999999998</c:v>
                </c:pt>
                <c:pt idx="124">
                  <c:v>1.6539999999999999</c:v>
                </c:pt>
                <c:pt idx="125">
                  <c:v>1.6659999999999999</c:v>
                </c:pt>
                <c:pt idx="126">
                  <c:v>1.6149999999999998</c:v>
                </c:pt>
                <c:pt idx="127">
                  <c:v>1.6309999999999998</c:v>
                </c:pt>
                <c:pt idx="128">
                  <c:v>1.64</c:v>
                </c:pt>
                <c:pt idx="129">
                  <c:v>1.6469999999999998</c:v>
                </c:pt>
                <c:pt idx="130">
                  <c:v>1.6559999999999999</c:v>
                </c:pt>
                <c:pt idx="131">
                  <c:v>1.6659999999999999</c:v>
                </c:pt>
                <c:pt idx="132">
                  <c:v>1.6729999999999998</c:v>
                </c:pt>
                <c:pt idx="133">
                  <c:v>1.6879999999999999</c:v>
                </c:pt>
                <c:pt idx="134">
                  <c:v>1.6919999999999997</c:v>
                </c:pt>
                <c:pt idx="135">
                  <c:v>1.6059999999999999</c:v>
                </c:pt>
                <c:pt idx="136">
                  <c:v>1.6319999999999999</c:v>
                </c:pt>
                <c:pt idx="137">
                  <c:v>1.6379999999999999</c:v>
                </c:pt>
                <c:pt idx="138">
                  <c:v>1.6479999999999999</c:v>
                </c:pt>
                <c:pt idx="139">
                  <c:v>1.6589999999999998</c:v>
                </c:pt>
                <c:pt idx="140">
                  <c:v>1.6379999999999999</c:v>
                </c:pt>
                <c:pt idx="141">
                  <c:v>1.65</c:v>
                </c:pt>
                <c:pt idx="142">
                  <c:v>1.6519999999999999</c:v>
                </c:pt>
                <c:pt idx="143">
                  <c:v>1.6589999999999998</c:v>
                </c:pt>
                <c:pt idx="144">
                  <c:v>1.6639999999999999</c:v>
                </c:pt>
                <c:pt idx="145">
                  <c:v>1.67</c:v>
                </c:pt>
                <c:pt idx="146">
                  <c:v>1.6489999999999998</c:v>
                </c:pt>
                <c:pt idx="147">
                  <c:v>1.6589999999999998</c:v>
                </c:pt>
                <c:pt idx="148">
                  <c:v>1.6639999999999999</c:v>
                </c:pt>
                <c:pt idx="149">
                  <c:v>1.6719999999999999</c:v>
                </c:pt>
                <c:pt idx="150">
                  <c:v>1.6709999999999998</c:v>
                </c:pt>
                <c:pt idx="151">
                  <c:v>1.68</c:v>
                </c:pt>
                <c:pt idx="152">
                  <c:v>1.67</c:v>
                </c:pt>
                <c:pt idx="153">
                  <c:v>1.6649999999999998</c:v>
                </c:pt>
                <c:pt idx="154">
                  <c:v>1.6369999999999998</c:v>
                </c:pt>
                <c:pt idx="155">
                  <c:v>1.6229999999999998</c:v>
                </c:pt>
                <c:pt idx="156">
                  <c:v>1.6349999999999998</c:v>
                </c:pt>
                <c:pt idx="157">
                  <c:v>1.6419999999999999</c:v>
                </c:pt>
                <c:pt idx="158">
                  <c:v>1.6489999999999998</c:v>
                </c:pt>
                <c:pt idx="159">
                  <c:v>1.6549999999999998</c:v>
                </c:pt>
                <c:pt idx="160">
                  <c:v>1.6559999999999999</c:v>
                </c:pt>
                <c:pt idx="161">
                  <c:v>1.6619999999999999</c:v>
                </c:pt>
                <c:pt idx="162">
                  <c:v>1.6669999999999998</c:v>
                </c:pt>
                <c:pt idx="163">
                  <c:v>1.6719999999999999</c:v>
                </c:pt>
                <c:pt idx="164">
                  <c:v>1.6759999999999999</c:v>
                </c:pt>
                <c:pt idx="165">
                  <c:v>1.6819999999999999</c:v>
                </c:pt>
                <c:pt idx="166">
                  <c:v>1.6879999999999997</c:v>
                </c:pt>
                <c:pt idx="167">
                  <c:v>1.6939999999999997</c:v>
                </c:pt>
                <c:pt idx="168">
                  <c:v>1.7009999999999998</c:v>
                </c:pt>
                <c:pt idx="169">
                  <c:v>1.7099999999999997</c:v>
                </c:pt>
                <c:pt idx="170">
                  <c:v>1.7119999999999997</c:v>
                </c:pt>
                <c:pt idx="171">
                  <c:v>1.5949999999999998</c:v>
                </c:pt>
                <c:pt idx="172">
                  <c:v>1.5869999999999997</c:v>
                </c:pt>
                <c:pt idx="173">
                  <c:v>1.5829999999999997</c:v>
                </c:pt>
                <c:pt idx="174">
                  <c:v>1.5939999999999999</c:v>
                </c:pt>
                <c:pt idx="175">
                  <c:v>1.5989999999999998</c:v>
                </c:pt>
                <c:pt idx="176">
                  <c:v>1.5879999999999999</c:v>
                </c:pt>
                <c:pt idx="177">
                  <c:v>1.5549999999999999</c:v>
                </c:pt>
                <c:pt idx="178">
                  <c:v>1.5699999999999998</c:v>
                </c:pt>
                <c:pt idx="179">
                  <c:v>1.5779999999999998</c:v>
                </c:pt>
                <c:pt idx="180">
                  <c:v>1.5829999999999997</c:v>
                </c:pt>
                <c:pt idx="181">
                  <c:v>1.5829999999999997</c:v>
                </c:pt>
                <c:pt idx="182">
                  <c:v>1.5919999999999999</c:v>
                </c:pt>
                <c:pt idx="183">
                  <c:v>1.597</c:v>
                </c:pt>
                <c:pt idx="184">
                  <c:v>1.5999999999999999</c:v>
                </c:pt>
                <c:pt idx="185">
                  <c:v>1.6079999999999999</c:v>
                </c:pt>
                <c:pt idx="186">
                  <c:v>1.615</c:v>
                </c:pt>
                <c:pt idx="187">
                  <c:v>1.6259999999999999</c:v>
                </c:pt>
                <c:pt idx="188">
                  <c:v>1.6259999999999999</c:v>
                </c:pt>
                <c:pt idx="189">
                  <c:v>1.6239999999999999</c:v>
                </c:pt>
                <c:pt idx="190">
                  <c:v>1.579</c:v>
                </c:pt>
                <c:pt idx="191">
                  <c:v>1.5999999999999999</c:v>
                </c:pt>
                <c:pt idx="192">
                  <c:v>1.5999999999999999</c:v>
                </c:pt>
                <c:pt idx="193">
                  <c:v>1.599</c:v>
                </c:pt>
                <c:pt idx="194">
                  <c:v>1.6059999999999999</c:v>
                </c:pt>
                <c:pt idx="195">
                  <c:v>1.609</c:v>
                </c:pt>
                <c:pt idx="196">
                  <c:v>1.607</c:v>
                </c:pt>
                <c:pt idx="197">
                  <c:v>1.6079999999999999</c:v>
                </c:pt>
                <c:pt idx="198">
                  <c:v>1.6139999999999999</c:v>
                </c:pt>
                <c:pt idx="199">
                  <c:v>1.6179999999999999</c:v>
                </c:pt>
                <c:pt idx="200">
                  <c:v>1.6219999999999999</c:v>
                </c:pt>
                <c:pt idx="201">
                  <c:v>1.6279999999999999</c:v>
                </c:pt>
                <c:pt idx="202">
                  <c:v>1.6339999999999999</c:v>
                </c:pt>
                <c:pt idx="203">
                  <c:v>1.641</c:v>
                </c:pt>
                <c:pt idx="204">
                  <c:v>1.647</c:v>
                </c:pt>
                <c:pt idx="205">
                  <c:v>1.6479999999999999</c:v>
                </c:pt>
                <c:pt idx="206">
                  <c:v>1.657</c:v>
                </c:pt>
                <c:pt idx="207">
                  <c:v>1.663</c:v>
                </c:pt>
                <c:pt idx="208">
                  <c:v>1.667</c:v>
                </c:pt>
                <c:pt idx="209">
                  <c:v>1.671</c:v>
                </c:pt>
                <c:pt idx="210">
                  <c:v>1.6640000000000001</c:v>
                </c:pt>
                <c:pt idx="211">
                  <c:v>1.6680000000000001</c:v>
                </c:pt>
                <c:pt idx="212">
                  <c:v>1.6760000000000002</c:v>
                </c:pt>
                <c:pt idx="213">
                  <c:v>1.6800000000000002</c:v>
                </c:pt>
                <c:pt idx="214">
                  <c:v>1.6890000000000001</c:v>
                </c:pt>
                <c:pt idx="215">
                  <c:v>1.6919999999999999</c:v>
                </c:pt>
                <c:pt idx="216">
                  <c:v>1.698</c:v>
                </c:pt>
                <c:pt idx="217">
                  <c:v>1.7030000000000001</c:v>
                </c:pt>
                <c:pt idx="218">
                  <c:v>1.7070000000000001</c:v>
                </c:pt>
                <c:pt idx="219">
                  <c:v>1.7130000000000001</c:v>
                </c:pt>
                <c:pt idx="220">
                  <c:v>1.718</c:v>
                </c:pt>
                <c:pt idx="221">
                  <c:v>1.7210000000000001</c:v>
                </c:pt>
                <c:pt idx="222">
                  <c:v>1.7270000000000001</c:v>
                </c:pt>
                <c:pt idx="223">
                  <c:v>1.728</c:v>
                </c:pt>
                <c:pt idx="224">
                  <c:v>1.732</c:v>
                </c:pt>
                <c:pt idx="225">
                  <c:v>1.736</c:v>
                </c:pt>
                <c:pt idx="226">
                  <c:v>1.7350000000000001</c:v>
                </c:pt>
                <c:pt idx="227">
                  <c:v>1.7430000000000001</c:v>
                </c:pt>
                <c:pt idx="228">
                  <c:v>1.7430000000000001</c:v>
                </c:pt>
                <c:pt idx="229">
                  <c:v>1.732</c:v>
                </c:pt>
                <c:pt idx="230">
                  <c:v>1.7430000000000001</c:v>
                </c:pt>
                <c:pt idx="231">
                  <c:v>1.7450000000000001</c:v>
                </c:pt>
                <c:pt idx="232">
                  <c:v>1.7470000000000001</c:v>
                </c:pt>
                <c:pt idx="233">
                  <c:v>1.75</c:v>
                </c:pt>
                <c:pt idx="234">
                  <c:v>1.7430000000000001</c:v>
                </c:pt>
                <c:pt idx="235">
                  <c:v>1.738</c:v>
                </c:pt>
                <c:pt idx="236">
                  <c:v>1.7450000000000001</c:v>
                </c:pt>
                <c:pt idx="237">
                  <c:v>1.639</c:v>
                </c:pt>
                <c:pt idx="238">
                  <c:v>1.6560000000000001</c:v>
                </c:pt>
                <c:pt idx="239">
                  <c:v>1.6600000000000001</c:v>
                </c:pt>
                <c:pt idx="240">
                  <c:v>1.669</c:v>
                </c:pt>
                <c:pt idx="241">
                  <c:v>1.679</c:v>
                </c:pt>
                <c:pt idx="242">
                  <c:v>1.6850000000000001</c:v>
                </c:pt>
                <c:pt idx="243">
                  <c:v>1.6780000000000002</c:v>
                </c:pt>
                <c:pt idx="244">
                  <c:v>1.6539999999999999</c:v>
                </c:pt>
                <c:pt idx="245">
                  <c:v>1.661</c:v>
                </c:pt>
                <c:pt idx="246">
                  <c:v>1.667</c:v>
                </c:pt>
                <c:pt idx="247">
                  <c:v>1.67</c:v>
                </c:pt>
                <c:pt idx="248">
                  <c:v>1.677</c:v>
                </c:pt>
                <c:pt idx="249">
                  <c:v>1.6539999999999999</c:v>
                </c:pt>
                <c:pt idx="250">
                  <c:v>1.633</c:v>
                </c:pt>
                <c:pt idx="251">
                  <c:v>1.639</c:v>
                </c:pt>
                <c:pt idx="252">
                  <c:v>1.6459999999999999</c:v>
                </c:pt>
                <c:pt idx="253">
                  <c:v>1.65</c:v>
                </c:pt>
                <c:pt idx="254">
                  <c:v>1.6559999999999999</c:v>
                </c:pt>
                <c:pt idx="255">
                  <c:v>1.66</c:v>
                </c:pt>
                <c:pt idx="256">
                  <c:v>1.6679999999999999</c:v>
                </c:pt>
                <c:pt idx="257">
                  <c:v>1.6639999999999999</c:v>
                </c:pt>
                <c:pt idx="258">
                  <c:v>1.67</c:v>
                </c:pt>
                <c:pt idx="259">
                  <c:v>1.671</c:v>
                </c:pt>
                <c:pt idx="260">
                  <c:v>1.675</c:v>
                </c:pt>
                <c:pt idx="261">
                  <c:v>1.6739999999999999</c:v>
                </c:pt>
                <c:pt idx="262">
                  <c:v>1.677</c:v>
                </c:pt>
                <c:pt idx="263">
                  <c:v>1.6859999999999999</c:v>
                </c:pt>
                <c:pt idx="264">
                  <c:v>1.6910000000000001</c:v>
                </c:pt>
                <c:pt idx="265">
                  <c:v>1.6919999999999999</c:v>
                </c:pt>
                <c:pt idx="266">
                  <c:v>1.6619999999999999</c:v>
                </c:pt>
                <c:pt idx="267">
                  <c:v>1.66</c:v>
                </c:pt>
                <c:pt idx="268">
                  <c:v>1.6659999999999999</c:v>
                </c:pt>
                <c:pt idx="269">
                  <c:v>1.6759999999999999</c:v>
                </c:pt>
                <c:pt idx="270">
                  <c:v>1.6819999999999999</c:v>
                </c:pt>
                <c:pt idx="271">
                  <c:v>1.69</c:v>
                </c:pt>
                <c:pt idx="272">
                  <c:v>1.6929999999999998</c:v>
                </c:pt>
                <c:pt idx="273">
                  <c:v>1.6979999999999997</c:v>
                </c:pt>
                <c:pt idx="274">
                  <c:v>1.7009999999999998</c:v>
                </c:pt>
                <c:pt idx="275">
                  <c:v>1.7049999999999998</c:v>
                </c:pt>
                <c:pt idx="276">
                  <c:v>1.7079999999999997</c:v>
                </c:pt>
                <c:pt idx="277">
                  <c:v>1.7119999999999997</c:v>
                </c:pt>
                <c:pt idx="278">
                  <c:v>1.7169999999999999</c:v>
                </c:pt>
                <c:pt idx="279">
                  <c:v>1.7199999999999998</c:v>
                </c:pt>
                <c:pt idx="280">
                  <c:v>1.7269999999999999</c:v>
                </c:pt>
                <c:pt idx="281">
                  <c:v>1.7309999999999999</c:v>
                </c:pt>
                <c:pt idx="282">
                  <c:v>1.7359999999999998</c:v>
                </c:pt>
                <c:pt idx="283">
                  <c:v>1.7339999999999998</c:v>
                </c:pt>
                <c:pt idx="284">
                  <c:v>1.7399999999999998</c:v>
                </c:pt>
                <c:pt idx="285">
                  <c:v>1.7449999999999999</c:v>
                </c:pt>
                <c:pt idx="286">
                  <c:v>1.7519999999999998</c:v>
                </c:pt>
                <c:pt idx="287">
                  <c:v>1.7519999999999998</c:v>
                </c:pt>
                <c:pt idx="288">
                  <c:v>1.7479999999999998</c:v>
                </c:pt>
                <c:pt idx="289">
                  <c:v>1.7499999999999998</c:v>
                </c:pt>
                <c:pt idx="290">
                  <c:v>1.7489999999999999</c:v>
                </c:pt>
                <c:pt idx="291">
                  <c:v>1.7399999999999998</c:v>
                </c:pt>
                <c:pt idx="292">
                  <c:v>1.7439999999999998</c:v>
                </c:pt>
                <c:pt idx="293">
                  <c:v>1.7499999999999998</c:v>
                </c:pt>
                <c:pt idx="294">
                  <c:v>1.7529999999999999</c:v>
                </c:pt>
                <c:pt idx="295">
                  <c:v>1.7549999999999999</c:v>
                </c:pt>
                <c:pt idx="296">
                  <c:v>1.7589999999999999</c:v>
                </c:pt>
                <c:pt idx="297">
                  <c:v>1.7599999999999998</c:v>
                </c:pt>
                <c:pt idx="298">
                  <c:v>1.7589999999999999</c:v>
                </c:pt>
                <c:pt idx="299">
                  <c:v>1.7629999999999999</c:v>
                </c:pt>
                <c:pt idx="300">
                  <c:v>1.7709999999999999</c:v>
                </c:pt>
                <c:pt idx="301">
                  <c:v>1.768</c:v>
                </c:pt>
                <c:pt idx="302">
                  <c:v>1.7670000000000001</c:v>
                </c:pt>
                <c:pt idx="303">
                  <c:v>1.768</c:v>
                </c:pt>
                <c:pt idx="304">
                  <c:v>1.77</c:v>
                </c:pt>
                <c:pt idx="305">
                  <c:v>1.7730000000000001</c:v>
                </c:pt>
                <c:pt idx="306">
                  <c:v>1.7730000000000001</c:v>
                </c:pt>
                <c:pt idx="307">
                  <c:v>1.778</c:v>
                </c:pt>
                <c:pt idx="308">
                  <c:v>1.78</c:v>
                </c:pt>
                <c:pt idx="309">
                  <c:v>1.7810000000000001</c:v>
                </c:pt>
                <c:pt idx="310">
                  <c:v>1.7850000000000001</c:v>
                </c:pt>
                <c:pt idx="311">
                  <c:v>1.786</c:v>
                </c:pt>
                <c:pt idx="312">
                  <c:v>1.7870000000000001</c:v>
                </c:pt>
                <c:pt idx="313">
                  <c:v>1.7890000000000001</c:v>
                </c:pt>
                <c:pt idx="314">
                  <c:v>1.79</c:v>
                </c:pt>
                <c:pt idx="315">
                  <c:v>1.794</c:v>
                </c:pt>
                <c:pt idx="316">
                  <c:v>1.722</c:v>
                </c:pt>
                <c:pt idx="317">
                  <c:v>1.7330000000000001</c:v>
                </c:pt>
                <c:pt idx="318">
                  <c:v>1.738</c:v>
                </c:pt>
                <c:pt idx="319">
                  <c:v>1.7250000000000001</c:v>
                </c:pt>
                <c:pt idx="320">
                  <c:v>1.734</c:v>
                </c:pt>
                <c:pt idx="321">
                  <c:v>1.7350000000000001</c:v>
                </c:pt>
                <c:pt idx="322">
                  <c:v>1.7410000000000001</c:v>
                </c:pt>
                <c:pt idx="323">
                  <c:v>1.7450000000000001</c:v>
                </c:pt>
                <c:pt idx="324">
                  <c:v>1.7410000000000001</c:v>
                </c:pt>
                <c:pt idx="325">
                  <c:v>1.7490000000000001</c:v>
                </c:pt>
                <c:pt idx="326">
                  <c:v>1.754</c:v>
                </c:pt>
                <c:pt idx="327">
                  <c:v>1.7670000000000001</c:v>
                </c:pt>
                <c:pt idx="328">
                  <c:v>1.76</c:v>
                </c:pt>
                <c:pt idx="329">
                  <c:v>1.762</c:v>
                </c:pt>
                <c:pt idx="330">
                  <c:v>1.7610000000000001</c:v>
                </c:pt>
                <c:pt idx="331">
                  <c:v>1.768</c:v>
                </c:pt>
                <c:pt idx="332">
                  <c:v>1.77</c:v>
                </c:pt>
                <c:pt idx="333">
                  <c:v>1.772</c:v>
                </c:pt>
                <c:pt idx="334">
                  <c:v>1.7640000000000002</c:v>
                </c:pt>
                <c:pt idx="336">
                  <c:v>1.7640000000000002</c:v>
                </c:pt>
                <c:pt idx="337">
                  <c:v>1.7690000000000001</c:v>
                </c:pt>
                <c:pt idx="338">
                  <c:v>1.7710000000000001</c:v>
                </c:pt>
                <c:pt idx="339">
                  <c:v>1.7740000000000002</c:v>
                </c:pt>
                <c:pt idx="340">
                  <c:v>1.7740000000000002</c:v>
                </c:pt>
                <c:pt idx="341">
                  <c:v>1.7750000000000001</c:v>
                </c:pt>
                <c:pt idx="342">
                  <c:v>1.7770000000000001</c:v>
                </c:pt>
                <c:pt idx="343">
                  <c:v>1.7820000000000003</c:v>
                </c:pt>
                <c:pt idx="344">
                  <c:v>1.7810000000000001</c:v>
                </c:pt>
                <c:pt idx="345">
                  <c:v>1.7830000000000001</c:v>
                </c:pt>
                <c:pt idx="346">
                  <c:v>1.7870000000000001</c:v>
                </c:pt>
                <c:pt idx="347">
                  <c:v>1.7840000000000003</c:v>
                </c:pt>
                <c:pt idx="348">
                  <c:v>1.7750000000000001</c:v>
                </c:pt>
                <c:pt idx="349">
                  <c:v>1.7800000000000002</c:v>
                </c:pt>
                <c:pt idx="350">
                  <c:v>1.7830000000000001</c:v>
                </c:pt>
                <c:pt idx="351">
                  <c:v>1.7840000000000003</c:v>
                </c:pt>
                <c:pt idx="352">
                  <c:v>1.7860000000000003</c:v>
                </c:pt>
                <c:pt idx="353">
                  <c:v>1.7060000000000002</c:v>
                </c:pt>
                <c:pt idx="354">
                  <c:v>1.7170000000000001</c:v>
                </c:pt>
                <c:pt idx="355">
                  <c:v>1.7220000000000002</c:v>
                </c:pt>
                <c:pt idx="356">
                  <c:v>1.7240000000000002</c:v>
                </c:pt>
                <c:pt idx="357">
                  <c:v>1.7310000000000001</c:v>
                </c:pt>
                <c:pt idx="358">
                  <c:v>1.7040000000000002</c:v>
                </c:pt>
                <c:pt idx="359">
                  <c:v>1.6890000000000003</c:v>
                </c:pt>
                <c:pt idx="360">
                  <c:v>1.6230000000000002</c:v>
                </c:pt>
                <c:pt idx="361">
                  <c:v>1.5980000000000001</c:v>
                </c:pt>
                <c:pt idx="362">
                  <c:v>1.6080000000000001</c:v>
                </c:pt>
                <c:pt idx="363">
                  <c:v>1.6150000000000002</c:v>
                </c:pt>
                <c:pt idx="364">
                  <c:v>1.6130000000000002</c:v>
                </c:pt>
                <c:pt idx="365">
                  <c:v>1.6190000000000002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803C-468E-B0F7-DD03F1916D06}"/>
            </c:ext>
          </c:extLst>
        </c:ser>
        <c:ser>
          <c:idx val="12"/>
          <c:order val="10"/>
          <c:tx>
            <c:strRef>
              <c:f>グラフデータ!$J$6</c:f>
              <c:strCache>
                <c:ptCount val="1"/>
                <c:pt idx="0">
                  <c:v>24(E)_地下水位（R5）</c:v>
                </c:pt>
              </c:strCache>
            </c:strRef>
          </c:tx>
          <c:spPr>
            <a:ln w="15875">
              <a:solidFill>
                <a:srgbClr val="008000"/>
              </a:solidFill>
            </a:ln>
          </c:spPr>
          <c:marker>
            <c:symbol val="none"/>
          </c:marker>
          <c:cat>
            <c:numRef>
              <c:f>グラフデータ!$B$7:$B$374</c:f>
              <c:numCache>
                <c:formatCode>m"月"d"日"</c:formatCode>
                <c:ptCount val="368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グラフデータ!$J$7:$J$373</c:f>
              <c:numCache>
                <c:formatCode>0.00\ </c:formatCode>
                <c:ptCount val="367"/>
                <c:pt idx="0">
                  <c:v>2.0630000000000002</c:v>
                </c:pt>
                <c:pt idx="1">
                  <c:v>2.077</c:v>
                </c:pt>
                <c:pt idx="2">
                  <c:v>2.089</c:v>
                </c:pt>
                <c:pt idx="3">
                  <c:v>2.0979999999999999</c:v>
                </c:pt>
                <c:pt idx="4">
                  <c:v>2.11</c:v>
                </c:pt>
                <c:pt idx="5">
                  <c:v>2.1139999999999999</c:v>
                </c:pt>
                <c:pt idx="6">
                  <c:v>2.1219999999999999</c:v>
                </c:pt>
                <c:pt idx="7">
                  <c:v>2.1280000000000001</c:v>
                </c:pt>
                <c:pt idx="8">
                  <c:v>2.1379999999999999</c:v>
                </c:pt>
                <c:pt idx="9">
                  <c:v>2.15</c:v>
                </c:pt>
                <c:pt idx="10">
                  <c:v>2.1549999999999998</c:v>
                </c:pt>
                <c:pt idx="11">
                  <c:v>2.1659999999999999</c:v>
                </c:pt>
                <c:pt idx="12">
                  <c:v>2.1859999999999999</c:v>
                </c:pt>
                <c:pt idx="13">
                  <c:v>2.2010000000000001</c:v>
                </c:pt>
                <c:pt idx="14">
                  <c:v>2.21</c:v>
                </c:pt>
                <c:pt idx="15">
                  <c:v>2.1190000000000002</c:v>
                </c:pt>
                <c:pt idx="16">
                  <c:v>2.1320000000000001</c:v>
                </c:pt>
                <c:pt idx="17">
                  <c:v>2.153</c:v>
                </c:pt>
                <c:pt idx="18">
                  <c:v>2.1469999999999998</c:v>
                </c:pt>
                <c:pt idx="19">
                  <c:v>2.169</c:v>
                </c:pt>
                <c:pt idx="20">
                  <c:v>2.1779999999999999</c:v>
                </c:pt>
                <c:pt idx="21">
                  <c:v>2.1960000000000002</c:v>
                </c:pt>
                <c:pt idx="22">
                  <c:v>2.206</c:v>
                </c:pt>
                <c:pt idx="23">
                  <c:v>2.218</c:v>
                </c:pt>
                <c:pt idx="24">
                  <c:v>2.2269999999999999</c:v>
                </c:pt>
                <c:pt idx="25">
                  <c:v>2.2360000000000002</c:v>
                </c:pt>
                <c:pt idx="26">
                  <c:v>2.1739999999999999</c:v>
                </c:pt>
                <c:pt idx="27">
                  <c:v>2.1859999999999999</c:v>
                </c:pt>
                <c:pt idx="28">
                  <c:v>2.1970000000000001</c:v>
                </c:pt>
                <c:pt idx="29">
                  <c:v>2.198</c:v>
                </c:pt>
                <c:pt idx="30">
                  <c:v>2.2040000000000002</c:v>
                </c:pt>
                <c:pt idx="31">
                  <c:v>2.222</c:v>
                </c:pt>
                <c:pt idx="32">
                  <c:v>2.2389999999999999</c:v>
                </c:pt>
                <c:pt idx="33">
                  <c:v>2.2439999999999998</c:v>
                </c:pt>
                <c:pt idx="34">
                  <c:v>2.25</c:v>
                </c:pt>
                <c:pt idx="35">
                  <c:v>2.2509999999999999</c:v>
                </c:pt>
                <c:pt idx="36">
                  <c:v>2.2679999999999998</c:v>
                </c:pt>
                <c:pt idx="37">
                  <c:v>2.194</c:v>
                </c:pt>
                <c:pt idx="38">
                  <c:v>2.0920000000000001</c:v>
                </c:pt>
                <c:pt idx="39">
                  <c:v>2.1059999999999999</c:v>
                </c:pt>
                <c:pt idx="40">
                  <c:v>2.1270000000000002</c:v>
                </c:pt>
                <c:pt idx="41">
                  <c:v>2.133</c:v>
                </c:pt>
                <c:pt idx="42">
                  <c:v>2.1430000000000002</c:v>
                </c:pt>
                <c:pt idx="43">
                  <c:v>2.1430000000000002</c:v>
                </c:pt>
                <c:pt idx="44">
                  <c:v>2.1430000000000002</c:v>
                </c:pt>
                <c:pt idx="45">
                  <c:v>2.0960000000000001</c:v>
                </c:pt>
                <c:pt idx="46">
                  <c:v>2.1150000000000002</c:v>
                </c:pt>
                <c:pt idx="47">
                  <c:v>2.133</c:v>
                </c:pt>
                <c:pt idx="48">
                  <c:v>2.1459999999999999</c:v>
                </c:pt>
                <c:pt idx="49">
                  <c:v>2.13</c:v>
                </c:pt>
                <c:pt idx="50">
                  <c:v>2.1219999999999999</c:v>
                </c:pt>
                <c:pt idx="51">
                  <c:v>2.1320000000000001</c:v>
                </c:pt>
                <c:pt idx="52">
                  <c:v>2.149</c:v>
                </c:pt>
                <c:pt idx="53">
                  <c:v>2.137</c:v>
                </c:pt>
                <c:pt idx="54">
                  <c:v>2.1630000000000003</c:v>
                </c:pt>
                <c:pt idx="55">
                  <c:v>2.169</c:v>
                </c:pt>
                <c:pt idx="56">
                  <c:v>2.1819999999999999</c:v>
                </c:pt>
                <c:pt idx="57">
                  <c:v>2.1950000000000003</c:v>
                </c:pt>
                <c:pt idx="58">
                  <c:v>2.206</c:v>
                </c:pt>
                <c:pt idx="59">
                  <c:v>2.169</c:v>
                </c:pt>
                <c:pt idx="60">
                  <c:v>2.1560000000000001</c:v>
                </c:pt>
                <c:pt idx="61">
                  <c:v>2.1230000000000002</c:v>
                </c:pt>
                <c:pt idx="62">
                  <c:v>2.1290000000000004</c:v>
                </c:pt>
                <c:pt idx="63">
                  <c:v>1.6340000000000003</c:v>
                </c:pt>
                <c:pt idx="64">
                  <c:v>1.7370000000000001</c:v>
                </c:pt>
                <c:pt idx="65">
                  <c:v>1.8200000000000003</c:v>
                </c:pt>
                <c:pt idx="66">
                  <c:v>1.8610000000000002</c:v>
                </c:pt>
                <c:pt idx="67">
                  <c:v>1.9460000000000002</c:v>
                </c:pt>
                <c:pt idx="68">
                  <c:v>1.9770000000000003</c:v>
                </c:pt>
                <c:pt idx="69">
                  <c:v>1.9870000000000001</c:v>
                </c:pt>
                <c:pt idx="70">
                  <c:v>1.911</c:v>
                </c:pt>
                <c:pt idx="71">
                  <c:v>1.919</c:v>
                </c:pt>
                <c:pt idx="72">
                  <c:v>1.8980000000000001</c:v>
                </c:pt>
                <c:pt idx="73">
                  <c:v>1.8920000000000003</c:v>
                </c:pt>
                <c:pt idx="74">
                  <c:v>1.907</c:v>
                </c:pt>
                <c:pt idx="75">
                  <c:v>1.9300000000000002</c:v>
                </c:pt>
                <c:pt idx="76">
                  <c:v>1.8960000000000004</c:v>
                </c:pt>
                <c:pt idx="77">
                  <c:v>1.9770000000000003</c:v>
                </c:pt>
                <c:pt idx="78">
                  <c:v>1.9970000000000003</c:v>
                </c:pt>
                <c:pt idx="79">
                  <c:v>2.008</c:v>
                </c:pt>
                <c:pt idx="80">
                  <c:v>2.0220000000000002</c:v>
                </c:pt>
                <c:pt idx="81">
                  <c:v>2.0340000000000003</c:v>
                </c:pt>
                <c:pt idx="82">
                  <c:v>2.0420000000000003</c:v>
                </c:pt>
                <c:pt idx="83">
                  <c:v>2.0450000000000004</c:v>
                </c:pt>
                <c:pt idx="84">
                  <c:v>2.0540000000000003</c:v>
                </c:pt>
                <c:pt idx="85">
                  <c:v>2.0640000000000001</c:v>
                </c:pt>
                <c:pt idx="86">
                  <c:v>2.0680000000000001</c:v>
                </c:pt>
                <c:pt idx="87">
                  <c:v>2.0710000000000002</c:v>
                </c:pt>
                <c:pt idx="88">
                  <c:v>2.0840000000000001</c:v>
                </c:pt>
                <c:pt idx="89">
                  <c:v>2.1010000000000004</c:v>
                </c:pt>
                <c:pt idx="90">
                  <c:v>2.129</c:v>
                </c:pt>
                <c:pt idx="91">
                  <c:v>2.1510000000000002</c:v>
                </c:pt>
                <c:pt idx="92">
                  <c:v>2.1320000000000001</c:v>
                </c:pt>
                <c:pt idx="93">
                  <c:v>2.125</c:v>
                </c:pt>
                <c:pt idx="94">
                  <c:v>2.1310000000000002</c:v>
                </c:pt>
                <c:pt idx="95">
                  <c:v>2.1460000000000004</c:v>
                </c:pt>
                <c:pt idx="96">
                  <c:v>2.161</c:v>
                </c:pt>
                <c:pt idx="97">
                  <c:v>2.1660000000000004</c:v>
                </c:pt>
                <c:pt idx="98">
                  <c:v>2.1840000000000002</c:v>
                </c:pt>
                <c:pt idx="99">
                  <c:v>2.2030000000000003</c:v>
                </c:pt>
                <c:pt idx="100">
                  <c:v>2.2040000000000002</c:v>
                </c:pt>
                <c:pt idx="101">
                  <c:v>2.226</c:v>
                </c:pt>
                <c:pt idx="102">
                  <c:v>2.2520000000000002</c:v>
                </c:pt>
                <c:pt idx="103">
                  <c:v>2.274</c:v>
                </c:pt>
                <c:pt idx="104">
                  <c:v>2.286</c:v>
                </c:pt>
                <c:pt idx="105">
                  <c:v>2.294</c:v>
                </c:pt>
                <c:pt idx="106">
                  <c:v>2.3080000000000003</c:v>
                </c:pt>
                <c:pt idx="107">
                  <c:v>2.3260000000000001</c:v>
                </c:pt>
                <c:pt idx="108">
                  <c:v>2.3460000000000001</c:v>
                </c:pt>
                <c:pt idx="109">
                  <c:v>2.37</c:v>
                </c:pt>
                <c:pt idx="110">
                  <c:v>2.387</c:v>
                </c:pt>
                <c:pt idx="111">
                  <c:v>2.395</c:v>
                </c:pt>
                <c:pt idx="112">
                  <c:v>2.403</c:v>
                </c:pt>
                <c:pt idx="113">
                  <c:v>2.4090000000000003</c:v>
                </c:pt>
                <c:pt idx="114">
                  <c:v>2.4180000000000001</c:v>
                </c:pt>
                <c:pt idx="115">
                  <c:v>2.427</c:v>
                </c:pt>
                <c:pt idx="116">
                  <c:v>2.4350000000000001</c:v>
                </c:pt>
                <c:pt idx="117">
                  <c:v>2.4450000000000003</c:v>
                </c:pt>
                <c:pt idx="118">
                  <c:v>2.4630000000000001</c:v>
                </c:pt>
                <c:pt idx="119">
                  <c:v>2.4729999999999999</c:v>
                </c:pt>
                <c:pt idx="120">
                  <c:v>2.4809999999999999</c:v>
                </c:pt>
                <c:pt idx="121">
                  <c:v>2.4889999999999999</c:v>
                </c:pt>
                <c:pt idx="122">
                  <c:v>2.5009999999999999</c:v>
                </c:pt>
                <c:pt idx="123">
                  <c:v>2.484</c:v>
                </c:pt>
                <c:pt idx="124">
                  <c:v>2.492</c:v>
                </c:pt>
                <c:pt idx="125">
                  <c:v>2.4989999999999997</c:v>
                </c:pt>
                <c:pt idx="126">
                  <c:v>2.5099999999999998</c:v>
                </c:pt>
                <c:pt idx="127">
                  <c:v>2.516</c:v>
                </c:pt>
                <c:pt idx="128">
                  <c:v>2.5219999999999998</c:v>
                </c:pt>
                <c:pt idx="129">
                  <c:v>2.528</c:v>
                </c:pt>
                <c:pt idx="130">
                  <c:v>2.5309999999999997</c:v>
                </c:pt>
                <c:pt idx="131">
                  <c:v>2.5089999999999999</c:v>
                </c:pt>
                <c:pt idx="132">
                  <c:v>2.4949999999999997</c:v>
                </c:pt>
                <c:pt idx="133">
                  <c:v>2.5</c:v>
                </c:pt>
                <c:pt idx="134">
                  <c:v>2.5099999999999998</c:v>
                </c:pt>
                <c:pt idx="135">
                  <c:v>2.4939999999999998</c:v>
                </c:pt>
                <c:pt idx="136">
                  <c:v>2.468</c:v>
                </c:pt>
                <c:pt idx="137">
                  <c:v>2.4279999999999999</c:v>
                </c:pt>
                <c:pt idx="138">
                  <c:v>2.3149999999999999</c:v>
                </c:pt>
                <c:pt idx="139">
                  <c:v>2.2909999999999999</c:v>
                </c:pt>
                <c:pt idx="140">
                  <c:v>2.2709999999999999</c:v>
                </c:pt>
                <c:pt idx="141">
                  <c:v>2.2629999999999999</c:v>
                </c:pt>
                <c:pt idx="142">
                  <c:v>2.2609999999999997</c:v>
                </c:pt>
                <c:pt idx="143">
                  <c:v>2.2599999999999998</c:v>
                </c:pt>
                <c:pt idx="144">
                  <c:v>2.2399999999999998</c:v>
                </c:pt>
                <c:pt idx="145">
                  <c:v>2.2409999999999997</c:v>
                </c:pt>
                <c:pt idx="146">
                  <c:v>2.2549999999999999</c:v>
                </c:pt>
                <c:pt idx="147">
                  <c:v>2.2719999999999998</c:v>
                </c:pt>
                <c:pt idx="148">
                  <c:v>2.2769999999999997</c:v>
                </c:pt>
                <c:pt idx="149">
                  <c:v>2.282</c:v>
                </c:pt>
                <c:pt idx="150">
                  <c:v>2.3039999999999998</c:v>
                </c:pt>
                <c:pt idx="151">
                  <c:v>2.3260000000000001</c:v>
                </c:pt>
                <c:pt idx="152">
                  <c:v>2.3540000000000001</c:v>
                </c:pt>
                <c:pt idx="153">
                  <c:v>2.375</c:v>
                </c:pt>
                <c:pt idx="154">
                  <c:v>2.3979999999999997</c:v>
                </c:pt>
                <c:pt idx="155">
                  <c:v>2.4169999999999998</c:v>
                </c:pt>
                <c:pt idx="156">
                  <c:v>2.431</c:v>
                </c:pt>
                <c:pt idx="157">
                  <c:v>2.2869999999999999</c:v>
                </c:pt>
                <c:pt idx="158">
                  <c:v>2.2809999999999997</c:v>
                </c:pt>
                <c:pt idx="159">
                  <c:v>2.2749999999999999</c:v>
                </c:pt>
                <c:pt idx="160">
                  <c:v>2.278</c:v>
                </c:pt>
                <c:pt idx="161">
                  <c:v>2.0510000000000002</c:v>
                </c:pt>
                <c:pt idx="162">
                  <c:v>2.0390000000000001</c:v>
                </c:pt>
                <c:pt idx="163">
                  <c:v>2.048</c:v>
                </c:pt>
                <c:pt idx="164">
                  <c:v>2.056</c:v>
                </c:pt>
                <c:pt idx="165">
                  <c:v>2.0630000000000002</c:v>
                </c:pt>
                <c:pt idx="166">
                  <c:v>2.081</c:v>
                </c:pt>
                <c:pt idx="167">
                  <c:v>2.0910000000000002</c:v>
                </c:pt>
                <c:pt idx="168">
                  <c:v>2.101</c:v>
                </c:pt>
                <c:pt idx="169">
                  <c:v>2.1080000000000001</c:v>
                </c:pt>
                <c:pt idx="170">
                  <c:v>2.12</c:v>
                </c:pt>
                <c:pt idx="171">
                  <c:v>2.1349999999999998</c:v>
                </c:pt>
                <c:pt idx="172">
                  <c:v>2.1480000000000001</c:v>
                </c:pt>
                <c:pt idx="173">
                  <c:v>2.153</c:v>
                </c:pt>
                <c:pt idx="174">
                  <c:v>2.1520000000000001</c:v>
                </c:pt>
                <c:pt idx="175">
                  <c:v>2.02</c:v>
                </c:pt>
                <c:pt idx="176">
                  <c:v>2.0369999999999999</c:v>
                </c:pt>
                <c:pt idx="177">
                  <c:v>2.0459999999999998</c:v>
                </c:pt>
                <c:pt idx="178">
                  <c:v>2.0550000000000002</c:v>
                </c:pt>
                <c:pt idx="179">
                  <c:v>2.0680000000000001</c:v>
                </c:pt>
                <c:pt idx="180">
                  <c:v>2.0790000000000002</c:v>
                </c:pt>
                <c:pt idx="181">
                  <c:v>2.1040000000000001</c:v>
                </c:pt>
                <c:pt idx="182">
                  <c:v>2.1140000000000003</c:v>
                </c:pt>
                <c:pt idx="183">
                  <c:v>2.1180000000000003</c:v>
                </c:pt>
                <c:pt idx="184">
                  <c:v>2.1350000000000002</c:v>
                </c:pt>
                <c:pt idx="185">
                  <c:v>2.145</c:v>
                </c:pt>
                <c:pt idx="186">
                  <c:v>2.1620000000000004</c:v>
                </c:pt>
                <c:pt idx="187">
                  <c:v>2.113</c:v>
                </c:pt>
                <c:pt idx="188">
                  <c:v>2.12</c:v>
                </c:pt>
                <c:pt idx="189">
                  <c:v>2.1310000000000002</c:v>
                </c:pt>
                <c:pt idx="190">
                  <c:v>2.1510000000000002</c:v>
                </c:pt>
                <c:pt idx="191">
                  <c:v>2.1540000000000004</c:v>
                </c:pt>
                <c:pt idx="192">
                  <c:v>2.0790000000000002</c:v>
                </c:pt>
                <c:pt idx="193">
                  <c:v>2.0310000000000001</c:v>
                </c:pt>
                <c:pt idx="194">
                  <c:v>2.044</c:v>
                </c:pt>
                <c:pt idx="195">
                  <c:v>2.056</c:v>
                </c:pt>
                <c:pt idx="196">
                  <c:v>2.0590000000000002</c:v>
                </c:pt>
                <c:pt idx="197">
                  <c:v>2.0710000000000002</c:v>
                </c:pt>
                <c:pt idx="198">
                  <c:v>1.9820000000000002</c:v>
                </c:pt>
                <c:pt idx="199">
                  <c:v>1.9980000000000002</c:v>
                </c:pt>
                <c:pt idx="200">
                  <c:v>2.0170000000000003</c:v>
                </c:pt>
                <c:pt idx="201">
                  <c:v>2.0300000000000002</c:v>
                </c:pt>
                <c:pt idx="202">
                  <c:v>2.0380000000000003</c:v>
                </c:pt>
                <c:pt idx="203">
                  <c:v>2.0510000000000002</c:v>
                </c:pt>
                <c:pt idx="204">
                  <c:v>2.0670000000000002</c:v>
                </c:pt>
                <c:pt idx="205">
                  <c:v>2.0760000000000001</c:v>
                </c:pt>
                <c:pt idx="206">
                  <c:v>2.085</c:v>
                </c:pt>
                <c:pt idx="207">
                  <c:v>2.0950000000000002</c:v>
                </c:pt>
                <c:pt idx="208">
                  <c:v>2.1080000000000001</c:v>
                </c:pt>
                <c:pt idx="209">
                  <c:v>2.117</c:v>
                </c:pt>
                <c:pt idx="210">
                  <c:v>2.12</c:v>
                </c:pt>
                <c:pt idx="211">
                  <c:v>2.1390000000000002</c:v>
                </c:pt>
                <c:pt idx="212">
                  <c:v>2.1360000000000001</c:v>
                </c:pt>
                <c:pt idx="213">
                  <c:v>2.1460000000000004</c:v>
                </c:pt>
                <c:pt idx="214">
                  <c:v>2.1559999999999997</c:v>
                </c:pt>
                <c:pt idx="215">
                  <c:v>2.1678965517241378</c:v>
                </c:pt>
                <c:pt idx="216">
                  <c:v>2.1807931034482757</c:v>
                </c:pt>
                <c:pt idx="217">
                  <c:v>2.1926896551724138</c:v>
                </c:pt>
                <c:pt idx="218">
                  <c:v>2.2075862068965515</c:v>
                </c:pt>
                <c:pt idx="219">
                  <c:v>2.2164827586206894</c:v>
                </c:pt>
                <c:pt idx="220">
                  <c:v>2.2233793103448276</c:v>
                </c:pt>
                <c:pt idx="221">
                  <c:v>2.2282758620689656</c:v>
                </c:pt>
                <c:pt idx="222">
                  <c:v>2.2501724137931034</c:v>
                </c:pt>
                <c:pt idx="223">
                  <c:v>2.2660689655172415</c:v>
                </c:pt>
                <c:pt idx="224">
                  <c:v>2.2579655172413791</c:v>
                </c:pt>
                <c:pt idx="225">
                  <c:v>2.2768620689655172</c:v>
                </c:pt>
                <c:pt idx="226">
                  <c:v>2.2847586206896553</c:v>
                </c:pt>
                <c:pt idx="227">
                  <c:v>2.3016551724137932</c:v>
                </c:pt>
                <c:pt idx="228">
                  <c:v>2.312551724137931</c:v>
                </c:pt>
                <c:pt idx="229">
                  <c:v>2.3174482758620689</c:v>
                </c:pt>
                <c:pt idx="230">
                  <c:v>2.3273448275862068</c:v>
                </c:pt>
                <c:pt idx="231">
                  <c:v>2.1802413793103446</c:v>
                </c:pt>
                <c:pt idx="232">
                  <c:v>2.1691379310344825</c:v>
                </c:pt>
                <c:pt idx="233">
                  <c:v>2.1770344827586205</c:v>
                </c:pt>
                <c:pt idx="234">
                  <c:v>2.1879310344827587</c:v>
                </c:pt>
                <c:pt idx="235">
                  <c:v>2.1958275862068963</c:v>
                </c:pt>
                <c:pt idx="236">
                  <c:v>2.2057241379310342</c:v>
                </c:pt>
                <c:pt idx="237">
                  <c:v>2.219620689655172</c:v>
                </c:pt>
                <c:pt idx="238">
                  <c:v>2.2315172413793101</c:v>
                </c:pt>
                <c:pt idx="239">
                  <c:v>2.2494137931034479</c:v>
                </c:pt>
                <c:pt idx="240">
                  <c:v>2.2513103448275862</c:v>
                </c:pt>
                <c:pt idx="241">
                  <c:v>2.2552068965517238</c:v>
                </c:pt>
                <c:pt idx="242">
                  <c:v>2.2671034482758619</c:v>
                </c:pt>
                <c:pt idx="243">
                  <c:v>2.254</c:v>
                </c:pt>
                <c:pt idx="244">
                  <c:v>2.254</c:v>
                </c:pt>
                <c:pt idx="245">
                  <c:v>2.2651923076923079</c:v>
                </c:pt>
                <c:pt idx="246">
                  <c:v>2.2773846153846158</c:v>
                </c:pt>
                <c:pt idx="247">
                  <c:v>2.2875769230769234</c:v>
                </c:pt>
                <c:pt idx="248">
                  <c:v>2.2967692307692307</c:v>
                </c:pt>
                <c:pt idx="249">
                  <c:v>2.2979615384615388</c:v>
                </c:pt>
                <c:pt idx="250">
                  <c:v>2.3041538461538464</c:v>
                </c:pt>
                <c:pt idx="251">
                  <c:v>2.3143461538461541</c:v>
                </c:pt>
                <c:pt idx="252">
                  <c:v>2.3235384615384618</c:v>
                </c:pt>
                <c:pt idx="253">
                  <c:v>2.3307307692307693</c:v>
                </c:pt>
                <c:pt idx="254">
                  <c:v>2.3349230769230771</c:v>
                </c:pt>
                <c:pt idx="255">
                  <c:v>2.3391153846153849</c:v>
                </c:pt>
                <c:pt idx="256">
                  <c:v>2.2733076923076925</c:v>
                </c:pt>
                <c:pt idx="257">
                  <c:v>2.2865000000000002</c:v>
                </c:pt>
                <c:pt idx="258">
                  <c:v>2.2936923076923077</c:v>
                </c:pt>
                <c:pt idx="259">
                  <c:v>2.2928846153846156</c:v>
                </c:pt>
                <c:pt idx="260">
                  <c:v>2.301076923076923</c:v>
                </c:pt>
                <c:pt idx="261">
                  <c:v>2.320269230769231</c:v>
                </c:pt>
                <c:pt idx="262">
                  <c:v>2.3344615384615386</c:v>
                </c:pt>
                <c:pt idx="263">
                  <c:v>2.3386538461538464</c:v>
                </c:pt>
                <c:pt idx="264">
                  <c:v>2.3478461538461541</c:v>
                </c:pt>
                <c:pt idx="265">
                  <c:v>2.3560384615384615</c:v>
                </c:pt>
                <c:pt idx="266">
                  <c:v>2.3642307692307694</c:v>
                </c:pt>
                <c:pt idx="267">
                  <c:v>2.3654230769230771</c:v>
                </c:pt>
                <c:pt idx="268">
                  <c:v>2.3676153846153847</c:v>
                </c:pt>
                <c:pt idx="269">
                  <c:v>2.3728076923076924</c:v>
                </c:pt>
                <c:pt idx="270">
                  <c:v>2.3780000000000001</c:v>
                </c:pt>
                <c:pt idx="271">
                  <c:v>2.3930000000000002</c:v>
                </c:pt>
                <c:pt idx="272">
                  <c:v>2.3850000000000002</c:v>
                </c:pt>
                <c:pt idx="273">
                  <c:v>2.3930000000000002</c:v>
                </c:pt>
                <c:pt idx="274">
                  <c:v>2.4010000000000002</c:v>
                </c:pt>
                <c:pt idx="275">
                  <c:v>2.4020000000000001</c:v>
                </c:pt>
                <c:pt idx="276">
                  <c:v>2.4049999999999998</c:v>
                </c:pt>
                <c:pt idx="277">
                  <c:v>2.411</c:v>
                </c:pt>
                <c:pt idx="278">
                  <c:v>2.423</c:v>
                </c:pt>
                <c:pt idx="279">
                  <c:v>2.4289999999999998</c:v>
                </c:pt>
                <c:pt idx="280">
                  <c:v>2.4260000000000002</c:v>
                </c:pt>
                <c:pt idx="281">
                  <c:v>2.4319999999999999</c:v>
                </c:pt>
                <c:pt idx="282">
                  <c:v>2.4359999999999999</c:v>
                </c:pt>
                <c:pt idx="283">
                  <c:v>2.4329999999999998</c:v>
                </c:pt>
                <c:pt idx="284">
                  <c:v>2.4300000000000002</c:v>
                </c:pt>
                <c:pt idx="285">
                  <c:v>2.4500000000000002</c:v>
                </c:pt>
                <c:pt idx="286">
                  <c:v>2.4359999999999999</c:v>
                </c:pt>
                <c:pt idx="287">
                  <c:v>2.456</c:v>
                </c:pt>
                <c:pt idx="288">
                  <c:v>2.444</c:v>
                </c:pt>
                <c:pt idx="289">
                  <c:v>2.4489999999999998</c:v>
                </c:pt>
                <c:pt idx="290">
                  <c:v>2.4489999999999998</c:v>
                </c:pt>
                <c:pt idx="291">
                  <c:v>2.4470000000000001</c:v>
                </c:pt>
                <c:pt idx="292">
                  <c:v>2.456</c:v>
                </c:pt>
                <c:pt idx="293">
                  <c:v>2.464</c:v>
                </c:pt>
                <c:pt idx="294">
                  <c:v>2.4700000000000002</c:v>
                </c:pt>
                <c:pt idx="295">
                  <c:v>2.4620000000000002</c:v>
                </c:pt>
                <c:pt idx="296">
                  <c:v>2.3679999999999999</c:v>
                </c:pt>
                <c:pt idx="297">
                  <c:v>2.3479999999999999</c:v>
                </c:pt>
                <c:pt idx="298">
                  <c:v>2.335</c:v>
                </c:pt>
                <c:pt idx="299">
                  <c:v>2.319</c:v>
                </c:pt>
                <c:pt idx="300">
                  <c:v>2.335</c:v>
                </c:pt>
                <c:pt idx="301">
                  <c:v>2.3420000000000001</c:v>
                </c:pt>
                <c:pt idx="302">
                  <c:v>2.3490000000000002</c:v>
                </c:pt>
                <c:pt idx="303">
                  <c:v>2.3540000000000001</c:v>
                </c:pt>
                <c:pt idx="304">
                  <c:v>2.363</c:v>
                </c:pt>
                <c:pt idx="305">
                  <c:v>2.3180000000000001</c:v>
                </c:pt>
                <c:pt idx="306">
                  <c:v>2.3220000000000001</c:v>
                </c:pt>
                <c:pt idx="307">
                  <c:v>2.3160000000000003</c:v>
                </c:pt>
                <c:pt idx="308">
                  <c:v>2.3170000000000002</c:v>
                </c:pt>
                <c:pt idx="309">
                  <c:v>2.3270000000000004</c:v>
                </c:pt>
                <c:pt idx="310">
                  <c:v>2.3050000000000002</c:v>
                </c:pt>
                <c:pt idx="311">
                  <c:v>2.2570000000000001</c:v>
                </c:pt>
                <c:pt idx="312">
                  <c:v>2.1690000000000005</c:v>
                </c:pt>
                <c:pt idx="313">
                  <c:v>2.1540000000000004</c:v>
                </c:pt>
                <c:pt idx="314">
                  <c:v>2.1630000000000003</c:v>
                </c:pt>
                <c:pt idx="315">
                  <c:v>2.2370000000000001</c:v>
                </c:pt>
                <c:pt idx="316">
                  <c:v>2.2410000000000001</c:v>
                </c:pt>
                <c:pt idx="317">
                  <c:v>2.2250000000000001</c:v>
                </c:pt>
                <c:pt idx="318">
                  <c:v>2.2310000000000003</c:v>
                </c:pt>
                <c:pt idx="319">
                  <c:v>2.226</c:v>
                </c:pt>
                <c:pt idx="320">
                  <c:v>2.234</c:v>
                </c:pt>
                <c:pt idx="321">
                  <c:v>2.2280000000000002</c:v>
                </c:pt>
                <c:pt idx="322">
                  <c:v>2.2400000000000002</c:v>
                </c:pt>
                <c:pt idx="323">
                  <c:v>2.2400000000000002</c:v>
                </c:pt>
                <c:pt idx="324">
                  <c:v>2.2400000000000002</c:v>
                </c:pt>
                <c:pt idx="325">
                  <c:v>2.2490000000000001</c:v>
                </c:pt>
                <c:pt idx="326">
                  <c:v>2.2410000000000001</c:v>
                </c:pt>
                <c:pt idx="327">
                  <c:v>2.238</c:v>
                </c:pt>
                <c:pt idx="328">
                  <c:v>2.2190000000000003</c:v>
                </c:pt>
                <c:pt idx="329">
                  <c:v>2.1990000000000003</c:v>
                </c:pt>
                <c:pt idx="330">
                  <c:v>2.1960000000000002</c:v>
                </c:pt>
                <c:pt idx="331">
                  <c:v>2.1870000000000003</c:v>
                </c:pt>
                <c:pt idx="332">
                  <c:v>2.1860000000000004</c:v>
                </c:pt>
                <c:pt idx="333">
                  <c:v>2.1810000000000005</c:v>
                </c:pt>
                <c:pt idx="334">
                  <c:v>2.1870000000000003</c:v>
                </c:pt>
                <c:pt idx="335">
                  <c:v>2.1959999999999997</c:v>
                </c:pt>
                <c:pt idx="336">
                  <c:v>2.1270000000000002</c:v>
                </c:pt>
                <c:pt idx="337">
                  <c:v>2.1360000000000001</c:v>
                </c:pt>
                <c:pt idx="338">
                  <c:v>2.145</c:v>
                </c:pt>
                <c:pt idx="339">
                  <c:v>2.1539999999999999</c:v>
                </c:pt>
                <c:pt idx="340">
                  <c:v>2.1539999999999999</c:v>
                </c:pt>
                <c:pt idx="341">
                  <c:v>2.0750000000000002</c:v>
                </c:pt>
                <c:pt idx="342">
                  <c:v>2.0840000000000001</c:v>
                </c:pt>
                <c:pt idx="343">
                  <c:v>2.0449999999999999</c:v>
                </c:pt>
                <c:pt idx="344">
                  <c:v>2.056</c:v>
                </c:pt>
                <c:pt idx="345">
                  <c:v>2.0640000000000001</c:v>
                </c:pt>
                <c:pt idx="346">
                  <c:v>2.0790000000000002</c:v>
                </c:pt>
                <c:pt idx="347">
                  <c:v>1.9849999999999999</c:v>
                </c:pt>
                <c:pt idx="348">
                  <c:v>2.0129999999999999</c:v>
                </c:pt>
                <c:pt idx="349">
                  <c:v>2.0270000000000001</c:v>
                </c:pt>
                <c:pt idx="350">
                  <c:v>2.0390000000000001</c:v>
                </c:pt>
                <c:pt idx="351">
                  <c:v>2.056</c:v>
                </c:pt>
                <c:pt idx="352">
                  <c:v>2.0569999999999999</c:v>
                </c:pt>
                <c:pt idx="353">
                  <c:v>2.073</c:v>
                </c:pt>
                <c:pt idx="354">
                  <c:v>2.0760000000000001</c:v>
                </c:pt>
                <c:pt idx="355">
                  <c:v>2.081</c:v>
                </c:pt>
                <c:pt idx="356">
                  <c:v>2.0910000000000002</c:v>
                </c:pt>
                <c:pt idx="357">
                  <c:v>2.1</c:v>
                </c:pt>
                <c:pt idx="358">
                  <c:v>2.1059999999999999</c:v>
                </c:pt>
                <c:pt idx="359">
                  <c:v>2.1139999999999999</c:v>
                </c:pt>
                <c:pt idx="360">
                  <c:v>2.105</c:v>
                </c:pt>
                <c:pt idx="361">
                  <c:v>2.004</c:v>
                </c:pt>
                <c:pt idx="362">
                  <c:v>2.0260000000000002</c:v>
                </c:pt>
                <c:pt idx="363">
                  <c:v>2.0419999999999998</c:v>
                </c:pt>
                <c:pt idx="364">
                  <c:v>1.972</c:v>
                </c:pt>
                <c:pt idx="365">
                  <c:v>1.9950000000000001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03C-468E-B0F7-DD03F1916D06}"/>
            </c:ext>
          </c:extLst>
        </c:ser>
        <c:ser>
          <c:idx val="13"/>
          <c:order val="11"/>
          <c:tx>
            <c:strRef>
              <c:f>グラフデータ!$U$6</c:f>
              <c:strCache>
                <c:ptCount val="1"/>
                <c:pt idx="0">
                  <c:v>24(E)_地下水位（R4）</c:v>
                </c:pt>
              </c:strCache>
            </c:strRef>
          </c:tx>
          <c:spPr>
            <a:ln w="12700">
              <a:solidFill>
                <a:srgbClr val="008000">
                  <a:alpha val="50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グラフデータ!$B$7:$B$374</c:f>
              <c:numCache>
                <c:formatCode>m"月"d"日"</c:formatCode>
                <c:ptCount val="368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グラフデータ!$U$7:$U$373</c:f>
              <c:numCache>
                <c:formatCode>0.00\ </c:formatCode>
                <c:ptCount val="367"/>
                <c:pt idx="0">
                  <c:v>2.137</c:v>
                </c:pt>
                <c:pt idx="1">
                  <c:v>2.0960000000000001</c:v>
                </c:pt>
                <c:pt idx="2">
                  <c:v>2.1040000000000001</c:v>
                </c:pt>
                <c:pt idx="3">
                  <c:v>2.089</c:v>
                </c:pt>
                <c:pt idx="4">
                  <c:v>1.9</c:v>
                </c:pt>
                <c:pt idx="5">
                  <c:v>1.952</c:v>
                </c:pt>
                <c:pt idx="6">
                  <c:v>1.984</c:v>
                </c:pt>
                <c:pt idx="7">
                  <c:v>1.9990000000000001</c:v>
                </c:pt>
                <c:pt idx="8">
                  <c:v>2.0140000000000002</c:v>
                </c:pt>
                <c:pt idx="9">
                  <c:v>2.0249999999999999</c:v>
                </c:pt>
                <c:pt idx="10">
                  <c:v>2.0379999999999998</c:v>
                </c:pt>
                <c:pt idx="11">
                  <c:v>2.0510000000000002</c:v>
                </c:pt>
                <c:pt idx="12">
                  <c:v>2.0609999999999999</c:v>
                </c:pt>
                <c:pt idx="13">
                  <c:v>2.069</c:v>
                </c:pt>
                <c:pt idx="14">
                  <c:v>2.0750000000000002</c:v>
                </c:pt>
                <c:pt idx="15">
                  <c:v>2.0489999999999999</c:v>
                </c:pt>
                <c:pt idx="16">
                  <c:v>2.0649999999999999</c:v>
                </c:pt>
                <c:pt idx="17">
                  <c:v>2.0779999999999998</c:v>
                </c:pt>
                <c:pt idx="18">
                  <c:v>1.9689999999999999</c:v>
                </c:pt>
                <c:pt idx="19">
                  <c:v>2.0390000000000001</c:v>
                </c:pt>
                <c:pt idx="20">
                  <c:v>2.0539999999999998</c:v>
                </c:pt>
                <c:pt idx="21">
                  <c:v>2.0499999999999998</c:v>
                </c:pt>
                <c:pt idx="22">
                  <c:v>1.9100000000000001</c:v>
                </c:pt>
                <c:pt idx="23">
                  <c:v>1.9260000000000002</c:v>
                </c:pt>
                <c:pt idx="24">
                  <c:v>1.9239999999999999</c:v>
                </c:pt>
                <c:pt idx="25">
                  <c:v>1.9369999999999998</c:v>
                </c:pt>
                <c:pt idx="26">
                  <c:v>1.9449999999999998</c:v>
                </c:pt>
                <c:pt idx="27">
                  <c:v>1.9710000000000001</c:v>
                </c:pt>
                <c:pt idx="28">
                  <c:v>2.0610000000000004</c:v>
                </c:pt>
                <c:pt idx="29">
                  <c:v>1.9330000000000003</c:v>
                </c:pt>
                <c:pt idx="30">
                  <c:v>1.9670000000000001</c:v>
                </c:pt>
                <c:pt idx="31">
                  <c:v>1.9290000000000003</c:v>
                </c:pt>
                <c:pt idx="32">
                  <c:v>1.9320000000000004</c:v>
                </c:pt>
                <c:pt idx="33">
                  <c:v>1.9430000000000005</c:v>
                </c:pt>
                <c:pt idx="34">
                  <c:v>1.9610000000000003</c:v>
                </c:pt>
                <c:pt idx="35">
                  <c:v>1.9900000000000002</c:v>
                </c:pt>
                <c:pt idx="36">
                  <c:v>2.0440000000000005</c:v>
                </c:pt>
                <c:pt idx="37">
                  <c:v>2.0750000000000002</c:v>
                </c:pt>
                <c:pt idx="38">
                  <c:v>2.0950000000000002</c:v>
                </c:pt>
                <c:pt idx="39">
                  <c:v>2.1040000000000001</c:v>
                </c:pt>
                <c:pt idx="40">
                  <c:v>2.0990000000000002</c:v>
                </c:pt>
                <c:pt idx="41">
                  <c:v>2.1160000000000001</c:v>
                </c:pt>
                <c:pt idx="42">
                  <c:v>2.1390000000000002</c:v>
                </c:pt>
                <c:pt idx="43">
                  <c:v>2.0720000000000005</c:v>
                </c:pt>
                <c:pt idx="44">
                  <c:v>2.0270000000000001</c:v>
                </c:pt>
                <c:pt idx="45">
                  <c:v>1.9940000000000002</c:v>
                </c:pt>
                <c:pt idx="46">
                  <c:v>1.9870000000000001</c:v>
                </c:pt>
                <c:pt idx="47">
                  <c:v>1.9910000000000001</c:v>
                </c:pt>
                <c:pt idx="48">
                  <c:v>2.0810000000000004</c:v>
                </c:pt>
                <c:pt idx="49">
                  <c:v>2.1160000000000001</c:v>
                </c:pt>
                <c:pt idx="50">
                  <c:v>2.1370000000000005</c:v>
                </c:pt>
                <c:pt idx="51">
                  <c:v>2.1450000000000005</c:v>
                </c:pt>
                <c:pt idx="52">
                  <c:v>2.1440000000000001</c:v>
                </c:pt>
                <c:pt idx="53">
                  <c:v>2.1640000000000001</c:v>
                </c:pt>
                <c:pt idx="54">
                  <c:v>2.1770000000000005</c:v>
                </c:pt>
                <c:pt idx="55">
                  <c:v>2.1910000000000003</c:v>
                </c:pt>
                <c:pt idx="56">
                  <c:v>2.1960000000000002</c:v>
                </c:pt>
                <c:pt idx="57">
                  <c:v>2.1100000000000003</c:v>
                </c:pt>
                <c:pt idx="58">
                  <c:v>2.1180000000000003</c:v>
                </c:pt>
                <c:pt idx="59">
                  <c:v>2.1360000000000001</c:v>
                </c:pt>
                <c:pt idx="60">
                  <c:v>2.1590000000000003</c:v>
                </c:pt>
                <c:pt idx="61">
                  <c:v>2.1220000000000003</c:v>
                </c:pt>
                <c:pt idx="62">
                  <c:v>2.1360000000000001</c:v>
                </c:pt>
                <c:pt idx="63">
                  <c:v>2.161</c:v>
                </c:pt>
                <c:pt idx="64">
                  <c:v>2.06</c:v>
                </c:pt>
                <c:pt idx="65">
                  <c:v>2.0130000000000003</c:v>
                </c:pt>
                <c:pt idx="66">
                  <c:v>2.0130000000000003</c:v>
                </c:pt>
                <c:pt idx="67">
                  <c:v>1.923</c:v>
                </c:pt>
                <c:pt idx="68">
                  <c:v>1.9820000000000002</c:v>
                </c:pt>
                <c:pt idx="69">
                  <c:v>1.9910000000000001</c:v>
                </c:pt>
                <c:pt idx="70">
                  <c:v>1.9690000000000003</c:v>
                </c:pt>
                <c:pt idx="71">
                  <c:v>2.052</c:v>
                </c:pt>
                <c:pt idx="72">
                  <c:v>2.0690000000000004</c:v>
                </c:pt>
                <c:pt idx="73">
                  <c:v>2.0910000000000002</c:v>
                </c:pt>
                <c:pt idx="74">
                  <c:v>2.1060000000000003</c:v>
                </c:pt>
                <c:pt idx="75">
                  <c:v>2.1190000000000002</c:v>
                </c:pt>
                <c:pt idx="76">
                  <c:v>2.1230000000000002</c:v>
                </c:pt>
                <c:pt idx="77">
                  <c:v>2.1300000000000003</c:v>
                </c:pt>
                <c:pt idx="78">
                  <c:v>2.1470000000000002</c:v>
                </c:pt>
                <c:pt idx="79">
                  <c:v>2.1540000000000004</c:v>
                </c:pt>
                <c:pt idx="80">
                  <c:v>2.1700000000000004</c:v>
                </c:pt>
                <c:pt idx="81">
                  <c:v>2.1880000000000002</c:v>
                </c:pt>
                <c:pt idx="82">
                  <c:v>2.2000000000000002</c:v>
                </c:pt>
                <c:pt idx="83">
                  <c:v>2.1960000000000002</c:v>
                </c:pt>
                <c:pt idx="84">
                  <c:v>2.1930000000000001</c:v>
                </c:pt>
                <c:pt idx="85">
                  <c:v>2.2030000000000003</c:v>
                </c:pt>
                <c:pt idx="86">
                  <c:v>2.2170000000000001</c:v>
                </c:pt>
                <c:pt idx="87">
                  <c:v>2.2390000000000003</c:v>
                </c:pt>
                <c:pt idx="88">
                  <c:v>2.2490000000000001</c:v>
                </c:pt>
                <c:pt idx="89">
                  <c:v>2.2560000000000002</c:v>
                </c:pt>
                <c:pt idx="90">
                  <c:v>2.282</c:v>
                </c:pt>
                <c:pt idx="91">
                  <c:v>2.3039999999999998</c:v>
                </c:pt>
                <c:pt idx="92">
                  <c:v>2.33</c:v>
                </c:pt>
                <c:pt idx="93">
                  <c:v>2.3490000000000002</c:v>
                </c:pt>
                <c:pt idx="94">
                  <c:v>2.3610000000000002</c:v>
                </c:pt>
                <c:pt idx="95">
                  <c:v>2.3660000000000001</c:v>
                </c:pt>
                <c:pt idx="96">
                  <c:v>2.3730000000000002</c:v>
                </c:pt>
                <c:pt idx="97">
                  <c:v>2.3759999999999999</c:v>
                </c:pt>
                <c:pt idx="98">
                  <c:v>2.379</c:v>
                </c:pt>
                <c:pt idx="99">
                  <c:v>2.383</c:v>
                </c:pt>
                <c:pt idx="100">
                  <c:v>2.391</c:v>
                </c:pt>
                <c:pt idx="101">
                  <c:v>2.395</c:v>
                </c:pt>
                <c:pt idx="102">
                  <c:v>2.4</c:v>
                </c:pt>
                <c:pt idx="103">
                  <c:v>2.38</c:v>
                </c:pt>
                <c:pt idx="104">
                  <c:v>2.0580000000000003</c:v>
                </c:pt>
                <c:pt idx="105">
                  <c:v>2.0450000000000004</c:v>
                </c:pt>
                <c:pt idx="106">
                  <c:v>1.827</c:v>
                </c:pt>
                <c:pt idx="107">
                  <c:v>1.9160000000000004</c:v>
                </c:pt>
                <c:pt idx="108">
                  <c:v>1.9470000000000001</c:v>
                </c:pt>
                <c:pt idx="109">
                  <c:v>1.9790000000000001</c:v>
                </c:pt>
                <c:pt idx="110">
                  <c:v>1.9870000000000001</c:v>
                </c:pt>
                <c:pt idx="111">
                  <c:v>2.0150000000000001</c:v>
                </c:pt>
                <c:pt idx="112">
                  <c:v>2.0230000000000001</c:v>
                </c:pt>
                <c:pt idx="113">
                  <c:v>2.032</c:v>
                </c:pt>
                <c:pt idx="114">
                  <c:v>2.0500000000000003</c:v>
                </c:pt>
                <c:pt idx="115">
                  <c:v>2.0670000000000002</c:v>
                </c:pt>
                <c:pt idx="116">
                  <c:v>2.0760000000000001</c:v>
                </c:pt>
                <c:pt idx="117">
                  <c:v>2.0340000000000003</c:v>
                </c:pt>
                <c:pt idx="118">
                  <c:v>2.056</c:v>
                </c:pt>
                <c:pt idx="119">
                  <c:v>2.0640000000000001</c:v>
                </c:pt>
                <c:pt idx="120">
                  <c:v>2.056</c:v>
                </c:pt>
                <c:pt idx="121">
                  <c:v>2.0550000000000002</c:v>
                </c:pt>
                <c:pt idx="122">
                  <c:v>2.0640000000000001</c:v>
                </c:pt>
                <c:pt idx="123">
                  <c:v>2.129</c:v>
                </c:pt>
                <c:pt idx="124">
                  <c:v>2.1579999999999999</c:v>
                </c:pt>
                <c:pt idx="125">
                  <c:v>2.1850000000000001</c:v>
                </c:pt>
                <c:pt idx="126">
                  <c:v>2.1040000000000001</c:v>
                </c:pt>
                <c:pt idx="127">
                  <c:v>2.1110000000000002</c:v>
                </c:pt>
                <c:pt idx="128">
                  <c:v>2.1320000000000001</c:v>
                </c:pt>
                <c:pt idx="129">
                  <c:v>2.145</c:v>
                </c:pt>
                <c:pt idx="130">
                  <c:v>2.16</c:v>
                </c:pt>
                <c:pt idx="131">
                  <c:v>2.1819999999999999</c:v>
                </c:pt>
                <c:pt idx="132">
                  <c:v>2.2040000000000002</c:v>
                </c:pt>
                <c:pt idx="133">
                  <c:v>2.222</c:v>
                </c:pt>
                <c:pt idx="134">
                  <c:v>2.226</c:v>
                </c:pt>
                <c:pt idx="135">
                  <c:v>2.0500000000000003</c:v>
                </c:pt>
                <c:pt idx="136">
                  <c:v>2.0640000000000001</c:v>
                </c:pt>
                <c:pt idx="137">
                  <c:v>2.0550000000000002</c:v>
                </c:pt>
                <c:pt idx="138">
                  <c:v>2.077</c:v>
                </c:pt>
                <c:pt idx="139">
                  <c:v>2.1</c:v>
                </c:pt>
                <c:pt idx="140">
                  <c:v>2.0430000000000001</c:v>
                </c:pt>
                <c:pt idx="141">
                  <c:v>2.0550000000000002</c:v>
                </c:pt>
                <c:pt idx="142">
                  <c:v>2.1019999999999999</c:v>
                </c:pt>
                <c:pt idx="143">
                  <c:v>2.121</c:v>
                </c:pt>
                <c:pt idx="144">
                  <c:v>2.1350000000000002</c:v>
                </c:pt>
                <c:pt idx="145">
                  <c:v>2.1470000000000002</c:v>
                </c:pt>
                <c:pt idx="146">
                  <c:v>2.0630000000000002</c:v>
                </c:pt>
                <c:pt idx="147">
                  <c:v>2.0699999999999998</c:v>
                </c:pt>
                <c:pt idx="148">
                  <c:v>2.1080000000000001</c:v>
                </c:pt>
                <c:pt idx="149">
                  <c:v>2.1339999999999999</c:v>
                </c:pt>
                <c:pt idx="150">
                  <c:v>2.133</c:v>
                </c:pt>
                <c:pt idx="151">
                  <c:v>2.1659999999999999</c:v>
                </c:pt>
                <c:pt idx="152">
                  <c:v>2.165</c:v>
                </c:pt>
                <c:pt idx="153">
                  <c:v>2.1740000000000004</c:v>
                </c:pt>
                <c:pt idx="154">
                  <c:v>2.1340000000000003</c:v>
                </c:pt>
                <c:pt idx="155">
                  <c:v>2.0930000000000004</c:v>
                </c:pt>
                <c:pt idx="156">
                  <c:v>2.1020000000000003</c:v>
                </c:pt>
                <c:pt idx="157">
                  <c:v>2.1180000000000003</c:v>
                </c:pt>
                <c:pt idx="158">
                  <c:v>2.1340000000000003</c:v>
                </c:pt>
                <c:pt idx="159">
                  <c:v>2.1460000000000004</c:v>
                </c:pt>
                <c:pt idx="160">
                  <c:v>2.1530000000000005</c:v>
                </c:pt>
                <c:pt idx="161">
                  <c:v>2.1650000000000005</c:v>
                </c:pt>
                <c:pt idx="162">
                  <c:v>2.1730000000000005</c:v>
                </c:pt>
                <c:pt idx="163">
                  <c:v>2.1870000000000003</c:v>
                </c:pt>
                <c:pt idx="164">
                  <c:v>2.2000000000000002</c:v>
                </c:pt>
                <c:pt idx="165">
                  <c:v>2.2150000000000003</c:v>
                </c:pt>
                <c:pt idx="166">
                  <c:v>2.2300000000000004</c:v>
                </c:pt>
                <c:pt idx="167">
                  <c:v>2.2390000000000003</c:v>
                </c:pt>
                <c:pt idx="168">
                  <c:v>2.2490000000000001</c:v>
                </c:pt>
                <c:pt idx="169">
                  <c:v>2.2610000000000001</c:v>
                </c:pt>
                <c:pt idx="170">
                  <c:v>2.2690000000000001</c:v>
                </c:pt>
                <c:pt idx="171">
                  <c:v>2.0230000000000001</c:v>
                </c:pt>
                <c:pt idx="172">
                  <c:v>1.9520000000000004</c:v>
                </c:pt>
                <c:pt idx="173">
                  <c:v>1.8520000000000003</c:v>
                </c:pt>
                <c:pt idx="174">
                  <c:v>1.8900000000000001</c:v>
                </c:pt>
                <c:pt idx="175">
                  <c:v>1.9130000000000003</c:v>
                </c:pt>
                <c:pt idx="176">
                  <c:v>1.8960000000000004</c:v>
                </c:pt>
                <c:pt idx="177">
                  <c:v>1.7700000000000005</c:v>
                </c:pt>
                <c:pt idx="178">
                  <c:v>1.8420000000000001</c:v>
                </c:pt>
                <c:pt idx="179">
                  <c:v>1.8710000000000004</c:v>
                </c:pt>
                <c:pt idx="180">
                  <c:v>1.8910000000000005</c:v>
                </c:pt>
                <c:pt idx="181">
                  <c:v>1.9600000000000004</c:v>
                </c:pt>
                <c:pt idx="182">
                  <c:v>1.9219999999999997</c:v>
                </c:pt>
                <c:pt idx="183">
                  <c:v>1.9299999999999997</c:v>
                </c:pt>
                <c:pt idx="184">
                  <c:v>1.9419999999999997</c:v>
                </c:pt>
                <c:pt idx="185">
                  <c:v>1.9529999999999998</c:v>
                </c:pt>
                <c:pt idx="186">
                  <c:v>2.0259999999999998</c:v>
                </c:pt>
                <c:pt idx="187">
                  <c:v>2.0489999999999999</c:v>
                </c:pt>
                <c:pt idx="188">
                  <c:v>2.0489999999999999</c:v>
                </c:pt>
                <c:pt idx="189">
                  <c:v>2.0379999999999998</c:v>
                </c:pt>
                <c:pt idx="190">
                  <c:v>1.9</c:v>
                </c:pt>
                <c:pt idx="191">
                  <c:v>1.96</c:v>
                </c:pt>
                <c:pt idx="192">
                  <c:v>1.9750000000000001</c:v>
                </c:pt>
                <c:pt idx="193">
                  <c:v>1.9470000000000001</c:v>
                </c:pt>
                <c:pt idx="194">
                  <c:v>1.9809999999999999</c:v>
                </c:pt>
                <c:pt idx="195">
                  <c:v>1.9990000000000001</c:v>
                </c:pt>
                <c:pt idx="196">
                  <c:v>2.0059999999999998</c:v>
                </c:pt>
                <c:pt idx="197">
                  <c:v>1.992</c:v>
                </c:pt>
                <c:pt idx="198">
                  <c:v>1.992</c:v>
                </c:pt>
                <c:pt idx="199">
                  <c:v>1.984</c:v>
                </c:pt>
                <c:pt idx="200">
                  <c:v>1.9819999999999998</c:v>
                </c:pt>
                <c:pt idx="201">
                  <c:v>2.0150000000000001</c:v>
                </c:pt>
                <c:pt idx="202">
                  <c:v>2.0270000000000001</c:v>
                </c:pt>
                <c:pt idx="203">
                  <c:v>2.0489999999999999</c:v>
                </c:pt>
                <c:pt idx="204">
                  <c:v>2.073</c:v>
                </c:pt>
                <c:pt idx="205">
                  <c:v>2.089</c:v>
                </c:pt>
                <c:pt idx="206">
                  <c:v>2.1160000000000001</c:v>
                </c:pt>
                <c:pt idx="207">
                  <c:v>2.1309999999999998</c:v>
                </c:pt>
                <c:pt idx="208">
                  <c:v>2.1469999999999998</c:v>
                </c:pt>
                <c:pt idx="209">
                  <c:v>2.1629999999999998</c:v>
                </c:pt>
                <c:pt idx="210">
                  <c:v>2.1800000000000002</c:v>
                </c:pt>
                <c:pt idx="211">
                  <c:v>2.1930000000000001</c:v>
                </c:pt>
                <c:pt idx="212">
                  <c:v>2.2069999999999999</c:v>
                </c:pt>
                <c:pt idx="213">
                  <c:v>2.2170000000000001</c:v>
                </c:pt>
                <c:pt idx="214">
                  <c:v>2.2320000000000002</c:v>
                </c:pt>
                <c:pt idx="215">
                  <c:v>2.2410000000000001</c:v>
                </c:pt>
                <c:pt idx="216">
                  <c:v>2.2530000000000001</c:v>
                </c:pt>
                <c:pt idx="217">
                  <c:v>2.2640000000000002</c:v>
                </c:pt>
                <c:pt idx="218">
                  <c:v>2.2800000000000002</c:v>
                </c:pt>
                <c:pt idx="219">
                  <c:v>2.2949999999999999</c:v>
                </c:pt>
                <c:pt idx="220">
                  <c:v>2.306</c:v>
                </c:pt>
                <c:pt idx="221">
                  <c:v>2.3149999999999999</c:v>
                </c:pt>
                <c:pt idx="222">
                  <c:v>2.3239999999999998</c:v>
                </c:pt>
                <c:pt idx="223">
                  <c:v>2.331</c:v>
                </c:pt>
                <c:pt idx="224">
                  <c:v>2.3380000000000001</c:v>
                </c:pt>
                <c:pt idx="225">
                  <c:v>2.3479999999999999</c:v>
                </c:pt>
                <c:pt idx="226">
                  <c:v>2.35</c:v>
                </c:pt>
                <c:pt idx="227">
                  <c:v>2.3580000000000001</c:v>
                </c:pt>
                <c:pt idx="228">
                  <c:v>2.3609999999999998</c:v>
                </c:pt>
                <c:pt idx="229">
                  <c:v>2.3380000000000001</c:v>
                </c:pt>
                <c:pt idx="230">
                  <c:v>2.355</c:v>
                </c:pt>
                <c:pt idx="231">
                  <c:v>2.36</c:v>
                </c:pt>
                <c:pt idx="232">
                  <c:v>2.3620000000000001</c:v>
                </c:pt>
                <c:pt idx="233">
                  <c:v>2.371</c:v>
                </c:pt>
                <c:pt idx="234">
                  <c:v>2.367</c:v>
                </c:pt>
                <c:pt idx="235">
                  <c:v>2.3409999999999997</c:v>
                </c:pt>
                <c:pt idx="236">
                  <c:v>2.3540000000000001</c:v>
                </c:pt>
                <c:pt idx="237">
                  <c:v>2.218</c:v>
                </c:pt>
                <c:pt idx="238">
                  <c:v>2.2050000000000001</c:v>
                </c:pt>
                <c:pt idx="239">
                  <c:v>2.2000000000000002</c:v>
                </c:pt>
                <c:pt idx="240">
                  <c:v>2.2090000000000001</c:v>
                </c:pt>
                <c:pt idx="241">
                  <c:v>2.2250000000000001</c:v>
                </c:pt>
                <c:pt idx="242">
                  <c:v>2.2309999999999999</c:v>
                </c:pt>
                <c:pt idx="243">
                  <c:v>2.218</c:v>
                </c:pt>
                <c:pt idx="244">
                  <c:v>2.153</c:v>
                </c:pt>
                <c:pt idx="245">
                  <c:v>2.16</c:v>
                </c:pt>
                <c:pt idx="246">
                  <c:v>2.1840000000000002</c:v>
                </c:pt>
                <c:pt idx="247">
                  <c:v>2.1960000000000002</c:v>
                </c:pt>
                <c:pt idx="248">
                  <c:v>2.206</c:v>
                </c:pt>
                <c:pt idx="249">
                  <c:v>2.1890000000000001</c:v>
                </c:pt>
                <c:pt idx="250">
                  <c:v>2.1020000000000003</c:v>
                </c:pt>
                <c:pt idx="251">
                  <c:v>2.1080000000000001</c:v>
                </c:pt>
                <c:pt idx="252">
                  <c:v>2.1240000000000001</c:v>
                </c:pt>
                <c:pt idx="253">
                  <c:v>2.1340000000000003</c:v>
                </c:pt>
                <c:pt idx="254">
                  <c:v>2.14</c:v>
                </c:pt>
                <c:pt idx="255">
                  <c:v>2.1470000000000002</c:v>
                </c:pt>
                <c:pt idx="256">
                  <c:v>2.1550000000000002</c:v>
                </c:pt>
                <c:pt idx="257">
                  <c:v>2.1510000000000002</c:v>
                </c:pt>
                <c:pt idx="258">
                  <c:v>2.161</c:v>
                </c:pt>
                <c:pt idx="259">
                  <c:v>2.17</c:v>
                </c:pt>
                <c:pt idx="260">
                  <c:v>2.177</c:v>
                </c:pt>
                <c:pt idx="261">
                  <c:v>2.173</c:v>
                </c:pt>
                <c:pt idx="262">
                  <c:v>2.1760000000000002</c:v>
                </c:pt>
                <c:pt idx="263">
                  <c:v>2.1850000000000001</c:v>
                </c:pt>
                <c:pt idx="264">
                  <c:v>2.1960000000000002</c:v>
                </c:pt>
                <c:pt idx="265">
                  <c:v>2.1970000000000001</c:v>
                </c:pt>
                <c:pt idx="266">
                  <c:v>2.1550000000000002</c:v>
                </c:pt>
                <c:pt idx="267">
                  <c:v>2.1749999999999998</c:v>
                </c:pt>
                <c:pt idx="268">
                  <c:v>2.19</c:v>
                </c:pt>
                <c:pt idx="269">
                  <c:v>2.2029999999999998</c:v>
                </c:pt>
                <c:pt idx="270">
                  <c:v>2.2149999999999999</c:v>
                </c:pt>
                <c:pt idx="271">
                  <c:v>2.2229999999999999</c:v>
                </c:pt>
                <c:pt idx="272">
                  <c:v>2.2290000000000001</c:v>
                </c:pt>
                <c:pt idx="273">
                  <c:v>2.2399999999999998</c:v>
                </c:pt>
                <c:pt idx="274">
                  <c:v>2.2489999999999997</c:v>
                </c:pt>
                <c:pt idx="275">
                  <c:v>2.2529999999999997</c:v>
                </c:pt>
                <c:pt idx="276">
                  <c:v>2.2589999999999999</c:v>
                </c:pt>
                <c:pt idx="277">
                  <c:v>2.2689999999999997</c:v>
                </c:pt>
                <c:pt idx="278">
                  <c:v>2.2769999999999997</c:v>
                </c:pt>
                <c:pt idx="279">
                  <c:v>2.2859999999999996</c:v>
                </c:pt>
                <c:pt idx="280">
                  <c:v>2.3019999999999996</c:v>
                </c:pt>
                <c:pt idx="281">
                  <c:v>2.3049999999999997</c:v>
                </c:pt>
                <c:pt idx="282">
                  <c:v>2.3119999999999998</c:v>
                </c:pt>
                <c:pt idx="283">
                  <c:v>2.3199999999999998</c:v>
                </c:pt>
                <c:pt idx="284">
                  <c:v>2.3209999999999997</c:v>
                </c:pt>
                <c:pt idx="285">
                  <c:v>2.3329999999999997</c:v>
                </c:pt>
                <c:pt idx="286">
                  <c:v>2.3439999999999999</c:v>
                </c:pt>
                <c:pt idx="287">
                  <c:v>2.3479999999999999</c:v>
                </c:pt>
                <c:pt idx="288">
                  <c:v>2.3439999999999999</c:v>
                </c:pt>
                <c:pt idx="289">
                  <c:v>2.343</c:v>
                </c:pt>
                <c:pt idx="290">
                  <c:v>2.3479999999999999</c:v>
                </c:pt>
                <c:pt idx="291">
                  <c:v>2.339</c:v>
                </c:pt>
                <c:pt idx="292">
                  <c:v>2.3489999999999998</c:v>
                </c:pt>
                <c:pt idx="293">
                  <c:v>2.3489999999999998</c:v>
                </c:pt>
                <c:pt idx="294">
                  <c:v>2.355</c:v>
                </c:pt>
                <c:pt idx="295">
                  <c:v>2.363</c:v>
                </c:pt>
                <c:pt idx="296">
                  <c:v>2.3669999999999995</c:v>
                </c:pt>
                <c:pt idx="297">
                  <c:v>2.3739999999999997</c:v>
                </c:pt>
                <c:pt idx="298">
                  <c:v>2.3699999999999997</c:v>
                </c:pt>
                <c:pt idx="299">
                  <c:v>2.3739999999999997</c:v>
                </c:pt>
                <c:pt idx="300">
                  <c:v>2.3789999999999996</c:v>
                </c:pt>
                <c:pt idx="301">
                  <c:v>2.3879999999999999</c:v>
                </c:pt>
                <c:pt idx="302">
                  <c:v>2.387</c:v>
                </c:pt>
                <c:pt idx="303">
                  <c:v>2.3940000000000001</c:v>
                </c:pt>
                <c:pt idx="304">
                  <c:v>2.3930000000000002</c:v>
                </c:pt>
                <c:pt idx="305">
                  <c:v>2.399</c:v>
                </c:pt>
                <c:pt idx="306">
                  <c:v>2.399</c:v>
                </c:pt>
                <c:pt idx="307">
                  <c:v>2.3980000000000001</c:v>
                </c:pt>
                <c:pt idx="308">
                  <c:v>2.403</c:v>
                </c:pt>
                <c:pt idx="309">
                  <c:v>2.407</c:v>
                </c:pt>
                <c:pt idx="310">
                  <c:v>2.4079999999999999</c:v>
                </c:pt>
                <c:pt idx="311">
                  <c:v>2.4119999999999999</c:v>
                </c:pt>
                <c:pt idx="312">
                  <c:v>2.4130000000000003</c:v>
                </c:pt>
                <c:pt idx="313">
                  <c:v>2.4119999999999999</c:v>
                </c:pt>
                <c:pt idx="314">
                  <c:v>2.4159999999999999</c:v>
                </c:pt>
                <c:pt idx="315">
                  <c:v>2.42</c:v>
                </c:pt>
                <c:pt idx="316">
                  <c:v>2.36</c:v>
                </c:pt>
                <c:pt idx="317">
                  <c:v>2.3380000000000001</c:v>
                </c:pt>
                <c:pt idx="318">
                  <c:v>2.3370000000000002</c:v>
                </c:pt>
                <c:pt idx="319">
                  <c:v>2.3239999999999998</c:v>
                </c:pt>
                <c:pt idx="320">
                  <c:v>2.3239999999999998</c:v>
                </c:pt>
                <c:pt idx="321">
                  <c:v>2.3279999999999998</c:v>
                </c:pt>
                <c:pt idx="322">
                  <c:v>2.34</c:v>
                </c:pt>
                <c:pt idx="323">
                  <c:v>2.3410000000000002</c:v>
                </c:pt>
                <c:pt idx="324">
                  <c:v>2.3370000000000002</c:v>
                </c:pt>
                <c:pt idx="325">
                  <c:v>2.3450000000000002</c:v>
                </c:pt>
                <c:pt idx="326">
                  <c:v>2.359</c:v>
                </c:pt>
                <c:pt idx="327">
                  <c:v>2.3780000000000001</c:v>
                </c:pt>
                <c:pt idx="328">
                  <c:v>2.3740000000000001</c:v>
                </c:pt>
                <c:pt idx="329">
                  <c:v>2.3759999999999999</c:v>
                </c:pt>
                <c:pt idx="330">
                  <c:v>2.3810000000000002</c:v>
                </c:pt>
                <c:pt idx="331">
                  <c:v>2.3879999999999999</c:v>
                </c:pt>
                <c:pt idx="332">
                  <c:v>2.3930000000000002</c:v>
                </c:pt>
                <c:pt idx="333">
                  <c:v>2.3919999999999999</c:v>
                </c:pt>
                <c:pt idx="334">
                  <c:v>2.3839999999999999</c:v>
                </c:pt>
                <c:pt idx="336">
                  <c:v>2.387</c:v>
                </c:pt>
                <c:pt idx="337">
                  <c:v>2.3919999999999999</c:v>
                </c:pt>
                <c:pt idx="338">
                  <c:v>2.3969999999999998</c:v>
                </c:pt>
                <c:pt idx="339">
                  <c:v>2.4</c:v>
                </c:pt>
                <c:pt idx="340">
                  <c:v>2.4</c:v>
                </c:pt>
                <c:pt idx="341">
                  <c:v>2.4009999999999998</c:v>
                </c:pt>
                <c:pt idx="342">
                  <c:v>2.403</c:v>
                </c:pt>
                <c:pt idx="343">
                  <c:v>2.4079999999999999</c:v>
                </c:pt>
                <c:pt idx="344">
                  <c:v>2.407</c:v>
                </c:pt>
                <c:pt idx="345">
                  <c:v>2.4119999999999999</c:v>
                </c:pt>
                <c:pt idx="346">
                  <c:v>2.4129999999999998</c:v>
                </c:pt>
                <c:pt idx="347">
                  <c:v>2.4129999999999998</c:v>
                </c:pt>
                <c:pt idx="348">
                  <c:v>2.4099999999999997</c:v>
                </c:pt>
                <c:pt idx="349">
                  <c:v>2.4119999999999999</c:v>
                </c:pt>
                <c:pt idx="350">
                  <c:v>2.4119999999999999</c:v>
                </c:pt>
                <c:pt idx="351">
                  <c:v>2.4129999999999998</c:v>
                </c:pt>
                <c:pt idx="352">
                  <c:v>2.4179999999999997</c:v>
                </c:pt>
                <c:pt idx="353">
                  <c:v>2.3109999999999999</c:v>
                </c:pt>
                <c:pt idx="354">
                  <c:v>2.3009999999999997</c:v>
                </c:pt>
                <c:pt idx="355">
                  <c:v>2.2999999999999998</c:v>
                </c:pt>
                <c:pt idx="356">
                  <c:v>2.2989999999999999</c:v>
                </c:pt>
                <c:pt idx="357">
                  <c:v>2.3089999999999997</c:v>
                </c:pt>
                <c:pt idx="358">
                  <c:v>2.2789999999999999</c:v>
                </c:pt>
                <c:pt idx="359">
                  <c:v>2.2490000000000001</c:v>
                </c:pt>
                <c:pt idx="360">
                  <c:v>2.1139999999999999</c:v>
                </c:pt>
                <c:pt idx="361">
                  <c:v>2.0260000000000002</c:v>
                </c:pt>
                <c:pt idx="362">
                  <c:v>2.0449999999999999</c:v>
                </c:pt>
                <c:pt idx="363">
                  <c:v>2.0550000000000002</c:v>
                </c:pt>
                <c:pt idx="364">
                  <c:v>2.0470000000000002</c:v>
                </c:pt>
                <c:pt idx="365">
                  <c:v>2.0499999999999998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03C-468E-B0F7-DD03F1916D06}"/>
            </c:ext>
          </c:extLst>
        </c:ser>
        <c:ser>
          <c:idx val="14"/>
          <c:order val="12"/>
          <c:tx>
            <c:strRef>
              <c:f>グラフデータ!$K$6</c:f>
              <c:strCache>
                <c:ptCount val="1"/>
                <c:pt idx="0">
                  <c:v>62(M)_地下水位（R5）</c:v>
                </c:pt>
              </c:strCache>
            </c:strRef>
          </c:tx>
          <c:spPr>
            <a:ln w="15875">
              <a:solidFill>
                <a:srgbClr val="00FF00"/>
              </a:solidFill>
            </a:ln>
          </c:spPr>
          <c:marker>
            <c:symbol val="none"/>
          </c:marker>
          <c:cat>
            <c:numRef>
              <c:f>グラフデータ!$B$7:$B$374</c:f>
              <c:numCache>
                <c:formatCode>m"月"d"日"</c:formatCode>
                <c:ptCount val="368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グラフデータ!$K$7:$K$373</c:f>
              <c:numCache>
                <c:formatCode>0.00\ </c:formatCode>
                <c:ptCount val="367"/>
                <c:pt idx="0">
                  <c:v>2.5499999999999998</c:v>
                </c:pt>
                <c:pt idx="1">
                  <c:v>2.5640000000000001</c:v>
                </c:pt>
                <c:pt idx="2">
                  <c:v>2.5819999999999999</c:v>
                </c:pt>
                <c:pt idx="3">
                  <c:v>2.6029999999999998</c:v>
                </c:pt>
                <c:pt idx="4">
                  <c:v>2.6239999999999997</c:v>
                </c:pt>
                <c:pt idx="5">
                  <c:v>2.6429999999999998</c:v>
                </c:pt>
                <c:pt idx="6">
                  <c:v>2.6479999999999997</c:v>
                </c:pt>
                <c:pt idx="7">
                  <c:v>2.66</c:v>
                </c:pt>
                <c:pt idx="8">
                  <c:v>2.6819999999999999</c:v>
                </c:pt>
                <c:pt idx="9">
                  <c:v>2.7119999999999997</c:v>
                </c:pt>
                <c:pt idx="10">
                  <c:v>2.7320000000000002</c:v>
                </c:pt>
                <c:pt idx="11">
                  <c:v>2.7429999999999999</c:v>
                </c:pt>
                <c:pt idx="12">
                  <c:v>2.766</c:v>
                </c:pt>
                <c:pt idx="13">
                  <c:v>2.79</c:v>
                </c:pt>
                <c:pt idx="14">
                  <c:v>2.8049999999999997</c:v>
                </c:pt>
                <c:pt idx="15">
                  <c:v>2.7169999999999996</c:v>
                </c:pt>
                <c:pt idx="16">
                  <c:v>2.7149999999999999</c:v>
                </c:pt>
                <c:pt idx="17">
                  <c:v>2.7359999999999998</c:v>
                </c:pt>
                <c:pt idx="18">
                  <c:v>2.7269999999999999</c:v>
                </c:pt>
                <c:pt idx="19">
                  <c:v>2.7399999999999998</c:v>
                </c:pt>
                <c:pt idx="20">
                  <c:v>2.7429999999999999</c:v>
                </c:pt>
                <c:pt idx="21">
                  <c:v>2.7549999999999999</c:v>
                </c:pt>
                <c:pt idx="22">
                  <c:v>2.7770000000000001</c:v>
                </c:pt>
                <c:pt idx="23">
                  <c:v>2.7949999999999999</c:v>
                </c:pt>
                <c:pt idx="24">
                  <c:v>2.8099999999999996</c:v>
                </c:pt>
                <c:pt idx="25">
                  <c:v>2.8250000000000002</c:v>
                </c:pt>
                <c:pt idx="26">
                  <c:v>2.7569999999999997</c:v>
                </c:pt>
                <c:pt idx="27">
                  <c:v>2.7780000000000005</c:v>
                </c:pt>
                <c:pt idx="28">
                  <c:v>2.7890000000000001</c:v>
                </c:pt>
                <c:pt idx="29">
                  <c:v>2.7960000000000003</c:v>
                </c:pt>
                <c:pt idx="30">
                  <c:v>2.8109999999999999</c:v>
                </c:pt>
                <c:pt idx="31">
                  <c:v>2.8260000000000005</c:v>
                </c:pt>
                <c:pt idx="32">
                  <c:v>2.8460000000000001</c:v>
                </c:pt>
                <c:pt idx="33">
                  <c:v>2.8540000000000001</c:v>
                </c:pt>
                <c:pt idx="34">
                  <c:v>2.8660000000000001</c:v>
                </c:pt>
                <c:pt idx="35">
                  <c:v>2.867</c:v>
                </c:pt>
                <c:pt idx="36">
                  <c:v>2.8840000000000003</c:v>
                </c:pt>
                <c:pt idx="37">
                  <c:v>2.8220000000000001</c:v>
                </c:pt>
                <c:pt idx="38">
                  <c:v>2.6930000000000005</c:v>
                </c:pt>
                <c:pt idx="39">
                  <c:v>2.68</c:v>
                </c:pt>
                <c:pt idx="40">
                  <c:v>2.665</c:v>
                </c:pt>
                <c:pt idx="41">
                  <c:v>2.6619999999999999</c:v>
                </c:pt>
                <c:pt idx="42">
                  <c:v>2.6690000000000005</c:v>
                </c:pt>
                <c:pt idx="43">
                  <c:v>2.6690000000000005</c:v>
                </c:pt>
                <c:pt idx="44">
                  <c:v>2.6750000000000003</c:v>
                </c:pt>
                <c:pt idx="45">
                  <c:v>2.6370000000000005</c:v>
                </c:pt>
                <c:pt idx="46">
                  <c:v>2.6530000000000005</c:v>
                </c:pt>
                <c:pt idx="47">
                  <c:v>2.6590000000000003</c:v>
                </c:pt>
                <c:pt idx="48">
                  <c:v>2.6690000000000005</c:v>
                </c:pt>
                <c:pt idx="49">
                  <c:v>2.6590000000000003</c:v>
                </c:pt>
                <c:pt idx="50">
                  <c:v>2.66</c:v>
                </c:pt>
                <c:pt idx="51">
                  <c:v>2.673</c:v>
                </c:pt>
                <c:pt idx="52">
                  <c:v>2.6900000000000004</c:v>
                </c:pt>
                <c:pt idx="53">
                  <c:v>2.681</c:v>
                </c:pt>
                <c:pt idx="54">
                  <c:v>2.7040000000000002</c:v>
                </c:pt>
                <c:pt idx="55">
                  <c:v>2.7190000000000003</c:v>
                </c:pt>
                <c:pt idx="56">
                  <c:v>2.7380000000000004</c:v>
                </c:pt>
                <c:pt idx="57">
                  <c:v>2.7540000000000004</c:v>
                </c:pt>
                <c:pt idx="58">
                  <c:v>2.7680000000000002</c:v>
                </c:pt>
                <c:pt idx="59">
                  <c:v>2.7520000000000002</c:v>
                </c:pt>
                <c:pt idx="60">
                  <c:v>2.742</c:v>
                </c:pt>
                <c:pt idx="61">
                  <c:v>2.7320000000000002</c:v>
                </c:pt>
                <c:pt idx="62">
                  <c:v>2.7350000000000003</c:v>
                </c:pt>
                <c:pt idx="63">
                  <c:v>2.3840000000000003</c:v>
                </c:pt>
                <c:pt idx="64">
                  <c:v>2.0490000000000004</c:v>
                </c:pt>
                <c:pt idx="65">
                  <c:v>2.2100000000000004</c:v>
                </c:pt>
                <c:pt idx="66">
                  <c:v>2.3050000000000002</c:v>
                </c:pt>
                <c:pt idx="67">
                  <c:v>2.3690000000000002</c:v>
                </c:pt>
                <c:pt idx="68">
                  <c:v>2.4090000000000003</c:v>
                </c:pt>
                <c:pt idx="69">
                  <c:v>2.4460000000000002</c:v>
                </c:pt>
                <c:pt idx="70">
                  <c:v>2.4450000000000003</c:v>
                </c:pt>
                <c:pt idx="71">
                  <c:v>2.4710000000000005</c:v>
                </c:pt>
                <c:pt idx="72">
                  <c:v>2.4650000000000003</c:v>
                </c:pt>
                <c:pt idx="73">
                  <c:v>2.4350000000000005</c:v>
                </c:pt>
                <c:pt idx="74">
                  <c:v>2.4350000000000005</c:v>
                </c:pt>
                <c:pt idx="75">
                  <c:v>2.4700000000000002</c:v>
                </c:pt>
                <c:pt idx="76">
                  <c:v>2.4750000000000005</c:v>
                </c:pt>
                <c:pt idx="77">
                  <c:v>2.4960000000000004</c:v>
                </c:pt>
                <c:pt idx="78">
                  <c:v>2.5070000000000006</c:v>
                </c:pt>
                <c:pt idx="79">
                  <c:v>2.5210000000000004</c:v>
                </c:pt>
                <c:pt idx="80">
                  <c:v>2.5440000000000005</c:v>
                </c:pt>
                <c:pt idx="81">
                  <c:v>2.5740000000000003</c:v>
                </c:pt>
                <c:pt idx="82">
                  <c:v>2.6000000000000005</c:v>
                </c:pt>
                <c:pt idx="83">
                  <c:v>2.6240000000000006</c:v>
                </c:pt>
                <c:pt idx="84">
                  <c:v>2.6510000000000002</c:v>
                </c:pt>
                <c:pt idx="85">
                  <c:v>2.6790000000000003</c:v>
                </c:pt>
                <c:pt idx="86">
                  <c:v>2.7040000000000006</c:v>
                </c:pt>
                <c:pt idx="87">
                  <c:v>2.7310000000000003</c:v>
                </c:pt>
                <c:pt idx="88">
                  <c:v>2.7530000000000001</c:v>
                </c:pt>
                <c:pt idx="89">
                  <c:v>2.7730000000000006</c:v>
                </c:pt>
                <c:pt idx="90">
                  <c:v>2.7619999999999996</c:v>
                </c:pt>
                <c:pt idx="91">
                  <c:v>2.7749999999999999</c:v>
                </c:pt>
                <c:pt idx="92">
                  <c:v>2.7649999999999997</c:v>
                </c:pt>
                <c:pt idx="93">
                  <c:v>2.7639999999999998</c:v>
                </c:pt>
                <c:pt idx="94">
                  <c:v>2.782</c:v>
                </c:pt>
                <c:pt idx="95">
                  <c:v>2.8</c:v>
                </c:pt>
                <c:pt idx="96">
                  <c:v>2.8149999999999999</c:v>
                </c:pt>
                <c:pt idx="97">
                  <c:v>2.8140000000000001</c:v>
                </c:pt>
                <c:pt idx="98">
                  <c:v>2.8289999999999997</c:v>
                </c:pt>
                <c:pt idx="99">
                  <c:v>2.839</c:v>
                </c:pt>
                <c:pt idx="100">
                  <c:v>2.84</c:v>
                </c:pt>
                <c:pt idx="101">
                  <c:v>2.859</c:v>
                </c:pt>
                <c:pt idx="102">
                  <c:v>2.8789999999999996</c:v>
                </c:pt>
                <c:pt idx="103">
                  <c:v>2.8949999999999996</c:v>
                </c:pt>
                <c:pt idx="104">
                  <c:v>2.91</c:v>
                </c:pt>
                <c:pt idx="105">
                  <c:v>2.9269999999999996</c:v>
                </c:pt>
                <c:pt idx="106">
                  <c:v>2.9409999999999998</c:v>
                </c:pt>
                <c:pt idx="107">
                  <c:v>2.9619999999999997</c:v>
                </c:pt>
                <c:pt idx="108">
                  <c:v>2.9790000000000001</c:v>
                </c:pt>
                <c:pt idx="109">
                  <c:v>2.9969999999999999</c:v>
                </c:pt>
                <c:pt idx="110">
                  <c:v>3.0169999999999999</c:v>
                </c:pt>
                <c:pt idx="111">
                  <c:v>3.0339999999999998</c:v>
                </c:pt>
                <c:pt idx="112">
                  <c:v>3.0510000000000002</c:v>
                </c:pt>
                <c:pt idx="113">
                  <c:v>3.0629999999999997</c:v>
                </c:pt>
                <c:pt idx="114">
                  <c:v>3.0779999999999998</c:v>
                </c:pt>
                <c:pt idx="115">
                  <c:v>3.09</c:v>
                </c:pt>
                <c:pt idx="116">
                  <c:v>3.101</c:v>
                </c:pt>
                <c:pt idx="117">
                  <c:v>3.117</c:v>
                </c:pt>
                <c:pt idx="118">
                  <c:v>3.1419999999999995</c:v>
                </c:pt>
                <c:pt idx="119">
                  <c:v>3.1549999999999994</c:v>
                </c:pt>
                <c:pt idx="120">
                  <c:v>3.1629999999999994</c:v>
                </c:pt>
                <c:pt idx="121">
                  <c:v>3.1679999999999997</c:v>
                </c:pt>
                <c:pt idx="122">
                  <c:v>3.1859999999999999</c:v>
                </c:pt>
                <c:pt idx="123">
                  <c:v>3.1749999999999998</c:v>
                </c:pt>
                <c:pt idx="124">
                  <c:v>3.1919999999999997</c:v>
                </c:pt>
                <c:pt idx="125">
                  <c:v>3.1989999999999998</c:v>
                </c:pt>
                <c:pt idx="126">
                  <c:v>3.21</c:v>
                </c:pt>
                <c:pt idx="127">
                  <c:v>3.2159999999999997</c:v>
                </c:pt>
                <c:pt idx="128">
                  <c:v>3.2309999999999999</c:v>
                </c:pt>
                <c:pt idx="129">
                  <c:v>3.2369999999999997</c:v>
                </c:pt>
                <c:pt idx="130">
                  <c:v>3.2399999999999998</c:v>
                </c:pt>
                <c:pt idx="131">
                  <c:v>3.2029999999999994</c:v>
                </c:pt>
                <c:pt idx="132">
                  <c:v>3.1919999999999997</c:v>
                </c:pt>
                <c:pt idx="133">
                  <c:v>3.2119999999999997</c:v>
                </c:pt>
                <c:pt idx="134">
                  <c:v>3.2369999999999997</c:v>
                </c:pt>
                <c:pt idx="135">
                  <c:v>3.2239999999999998</c:v>
                </c:pt>
                <c:pt idx="136">
                  <c:v>3.1919999999999997</c:v>
                </c:pt>
                <c:pt idx="137">
                  <c:v>3.1429999999999998</c:v>
                </c:pt>
                <c:pt idx="138">
                  <c:v>3.0059999999999993</c:v>
                </c:pt>
                <c:pt idx="139">
                  <c:v>2.9879999999999995</c:v>
                </c:pt>
                <c:pt idx="140">
                  <c:v>2.9829999999999997</c:v>
                </c:pt>
                <c:pt idx="141">
                  <c:v>2.9959999999999996</c:v>
                </c:pt>
                <c:pt idx="142">
                  <c:v>3.0119999999999996</c:v>
                </c:pt>
                <c:pt idx="143">
                  <c:v>3.0259999999999998</c:v>
                </c:pt>
                <c:pt idx="144">
                  <c:v>3.0179999999999998</c:v>
                </c:pt>
                <c:pt idx="145">
                  <c:v>3.0249999999999995</c:v>
                </c:pt>
                <c:pt idx="146">
                  <c:v>3.0239999999999996</c:v>
                </c:pt>
                <c:pt idx="147">
                  <c:v>3.0439999999999996</c:v>
                </c:pt>
                <c:pt idx="148">
                  <c:v>3.0639999999999996</c:v>
                </c:pt>
                <c:pt idx="149">
                  <c:v>3.0779999999999994</c:v>
                </c:pt>
                <c:pt idx="150">
                  <c:v>3.0909999999999997</c:v>
                </c:pt>
                <c:pt idx="151">
                  <c:v>3.1069999999999998</c:v>
                </c:pt>
                <c:pt idx="152">
                  <c:v>3.1289999999999996</c:v>
                </c:pt>
                <c:pt idx="153">
                  <c:v>3.1400000000000006</c:v>
                </c:pt>
                <c:pt idx="154">
                  <c:v>3.1540000000000004</c:v>
                </c:pt>
                <c:pt idx="155">
                  <c:v>3.1700000000000004</c:v>
                </c:pt>
                <c:pt idx="156">
                  <c:v>3.1750000000000003</c:v>
                </c:pt>
                <c:pt idx="157">
                  <c:v>3.0700000000000003</c:v>
                </c:pt>
                <c:pt idx="158">
                  <c:v>3.0670000000000002</c:v>
                </c:pt>
                <c:pt idx="159">
                  <c:v>3.0730000000000004</c:v>
                </c:pt>
                <c:pt idx="160">
                  <c:v>3.0820000000000003</c:v>
                </c:pt>
                <c:pt idx="161">
                  <c:v>2.7590000000000003</c:v>
                </c:pt>
                <c:pt idx="162">
                  <c:v>2.6720000000000006</c:v>
                </c:pt>
                <c:pt idx="163">
                  <c:v>2.657</c:v>
                </c:pt>
                <c:pt idx="164">
                  <c:v>2.665</c:v>
                </c:pt>
                <c:pt idx="165">
                  <c:v>2.6780000000000004</c:v>
                </c:pt>
                <c:pt idx="166">
                  <c:v>2.7020000000000004</c:v>
                </c:pt>
                <c:pt idx="167">
                  <c:v>2.7270000000000003</c:v>
                </c:pt>
                <c:pt idx="168">
                  <c:v>2.7520000000000002</c:v>
                </c:pt>
                <c:pt idx="169">
                  <c:v>2.774</c:v>
                </c:pt>
                <c:pt idx="170">
                  <c:v>2.8010000000000002</c:v>
                </c:pt>
                <c:pt idx="171">
                  <c:v>2.8310000000000004</c:v>
                </c:pt>
                <c:pt idx="172">
                  <c:v>2.8590000000000004</c:v>
                </c:pt>
                <c:pt idx="173">
                  <c:v>2.8790000000000004</c:v>
                </c:pt>
                <c:pt idx="174">
                  <c:v>2.8930000000000002</c:v>
                </c:pt>
                <c:pt idx="175">
                  <c:v>2.8360000000000003</c:v>
                </c:pt>
                <c:pt idx="176">
                  <c:v>2.7480000000000002</c:v>
                </c:pt>
                <c:pt idx="177">
                  <c:v>2.7390000000000003</c:v>
                </c:pt>
                <c:pt idx="178">
                  <c:v>2.7360000000000002</c:v>
                </c:pt>
                <c:pt idx="179">
                  <c:v>2.7370000000000001</c:v>
                </c:pt>
                <c:pt idx="180">
                  <c:v>2.7510000000000003</c:v>
                </c:pt>
                <c:pt idx="181">
                  <c:v>2.7669999999999995</c:v>
                </c:pt>
                <c:pt idx="182">
                  <c:v>2.7889999999999997</c:v>
                </c:pt>
                <c:pt idx="183">
                  <c:v>2.8019999999999996</c:v>
                </c:pt>
                <c:pt idx="184">
                  <c:v>2.8249999999999997</c:v>
                </c:pt>
                <c:pt idx="185">
                  <c:v>2.8529999999999998</c:v>
                </c:pt>
                <c:pt idx="186">
                  <c:v>2.8729999999999993</c:v>
                </c:pt>
                <c:pt idx="187">
                  <c:v>2.8299999999999996</c:v>
                </c:pt>
                <c:pt idx="188">
                  <c:v>2.84</c:v>
                </c:pt>
                <c:pt idx="189">
                  <c:v>2.8599999999999994</c:v>
                </c:pt>
                <c:pt idx="190">
                  <c:v>2.8829999999999996</c:v>
                </c:pt>
                <c:pt idx="191">
                  <c:v>2.9009999999999998</c:v>
                </c:pt>
                <c:pt idx="192">
                  <c:v>2.8019999999999996</c:v>
                </c:pt>
                <c:pt idx="193">
                  <c:v>2.7059999999999995</c:v>
                </c:pt>
                <c:pt idx="194">
                  <c:v>2.6919999999999997</c:v>
                </c:pt>
                <c:pt idx="195">
                  <c:v>2.6859999999999999</c:v>
                </c:pt>
                <c:pt idx="196">
                  <c:v>2.6829999999999998</c:v>
                </c:pt>
                <c:pt idx="197">
                  <c:v>2.6979999999999995</c:v>
                </c:pt>
                <c:pt idx="198">
                  <c:v>2.6059999999999999</c:v>
                </c:pt>
                <c:pt idx="199">
                  <c:v>2.6009999999999995</c:v>
                </c:pt>
                <c:pt idx="200">
                  <c:v>2.6079999999999997</c:v>
                </c:pt>
                <c:pt idx="201">
                  <c:v>2.6179999999999994</c:v>
                </c:pt>
                <c:pt idx="202">
                  <c:v>2.6349999999999998</c:v>
                </c:pt>
                <c:pt idx="203">
                  <c:v>2.6479999999999997</c:v>
                </c:pt>
                <c:pt idx="204">
                  <c:v>2.6819999999999995</c:v>
                </c:pt>
                <c:pt idx="205">
                  <c:v>2.7119999999999997</c:v>
                </c:pt>
                <c:pt idx="206">
                  <c:v>2.7359999999999998</c:v>
                </c:pt>
                <c:pt idx="207">
                  <c:v>2.7579999999999996</c:v>
                </c:pt>
                <c:pt idx="208">
                  <c:v>2.7829999999999995</c:v>
                </c:pt>
                <c:pt idx="209">
                  <c:v>2.8099999999999996</c:v>
                </c:pt>
                <c:pt idx="210">
                  <c:v>2.8369999999999997</c:v>
                </c:pt>
                <c:pt idx="211">
                  <c:v>2.8559999999999999</c:v>
                </c:pt>
                <c:pt idx="212">
                  <c:v>2.8739999999999997</c:v>
                </c:pt>
                <c:pt idx="213">
                  <c:v>2.8929999999999998</c:v>
                </c:pt>
                <c:pt idx="214">
                  <c:v>2.9259999999999997</c:v>
                </c:pt>
                <c:pt idx="215">
                  <c:v>2.9399999999999995</c:v>
                </c:pt>
                <c:pt idx="216">
                  <c:v>2.9609999999999994</c:v>
                </c:pt>
                <c:pt idx="217">
                  <c:v>2.9809999999999999</c:v>
                </c:pt>
                <c:pt idx="218">
                  <c:v>3.0009999999999994</c:v>
                </c:pt>
                <c:pt idx="219">
                  <c:v>3.0119999999999996</c:v>
                </c:pt>
                <c:pt idx="220">
                  <c:v>3.0149999999999997</c:v>
                </c:pt>
                <c:pt idx="221">
                  <c:v>2.9979999999999998</c:v>
                </c:pt>
                <c:pt idx="222">
                  <c:v>3.0129999999999999</c:v>
                </c:pt>
                <c:pt idx="223">
                  <c:v>3.0249999999999995</c:v>
                </c:pt>
                <c:pt idx="224">
                  <c:v>3.0309999999999997</c:v>
                </c:pt>
                <c:pt idx="225">
                  <c:v>3.0519999999999996</c:v>
                </c:pt>
                <c:pt idx="226">
                  <c:v>3.0589999999999997</c:v>
                </c:pt>
                <c:pt idx="227">
                  <c:v>3.0749999999999997</c:v>
                </c:pt>
                <c:pt idx="228">
                  <c:v>3.0909999999999997</c:v>
                </c:pt>
                <c:pt idx="229">
                  <c:v>3.101</c:v>
                </c:pt>
                <c:pt idx="230">
                  <c:v>3.1129999999999995</c:v>
                </c:pt>
                <c:pt idx="231">
                  <c:v>2.9739999999999998</c:v>
                </c:pt>
                <c:pt idx="232">
                  <c:v>2.9709999999999996</c:v>
                </c:pt>
                <c:pt idx="233">
                  <c:v>2.9869999999999997</c:v>
                </c:pt>
                <c:pt idx="234">
                  <c:v>2.9999999999999996</c:v>
                </c:pt>
                <c:pt idx="235">
                  <c:v>3.01</c:v>
                </c:pt>
                <c:pt idx="236">
                  <c:v>3.0189999999999997</c:v>
                </c:pt>
                <c:pt idx="237">
                  <c:v>3.0259999999999998</c:v>
                </c:pt>
                <c:pt idx="238">
                  <c:v>3.0369999999999999</c:v>
                </c:pt>
                <c:pt idx="239">
                  <c:v>3.0539999999999994</c:v>
                </c:pt>
                <c:pt idx="240">
                  <c:v>3.0609999999999999</c:v>
                </c:pt>
                <c:pt idx="241">
                  <c:v>3.0639999999999996</c:v>
                </c:pt>
                <c:pt idx="242">
                  <c:v>3.0749999999999997</c:v>
                </c:pt>
                <c:pt idx="243">
                  <c:v>3.0869999999999997</c:v>
                </c:pt>
                <c:pt idx="244">
                  <c:v>3.0880000000000001</c:v>
                </c:pt>
                <c:pt idx="245">
                  <c:v>3.0940000000000003</c:v>
                </c:pt>
                <c:pt idx="246">
                  <c:v>3.1040000000000001</c:v>
                </c:pt>
                <c:pt idx="247">
                  <c:v>3.1180000000000003</c:v>
                </c:pt>
                <c:pt idx="248">
                  <c:v>3.1280000000000001</c:v>
                </c:pt>
                <c:pt idx="249">
                  <c:v>3.13</c:v>
                </c:pt>
                <c:pt idx="250">
                  <c:v>3.14</c:v>
                </c:pt>
                <c:pt idx="251">
                  <c:v>3.1510000000000002</c:v>
                </c:pt>
                <c:pt idx="252">
                  <c:v>3.1610000000000005</c:v>
                </c:pt>
                <c:pt idx="253">
                  <c:v>3.1690000000000005</c:v>
                </c:pt>
                <c:pt idx="254">
                  <c:v>3.18</c:v>
                </c:pt>
                <c:pt idx="255">
                  <c:v>3.1850000000000005</c:v>
                </c:pt>
                <c:pt idx="256">
                  <c:v>3.141</c:v>
                </c:pt>
                <c:pt idx="257">
                  <c:v>3.1459999999999999</c:v>
                </c:pt>
                <c:pt idx="258">
                  <c:v>3.157</c:v>
                </c:pt>
                <c:pt idx="259">
                  <c:v>3.1630000000000003</c:v>
                </c:pt>
                <c:pt idx="260">
                  <c:v>3.1690000000000005</c:v>
                </c:pt>
                <c:pt idx="261">
                  <c:v>3.1770000000000005</c:v>
                </c:pt>
                <c:pt idx="262">
                  <c:v>3.1710000000000003</c:v>
                </c:pt>
                <c:pt idx="263">
                  <c:v>3.1670000000000003</c:v>
                </c:pt>
                <c:pt idx="264">
                  <c:v>3.165</c:v>
                </c:pt>
                <c:pt idx="265">
                  <c:v>3.1619999999999999</c:v>
                </c:pt>
                <c:pt idx="266">
                  <c:v>3.1680000000000001</c:v>
                </c:pt>
                <c:pt idx="267">
                  <c:v>3.1880000000000002</c:v>
                </c:pt>
                <c:pt idx="268">
                  <c:v>3.1970000000000001</c:v>
                </c:pt>
                <c:pt idx="269">
                  <c:v>3.2090000000000005</c:v>
                </c:pt>
                <c:pt idx="270">
                  <c:v>3.2039999999999997</c:v>
                </c:pt>
                <c:pt idx="271">
                  <c:v>3.2249999999999996</c:v>
                </c:pt>
                <c:pt idx="272">
                  <c:v>3.2229999999999999</c:v>
                </c:pt>
                <c:pt idx="273">
                  <c:v>3.234</c:v>
                </c:pt>
                <c:pt idx="274">
                  <c:v>3.2450000000000001</c:v>
                </c:pt>
                <c:pt idx="275">
                  <c:v>3.2489999999999997</c:v>
                </c:pt>
                <c:pt idx="276">
                  <c:v>3.2519999999999998</c:v>
                </c:pt>
                <c:pt idx="277">
                  <c:v>3.258</c:v>
                </c:pt>
                <c:pt idx="278">
                  <c:v>3.2729999999999997</c:v>
                </c:pt>
                <c:pt idx="279">
                  <c:v>3.2789999999999999</c:v>
                </c:pt>
                <c:pt idx="280">
                  <c:v>3.2759999999999998</c:v>
                </c:pt>
                <c:pt idx="281">
                  <c:v>3.2879999999999998</c:v>
                </c:pt>
                <c:pt idx="282">
                  <c:v>3.2949999999999999</c:v>
                </c:pt>
                <c:pt idx="283">
                  <c:v>3.2919999999999998</c:v>
                </c:pt>
                <c:pt idx="284">
                  <c:v>3.2919999999999998</c:v>
                </c:pt>
                <c:pt idx="285">
                  <c:v>3.3149999999999999</c:v>
                </c:pt>
                <c:pt idx="286">
                  <c:v>3.3039999999999998</c:v>
                </c:pt>
                <c:pt idx="287">
                  <c:v>3.327</c:v>
                </c:pt>
                <c:pt idx="288">
                  <c:v>3.3149999999999999</c:v>
                </c:pt>
                <c:pt idx="289">
                  <c:v>3.3259999999999996</c:v>
                </c:pt>
                <c:pt idx="290">
                  <c:v>3.3319999999999999</c:v>
                </c:pt>
                <c:pt idx="291">
                  <c:v>3.3330000000000002</c:v>
                </c:pt>
                <c:pt idx="292">
                  <c:v>3.3479999999999999</c:v>
                </c:pt>
                <c:pt idx="293">
                  <c:v>3.3559999999999999</c:v>
                </c:pt>
                <c:pt idx="294">
                  <c:v>3.3620000000000001</c:v>
                </c:pt>
                <c:pt idx="295">
                  <c:v>3.36</c:v>
                </c:pt>
                <c:pt idx="296">
                  <c:v>3.2240000000000002</c:v>
                </c:pt>
                <c:pt idx="297">
                  <c:v>3.2160000000000002</c:v>
                </c:pt>
                <c:pt idx="298">
                  <c:v>3.2119999999999997</c:v>
                </c:pt>
                <c:pt idx="299">
                  <c:v>3.202</c:v>
                </c:pt>
                <c:pt idx="300">
                  <c:v>3.2240000000000002</c:v>
                </c:pt>
                <c:pt idx="301">
                  <c:v>3.234</c:v>
                </c:pt>
                <c:pt idx="302">
                  <c:v>3.2439999999999998</c:v>
                </c:pt>
                <c:pt idx="303">
                  <c:v>3.2610000000000001</c:v>
                </c:pt>
                <c:pt idx="304">
                  <c:v>3.2789999999999999</c:v>
                </c:pt>
                <c:pt idx="305">
                  <c:v>3.2230000000000003</c:v>
                </c:pt>
                <c:pt idx="306">
                  <c:v>3.2390000000000003</c:v>
                </c:pt>
                <c:pt idx="307">
                  <c:v>3.2330000000000005</c:v>
                </c:pt>
                <c:pt idx="308">
                  <c:v>3.2460000000000004</c:v>
                </c:pt>
                <c:pt idx="309">
                  <c:v>3.2620000000000005</c:v>
                </c:pt>
                <c:pt idx="310">
                  <c:v>3.2430000000000003</c:v>
                </c:pt>
                <c:pt idx="311">
                  <c:v>3.2040000000000006</c:v>
                </c:pt>
                <c:pt idx="312">
                  <c:v>3.0350000000000001</c:v>
                </c:pt>
                <c:pt idx="313">
                  <c:v>2.9810000000000003</c:v>
                </c:pt>
                <c:pt idx="314">
                  <c:v>2.9810000000000003</c:v>
                </c:pt>
                <c:pt idx="315">
                  <c:v>3.0490000000000004</c:v>
                </c:pt>
                <c:pt idx="316">
                  <c:v>3.0470000000000006</c:v>
                </c:pt>
                <c:pt idx="317">
                  <c:v>3.0250000000000004</c:v>
                </c:pt>
                <c:pt idx="318">
                  <c:v>3.04</c:v>
                </c:pt>
                <c:pt idx="319">
                  <c:v>3.0410000000000004</c:v>
                </c:pt>
                <c:pt idx="320">
                  <c:v>3.0520000000000005</c:v>
                </c:pt>
                <c:pt idx="321">
                  <c:v>3.0430000000000001</c:v>
                </c:pt>
                <c:pt idx="322">
                  <c:v>3.0430000000000001</c:v>
                </c:pt>
                <c:pt idx="323">
                  <c:v>3.0640000000000001</c:v>
                </c:pt>
                <c:pt idx="324">
                  <c:v>3.0790000000000006</c:v>
                </c:pt>
                <c:pt idx="325">
                  <c:v>3.0670000000000002</c:v>
                </c:pt>
                <c:pt idx="326">
                  <c:v>3.0830000000000002</c:v>
                </c:pt>
                <c:pt idx="327">
                  <c:v>3.0740000000000003</c:v>
                </c:pt>
                <c:pt idx="328">
                  <c:v>3.0580000000000003</c:v>
                </c:pt>
                <c:pt idx="329">
                  <c:v>3.0260000000000002</c:v>
                </c:pt>
                <c:pt idx="330">
                  <c:v>3.0230000000000006</c:v>
                </c:pt>
                <c:pt idx="331">
                  <c:v>3.0020000000000002</c:v>
                </c:pt>
                <c:pt idx="332">
                  <c:v>2.9830000000000005</c:v>
                </c:pt>
                <c:pt idx="333">
                  <c:v>2.9750000000000005</c:v>
                </c:pt>
                <c:pt idx="334">
                  <c:v>2.9780000000000006</c:v>
                </c:pt>
                <c:pt idx="335">
                  <c:v>2.972</c:v>
                </c:pt>
                <c:pt idx="336">
                  <c:v>2.8759999999999999</c:v>
                </c:pt>
                <c:pt idx="337">
                  <c:v>2.891</c:v>
                </c:pt>
                <c:pt idx="338">
                  <c:v>2.8819999999999997</c:v>
                </c:pt>
                <c:pt idx="339">
                  <c:v>2.8819999999999997</c:v>
                </c:pt>
                <c:pt idx="340">
                  <c:v>2.8819999999999997</c:v>
                </c:pt>
                <c:pt idx="341">
                  <c:v>2.7759999999999998</c:v>
                </c:pt>
                <c:pt idx="342">
                  <c:v>2.7759999999999998</c:v>
                </c:pt>
                <c:pt idx="343">
                  <c:v>2.6950000000000003</c:v>
                </c:pt>
                <c:pt idx="344">
                  <c:v>2.6760000000000002</c:v>
                </c:pt>
                <c:pt idx="345">
                  <c:v>2.6659999999999999</c:v>
                </c:pt>
                <c:pt idx="346">
                  <c:v>2.66</c:v>
                </c:pt>
                <c:pt idx="347">
                  <c:v>2.5779999999999998</c:v>
                </c:pt>
                <c:pt idx="348">
                  <c:v>2.5670000000000002</c:v>
                </c:pt>
                <c:pt idx="349">
                  <c:v>2.5510000000000002</c:v>
                </c:pt>
                <c:pt idx="350">
                  <c:v>2.548</c:v>
                </c:pt>
                <c:pt idx="351">
                  <c:v>2.5649999999999999</c:v>
                </c:pt>
                <c:pt idx="352">
                  <c:v>2.5630000000000002</c:v>
                </c:pt>
                <c:pt idx="353">
                  <c:v>2.6030000000000002</c:v>
                </c:pt>
                <c:pt idx="354">
                  <c:v>2.621</c:v>
                </c:pt>
                <c:pt idx="355">
                  <c:v>2.6319999999999997</c:v>
                </c:pt>
                <c:pt idx="356">
                  <c:v>2.6659999999999999</c:v>
                </c:pt>
                <c:pt idx="357">
                  <c:v>2.6989999999999998</c:v>
                </c:pt>
                <c:pt idx="358">
                  <c:v>2.714</c:v>
                </c:pt>
                <c:pt idx="359">
                  <c:v>2.7429999999999999</c:v>
                </c:pt>
                <c:pt idx="360">
                  <c:v>2.7429999999999999</c:v>
                </c:pt>
                <c:pt idx="361">
                  <c:v>2.6479999999999997</c:v>
                </c:pt>
                <c:pt idx="362">
                  <c:v>2.6429999999999998</c:v>
                </c:pt>
                <c:pt idx="363">
                  <c:v>2.6319999999999997</c:v>
                </c:pt>
                <c:pt idx="364">
                  <c:v>2.5259999999999998</c:v>
                </c:pt>
                <c:pt idx="365">
                  <c:v>2.4979999999999998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03C-468E-B0F7-DD03F1916D06}"/>
            </c:ext>
          </c:extLst>
        </c:ser>
        <c:ser>
          <c:idx val="15"/>
          <c:order val="13"/>
          <c:tx>
            <c:strRef>
              <c:f>グラフデータ!$V$6</c:f>
              <c:strCache>
                <c:ptCount val="1"/>
                <c:pt idx="0">
                  <c:v>62(M)_地下水位（R4）</c:v>
                </c:pt>
              </c:strCache>
            </c:strRef>
          </c:tx>
          <c:spPr>
            <a:ln w="12700">
              <a:solidFill>
                <a:srgbClr val="00FF00">
                  <a:alpha val="50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グラフデータ!$B$7:$B$374</c:f>
              <c:numCache>
                <c:formatCode>m"月"d"日"</c:formatCode>
                <c:ptCount val="368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グラフデータ!$V$7:$V$373</c:f>
              <c:numCache>
                <c:formatCode>0.00\ </c:formatCode>
                <c:ptCount val="367"/>
                <c:pt idx="0">
                  <c:v>2.7349999999999999</c:v>
                </c:pt>
                <c:pt idx="1">
                  <c:v>2.7029999999999998</c:v>
                </c:pt>
                <c:pt idx="2">
                  <c:v>2.714</c:v>
                </c:pt>
                <c:pt idx="3">
                  <c:v>2.6989999999999998</c:v>
                </c:pt>
                <c:pt idx="4">
                  <c:v>2.5369999999999999</c:v>
                </c:pt>
                <c:pt idx="5">
                  <c:v>2.4089999999999998</c:v>
                </c:pt>
                <c:pt idx="6">
                  <c:v>2.3929999999999998</c:v>
                </c:pt>
                <c:pt idx="7">
                  <c:v>2.42</c:v>
                </c:pt>
                <c:pt idx="8">
                  <c:v>2.4529999999999998</c:v>
                </c:pt>
                <c:pt idx="9">
                  <c:v>2.488</c:v>
                </c:pt>
                <c:pt idx="10">
                  <c:v>2.5189999999999997</c:v>
                </c:pt>
                <c:pt idx="11">
                  <c:v>2.5469999999999997</c:v>
                </c:pt>
                <c:pt idx="12">
                  <c:v>2.581</c:v>
                </c:pt>
                <c:pt idx="13">
                  <c:v>2.6129999999999995</c:v>
                </c:pt>
                <c:pt idx="14">
                  <c:v>2.6459999999999999</c:v>
                </c:pt>
                <c:pt idx="15">
                  <c:v>2.641</c:v>
                </c:pt>
                <c:pt idx="16">
                  <c:v>2.6689999999999996</c:v>
                </c:pt>
                <c:pt idx="17">
                  <c:v>2.6879999999999997</c:v>
                </c:pt>
                <c:pt idx="18">
                  <c:v>2.665</c:v>
                </c:pt>
                <c:pt idx="19">
                  <c:v>2.6399999999999997</c:v>
                </c:pt>
                <c:pt idx="20">
                  <c:v>2.6309999999999998</c:v>
                </c:pt>
                <c:pt idx="21">
                  <c:v>2.6179999999999999</c:v>
                </c:pt>
                <c:pt idx="22">
                  <c:v>2.5169999999999999</c:v>
                </c:pt>
                <c:pt idx="23">
                  <c:v>2.476</c:v>
                </c:pt>
                <c:pt idx="24">
                  <c:v>2.468</c:v>
                </c:pt>
                <c:pt idx="25">
                  <c:v>2.4869999999999997</c:v>
                </c:pt>
                <c:pt idx="26">
                  <c:v>2.5009999999999999</c:v>
                </c:pt>
                <c:pt idx="27">
                  <c:v>2.536</c:v>
                </c:pt>
                <c:pt idx="28">
                  <c:v>2.5770000000000004</c:v>
                </c:pt>
                <c:pt idx="29">
                  <c:v>2.5420000000000003</c:v>
                </c:pt>
                <c:pt idx="30">
                  <c:v>2.5490000000000004</c:v>
                </c:pt>
                <c:pt idx="31">
                  <c:v>2.5230000000000001</c:v>
                </c:pt>
                <c:pt idx="32">
                  <c:v>2.5140000000000002</c:v>
                </c:pt>
                <c:pt idx="33">
                  <c:v>2.5220000000000002</c:v>
                </c:pt>
                <c:pt idx="34">
                  <c:v>2.5430000000000001</c:v>
                </c:pt>
                <c:pt idx="35">
                  <c:v>2.5630000000000002</c:v>
                </c:pt>
                <c:pt idx="36">
                  <c:v>2.5900000000000003</c:v>
                </c:pt>
                <c:pt idx="37">
                  <c:v>2.6120000000000005</c:v>
                </c:pt>
                <c:pt idx="38">
                  <c:v>2.641</c:v>
                </c:pt>
                <c:pt idx="39">
                  <c:v>2.6710000000000003</c:v>
                </c:pt>
                <c:pt idx="40">
                  <c:v>2.6900000000000004</c:v>
                </c:pt>
                <c:pt idx="41">
                  <c:v>2.7100000000000004</c:v>
                </c:pt>
                <c:pt idx="42">
                  <c:v>2.7270000000000003</c:v>
                </c:pt>
                <c:pt idx="43">
                  <c:v>2.6780000000000004</c:v>
                </c:pt>
                <c:pt idx="44">
                  <c:v>2.6480000000000006</c:v>
                </c:pt>
                <c:pt idx="45">
                  <c:v>2.6480000000000006</c:v>
                </c:pt>
                <c:pt idx="46">
                  <c:v>2.6440000000000001</c:v>
                </c:pt>
                <c:pt idx="47">
                  <c:v>2.6510000000000002</c:v>
                </c:pt>
                <c:pt idx="48">
                  <c:v>2.6660000000000004</c:v>
                </c:pt>
                <c:pt idx="49">
                  <c:v>2.6800000000000006</c:v>
                </c:pt>
                <c:pt idx="50">
                  <c:v>2.6950000000000003</c:v>
                </c:pt>
                <c:pt idx="51">
                  <c:v>2.7090000000000005</c:v>
                </c:pt>
                <c:pt idx="52">
                  <c:v>2.7170000000000005</c:v>
                </c:pt>
                <c:pt idx="53">
                  <c:v>2.74</c:v>
                </c:pt>
                <c:pt idx="54">
                  <c:v>2.7560000000000002</c:v>
                </c:pt>
                <c:pt idx="55">
                  <c:v>2.7730000000000006</c:v>
                </c:pt>
                <c:pt idx="56">
                  <c:v>2.79</c:v>
                </c:pt>
                <c:pt idx="57">
                  <c:v>2.7220000000000004</c:v>
                </c:pt>
                <c:pt idx="58">
                  <c:v>2.7360000000000007</c:v>
                </c:pt>
                <c:pt idx="59">
                  <c:v>2.7450000000000001</c:v>
                </c:pt>
                <c:pt idx="60">
                  <c:v>2.7560000000000002</c:v>
                </c:pt>
                <c:pt idx="61">
                  <c:v>2.718</c:v>
                </c:pt>
                <c:pt idx="62">
                  <c:v>2.726</c:v>
                </c:pt>
                <c:pt idx="63">
                  <c:v>2.7359999999999998</c:v>
                </c:pt>
                <c:pt idx="64">
                  <c:v>2.7039999999999997</c:v>
                </c:pt>
                <c:pt idx="65">
                  <c:v>2.6989999999999998</c:v>
                </c:pt>
                <c:pt idx="66">
                  <c:v>2.6989999999999998</c:v>
                </c:pt>
                <c:pt idx="67">
                  <c:v>2.5969999999999995</c:v>
                </c:pt>
                <c:pt idx="68">
                  <c:v>2.5509999999999997</c:v>
                </c:pt>
                <c:pt idx="69">
                  <c:v>2.5149999999999997</c:v>
                </c:pt>
                <c:pt idx="70">
                  <c:v>2.5109999999999997</c:v>
                </c:pt>
                <c:pt idx="71">
                  <c:v>2.5279999999999996</c:v>
                </c:pt>
                <c:pt idx="72">
                  <c:v>2.5479999999999996</c:v>
                </c:pt>
                <c:pt idx="73">
                  <c:v>2.5729999999999995</c:v>
                </c:pt>
                <c:pt idx="74">
                  <c:v>2.6029999999999998</c:v>
                </c:pt>
                <c:pt idx="75">
                  <c:v>2.6339999999999995</c:v>
                </c:pt>
                <c:pt idx="76">
                  <c:v>2.6499999999999995</c:v>
                </c:pt>
                <c:pt idx="77">
                  <c:v>2.6719999999999997</c:v>
                </c:pt>
                <c:pt idx="78">
                  <c:v>2.6979999999999995</c:v>
                </c:pt>
                <c:pt idx="79">
                  <c:v>2.7199999999999998</c:v>
                </c:pt>
                <c:pt idx="80">
                  <c:v>2.7419999999999995</c:v>
                </c:pt>
                <c:pt idx="81">
                  <c:v>2.7629999999999999</c:v>
                </c:pt>
                <c:pt idx="82">
                  <c:v>2.7869999999999999</c:v>
                </c:pt>
                <c:pt idx="83">
                  <c:v>2.7889999999999997</c:v>
                </c:pt>
                <c:pt idx="84">
                  <c:v>2.8039999999999994</c:v>
                </c:pt>
                <c:pt idx="85">
                  <c:v>2.8199999999999994</c:v>
                </c:pt>
                <c:pt idx="86">
                  <c:v>2.8339999999999996</c:v>
                </c:pt>
                <c:pt idx="87">
                  <c:v>2.8499999999999996</c:v>
                </c:pt>
                <c:pt idx="88">
                  <c:v>2.8659999999999997</c:v>
                </c:pt>
                <c:pt idx="89">
                  <c:v>2.8819999999999997</c:v>
                </c:pt>
                <c:pt idx="90">
                  <c:v>2.8989999999999996</c:v>
                </c:pt>
                <c:pt idx="91">
                  <c:v>2.9110000000000005</c:v>
                </c:pt>
                <c:pt idx="92">
                  <c:v>2.9250000000000003</c:v>
                </c:pt>
                <c:pt idx="93">
                  <c:v>2.9350000000000005</c:v>
                </c:pt>
                <c:pt idx="94">
                  <c:v>2.9440000000000004</c:v>
                </c:pt>
                <c:pt idx="95">
                  <c:v>2.9550000000000001</c:v>
                </c:pt>
                <c:pt idx="96">
                  <c:v>2.9680000000000004</c:v>
                </c:pt>
                <c:pt idx="97">
                  <c:v>2.9800000000000004</c:v>
                </c:pt>
                <c:pt idx="98">
                  <c:v>2.9860000000000002</c:v>
                </c:pt>
                <c:pt idx="99">
                  <c:v>2.9930000000000003</c:v>
                </c:pt>
                <c:pt idx="100">
                  <c:v>3.0040000000000004</c:v>
                </c:pt>
                <c:pt idx="101">
                  <c:v>3.0140000000000002</c:v>
                </c:pt>
                <c:pt idx="102">
                  <c:v>3.0220000000000002</c:v>
                </c:pt>
                <c:pt idx="103">
                  <c:v>3.0170000000000003</c:v>
                </c:pt>
                <c:pt idx="104">
                  <c:v>2.7040000000000006</c:v>
                </c:pt>
                <c:pt idx="105">
                  <c:v>2.649</c:v>
                </c:pt>
                <c:pt idx="106">
                  <c:v>2.4880000000000004</c:v>
                </c:pt>
                <c:pt idx="107">
                  <c:v>2.3610000000000002</c:v>
                </c:pt>
                <c:pt idx="108">
                  <c:v>2.3560000000000003</c:v>
                </c:pt>
                <c:pt idx="109">
                  <c:v>2.3880000000000003</c:v>
                </c:pt>
                <c:pt idx="110">
                  <c:v>2.4170000000000003</c:v>
                </c:pt>
                <c:pt idx="111">
                  <c:v>2.4570000000000003</c:v>
                </c:pt>
                <c:pt idx="112">
                  <c:v>2.4890000000000003</c:v>
                </c:pt>
                <c:pt idx="113">
                  <c:v>2.5190000000000001</c:v>
                </c:pt>
                <c:pt idx="114">
                  <c:v>2.5610000000000004</c:v>
                </c:pt>
                <c:pt idx="115">
                  <c:v>2.6020000000000003</c:v>
                </c:pt>
                <c:pt idx="116">
                  <c:v>2.6380000000000003</c:v>
                </c:pt>
                <c:pt idx="117">
                  <c:v>2.6080000000000005</c:v>
                </c:pt>
                <c:pt idx="118">
                  <c:v>2.6450000000000005</c:v>
                </c:pt>
                <c:pt idx="119">
                  <c:v>2.67</c:v>
                </c:pt>
                <c:pt idx="120">
                  <c:v>2.6890000000000001</c:v>
                </c:pt>
                <c:pt idx="121">
                  <c:v>2.7119999999999997</c:v>
                </c:pt>
                <c:pt idx="122">
                  <c:v>2.7330000000000001</c:v>
                </c:pt>
                <c:pt idx="123">
                  <c:v>2.7560000000000002</c:v>
                </c:pt>
                <c:pt idx="124">
                  <c:v>2.7789999999999999</c:v>
                </c:pt>
                <c:pt idx="125">
                  <c:v>2.8</c:v>
                </c:pt>
                <c:pt idx="126">
                  <c:v>2.7610000000000001</c:v>
                </c:pt>
                <c:pt idx="127">
                  <c:v>2.774</c:v>
                </c:pt>
                <c:pt idx="128">
                  <c:v>2.7919999999999998</c:v>
                </c:pt>
                <c:pt idx="129">
                  <c:v>2.802</c:v>
                </c:pt>
                <c:pt idx="130">
                  <c:v>2.8140000000000001</c:v>
                </c:pt>
                <c:pt idx="131">
                  <c:v>2.83</c:v>
                </c:pt>
                <c:pt idx="132">
                  <c:v>2.8460000000000001</c:v>
                </c:pt>
                <c:pt idx="133">
                  <c:v>2.87</c:v>
                </c:pt>
                <c:pt idx="134">
                  <c:v>2.883</c:v>
                </c:pt>
                <c:pt idx="135">
                  <c:v>2.7489999999999997</c:v>
                </c:pt>
                <c:pt idx="136">
                  <c:v>2.7210000000000001</c:v>
                </c:pt>
                <c:pt idx="137">
                  <c:v>2.7149999999999999</c:v>
                </c:pt>
                <c:pt idx="138">
                  <c:v>2.7130000000000001</c:v>
                </c:pt>
                <c:pt idx="139">
                  <c:v>2.7330000000000001</c:v>
                </c:pt>
                <c:pt idx="140">
                  <c:v>2.694</c:v>
                </c:pt>
                <c:pt idx="141">
                  <c:v>2.706</c:v>
                </c:pt>
                <c:pt idx="142">
                  <c:v>2.7199999999999998</c:v>
                </c:pt>
                <c:pt idx="143">
                  <c:v>2.73</c:v>
                </c:pt>
                <c:pt idx="144">
                  <c:v>2.7439999999999998</c:v>
                </c:pt>
                <c:pt idx="145">
                  <c:v>2.762</c:v>
                </c:pt>
                <c:pt idx="146">
                  <c:v>2.7410000000000001</c:v>
                </c:pt>
                <c:pt idx="147">
                  <c:v>2.7569999999999997</c:v>
                </c:pt>
                <c:pt idx="148">
                  <c:v>2.7649999999999997</c:v>
                </c:pt>
                <c:pt idx="149">
                  <c:v>2.7789999999999999</c:v>
                </c:pt>
                <c:pt idx="150">
                  <c:v>2.7839999999999998</c:v>
                </c:pt>
                <c:pt idx="151">
                  <c:v>2.7989999999999999</c:v>
                </c:pt>
                <c:pt idx="152">
                  <c:v>2.8010000000000002</c:v>
                </c:pt>
                <c:pt idx="153">
                  <c:v>2.7949999999999999</c:v>
                </c:pt>
                <c:pt idx="154">
                  <c:v>2.7519999999999998</c:v>
                </c:pt>
                <c:pt idx="155">
                  <c:v>2.7050000000000001</c:v>
                </c:pt>
                <c:pt idx="156">
                  <c:v>2.7050000000000001</c:v>
                </c:pt>
                <c:pt idx="157">
                  <c:v>2.6970000000000001</c:v>
                </c:pt>
                <c:pt idx="158">
                  <c:v>2.698</c:v>
                </c:pt>
                <c:pt idx="159">
                  <c:v>2.7069999999999999</c:v>
                </c:pt>
                <c:pt idx="160">
                  <c:v>2.726</c:v>
                </c:pt>
                <c:pt idx="161">
                  <c:v>2.7409999999999997</c:v>
                </c:pt>
                <c:pt idx="162">
                  <c:v>2.7610000000000001</c:v>
                </c:pt>
                <c:pt idx="163">
                  <c:v>2.7839999999999998</c:v>
                </c:pt>
                <c:pt idx="164">
                  <c:v>2.806</c:v>
                </c:pt>
                <c:pt idx="165">
                  <c:v>2.827</c:v>
                </c:pt>
                <c:pt idx="166">
                  <c:v>2.8479999999999999</c:v>
                </c:pt>
                <c:pt idx="167">
                  <c:v>2.8659999999999997</c:v>
                </c:pt>
                <c:pt idx="168">
                  <c:v>2.8879999999999999</c:v>
                </c:pt>
                <c:pt idx="169">
                  <c:v>2.9059999999999997</c:v>
                </c:pt>
                <c:pt idx="170">
                  <c:v>2.923</c:v>
                </c:pt>
                <c:pt idx="171">
                  <c:v>2.6949999999999998</c:v>
                </c:pt>
                <c:pt idx="172">
                  <c:v>2.5549999999999997</c:v>
                </c:pt>
                <c:pt idx="173">
                  <c:v>2.4009999999999998</c:v>
                </c:pt>
                <c:pt idx="174">
                  <c:v>2.3849999999999998</c:v>
                </c:pt>
                <c:pt idx="175">
                  <c:v>2.4139999999999997</c:v>
                </c:pt>
                <c:pt idx="176">
                  <c:v>2.4329999999999998</c:v>
                </c:pt>
                <c:pt idx="177">
                  <c:v>2.274</c:v>
                </c:pt>
                <c:pt idx="178">
                  <c:v>2.3009999999999997</c:v>
                </c:pt>
                <c:pt idx="179">
                  <c:v>2.3569999999999998</c:v>
                </c:pt>
                <c:pt idx="180">
                  <c:v>2.407</c:v>
                </c:pt>
                <c:pt idx="181">
                  <c:v>2.4430000000000001</c:v>
                </c:pt>
                <c:pt idx="182">
                  <c:v>2.4890000000000003</c:v>
                </c:pt>
                <c:pt idx="183">
                  <c:v>2.5240000000000005</c:v>
                </c:pt>
                <c:pt idx="184">
                  <c:v>2.5660000000000003</c:v>
                </c:pt>
                <c:pt idx="185">
                  <c:v>2.6100000000000003</c:v>
                </c:pt>
                <c:pt idx="186">
                  <c:v>2.6440000000000001</c:v>
                </c:pt>
                <c:pt idx="187">
                  <c:v>2.6730000000000005</c:v>
                </c:pt>
                <c:pt idx="188">
                  <c:v>2.6910000000000007</c:v>
                </c:pt>
                <c:pt idx="189">
                  <c:v>2.6830000000000007</c:v>
                </c:pt>
                <c:pt idx="190">
                  <c:v>2.5690000000000004</c:v>
                </c:pt>
                <c:pt idx="191">
                  <c:v>2.5300000000000002</c:v>
                </c:pt>
                <c:pt idx="192">
                  <c:v>2.5060000000000002</c:v>
                </c:pt>
                <c:pt idx="193">
                  <c:v>2.4660000000000006</c:v>
                </c:pt>
                <c:pt idx="194">
                  <c:v>2.4790000000000005</c:v>
                </c:pt>
                <c:pt idx="195">
                  <c:v>2.5030000000000006</c:v>
                </c:pt>
                <c:pt idx="196">
                  <c:v>2.5220000000000002</c:v>
                </c:pt>
                <c:pt idx="197">
                  <c:v>2.5230000000000006</c:v>
                </c:pt>
                <c:pt idx="198">
                  <c:v>2.5500000000000003</c:v>
                </c:pt>
                <c:pt idx="199">
                  <c:v>2.5750000000000006</c:v>
                </c:pt>
                <c:pt idx="200">
                  <c:v>2.5940000000000003</c:v>
                </c:pt>
                <c:pt idx="201">
                  <c:v>2.6210000000000004</c:v>
                </c:pt>
                <c:pt idx="202">
                  <c:v>2.6420000000000003</c:v>
                </c:pt>
                <c:pt idx="203">
                  <c:v>2.6730000000000005</c:v>
                </c:pt>
                <c:pt idx="204">
                  <c:v>2.6970000000000005</c:v>
                </c:pt>
                <c:pt idx="205">
                  <c:v>2.7160000000000002</c:v>
                </c:pt>
                <c:pt idx="206">
                  <c:v>2.7370000000000005</c:v>
                </c:pt>
                <c:pt idx="207">
                  <c:v>2.7610000000000001</c:v>
                </c:pt>
                <c:pt idx="208">
                  <c:v>2.7830000000000004</c:v>
                </c:pt>
                <c:pt idx="209">
                  <c:v>2.8020000000000005</c:v>
                </c:pt>
                <c:pt idx="210">
                  <c:v>2.8160000000000003</c:v>
                </c:pt>
                <c:pt idx="211">
                  <c:v>2.8320000000000003</c:v>
                </c:pt>
                <c:pt idx="212">
                  <c:v>2.8520000000000003</c:v>
                </c:pt>
                <c:pt idx="213">
                  <c:v>2.8650000000000002</c:v>
                </c:pt>
                <c:pt idx="214">
                  <c:v>2.883</c:v>
                </c:pt>
                <c:pt idx="215">
                  <c:v>2.8980000000000006</c:v>
                </c:pt>
                <c:pt idx="216">
                  <c:v>2.91</c:v>
                </c:pt>
                <c:pt idx="217">
                  <c:v>2.9270000000000005</c:v>
                </c:pt>
                <c:pt idx="218">
                  <c:v>2.9460000000000006</c:v>
                </c:pt>
                <c:pt idx="219">
                  <c:v>2.9610000000000003</c:v>
                </c:pt>
                <c:pt idx="220">
                  <c:v>2.9750000000000005</c:v>
                </c:pt>
                <c:pt idx="221">
                  <c:v>2.9870000000000001</c:v>
                </c:pt>
                <c:pt idx="222">
                  <c:v>2.9990000000000006</c:v>
                </c:pt>
                <c:pt idx="223">
                  <c:v>3.0090000000000003</c:v>
                </c:pt>
                <c:pt idx="224">
                  <c:v>3.0190000000000001</c:v>
                </c:pt>
                <c:pt idx="225">
                  <c:v>3.032</c:v>
                </c:pt>
                <c:pt idx="226">
                  <c:v>3.04</c:v>
                </c:pt>
                <c:pt idx="227">
                  <c:v>3.0510000000000002</c:v>
                </c:pt>
                <c:pt idx="228">
                  <c:v>3.0570000000000004</c:v>
                </c:pt>
                <c:pt idx="229">
                  <c:v>3.0460000000000003</c:v>
                </c:pt>
                <c:pt idx="230">
                  <c:v>3.0600000000000005</c:v>
                </c:pt>
                <c:pt idx="231">
                  <c:v>3.0680000000000005</c:v>
                </c:pt>
                <c:pt idx="232">
                  <c:v>3.0730000000000004</c:v>
                </c:pt>
                <c:pt idx="233">
                  <c:v>3.0820000000000003</c:v>
                </c:pt>
                <c:pt idx="234">
                  <c:v>3.0780000000000003</c:v>
                </c:pt>
                <c:pt idx="235">
                  <c:v>3.0610000000000004</c:v>
                </c:pt>
                <c:pt idx="236">
                  <c:v>3.08</c:v>
                </c:pt>
                <c:pt idx="237">
                  <c:v>2.9350000000000005</c:v>
                </c:pt>
                <c:pt idx="238">
                  <c:v>2.9040000000000004</c:v>
                </c:pt>
                <c:pt idx="239">
                  <c:v>2.9140000000000006</c:v>
                </c:pt>
                <c:pt idx="240">
                  <c:v>2.9260000000000002</c:v>
                </c:pt>
                <c:pt idx="241">
                  <c:v>2.9390000000000001</c:v>
                </c:pt>
                <c:pt idx="242">
                  <c:v>2.9510000000000005</c:v>
                </c:pt>
                <c:pt idx="243">
                  <c:v>2.9350000000000005</c:v>
                </c:pt>
                <c:pt idx="244">
                  <c:v>2.8609999999999998</c:v>
                </c:pt>
                <c:pt idx="245">
                  <c:v>2.8620000000000001</c:v>
                </c:pt>
                <c:pt idx="246">
                  <c:v>2.8620000000000001</c:v>
                </c:pt>
                <c:pt idx="247">
                  <c:v>2.8620000000000001</c:v>
                </c:pt>
                <c:pt idx="248">
                  <c:v>2.8689999999999998</c:v>
                </c:pt>
                <c:pt idx="249">
                  <c:v>2.8639999999999999</c:v>
                </c:pt>
                <c:pt idx="250">
                  <c:v>2.7679999999999998</c:v>
                </c:pt>
                <c:pt idx="251">
                  <c:v>2.7619999999999996</c:v>
                </c:pt>
                <c:pt idx="252">
                  <c:v>2.7569999999999997</c:v>
                </c:pt>
                <c:pt idx="253">
                  <c:v>2.7489999999999997</c:v>
                </c:pt>
                <c:pt idx="254">
                  <c:v>2.7489999999999997</c:v>
                </c:pt>
                <c:pt idx="255">
                  <c:v>2.7589999999999999</c:v>
                </c:pt>
                <c:pt idx="256">
                  <c:v>2.782</c:v>
                </c:pt>
                <c:pt idx="257">
                  <c:v>2.7749999999999999</c:v>
                </c:pt>
                <c:pt idx="258">
                  <c:v>2.7969999999999997</c:v>
                </c:pt>
                <c:pt idx="259">
                  <c:v>2.8149999999999999</c:v>
                </c:pt>
                <c:pt idx="260">
                  <c:v>2.8369999999999997</c:v>
                </c:pt>
                <c:pt idx="261">
                  <c:v>2.8419999999999996</c:v>
                </c:pt>
                <c:pt idx="262">
                  <c:v>2.851</c:v>
                </c:pt>
                <c:pt idx="263">
                  <c:v>2.8719999999999999</c:v>
                </c:pt>
                <c:pt idx="264">
                  <c:v>2.8860000000000001</c:v>
                </c:pt>
                <c:pt idx="265">
                  <c:v>2.8959999999999999</c:v>
                </c:pt>
                <c:pt idx="266">
                  <c:v>2.8359999999999999</c:v>
                </c:pt>
                <c:pt idx="267">
                  <c:v>2.851</c:v>
                </c:pt>
                <c:pt idx="268">
                  <c:v>2.8659999999999997</c:v>
                </c:pt>
                <c:pt idx="269">
                  <c:v>2.879</c:v>
                </c:pt>
                <c:pt idx="270">
                  <c:v>2.891</c:v>
                </c:pt>
                <c:pt idx="271">
                  <c:v>2.9020000000000001</c:v>
                </c:pt>
                <c:pt idx="272">
                  <c:v>2.9079999999999999</c:v>
                </c:pt>
                <c:pt idx="273">
                  <c:v>2.9159999999999999</c:v>
                </c:pt>
                <c:pt idx="274">
                  <c:v>2.9279999999999999</c:v>
                </c:pt>
                <c:pt idx="275">
                  <c:v>2.92</c:v>
                </c:pt>
                <c:pt idx="276">
                  <c:v>2.92</c:v>
                </c:pt>
                <c:pt idx="277">
                  <c:v>2.9390000000000001</c:v>
                </c:pt>
                <c:pt idx="278">
                  <c:v>2.9619999999999997</c:v>
                </c:pt>
                <c:pt idx="279">
                  <c:v>2.9770000000000003</c:v>
                </c:pt>
                <c:pt idx="280">
                  <c:v>2.99</c:v>
                </c:pt>
                <c:pt idx="281">
                  <c:v>2.9989999999999997</c:v>
                </c:pt>
                <c:pt idx="282">
                  <c:v>3.012</c:v>
                </c:pt>
                <c:pt idx="283">
                  <c:v>3.0229999999999997</c:v>
                </c:pt>
                <c:pt idx="284">
                  <c:v>3.0270000000000001</c:v>
                </c:pt>
                <c:pt idx="285">
                  <c:v>3.0389999999999997</c:v>
                </c:pt>
                <c:pt idx="286">
                  <c:v>3.05</c:v>
                </c:pt>
                <c:pt idx="287">
                  <c:v>3.0629999999999997</c:v>
                </c:pt>
                <c:pt idx="288">
                  <c:v>3.0680000000000001</c:v>
                </c:pt>
                <c:pt idx="289">
                  <c:v>3.073</c:v>
                </c:pt>
                <c:pt idx="290">
                  <c:v>3.0780000000000003</c:v>
                </c:pt>
                <c:pt idx="291">
                  <c:v>3.06</c:v>
                </c:pt>
                <c:pt idx="292">
                  <c:v>3.0819999999999999</c:v>
                </c:pt>
                <c:pt idx="293">
                  <c:v>3.085</c:v>
                </c:pt>
                <c:pt idx="294">
                  <c:v>3.0940000000000003</c:v>
                </c:pt>
                <c:pt idx="295">
                  <c:v>3.0990000000000002</c:v>
                </c:pt>
                <c:pt idx="296">
                  <c:v>3.1059999999999999</c:v>
                </c:pt>
                <c:pt idx="297">
                  <c:v>3.113</c:v>
                </c:pt>
                <c:pt idx="298">
                  <c:v>3.1150000000000002</c:v>
                </c:pt>
                <c:pt idx="299">
                  <c:v>3.125</c:v>
                </c:pt>
                <c:pt idx="300">
                  <c:v>3.1360000000000001</c:v>
                </c:pt>
                <c:pt idx="301">
                  <c:v>3.149</c:v>
                </c:pt>
                <c:pt idx="302">
                  <c:v>3.1539999999999999</c:v>
                </c:pt>
                <c:pt idx="303">
                  <c:v>3.1610000000000005</c:v>
                </c:pt>
                <c:pt idx="304">
                  <c:v>3.1660000000000004</c:v>
                </c:pt>
                <c:pt idx="305">
                  <c:v>3.1750000000000003</c:v>
                </c:pt>
                <c:pt idx="306">
                  <c:v>3.181</c:v>
                </c:pt>
                <c:pt idx="307">
                  <c:v>3.1859999999999999</c:v>
                </c:pt>
                <c:pt idx="308">
                  <c:v>3.194</c:v>
                </c:pt>
                <c:pt idx="309">
                  <c:v>3.2040000000000002</c:v>
                </c:pt>
                <c:pt idx="310">
                  <c:v>3.2110000000000003</c:v>
                </c:pt>
                <c:pt idx="311">
                  <c:v>3.2090000000000005</c:v>
                </c:pt>
                <c:pt idx="312">
                  <c:v>3.1859999999999999</c:v>
                </c:pt>
                <c:pt idx="313">
                  <c:v>3.2120000000000002</c:v>
                </c:pt>
                <c:pt idx="314">
                  <c:v>3.2190000000000003</c:v>
                </c:pt>
                <c:pt idx="315">
                  <c:v>3.2290000000000001</c:v>
                </c:pt>
                <c:pt idx="316">
                  <c:v>3.16</c:v>
                </c:pt>
                <c:pt idx="317">
                  <c:v>3.1320000000000001</c:v>
                </c:pt>
                <c:pt idx="318">
                  <c:v>3.1430000000000002</c:v>
                </c:pt>
                <c:pt idx="319">
                  <c:v>3.1240000000000001</c:v>
                </c:pt>
                <c:pt idx="320">
                  <c:v>3.1240000000000001</c:v>
                </c:pt>
                <c:pt idx="321">
                  <c:v>3.1310000000000002</c:v>
                </c:pt>
                <c:pt idx="322">
                  <c:v>3.1370000000000005</c:v>
                </c:pt>
                <c:pt idx="323">
                  <c:v>3.141</c:v>
                </c:pt>
                <c:pt idx="324">
                  <c:v>3.14</c:v>
                </c:pt>
                <c:pt idx="325">
                  <c:v>3.1450000000000005</c:v>
                </c:pt>
                <c:pt idx="326">
                  <c:v>3.1530000000000005</c:v>
                </c:pt>
                <c:pt idx="327">
                  <c:v>3.1690000000000005</c:v>
                </c:pt>
                <c:pt idx="328">
                  <c:v>3.165</c:v>
                </c:pt>
                <c:pt idx="329">
                  <c:v>3.1640000000000001</c:v>
                </c:pt>
                <c:pt idx="330">
                  <c:v>3.1660000000000004</c:v>
                </c:pt>
                <c:pt idx="331">
                  <c:v>3.1760000000000002</c:v>
                </c:pt>
                <c:pt idx="332">
                  <c:v>3.1840000000000002</c:v>
                </c:pt>
                <c:pt idx="333">
                  <c:v>3.1859999999999999</c:v>
                </c:pt>
                <c:pt idx="334">
                  <c:v>3.1739999999999999</c:v>
                </c:pt>
                <c:pt idx="336">
                  <c:v>3.1739999999999999</c:v>
                </c:pt>
                <c:pt idx="337">
                  <c:v>3.1819999999999999</c:v>
                </c:pt>
                <c:pt idx="338">
                  <c:v>3.1930000000000001</c:v>
                </c:pt>
                <c:pt idx="339">
                  <c:v>3.1989999999999998</c:v>
                </c:pt>
                <c:pt idx="340">
                  <c:v>3.202</c:v>
                </c:pt>
                <c:pt idx="341">
                  <c:v>3.2030000000000003</c:v>
                </c:pt>
                <c:pt idx="342">
                  <c:v>3.2110000000000003</c:v>
                </c:pt>
                <c:pt idx="343">
                  <c:v>3.2190000000000003</c:v>
                </c:pt>
                <c:pt idx="344">
                  <c:v>3.218</c:v>
                </c:pt>
                <c:pt idx="345">
                  <c:v>3.226</c:v>
                </c:pt>
                <c:pt idx="346">
                  <c:v>3.23</c:v>
                </c:pt>
                <c:pt idx="347">
                  <c:v>3.23</c:v>
                </c:pt>
                <c:pt idx="348">
                  <c:v>3.218</c:v>
                </c:pt>
                <c:pt idx="349">
                  <c:v>3.2290000000000001</c:v>
                </c:pt>
                <c:pt idx="350">
                  <c:v>3.238</c:v>
                </c:pt>
                <c:pt idx="351">
                  <c:v>3.2389999999999999</c:v>
                </c:pt>
                <c:pt idx="352">
                  <c:v>3.2439999999999998</c:v>
                </c:pt>
                <c:pt idx="353">
                  <c:v>3.0979999999999999</c:v>
                </c:pt>
                <c:pt idx="354">
                  <c:v>3.097</c:v>
                </c:pt>
                <c:pt idx="355">
                  <c:v>3.0990000000000002</c:v>
                </c:pt>
                <c:pt idx="356">
                  <c:v>3.0979999999999999</c:v>
                </c:pt>
                <c:pt idx="357">
                  <c:v>3.0990000000000002</c:v>
                </c:pt>
                <c:pt idx="358">
                  <c:v>3.0629999999999997</c:v>
                </c:pt>
                <c:pt idx="359">
                  <c:v>3.0209999999999999</c:v>
                </c:pt>
                <c:pt idx="360">
                  <c:v>2.8559999999999999</c:v>
                </c:pt>
                <c:pt idx="361">
                  <c:v>2.7199999999999998</c:v>
                </c:pt>
                <c:pt idx="362">
                  <c:v>2.6550000000000002</c:v>
                </c:pt>
                <c:pt idx="363">
                  <c:v>2.6019999999999999</c:v>
                </c:pt>
                <c:pt idx="364">
                  <c:v>2.5670000000000002</c:v>
                </c:pt>
                <c:pt idx="365">
                  <c:v>2.5459999999999998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03C-468E-B0F7-DD03F1916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27071"/>
        <c:axId val="1"/>
      </c:lineChart>
      <c:dateAx>
        <c:axId val="2064027071"/>
        <c:scaling>
          <c:orientation val="minMax"/>
          <c:min val="45017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m&quot;月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1"/>
        <c:crosses val="max"/>
        <c:auto val="0"/>
        <c:lblOffset val="100"/>
        <c:baseTimeUnit val="days"/>
        <c:majorUnit val="1"/>
        <c:majorTimeUnit val="months"/>
        <c:minorUnit val="20"/>
        <c:minorTimeUnit val="days"/>
      </c:dateAx>
      <c:valAx>
        <c:axId val="1"/>
        <c:scaling>
          <c:orientation val="maxMin"/>
          <c:max val="4.5"/>
          <c:min val="-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水位 （－ｍ：管頭）</a:t>
                </a:r>
              </a:p>
            </c:rich>
          </c:tx>
          <c:layout>
            <c:manualLayout>
              <c:xMode val="edge"/>
              <c:yMode val="edge"/>
              <c:x val="2.6619015537496316E-3"/>
              <c:y val="0.42156839423136266"/>
            </c:manualLayout>
          </c:layout>
          <c:overlay val="0"/>
          <c:spPr>
            <a:noFill/>
            <a:ln w="25400">
              <a:noFill/>
            </a:ln>
          </c:spPr>
        </c:title>
        <c:numFmt formatCode="0;[White]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2064027071"/>
        <c:crossesAt val="40634"/>
        <c:crossBetween val="midCat"/>
        <c:majorUnit val="1"/>
        <c:minorUnit val="0.5"/>
      </c:valAx>
      <c:dateAx>
        <c:axId val="3"/>
        <c:scaling>
          <c:orientation val="minMax"/>
        </c:scaling>
        <c:delete val="1"/>
        <c:axPos val="b"/>
        <c:numFmt formatCode="m&quot;月&quot;d&quot;日&quot;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5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日降水量（</a:t>
                </a:r>
                <a:r>
                  <a:rPr lang="en-US"/>
                  <a:t>mm）</a:t>
                </a:r>
              </a:p>
            </c:rich>
          </c:tx>
          <c:layout>
            <c:manualLayout>
              <c:xMode val="edge"/>
              <c:yMode val="edge"/>
              <c:x val="0.97729714935365697"/>
              <c:y val="0.70049055675338556"/>
            </c:manualLayout>
          </c:layout>
          <c:overlay val="0"/>
          <c:spPr>
            <a:noFill/>
            <a:ln w="25400">
              <a:noFill/>
            </a:ln>
          </c:spPr>
        </c:title>
        <c:numFmt formatCode="[&lt;=200]0;[White]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3"/>
        <c:crosses val="max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460124636826817E-2"/>
          <c:y val="2.2871965336140918E-2"/>
          <c:w val="0.71187797380942364"/>
          <c:h val="0.105463463760866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/>
          </a:pPr>
          <a:endParaRPr lang="ja-JP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Times New Roman"/>
        </a:defRPr>
      </a:pPr>
      <a:endParaRPr lang="ja-JP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0" workbookViewId="0"/>
  </sheetViews>
  <pageMargins left="0.59055118110236227" right="0.59055118110236227" top="0.78740157480314965" bottom="0.78740157480314965" header="0.51181102362204722" footer="0.59055118110236227"/>
  <pageSetup paperSize="9" orientation="landscape" r:id="rId1"/>
  <headerFooter alignWithMargins="0">
    <oddFooter>&amp;C&amp;"ＭＳ ゴシック,標準"&amp;A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89722" cy="6025444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99A4068-63F6-EC0C-42C3-EA663FBF64A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9525">
          <a:solidFill>
            <a:srgbClr val="FF0000"/>
          </a:solidFill>
        </a:ln>
      </a:spPr>
      <a:bodyPr vertOverflow="clip" horzOverflow="clip" wrap="none" lIns="36000" tIns="36000" rIns="36000" bIns="36000">
        <a:spAutoFit/>
      </a:bodyPr>
      <a:lstStyle>
        <a:defPPr>
          <a:defRPr sz="70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377"/>
  <sheetViews>
    <sheetView tabSelected="1" zoomScale="80" zoomScaleNormal="80" workbookViewId="0">
      <pane xSplit="2" ySplit="6" topLeftCell="C7" activePane="bottomRight" state="frozenSplit"/>
      <selection activeCell="J358" sqref="J358"/>
      <selection pane="topRight" activeCell="J358" sqref="J358"/>
      <selection pane="bottomLeft" activeCell="J358" sqref="J358"/>
      <selection pane="bottomRight"/>
    </sheetView>
  </sheetViews>
  <sheetFormatPr defaultRowHeight="14" x14ac:dyDescent="0.2"/>
  <cols>
    <col min="1" max="1" width="9.5" customWidth="1"/>
    <col min="3" max="4" width="11" customWidth="1"/>
    <col min="5" max="11" width="13.4140625" customWidth="1"/>
    <col min="14" max="15" width="11" customWidth="1"/>
    <col min="16" max="22" width="13.4140625" customWidth="1"/>
    <col min="24" max="24" width="10.5" bestFit="1" customWidth="1"/>
  </cols>
  <sheetData>
    <row r="2" spans="1:26" ht="19" x14ac:dyDescent="0.2">
      <c r="B2" s="3" t="s">
        <v>68</v>
      </c>
      <c r="I2" s="2"/>
      <c r="J2" s="2" t="s">
        <v>23</v>
      </c>
      <c r="K2" s="2" t="s">
        <v>24</v>
      </c>
      <c r="M2" s="3" t="s">
        <v>62</v>
      </c>
      <c r="T2" s="2"/>
      <c r="U2" s="2" t="s">
        <v>23</v>
      </c>
      <c r="V2" s="2" t="s">
        <v>24</v>
      </c>
    </row>
    <row r="3" spans="1:26" ht="14.5" thickBot="1" x14ac:dyDescent="0.25"/>
    <row r="4" spans="1:26" ht="14.25" customHeight="1" x14ac:dyDescent="0.2">
      <c r="B4" s="21" t="s">
        <v>6</v>
      </c>
      <c r="C4" s="22" t="s">
        <v>25</v>
      </c>
      <c r="D4" s="97" t="s">
        <v>26</v>
      </c>
      <c r="E4" s="97"/>
      <c r="F4" s="97"/>
      <c r="G4" s="97"/>
      <c r="H4" s="97"/>
      <c r="I4" s="97"/>
      <c r="J4" s="97"/>
      <c r="K4" s="97"/>
      <c r="M4" s="21" t="s">
        <v>6</v>
      </c>
      <c r="N4" s="22" t="s">
        <v>25</v>
      </c>
      <c r="O4" s="97" t="s">
        <v>26</v>
      </c>
      <c r="P4" s="97"/>
      <c r="Q4" s="97"/>
      <c r="R4" s="97"/>
      <c r="S4" s="97"/>
      <c r="T4" s="97"/>
      <c r="U4" s="97"/>
      <c r="V4" s="97"/>
    </row>
    <row r="5" spans="1:26" ht="22.5" customHeight="1" x14ac:dyDescent="0.2">
      <c r="B5" s="23"/>
      <c r="C5" s="24" t="s">
        <v>27</v>
      </c>
      <c r="D5" s="24" t="s">
        <v>28</v>
      </c>
      <c r="E5" s="98" t="s">
        <v>44</v>
      </c>
      <c r="F5" s="98"/>
      <c r="G5" s="98"/>
      <c r="H5" s="98"/>
      <c r="I5" s="98"/>
      <c r="J5" s="98"/>
      <c r="K5" s="98"/>
      <c r="L5" s="6"/>
      <c r="M5" s="23"/>
      <c r="N5" s="24" t="s">
        <v>27</v>
      </c>
      <c r="O5" s="24" t="s">
        <v>28</v>
      </c>
      <c r="P5" s="98" t="s">
        <v>44</v>
      </c>
      <c r="Q5" s="98"/>
      <c r="R5" s="98"/>
      <c r="S5" s="98"/>
      <c r="T5" s="98"/>
      <c r="U5" s="98"/>
      <c r="V5" s="98"/>
    </row>
    <row r="6" spans="1:26" ht="30" customHeight="1" thickBot="1" x14ac:dyDescent="0.25">
      <c r="B6" s="25" t="s">
        <v>4</v>
      </c>
      <c r="C6" s="26" t="s">
        <v>7</v>
      </c>
      <c r="D6" s="26" t="s">
        <v>7</v>
      </c>
      <c r="E6" s="27" t="s">
        <v>69</v>
      </c>
      <c r="F6" s="28" t="s">
        <v>70</v>
      </c>
      <c r="G6" s="28" t="s">
        <v>71</v>
      </c>
      <c r="H6" s="28" t="s">
        <v>72</v>
      </c>
      <c r="I6" s="28" t="s">
        <v>73</v>
      </c>
      <c r="J6" s="28" t="s">
        <v>75</v>
      </c>
      <c r="K6" s="29" t="s">
        <v>76</v>
      </c>
      <c r="M6" s="25" t="s">
        <v>4</v>
      </c>
      <c r="N6" s="26" t="s">
        <v>7</v>
      </c>
      <c r="O6" s="26" t="s">
        <v>7</v>
      </c>
      <c r="P6" s="27" t="s">
        <v>63</v>
      </c>
      <c r="Q6" s="28" t="s">
        <v>64</v>
      </c>
      <c r="R6" s="28" t="s">
        <v>65</v>
      </c>
      <c r="S6" s="28" t="s">
        <v>66</v>
      </c>
      <c r="T6" s="28" t="s">
        <v>67</v>
      </c>
      <c r="U6" s="28" t="s">
        <v>77</v>
      </c>
      <c r="V6" s="29" t="s">
        <v>78</v>
      </c>
    </row>
    <row r="7" spans="1:26" ht="14.5" thickTop="1" x14ac:dyDescent="0.2">
      <c r="A7">
        <v>4</v>
      </c>
      <c r="B7" s="30">
        <v>45017</v>
      </c>
      <c r="C7" s="31">
        <v>0</v>
      </c>
      <c r="D7" s="31">
        <v>0</v>
      </c>
      <c r="E7" s="32">
        <v>0.41400000000000003</v>
      </c>
      <c r="F7" s="33">
        <v>3.431</v>
      </c>
      <c r="G7" s="33">
        <v>2.456</v>
      </c>
      <c r="H7" s="33">
        <v>2.0979999999999999</v>
      </c>
      <c r="I7" s="33">
        <v>1.6210000000000002</v>
      </c>
      <c r="J7" s="33">
        <v>2.0630000000000002</v>
      </c>
      <c r="K7" s="34">
        <v>2.5499999999999998</v>
      </c>
      <c r="M7" s="30">
        <v>42826</v>
      </c>
      <c r="N7" s="31">
        <v>14.5</v>
      </c>
      <c r="O7" s="31">
        <v>17</v>
      </c>
      <c r="P7" s="32">
        <v>0.43600000000000005</v>
      </c>
      <c r="Q7" s="33">
        <v>3.548</v>
      </c>
      <c r="R7" s="33">
        <v>2.5540000000000003</v>
      </c>
      <c r="S7" s="33">
        <v>2.202</v>
      </c>
      <c r="T7" s="33">
        <v>1.64</v>
      </c>
      <c r="U7" s="33">
        <v>2.137</v>
      </c>
      <c r="V7" s="34">
        <v>2.7349999999999999</v>
      </c>
      <c r="X7" s="57"/>
      <c r="Z7" s="57"/>
    </row>
    <row r="8" spans="1:26" x14ac:dyDescent="0.2">
      <c r="B8" s="35">
        <v>45018</v>
      </c>
      <c r="C8" s="36">
        <v>3</v>
      </c>
      <c r="D8" s="36">
        <v>1</v>
      </c>
      <c r="E8" s="37">
        <v>0.42200000000000004</v>
      </c>
      <c r="F8" s="38">
        <v>3.4420000000000002</v>
      </c>
      <c r="G8" s="38">
        <v>2.4669999999999996</v>
      </c>
      <c r="H8" s="38">
        <v>2.1180000000000003</v>
      </c>
      <c r="I8" s="38">
        <v>1.6290000000000002</v>
      </c>
      <c r="J8" s="38">
        <v>2.077</v>
      </c>
      <c r="K8" s="39">
        <v>2.5640000000000001</v>
      </c>
      <c r="M8" s="35">
        <v>42827</v>
      </c>
      <c r="N8" s="36">
        <v>0</v>
      </c>
      <c r="O8" s="36">
        <v>0</v>
      </c>
      <c r="P8" s="37">
        <v>0.43099999999999994</v>
      </c>
      <c r="Q8" s="38">
        <v>3.5100000000000002</v>
      </c>
      <c r="R8" s="38">
        <v>2.5220000000000002</v>
      </c>
      <c r="S8" s="38">
        <v>2.1459999999999999</v>
      </c>
      <c r="T8" s="38">
        <v>1.6139999999999999</v>
      </c>
      <c r="U8" s="38">
        <v>2.0960000000000001</v>
      </c>
      <c r="V8" s="39">
        <v>2.7029999999999998</v>
      </c>
      <c r="X8" s="57"/>
      <c r="Z8" s="57"/>
    </row>
    <row r="9" spans="1:26" x14ac:dyDescent="0.2">
      <c r="B9" s="30">
        <v>45019</v>
      </c>
      <c r="C9" s="36">
        <v>0</v>
      </c>
      <c r="D9" s="36">
        <v>0</v>
      </c>
      <c r="E9" s="37">
        <v>0.42200000000000004</v>
      </c>
      <c r="F9" s="38">
        <v>3.4510000000000001</v>
      </c>
      <c r="G9" s="38">
        <v>2.4729999999999999</v>
      </c>
      <c r="H9" s="38">
        <v>2.13</v>
      </c>
      <c r="I9" s="38">
        <v>1.6290000000000002</v>
      </c>
      <c r="J9" s="38">
        <v>2.089</v>
      </c>
      <c r="K9" s="39">
        <v>2.5819999999999999</v>
      </c>
      <c r="M9" s="35">
        <v>42828</v>
      </c>
      <c r="N9" s="36">
        <v>16.5</v>
      </c>
      <c r="O9" s="36">
        <v>16</v>
      </c>
      <c r="P9" s="37">
        <v>0.43299999999999994</v>
      </c>
      <c r="Q9" s="38">
        <v>3.5150000000000001</v>
      </c>
      <c r="R9" s="38">
        <v>2.5209999999999999</v>
      </c>
      <c r="S9" s="38">
        <v>2.1509999999999998</v>
      </c>
      <c r="T9" s="38">
        <v>1.6219999999999999</v>
      </c>
      <c r="U9" s="38">
        <v>2.1040000000000001</v>
      </c>
      <c r="V9" s="39">
        <v>2.714</v>
      </c>
      <c r="X9" s="57"/>
      <c r="Z9" s="57"/>
    </row>
    <row r="10" spans="1:26" x14ac:dyDescent="0.2">
      <c r="B10" s="35">
        <v>45020</v>
      </c>
      <c r="C10" s="36">
        <v>0</v>
      </c>
      <c r="D10" s="36">
        <v>0</v>
      </c>
      <c r="E10" s="37">
        <v>0.42499999999999993</v>
      </c>
      <c r="F10" s="38">
        <v>3.4570000000000003</v>
      </c>
      <c r="G10" s="38">
        <v>2.4790000000000001</v>
      </c>
      <c r="H10" s="38">
        <v>2.1419999999999999</v>
      </c>
      <c r="I10" s="38">
        <v>1.6350000000000002</v>
      </c>
      <c r="J10" s="38">
        <v>2.0979999999999999</v>
      </c>
      <c r="K10" s="39">
        <v>2.6029999999999998</v>
      </c>
      <c r="M10" s="35">
        <v>42829</v>
      </c>
      <c r="N10" s="36">
        <v>58</v>
      </c>
      <c r="O10" s="36">
        <v>55</v>
      </c>
      <c r="P10" s="37">
        <v>0.42400000000000004</v>
      </c>
      <c r="Q10" s="38">
        <v>3.512</v>
      </c>
      <c r="R10" s="38">
        <v>2.524</v>
      </c>
      <c r="S10" s="38">
        <v>2.1480000000000001</v>
      </c>
      <c r="T10" s="38">
        <v>1.607</v>
      </c>
      <c r="U10" s="38">
        <v>2.089</v>
      </c>
      <c r="V10" s="39">
        <v>2.6989999999999998</v>
      </c>
      <c r="X10" s="57"/>
      <c r="Z10" s="57"/>
    </row>
    <row r="11" spans="1:26" x14ac:dyDescent="0.2">
      <c r="B11" s="30">
        <v>45021</v>
      </c>
      <c r="C11" s="36">
        <v>0</v>
      </c>
      <c r="D11" s="36">
        <v>0</v>
      </c>
      <c r="E11" s="37">
        <v>0.41899999999999993</v>
      </c>
      <c r="F11" s="38">
        <v>3.4720000000000004</v>
      </c>
      <c r="G11" s="38">
        <v>2.488</v>
      </c>
      <c r="H11" s="38">
        <v>2.1539999999999999</v>
      </c>
      <c r="I11" s="38">
        <v>1.6380000000000001</v>
      </c>
      <c r="J11" s="38">
        <v>2.11</v>
      </c>
      <c r="K11" s="39">
        <v>2.6239999999999997</v>
      </c>
      <c r="M11" s="35">
        <v>42830</v>
      </c>
      <c r="N11" s="36">
        <v>1</v>
      </c>
      <c r="O11" s="36">
        <v>1</v>
      </c>
      <c r="P11" s="37">
        <v>0.39700000000000002</v>
      </c>
      <c r="Q11" s="38">
        <v>3.3740000000000001</v>
      </c>
      <c r="R11" s="38">
        <v>2.3919999999999999</v>
      </c>
      <c r="S11" s="38">
        <v>1.9830000000000001</v>
      </c>
      <c r="T11" s="38">
        <v>1.5619999999999998</v>
      </c>
      <c r="U11" s="38">
        <v>1.9</v>
      </c>
      <c r="V11" s="39">
        <v>2.5369999999999999</v>
      </c>
      <c r="X11" s="57"/>
      <c r="Z11" s="57"/>
    </row>
    <row r="12" spans="1:26" x14ac:dyDescent="0.2">
      <c r="B12" s="35">
        <v>45022</v>
      </c>
      <c r="C12" s="36">
        <v>0</v>
      </c>
      <c r="D12" s="36">
        <v>0</v>
      </c>
      <c r="E12" s="37">
        <v>0.42299999999999993</v>
      </c>
      <c r="F12" s="38">
        <v>3.4820000000000002</v>
      </c>
      <c r="G12" s="38">
        <v>2.4979999999999998</v>
      </c>
      <c r="H12" s="38">
        <v>2.1639999999999997</v>
      </c>
      <c r="I12" s="38">
        <v>1.6420000000000001</v>
      </c>
      <c r="J12" s="38">
        <v>2.1139999999999999</v>
      </c>
      <c r="K12" s="39">
        <v>2.6429999999999998</v>
      </c>
      <c r="M12" s="35">
        <v>42831</v>
      </c>
      <c r="N12" s="36">
        <v>0</v>
      </c>
      <c r="O12" s="36">
        <v>0</v>
      </c>
      <c r="P12" s="37">
        <v>0.40100000000000002</v>
      </c>
      <c r="Q12" s="38">
        <v>3.2520000000000002</v>
      </c>
      <c r="R12" s="38">
        <v>2.3090000000000002</v>
      </c>
      <c r="S12" s="38">
        <v>1.9360000000000002</v>
      </c>
      <c r="T12" s="38">
        <v>1.587</v>
      </c>
      <c r="U12" s="38">
        <v>1.952</v>
      </c>
      <c r="V12" s="39">
        <v>2.4089999999999998</v>
      </c>
      <c r="X12" s="57"/>
      <c r="Z12" s="57"/>
    </row>
    <row r="13" spans="1:26" x14ac:dyDescent="0.2">
      <c r="B13" s="30">
        <v>45023</v>
      </c>
      <c r="C13" s="36">
        <v>8</v>
      </c>
      <c r="D13" s="36">
        <v>7</v>
      </c>
      <c r="E13" s="37">
        <v>0.42499999999999993</v>
      </c>
      <c r="F13" s="38">
        <v>3.4960000000000004</v>
      </c>
      <c r="G13" s="38">
        <v>2.5059999999999998</v>
      </c>
      <c r="H13" s="38">
        <v>2.1749999999999998</v>
      </c>
      <c r="I13" s="38">
        <v>1.6470000000000002</v>
      </c>
      <c r="J13" s="38">
        <v>2.1219999999999999</v>
      </c>
      <c r="K13" s="39">
        <v>2.6479999999999997</v>
      </c>
      <c r="M13" s="35">
        <v>42832</v>
      </c>
      <c r="N13" s="36">
        <v>0</v>
      </c>
      <c r="O13" s="36">
        <v>0</v>
      </c>
      <c r="P13" s="37">
        <v>0.40600000000000003</v>
      </c>
      <c r="Q13" s="38">
        <v>3.2389999999999999</v>
      </c>
      <c r="R13" s="38">
        <v>2.3380000000000001</v>
      </c>
      <c r="S13" s="38">
        <v>1.9770000000000001</v>
      </c>
      <c r="T13" s="38">
        <v>1.595</v>
      </c>
      <c r="U13" s="38">
        <v>1.984</v>
      </c>
      <c r="V13" s="39">
        <v>2.3929999999999998</v>
      </c>
      <c r="X13" s="57"/>
      <c r="Z13" s="57"/>
    </row>
    <row r="14" spans="1:26" x14ac:dyDescent="0.2">
      <c r="B14" s="35">
        <v>45024</v>
      </c>
      <c r="C14" s="36">
        <v>1.5</v>
      </c>
      <c r="D14" s="36">
        <v>2</v>
      </c>
      <c r="E14" s="37">
        <v>0.41600000000000004</v>
      </c>
      <c r="F14" s="38">
        <v>3.4990000000000001</v>
      </c>
      <c r="G14" s="38">
        <v>2.512</v>
      </c>
      <c r="H14" s="38">
        <v>2.181</v>
      </c>
      <c r="I14" s="38">
        <v>1.6350000000000002</v>
      </c>
      <c r="J14" s="38">
        <v>2.1280000000000001</v>
      </c>
      <c r="K14" s="39">
        <v>2.66</v>
      </c>
      <c r="M14" s="35">
        <v>42833</v>
      </c>
      <c r="N14" s="36">
        <v>0</v>
      </c>
      <c r="O14" s="36">
        <v>0</v>
      </c>
      <c r="P14" s="37">
        <v>0.40900000000000003</v>
      </c>
      <c r="Q14" s="38">
        <v>3.2480000000000002</v>
      </c>
      <c r="R14" s="38">
        <v>2.359</v>
      </c>
      <c r="S14" s="38">
        <v>2.0070000000000001</v>
      </c>
      <c r="T14" s="38">
        <v>1.601</v>
      </c>
      <c r="U14" s="38">
        <v>1.9990000000000001</v>
      </c>
      <c r="V14" s="39">
        <v>2.42</v>
      </c>
      <c r="X14" s="57"/>
      <c r="Z14" s="57"/>
    </row>
    <row r="15" spans="1:26" x14ac:dyDescent="0.2">
      <c r="B15" s="30">
        <v>45025</v>
      </c>
      <c r="C15" s="36">
        <v>0</v>
      </c>
      <c r="D15" s="36">
        <v>0</v>
      </c>
      <c r="E15" s="37">
        <v>0.41700000000000004</v>
      </c>
      <c r="F15" s="38">
        <v>3.5090000000000003</v>
      </c>
      <c r="G15" s="38">
        <v>2.5190000000000001</v>
      </c>
      <c r="H15" s="38">
        <v>2.1879999999999997</v>
      </c>
      <c r="I15" s="38">
        <v>1.6450000000000002</v>
      </c>
      <c r="J15" s="38">
        <v>2.1379999999999999</v>
      </c>
      <c r="K15" s="39">
        <v>2.6819999999999999</v>
      </c>
      <c r="M15" s="35">
        <v>42834</v>
      </c>
      <c r="N15" s="36">
        <v>0</v>
      </c>
      <c r="O15" s="36">
        <v>0</v>
      </c>
      <c r="P15" s="37">
        <v>0.40600000000000003</v>
      </c>
      <c r="Q15" s="38">
        <v>3.2720000000000002</v>
      </c>
      <c r="R15" s="38">
        <v>2.3769999999999998</v>
      </c>
      <c r="S15" s="38">
        <v>2.0339999999999998</v>
      </c>
      <c r="T15" s="38">
        <v>1.601</v>
      </c>
      <c r="U15" s="38">
        <v>2.0140000000000002</v>
      </c>
      <c r="V15" s="39">
        <v>2.4529999999999998</v>
      </c>
      <c r="X15" s="57"/>
      <c r="Z15" s="57"/>
    </row>
    <row r="16" spans="1:26" x14ac:dyDescent="0.2">
      <c r="B16" s="35">
        <v>45026</v>
      </c>
      <c r="C16" s="36">
        <v>0</v>
      </c>
      <c r="D16" s="36">
        <v>0</v>
      </c>
      <c r="E16" s="37">
        <v>0.41700000000000004</v>
      </c>
      <c r="F16" s="38">
        <v>3.5150000000000001</v>
      </c>
      <c r="G16" s="38">
        <v>2.528</v>
      </c>
      <c r="H16" s="38">
        <v>2.194</v>
      </c>
      <c r="I16" s="38">
        <v>1.6450000000000002</v>
      </c>
      <c r="J16" s="38">
        <v>2.15</v>
      </c>
      <c r="K16" s="39">
        <v>2.7119999999999997</v>
      </c>
      <c r="M16" s="35">
        <v>42835</v>
      </c>
      <c r="N16" s="36">
        <v>0</v>
      </c>
      <c r="O16" s="36">
        <v>0</v>
      </c>
      <c r="P16" s="37">
        <v>0.41100000000000003</v>
      </c>
      <c r="Q16" s="38">
        <v>3.2949999999999999</v>
      </c>
      <c r="R16" s="38">
        <v>2.3940000000000001</v>
      </c>
      <c r="S16" s="38">
        <v>2.0570000000000004</v>
      </c>
      <c r="T16" s="38">
        <v>1.6059999999999999</v>
      </c>
      <c r="U16" s="38">
        <v>2.0249999999999999</v>
      </c>
      <c r="V16" s="39">
        <v>2.488</v>
      </c>
      <c r="X16" s="57"/>
      <c r="Z16" s="57"/>
    </row>
    <row r="17" spans="2:26" x14ac:dyDescent="0.2">
      <c r="B17" s="30">
        <v>45027</v>
      </c>
      <c r="C17" s="36">
        <v>0</v>
      </c>
      <c r="D17" s="36">
        <v>0</v>
      </c>
      <c r="E17" s="37">
        <v>0.42200000000000004</v>
      </c>
      <c r="F17" s="38">
        <v>3.5260000000000002</v>
      </c>
      <c r="G17" s="38">
        <v>2.536</v>
      </c>
      <c r="H17" s="38">
        <v>2.2050000000000001</v>
      </c>
      <c r="I17" s="38">
        <v>1.6530000000000002</v>
      </c>
      <c r="J17" s="38">
        <v>2.1549999999999998</v>
      </c>
      <c r="K17" s="39">
        <v>2.7320000000000002</v>
      </c>
      <c r="M17" s="35">
        <v>42836</v>
      </c>
      <c r="N17" s="36">
        <v>0</v>
      </c>
      <c r="O17" s="36">
        <v>0</v>
      </c>
      <c r="P17" s="37">
        <v>0.40900000000000003</v>
      </c>
      <c r="Q17" s="38">
        <v>3.32</v>
      </c>
      <c r="R17" s="38">
        <v>2.407</v>
      </c>
      <c r="S17" s="38">
        <v>2.0760000000000001</v>
      </c>
      <c r="T17" s="38">
        <v>1.6039999999999999</v>
      </c>
      <c r="U17" s="38">
        <v>2.0379999999999998</v>
      </c>
      <c r="V17" s="39">
        <v>2.5189999999999997</v>
      </c>
      <c r="X17" s="57"/>
      <c r="Z17" s="57"/>
    </row>
    <row r="18" spans="2:26" x14ac:dyDescent="0.2">
      <c r="B18" s="35">
        <v>45028</v>
      </c>
      <c r="C18" s="36">
        <v>0</v>
      </c>
      <c r="D18" s="36">
        <v>0</v>
      </c>
      <c r="E18" s="37">
        <v>0.41500000000000004</v>
      </c>
      <c r="F18" s="38">
        <v>3.5280000000000005</v>
      </c>
      <c r="G18" s="38">
        <v>2.5379999999999998</v>
      </c>
      <c r="H18" s="38">
        <v>2.2069999999999999</v>
      </c>
      <c r="I18" s="38">
        <v>1.6490000000000002</v>
      </c>
      <c r="J18" s="38">
        <v>2.1659999999999999</v>
      </c>
      <c r="K18" s="39">
        <v>2.7429999999999999</v>
      </c>
      <c r="M18" s="35">
        <v>42837</v>
      </c>
      <c r="N18" s="36">
        <v>0</v>
      </c>
      <c r="O18" s="36">
        <v>0</v>
      </c>
      <c r="P18" s="37">
        <v>0.40100000000000002</v>
      </c>
      <c r="Q18" s="38">
        <v>3.3450000000000002</v>
      </c>
      <c r="R18" s="38">
        <v>2.42</v>
      </c>
      <c r="S18" s="38">
        <v>2.0920000000000001</v>
      </c>
      <c r="T18" s="38">
        <v>1.605</v>
      </c>
      <c r="U18" s="38">
        <v>2.0510000000000002</v>
      </c>
      <c r="V18" s="39">
        <v>2.5469999999999997</v>
      </c>
      <c r="X18" s="57"/>
      <c r="Z18" s="57"/>
    </row>
    <row r="19" spans="2:26" x14ac:dyDescent="0.2">
      <c r="B19" s="30">
        <v>45029</v>
      </c>
      <c r="C19" s="36">
        <v>0</v>
      </c>
      <c r="D19" s="36">
        <v>0</v>
      </c>
      <c r="E19" s="37">
        <v>0.42600000000000005</v>
      </c>
      <c r="F19" s="38">
        <v>3.5420000000000003</v>
      </c>
      <c r="G19" s="38">
        <v>2.552</v>
      </c>
      <c r="H19" s="38">
        <v>2.2240000000000002</v>
      </c>
      <c r="I19" s="38">
        <v>1.6630000000000003</v>
      </c>
      <c r="J19" s="38">
        <v>2.1859999999999999</v>
      </c>
      <c r="K19" s="39">
        <v>2.766</v>
      </c>
      <c r="M19" s="35">
        <v>42838</v>
      </c>
      <c r="N19" s="36">
        <v>0</v>
      </c>
      <c r="O19" s="36">
        <v>0</v>
      </c>
      <c r="P19" s="37">
        <v>0.40100000000000002</v>
      </c>
      <c r="Q19" s="38">
        <v>3.3730000000000002</v>
      </c>
      <c r="R19" s="38">
        <v>2.4359999999999999</v>
      </c>
      <c r="S19" s="38">
        <v>2.1050000000000004</v>
      </c>
      <c r="T19" s="38">
        <v>1.609</v>
      </c>
      <c r="U19" s="38">
        <v>2.0609999999999999</v>
      </c>
      <c r="V19" s="39">
        <v>2.581</v>
      </c>
      <c r="X19" s="57"/>
      <c r="Z19" s="57"/>
    </row>
    <row r="20" spans="2:26" x14ac:dyDescent="0.2">
      <c r="B20" s="35">
        <v>45030</v>
      </c>
      <c r="C20" s="36">
        <v>0</v>
      </c>
      <c r="D20" s="36">
        <v>0</v>
      </c>
      <c r="E20" s="37">
        <v>0.42600000000000005</v>
      </c>
      <c r="F20" s="38">
        <v>3.5480000000000005</v>
      </c>
      <c r="G20" s="38">
        <v>2.5609999999999999</v>
      </c>
      <c r="H20" s="38">
        <v>2.2359999999999998</v>
      </c>
      <c r="I20" s="38">
        <v>1.6660000000000001</v>
      </c>
      <c r="J20" s="38">
        <v>2.2010000000000001</v>
      </c>
      <c r="K20" s="39">
        <v>2.79</v>
      </c>
      <c r="M20" s="35">
        <v>42839</v>
      </c>
      <c r="N20" s="36">
        <v>3</v>
      </c>
      <c r="O20" s="36">
        <v>2</v>
      </c>
      <c r="P20" s="37">
        <v>0.40700000000000003</v>
      </c>
      <c r="Q20" s="38">
        <v>3.4020000000000001</v>
      </c>
      <c r="R20" s="38">
        <v>2.4529999999999998</v>
      </c>
      <c r="S20" s="38">
        <v>2.1219999999999999</v>
      </c>
      <c r="T20" s="38">
        <v>1.611</v>
      </c>
      <c r="U20" s="38">
        <v>2.069</v>
      </c>
      <c r="V20" s="39">
        <v>2.6129999999999995</v>
      </c>
      <c r="X20" s="57"/>
      <c r="Z20" s="57"/>
    </row>
    <row r="21" spans="2:26" x14ac:dyDescent="0.2">
      <c r="B21" s="30">
        <v>45031</v>
      </c>
      <c r="C21" s="36">
        <v>32.5</v>
      </c>
      <c r="D21" s="36">
        <v>31</v>
      </c>
      <c r="E21" s="37">
        <v>0.43200000000000005</v>
      </c>
      <c r="F21" s="38">
        <v>3.5510000000000002</v>
      </c>
      <c r="G21" s="38">
        <v>2.5670000000000002</v>
      </c>
      <c r="H21" s="38">
        <v>2.2450000000000001</v>
      </c>
      <c r="I21" s="38">
        <v>1.6750000000000003</v>
      </c>
      <c r="J21" s="38">
        <v>2.21</v>
      </c>
      <c r="K21" s="39">
        <v>2.8049999999999997</v>
      </c>
      <c r="M21" s="35">
        <v>42840</v>
      </c>
      <c r="N21" s="36">
        <v>17</v>
      </c>
      <c r="O21" s="36">
        <v>17</v>
      </c>
      <c r="P21" s="37">
        <v>0.41000000000000003</v>
      </c>
      <c r="Q21" s="38">
        <v>3.4319999999999999</v>
      </c>
      <c r="R21" s="38">
        <v>2.4649999999999999</v>
      </c>
      <c r="S21" s="38">
        <v>2.1340000000000003</v>
      </c>
      <c r="T21" s="38">
        <v>1.6139999999999999</v>
      </c>
      <c r="U21" s="38">
        <v>2.0750000000000002</v>
      </c>
      <c r="V21" s="39">
        <v>2.6459999999999999</v>
      </c>
      <c r="X21" s="57"/>
      <c r="Z21" s="57"/>
    </row>
    <row r="22" spans="2:26" x14ac:dyDescent="0.2">
      <c r="B22" s="35">
        <v>45032</v>
      </c>
      <c r="C22" s="36">
        <v>6</v>
      </c>
      <c r="D22" s="36">
        <v>7</v>
      </c>
      <c r="E22" s="37">
        <v>0.41300000000000003</v>
      </c>
      <c r="F22" s="38">
        <v>3.5290000000000004</v>
      </c>
      <c r="G22" s="38">
        <v>2.5449999999999999</v>
      </c>
      <c r="H22" s="38">
        <v>2.19</v>
      </c>
      <c r="I22" s="38">
        <v>1.6320000000000001</v>
      </c>
      <c r="J22" s="38">
        <v>2.1190000000000002</v>
      </c>
      <c r="K22" s="39">
        <v>2.7169999999999996</v>
      </c>
      <c r="M22" s="35">
        <v>42841</v>
      </c>
      <c r="N22" s="36">
        <v>0.5</v>
      </c>
      <c r="O22" s="36">
        <v>1</v>
      </c>
      <c r="P22" s="37">
        <v>0.40200000000000002</v>
      </c>
      <c r="Q22" s="38">
        <v>3.4329999999999998</v>
      </c>
      <c r="R22" s="38">
        <v>2.4630000000000001</v>
      </c>
      <c r="S22" s="38">
        <v>2.1110000000000002</v>
      </c>
      <c r="T22" s="38">
        <v>1.609</v>
      </c>
      <c r="U22" s="38">
        <v>2.0489999999999999</v>
      </c>
      <c r="V22" s="39">
        <v>2.641</v>
      </c>
      <c r="X22" s="57"/>
      <c r="Z22" s="57"/>
    </row>
    <row r="23" spans="2:26" x14ac:dyDescent="0.2">
      <c r="B23" s="30">
        <v>45033</v>
      </c>
      <c r="C23" s="36">
        <v>0.5</v>
      </c>
      <c r="D23" s="36">
        <v>1</v>
      </c>
      <c r="E23" s="37">
        <v>0.41400000000000003</v>
      </c>
      <c r="F23" s="38">
        <v>3.5060000000000002</v>
      </c>
      <c r="G23" s="38">
        <v>2.5249999999999999</v>
      </c>
      <c r="H23" s="38">
        <v>2.161</v>
      </c>
      <c r="I23" s="38">
        <v>1.6360000000000001</v>
      </c>
      <c r="J23" s="38">
        <v>2.1320000000000001</v>
      </c>
      <c r="K23" s="39">
        <v>2.7149999999999999</v>
      </c>
      <c r="M23" s="35">
        <v>42842</v>
      </c>
      <c r="N23" s="36">
        <v>0</v>
      </c>
      <c r="O23" s="36">
        <v>0</v>
      </c>
      <c r="P23" s="37">
        <v>0.40900000000000003</v>
      </c>
      <c r="Q23" s="38">
        <v>3.4550000000000001</v>
      </c>
      <c r="R23" s="38">
        <v>2.4790000000000001</v>
      </c>
      <c r="S23" s="38">
        <v>2.1270000000000002</v>
      </c>
      <c r="T23" s="38">
        <v>1.6159999999999999</v>
      </c>
      <c r="U23" s="38">
        <v>2.0649999999999999</v>
      </c>
      <c r="V23" s="39">
        <v>2.6689999999999996</v>
      </c>
      <c r="X23" s="57"/>
      <c r="Z23" s="57"/>
    </row>
    <row r="24" spans="2:26" x14ac:dyDescent="0.2">
      <c r="B24" s="35">
        <v>45034</v>
      </c>
      <c r="C24" s="36">
        <v>0</v>
      </c>
      <c r="D24" s="36">
        <v>0</v>
      </c>
      <c r="E24" s="37">
        <v>0.41400000000000003</v>
      </c>
      <c r="F24" s="38">
        <v>3.5180000000000002</v>
      </c>
      <c r="G24" s="38">
        <v>2.5309999999999997</v>
      </c>
      <c r="H24" s="38">
        <v>2.17</v>
      </c>
      <c r="I24" s="38">
        <v>1.6420000000000001</v>
      </c>
      <c r="J24" s="38">
        <v>2.153</v>
      </c>
      <c r="K24" s="39">
        <v>2.7359999999999998</v>
      </c>
      <c r="M24" s="35">
        <v>42843</v>
      </c>
      <c r="N24" s="36">
        <v>29</v>
      </c>
      <c r="O24" s="36">
        <v>30</v>
      </c>
      <c r="P24" s="37">
        <v>0.41300000000000003</v>
      </c>
      <c r="Q24" s="38">
        <v>3.4710000000000001</v>
      </c>
      <c r="R24" s="38">
        <v>2.492</v>
      </c>
      <c r="S24" s="38">
        <v>2.14</v>
      </c>
      <c r="T24" s="38">
        <v>1.6199999999999999</v>
      </c>
      <c r="U24" s="38">
        <v>2.0779999999999998</v>
      </c>
      <c r="V24" s="39">
        <v>2.6879999999999997</v>
      </c>
      <c r="X24" s="57"/>
      <c r="Z24" s="57"/>
    </row>
    <row r="25" spans="2:26" x14ac:dyDescent="0.2">
      <c r="B25" s="30">
        <v>45035</v>
      </c>
      <c r="C25" s="36">
        <v>0</v>
      </c>
      <c r="D25" s="36">
        <v>0</v>
      </c>
      <c r="E25" s="37">
        <v>0.41100000000000003</v>
      </c>
      <c r="F25" s="38">
        <v>3.5270000000000001</v>
      </c>
      <c r="G25" s="38">
        <v>2.5339999999999998</v>
      </c>
      <c r="H25" s="38">
        <v>2.173</v>
      </c>
      <c r="I25" s="38">
        <v>1.6390000000000002</v>
      </c>
      <c r="J25" s="38">
        <v>2.1469999999999998</v>
      </c>
      <c r="K25" s="39">
        <v>2.7269999999999999</v>
      </c>
      <c r="M25" s="35">
        <v>42844</v>
      </c>
      <c r="N25" s="36">
        <v>1.5</v>
      </c>
      <c r="O25" s="36">
        <v>1</v>
      </c>
      <c r="P25" s="37">
        <v>0.39600000000000002</v>
      </c>
      <c r="Q25" s="38">
        <v>3.4630000000000001</v>
      </c>
      <c r="R25" s="38">
        <v>2.4809999999999999</v>
      </c>
      <c r="S25" s="38">
        <v>2.1080000000000001</v>
      </c>
      <c r="T25" s="38">
        <v>1.5999999999999999</v>
      </c>
      <c r="U25" s="38">
        <v>1.9689999999999999</v>
      </c>
      <c r="V25" s="39">
        <v>2.665</v>
      </c>
      <c r="X25" s="57"/>
      <c r="Z25" s="57"/>
    </row>
    <row r="26" spans="2:26" x14ac:dyDescent="0.2">
      <c r="B26" s="35">
        <v>45036</v>
      </c>
      <c r="C26" s="36">
        <v>0</v>
      </c>
      <c r="D26" s="36">
        <v>0</v>
      </c>
      <c r="E26" s="37">
        <v>0.42099999999999993</v>
      </c>
      <c r="F26" s="38">
        <v>3.5460000000000003</v>
      </c>
      <c r="G26" s="38">
        <v>2.5499999999999998</v>
      </c>
      <c r="H26" s="38">
        <v>2.1950000000000003</v>
      </c>
      <c r="I26" s="38">
        <v>1.6550000000000002</v>
      </c>
      <c r="J26" s="38">
        <v>2.169</v>
      </c>
      <c r="K26" s="39">
        <v>2.7399999999999998</v>
      </c>
      <c r="M26" s="35">
        <v>42845</v>
      </c>
      <c r="N26" s="36">
        <v>2</v>
      </c>
      <c r="O26" s="36">
        <v>1</v>
      </c>
      <c r="P26" s="37">
        <v>0.40400000000000003</v>
      </c>
      <c r="Q26" s="38">
        <v>3.4409999999999998</v>
      </c>
      <c r="R26" s="38">
        <v>2.4619999999999997</v>
      </c>
      <c r="S26" s="38">
        <v>2.0890000000000004</v>
      </c>
      <c r="T26" s="38">
        <v>1.6079999999999999</v>
      </c>
      <c r="U26" s="38">
        <v>2.0390000000000001</v>
      </c>
      <c r="V26" s="39">
        <v>2.6399999999999997</v>
      </c>
      <c r="X26" s="57"/>
      <c r="Z26" s="57"/>
    </row>
    <row r="27" spans="2:26" x14ac:dyDescent="0.2">
      <c r="B27" s="30">
        <v>45037</v>
      </c>
      <c r="C27" s="36">
        <v>0</v>
      </c>
      <c r="D27" s="36">
        <v>0</v>
      </c>
      <c r="E27" s="37">
        <v>0.42099999999999993</v>
      </c>
      <c r="F27" s="38">
        <v>3.5520000000000005</v>
      </c>
      <c r="G27" s="38">
        <v>2.556</v>
      </c>
      <c r="H27" s="38">
        <v>2.2069999999999999</v>
      </c>
      <c r="I27" s="38">
        <v>1.6580000000000001</v>
      </c>
      <c r="J27" s="38">
        <v>2.1779999999999999</v>
      </c>
      <c r="K27" s="39">
        <v>2.7429999999999999</v>
      </c>
      <c r="M27" s="35">
        <v>42846</v>
      </c>
      <c r="N27" s="36">
        <v>9</v>
      </c>
      <c r="O27" s="36">
        <v>10</v>
      </c>
      <c r="P27" s="37">
        <v>0.40400000000000003</v>
      </c>
      <c r="Q27" s="38">
        <v>3.45</v>
      </c>
      <c r="R27" s="38">
        <v>2.468</v>
      </c>
      <c r="S27" s="38">
        <v>2.101</v>
      </c>
      <c r="T27" s="38">
        <v>1.6079999999999999</v>
      </c>
      <c r="U27" s="38">
        <v>2.0539999999999998</v>
      </c>
      <c r="V27" s="39">
        <v>2.6309999999999998</v>
      </c>
      <c r="X27" s="57"/>
      <c r="Z27" s="57"/>
    </row>
    <row r="28" spans="2:26" x14ac:dyDescent="0.2">
      <c r="B28" s="35">
        <v>45038</v>
      </c>
      <c r="C28" s="36">
        <v>0</v>
      </c>
      <c r="D28" s="36">
        <v>0</v>
      </c>
      <c r="E28" s="37">
        <v>0.42699999999999994</v>
      </c>
      <c r="F28" s="38">
        <v>3.5580000000000003</v>
      </c>
      <c r="G28" s="38">
        <v>2.5649999999999999</v>
      </c>
      <c r="H28" s="38">
        <v>2.222</v>
      </c>
      <c r="I28" s="38">
        <v>1.6670000000000003</v>
      </c>
      <c r="J28" s="38">
        <v>2.1960000000000002</v>
      </c>
      <c r="K28" s="39">
        <v>2.7549999999999999</v>
      </c>
      <c r="M28" s="35">
        <v>42847</v>
      </c>
      <c r="N28" s="36">
        <v>26</v>
      </c>
      <c r="O28" s="36">
        <v>30</v>
      </c>
      <c r="P28" s="37">
        <v>0.39700000000000002</v>
      </c>
      <c r="Q28" s="38">
        <v>3.4550000000000001</v>
      </c>
      <c r="R28" s="38">
        <v>2.476</v>
      </c>
      <c r="S28" s="38">
        <v>2.109</v>
      </c>
      <c r="T28" s="38">
        <v>1.6039999999999999</v>
      </c>
      <c r="U28" s="38">
        <v>2.0499999999999998</v>
      </c>
      <c r="V28" s="39">
        <v>2.6179999999999999</v>
      </c>
      <c r="X28" s="57"/>
      <c r="Z28" s="57"/>
    </row>
    <row r="29" spans="2:26" x14ac:dyDescent="0.2">
      <c r="B29" s="30">
        <v>45039</v>
      </c>
      <c r="C29" s="36">
        <v>0</v>
      </c>
      <c r="D29" s="36">
        <v>0</v>
      </c>
      <c r="E29" s="37">
        <v>0.43099999999999994</v>
      </c>
      <c r="F29" s="38">
        <v>3.5590000000000002</v>
      </c>
      <c r="G29" s="38">
        <v>2.5720000000000001</v>
      </c>
      <c r="H29" s="38">
        <v>2.2350000000000003</v>
      </c>
      <c r="I29" s="38">
        <v>1.6740000000000002</v>
      </c>
      <c r="J29" s="38">
        <v>2.206</v>
      </c>
      <c r="K29" s="39">
        <v>2.7770000000000001</v>
      </c>
      <c r="M29" s="35">
        <v>42848</v>
      </c>
      <c r="N29" s="36">
        <v>0</v>
      </c>
      <c r="O29" s="36">
        <v>0</v>
      </c>
      <c r="P29" s="37">
        <v>0.36799999999999999</v>
      </c>
      <c r="Q29" s="38">
        <v>3.3540000000000001</v>
      </c>
      <c r="R29" s="38">
        <v>2.3840000000000003</v>
      </c>
      <c r="S29" s="38">
        <v>2.0020000000000002</v>
      </c>
      <c r="T29" s="38">
        <v>1.587</v>
      </c>
      <c r="U29" s="38">
        <v>1.9100000000000001</v>
      </c>
      <c r="V29" s="39">
        <v>2.5169999999999999</v>
      </c>
      <c r="X29" s="57"/>
      <c r="Z29" s="57"/>
    </row>
    <row r="30" spans="2:26" x14ac:dyDescent="0.2">
      <c r="B30" s="35">
        <v>45040</v>
      </c>
      <c r="C30" s="36">
        <v>0</v>
      </c>
      <c r="D30" s="36">
        <v>0</v>
      </c>
      <c r="E30" s="37">
        <v>0.43699999999999994</v>
      </c>
      <c r="F30" s="38">
        <v>3.5650000000000004</v>
      </c>
      <c r="G30" s="38">
        <v>2.5750000000000002</v>
      </c>
      <c r="H30" s="38">
        <v>2.2469999999999999</v>
      </c>
      <c r="I30" s="38">
        <v>1.6800000000000002</v>
      </c>
      <c r="J30" s="38">
        <v>2.218</v>
      </c>
      <c r="K30" s="39">
        <v>2.7949999999999999</v>
      </c>
      <c r="M30" s="35">
        <v>42849</v>
      </c>
      <c r="N30" s="36">
        <v>4.5</v>
      </c>
      <c r="O30" s="36">
        <v>3</v>
      </c>
      <c r="P30" s="37">
        <v>0.36299999999999999</v>
      </c>
      <c r="Q30" s="38">
        <v>3.3340000000000001</v>
      </c>
      <c r="R30" s="38">
        <v>2.3820000000000001</v>
      </c>
      <c r="S30" s="38">
        <v>2.0150000000000001</v>
      </c>
      <c r="T30" s="38">
        <v>1.585</v>
      </c>
      <c r="U30" s="38">
        <v>1.9260000000000002</v>
      </c>
      <c r="V30" s="39">
        <v>2.476</v>
      </c>
      <c r="X30" s="57"/>
      <c r="Z30" s="57"/>
    </row>
    <row r="31" spans="2:26" x14ac:dyDescent="0.2">
      <c r="B31" s="30">
        <v>45041</v>
      </c>
      <c r="C31" s="36">
        <v>0</v>
      </c>
      <c r="D31" s="36">
        <v>0</v>
      </c>
      <c r="E31" s="37">
        <v>0.44000000000000006</v>
      </c>
      <c r="F31" s="38">
        <v>3.5680000000000001</v>
      </c>
      <c r="G31" s="38">
        <v>2.5839999999999996</v>
      </c>
      <c r="H31" s="38">
        <v>2.2590000000000003</v>
      </c>
      <c r="I31" s="38">
        <v>1.6890000000000003</v>
      </c>
      <c r="J31" s="38">
        <v>2.2269999999999999</v>
      </c>
      <c r="K31" s="39">
        <v>2.8099999999999996</v>
      </c>
      <c r="M31" s="35">
        <v>42850</v>
      </c>
      <c r="N31" s="36">
        <v>0</v>
      </c>
      <c r="O31" s="36">
        <v>0</v>
      </c>
      <c r="P31" s="37">
        <v>0.35799999999999998</v>
      </c>
      <c r="Q31" s="38">
        <v>3.335</v>
      </c>
      <c r="R31" s="38">
        <v>2.3860000000000001</v>
      </c>
      <c r="S31" s="38">
        <v>2.0250000000000004</v>
      </c>
      <c r="T31" s="38">
        <v>1.5799999999999998</v>
      </c>
      <c r="U31" s="38">
        <v>1.9239999999999999</v>
      </c>
      <c r="V31" s="39">
        <v>2.468</v>
      </c>
      <c r="X31" s="57"/>
      <c r="Z31" s="57"/>
    </row>
    <row r="32" spans="2:26" x14ac:dyDescent="0.2">
      <c r="B32" s="35">
        <v>45042</v>
      </c>
      <c r="C32" s="36">
        <v>26.5</v>
      </c>
      <c r="D32" s="36">
        <v>21</v>
      </c>
      <c r="E32" s="37">
        <v>0.44299999999999995</v>
      </c>
      <c r="F32" s="38">
        <v>3.5710000000000002</v>
      </c>
      <c r="G32" s="38">
        <v>2.5869999999999997</v>
      </c>
      <c r="H32" s="38">
        <v>2.2709999999999999</v>
      </c>
      <c r="I32" s="38">
        <v>1.6920000000000002</v>
      </c>
      <c r="J32" s="38">
        <v>2.2360000000000002</v>
      </c>
      <c r="K32" s="39">
        <v>2.8250000000000002</v>
      </c>
      <c r="M32" s="35">
        <v>42851</v>
      </c>
      <c r="N32" s="36">
        <v>2</v>
      </c>
      <c r="O32" s="36">
        <v>3</v>
      </c>
      <c r="P32" s="37">
        <v>0.35899999999999999</v>
      </c>
      <c r="Q32" s="38">
        <v>3.3540000000000001</v>
      </c>
      <c r="R32" s="38">
        <v>2.399</v>
      </c>
      <c r="S32" s="38">
        <v>2.0410000000000004</v>
      </c>
      <c r="T32" s="38">
        <v>1.581</v>
      </c>
      <c r="U32" s="38">
        <v>1.9369999999999998</v>
      </c>
      <c r="V32" s="39">
        <v>2.4869999999999997</v>
      </c>
      <c r="X32" s="57"/>
      <c r="Z32" s="57"/>
    </row>
    <row r="33" spans="1:26" x14ac:dyDescent="0.2">
      <c r="B33" s="30">
        <v>45043</v>
      </c>
      <c r="C33" s="36">
        <v>0</v>
      </c>
      <c r="D33" s="36">
        <v>0</v>
      </c>
      <c r="E33" s="37">
        <v>0.42899999999999994</v>
      </c>
      <c r="F33" s="38">
        <v>3.5570000000000004</v>
      </c>
      <c r="G33" s="38">
        <v>2.5670000000000002</v>
      </c>
      <c r="H33" s="38">
        <v>2.2389999999999999</v>
      </c>
      <c r="I33" s="38">
        <v>1.6570000000000003</v>
      </c>
      <c r="J33" s="38">
        <v>2.1739999999999999</v>
      </c>
      <c r="K33" s="39">
        <v>2.7569999999999997</v>
      </c>
      <c r="M33" s="35">
        <v>42852</v>
      </c>
      <c r="N33" s="36">
        <v>1</v>
      </c>
      <c r="O33" s="36">
        <v>1</v>
      </c>
      <c r="P33" s="37">
        <v>0.35799999999999998</v>
      </c>
      <c r="Q33" s="38">
        <v>3.3679999999999999</v>
      </c>
      <c r="R33" s="38">
        <v>2.407</v>
      </c>
      <c r="S33" s="38">
        <v>2.052</v>
      </c>
      <c r="T33" s="38">
        <v>1.583</v>
      </c>
      <c r="U33" s="38">
        <v>1.9449999999999998</v>
      </c>
      <c r="V33" s="39">
        <v>2.5009999999999999</v>
      </c>
      <c r="X33" s="57"/>
      <c r="Z33" s="57"/>
    </row>
    <row r="34" spans="1:26" x14ac:dyDescent="0.2">
      <c r="B34" s="35">
        <v>45044</v>
      </c>
      <c r="C34" s="36">
        <v>0</v>
      </c>
      <c r="D34" s="36">
        <v>0</v>
      </c>
      <c r="E34" s="37">
        <v>0.43699999999999994</v>
      </c>
      <c r="F34" s="38">
        <v>3.5420000000000007</v>
      </c>
      <c r="G34" s="38">
        <v>2.556</v>
      </c>
      <c r="H34" s="38">
        <v>2.214</v>
      </c>
      <c r="I34" s="38">
        <v>1.6540000000000001</v>
      </c>
      <c r="J34" s="38">
        <v>2.1859999999999999</v>
      </c>
      <c r="K34" s="39">
        <v>2.7780000000000005</v>
      </c>
      <c r="M34" s="35">
        <v>42853</v>
      </c>
      <c r="N34" s="36">
        <v>0</v>
      </c>
      <c r="O34" s="36">
        <v>0</v>
      </c>
      <c r="P34" s="37">
        <v>0.36899999999999999</v>
      </c>
      <c r="Q34" s="38">
        <v>3.3970000000000002</v>
      </c>
      <c r="R34" s="38">
        <v>2.4300000000000002</v>
      </c>
      <c r="S34" s="38">
        <v>2.0750000000000002</v>
      </c>
      <c r="T34" s="38">
        <v>1.5939999999999999</v>
      </c>
      <c r="U34" s="38">
        <v>1.9710000000000001</v>
      </c>
      <c r="V34" s="39">
        <v>2.536</v>
      </c>
      <c r="X34" s="57"/>
      <c r="Z34" s="57"/>
    </row>
    <row r="35" spans="1:26" x14ac:dyDescent="0.2">
      <c r="B35" s="30">
        <v>45045</v>
      </c>
      <c r="C35" s="36">
        <v>0</v>
      </c>
      <c r="D35" s="36">
        <v>0</v>
      </c>
      <c r="E35" s="37">
        <v>0.44200000000000006</v>
      </c>
      <c r="F35" s="38">
        <v>3.5470000000000006</v>
      </c>
      <c r="G35" s="38">
        <v>2.5640000000000001</v>
      </c>
      <c r="H35" s="38">
        <v>2.2250000000000001</v>
      </c>
      <c r="I35" s="38">
        <v>1.6650000000000003</v>
      </c>
      <c r="J35" s="38">
        <v>2.1970000000000001</v>
      </c>
      <c r="K35" s="39">
        <v>2.7890000000000001</v>
      </c>
      <c r="M35" s="35">
        <v>42854</v>
      </c>
      <c r="N35" s="36">
        <v>32.5</v>
      </c>
      <c r="O35" s="36">
        <v>36</v>
      </c>
      <c r="P35" s="37">
        <v>0.36299999999999999</v>
      </c>
      <c r="Q35" s="38">
        <v>3.4120000000000004</v>
      </c>
      <c r="R35" s="38">
        <v>2.431</v>
      </c>
      <c r="S35" s="38">
        <v>2.073</v>
      </c>
      <c r="T35" s="38">
        <v>1.5779999999999998</v>
      </c>
      <c r="U35" s="38">
        <v>2.0610000000000004</v>
      </c>
      <c r="V35" s="39">
        <v>2.5770000000000004</v>
      </c>
      <c r="X35" s="57"/>
      <c r="Z35" s="57"/>
    </row>
    <row r="36" spans="1:26" x14ac:dyDescent="0.2">
      <c r="B36" s="35">
        <v>45046</v>
      </c>
      <c r="C36" s="36">
        <v>2.5</v>
      </c>
      <c r="D36" s="36">
        <v>2</v>
      </c>
      <c r="E36" s="37">
        <v>0.44000000000000006</v>
      </c>
      <c r="F36" s="38">
        <v>3.5480000000000005</v>
      </c>
      <c r="G36" s="38">
        <v>2.5680000000000001</v>
      </c>
      <c r="H36" s="38">
        <v>2.2350000000000003</v>
      </c>
      <c r="I36" s="38">
        <v>1.6660000000000001</v>
      </c>
      <c r="J36" s="38">
        <v>2.198</v>
      </c>
      <c r="K36" s="39">
        <v>2.7960000000000003</v>
      </c>
      <c r="M36" s="35">
        <v>42855</v>
      </c>
      <c r="N36" s="36">
        <v>0</v>
      </c>
      <c r="O36" s="36">
        <v>0</v>
      </c>
      <c r="P36" s="37">
        <v>0.35500000000000009</v>
      </c>
      <c r="Q36" s="38">
        <v>3.3770000000000002</v>
      </c>
      <c r="R36" s="38">
        <v>2.3959999999999999</v>
      </c>
      <c r="S36" s="38">
        <v>2.0140000000000002</v>
      </c>
      <c r="T36" s="38">
        <v>1.5609999999999997</v>
      </c>
      <c r="U36" s="38">
        <v>1.9330000000000003</v>
      </c>
      <c r="V36" s="39">
        <v>2.5420000000000003</v>
      </c>
      <c r="X36" s="57"/>
      <c r="Z36" s="57"/>
    </row>
    <row r="37" spans="1:26" x14ac:dyDescent="0.2">
      <c r="A37">
        <v>5</v>
      </c>
      <c r="B37" s="30">
        <v>45047</v>
      </c>
      <c r="C37" s="36">
        <v>0</v>
      </c>
      <c r="D37" s="36">
        <v>0</v>
      </c>
      <c r="E37" s="37">
        <v>0.44899999999999995</v>
      </c>
      <c r="F37" s="38">
        <v>3.5570000000000004</v>
      </c>
      <c r="G37" s="38">
        <v>2.577</v>
      </c>
      <c r="H37" s="38">
        <v>2.25</v>
      </c>
      <c r="I37" s="38">
        <v>1.6780000000000002</v>
      </c>
      <c r="J37" s="38">
        <v>2.2040000000000002</v>
      </c>
      <c r="K37" s="39">
        <v>2.8109999999999999</v>
      </c>
      <c r="M37" s="35">
        <v>42856</v>
      </c>
      <c r="N37" s="36">
        <v>14</v>
      </c>
      <c r="O37" s="36">
        <v>17</v>
      </c>
      <c r="P37" s="37">
        <v>0.35599999999999998</v>
      </c>
      <c r="Q37" s="38">
        <v>3.3600000000000003</v>
      </c>
      <c r="R37" s="38">
        <v>2.391</v>
      </c>
      <c r="S37" s="38">
        <v>2.0150000000000001</v>
      </c>
      <c r="T37" s="38">
        <v>1.5679999999999998</v>
      </c>
      <c r="U37" s="38">
        <v>1.9670000000000001</v>
      </c>
      <c r="V37" s="39">
        <v>2.5490000000000004</v>
      </c>
      <c r="X37" s="57"/>
      <c r="Z37" s="57"/>
    </row>
    <row r="38" spans="1:26" x14ac:dyDescent="0.2">
      <c r="B38" s="35">
        <v>45048</v>
      </c>
      <c r="C38" s="36">
        <v>0</v>
      </c>
      <c r="D38" s="36">
        <v>0</v>
      </c>
      <c r="E38" s="37">
        <v>0.45200000000000007</v>
      </c>
      <c r="F38" s="38">
        <v>3.5600000000000005</v>
      </c>
      <c r="G38" s="38">
        <v>2.5830000000000002</v>
      </c>
      <c r="H38" s="38">
        <v>2.262</v>
      </c>
      <c r="I38" s="38">
        <v>1.6870000000000003</v>
      </c>
      <c r="J38" s="38">
        <v>2.222</v>
      </c>
      <c r="K38" s="39">
        <v>2.8260000000000005</v>
      </c>
      <c r="M38" s="35">
        <v>42857</v>
      </c>
      <c r="N38" s="36">
        <v>0</v>
      </c>
      <c r="O38" s="36">
        <v>0</v>
      </c>
      <c r="P38" s="37">
        <v>0.33300000000000007</v>
      </c>
      <c r="Q38" s="38">
        <v>3.3460000000000001</v>
      </c>
      <c r="R38" s="38">
        <v>2.3740000000000001</v>
      </c>
      <c r="S38" s="38">
        <v>2.0010000000000003</v>
      </c>
      <c r="T38" s="38">
        <v>1.5419999999999998</v>
      </c>
      <c r="U38" s="38">
        <v>1.9290000000000003</v>
      </c>
      <c r="V38" s="39">
        <v>2.5230000000000001</v>
      </c>
      <c r="X38" s="57"/>
      <c r="Z38" s="57"/>
    </row>
    <row r="39" spans="1:26" x14ac:dyDescent="0.2">
      <c r="B39" s="30">
        <v>45049</v>
      </c>
      <c r="C39" s="36">
        <v>0</v>
      </c>
      <c r="D39" s="36">
        <v>0</v>
      </c>
      <c r="E39" s="37">
        <v>0.45400000000000007</v>
      </c>
      <c r="F39" s="38">
        <v>3.5710000000000006</v>
      </c>
      <c r="G39" s="38">
        <v>2.5880000000000001</v>
      </c>
      <c r="H39" s="38">
        <v>2.2759999999999998</v>
      </c>
      <c r="I39" s="38">
        <v>1.6920000000000002</v>
      </c>
      <c r="J39" s="38">
        <v>2.2389999999999999</v>
      </c>
      <c r="K39" s="39">
        <v>2.8460000000000001</v>
      </c>
      <c r="M39" s="35">
        <v>42858</v>
      </c>
      <c r="N39" s="36">
        <v>0</v>
      </c>
      <c r="O39" s="36">
        <v>0</v>
      </c>
      <c r="P39" s="37">
        <v>0.31500000000000006</v>
      </c>
      <c r="Q39" s="38">
        <v>3.343</v>
      </c>
      <c r="R39" s="38">
        <v>2.3650000000000002</v>
      </c>
      <c r="S39" s="38">
        <v>1.998</v>
      </c>
      <c r="T39" s="38">
        <v>1.5299999999999998</v>
      </c>
      <c r="U39" s="38">
        <v>1.9320000000000004</v>
      </c>
      <c r="V39" s="39">
        <v>2.5140000000000002</v>
      </c>
      <c r="X39" s="57"/>
      <c r="Z39" s="57"/>
    </row>
    <row r="40" spans="1:26" x14ac:dyDescent="0.2">
      <c r="B40" s="35">
        <v>45050</v>
      </c>
      <c r="C40" s="36">
        <v>0</v>
      </c>
      <c r="D40" s="36">
        <v>0</v>
      </c>
      <c r="E40" s="37">
        <v>0.45299999999999996</v>
      </c>
      <c r="F40" s="38">
        <v>3.5730000000000004</v>
      </c>
      <c r="G40" s="38">
        <v>2.593</v>
      </c>
      <c r="H40" s="38">
        <v>2.2839999999999998</v>
      </c>
      <c r="I40" s="38">
        <v>1.6970000000000001</v>
      </c>
      <c r="J40" s="38">
        <v>2.2439999999999998</v>
      </c>
      <c r="K40" s="39">
        <v>2.8540000000000001</v>
      </c>
      <c r="M40" s="35">
        <v>42859</v>
      </c>
      <c r="N40" s="36">
        <v>0</v>
      </c>
      <c r="O40" s="36">
        <v>0</v>
      </c>
      <c r="P40" s="37">
        <v>0.33199999999999996</v>
      </c>
      <c r="Q40" s="38">
        <v>3.3600000000000003</v>
      </c>
      <c r="R40" s="38">
        <v>2.379</v>
      </c>
      <c r="S40" s="38">
        <v>2.0179999999999998</v>
      </c>
      <c r="T40" s="38">
        <v>1.5469999999999997</v>
      </c>
      <c r="U40" s="38">
        <v>1.9430000000000005</v>
      </c>
      <c r="V40" s="39">
        <v>2.5220000000000002</v>
      </c>
      <c r="X40" s="57"/>
      <c r="Z40" s="57"/>
    </row>
    <row r="41" spans="1:26" x14ac:dyDescent="0.2">
      <c r="B41" s="30">
        <v>45051</v>
      </c>
      <c r="C41" s="36">
        <v>0</v>
      </c>
      <c r="D41" s="36">
        <v>0</v>
      </c>
      <c r="E41" s="37">
        <v>0.45600000000000007</v>
      </c>
      <c r="F41" s="38">
        <v>3.5790000000000006</v>
      </c>
      <c r="G41" s="38">
        <v>2.5960000000000001</v>
      </c>
      <c r="H41" s="38">
        <v>2.2960000000000003</v>
      </c>
      <c r="I41" s="38">
        <v>1.7030000000000001</v>
      </c>
      <c r="J41" s="38">
        <v>2.25</v>
      </c>
      <c r="K41" s="39">
        <v>2.8660000000000001</v>
      </c>
      <c r="M41" s="35">
        <v>42860</v>
      </c>
      <c r="N41" s="36">
        <v>0</v>
      </c>
      <c r="O41" s="36">
        <v>0</v>
      </c>
      <c r="P41" s="37">
        <v>0.34399999999999997</v>
      </c>
      <c r="Q41" s="38">
        <v>3.3810000000000002</v>
      </c>
      <c r="R41" s="38">
        <v>2.4</v>
      </c>
      <c r="S41" s="38">
        <v>2.0389999999999997</v>
      </c>
      <c r="T41" s="38">
        <v>1.5619999999999998</v>
      </c>
      <c r="U41" s="38">
        <v>1.9610000000000003</v>
      </c>
      <c r="V41" s="39">
        <v>2.5430000000000001</v>
      </c>
      <c r="X41" s="57"/>
      <c r="Z41" s="57"/>
    </row>
    <row r="42" spans="1:26" x14ac:dyDescent="0.2">
      <c r="B42" s="35">
        <v>45052</v>
      </c>
      <c r="C42" s="36">
        <v>0</v>
      </c>
      <c r="D42" s="36">
        <v>0</v>
      </c>
      <c r="E42" s="37">
        <v>0.45099999999999996</v>
      </c>
      <c r="F42" s="38">
        <v>3.5800000000000005</v>
      </c>
      <c r="G42" s="38">
        <v>2.5940000000000003</v>
      </c>
      <c r="H42" s="38">
        <v>2.2969999999999997</v>
      </c>
      <c r="I42" s="38">
        <v>1.7010000000000001</v>
      </c>
      <c r="J42" s="38">
        <v>2.2509999999999999</v>
      </c>
      <c r="K42" s="39">
        <v>2.867</v>
      </c>
      <c r="M42" s="35">
        <v>42861</v>
      </c>
      <c r="N42" s="36">
        <v>0</v>
      </c>
      <c r="O42" s="36">
        <v>0</v>
      </c>
      <c r="P42" s="37">
        <v>0.33700000000000008</v>
      </c>
      <c r="Q42" s="38">
        <v>3.4040000000000004</v>
      </c>
      <c r="R42" s="38">
        <v>2.4140000000000001</v>
      </c>
      <c r="S42" s="38">
        <v>2.0529999999999999</v>
      </c>
      <c r="T42" s="38">
        <v>1.5549999999999997</v>
      </c>
      <c r="U42" s="38">
        <v>1.9900000000000002</v>
      </c>
      <c r="V42" s="39">
        <v>2.5630000000000002</v>
      </c>
      <c r="X42" s="57"/>
      <c r="Z42" s="57"/>
    </row>
    <row r="43" spans="1:26" x14ac:dyDescent="0.2">
      <c r="B43" s="30">
        <v>45053</v>
      </c>
      <c r="C43" s="36">
        <v>37.5</v>
      </c>
      <c r="D43" s="36">
        <v>36</v>
      </c>
      <c r="E43" s="37">
        <v>0.45899999999999996</v>
      </c>
      <c r="F43" s="38">
        <v>3.5880000000000005</v>
      </c>
      <c r="G43" s="38">
        <v>2.6020000000000003</v>
      </c>
      <c r="H43" s="38">
        <v>2.3079999999999998</v>
      </c>
      <c r="I43" s="38">
        <v>1.7090000000000001</v>
      </c>
      <c r="J43" s="38">
        <v>2.2679999999999998</v>
      </c>
      <c r="K43" s="39">
        <v>2.8840000000000003</v>
      </c>
      <c r="M43" s="35">
        <v>42862</v>
      </c>
      <c r="N43" s="36">
        <v>2</v>
      </c>
      <c r="O43" s="36">
        <v>0</v>
      </c>
      <c r="P43" s="37">
        <v>0.33700000000000008</v>
      </c>
      <c r="Q43" s="38">
        <v>3.4279999999999999</v>
      </c>
      <c r="R43" s="38">
        <v>2.4290000000000003</v>
      </c>
      <c r="S43" s="38">
        <v>2.0649999999999999</v>
      </c>
      <c r="T43" s="38">
        <v>1.5549999999999997</v>
      </c>
      <c r="U43" s="38">
        <v>2.0440000000000005</v>
      </c>
      <c r="V43" s="39">
        <v>2.5900000000000003</v>
      </c>
      <c r="X43" s="57"/>
      <c r="Z43" s="57"/>
    </row>
    <row r="44" spans="1:26" x14ac:dyDescent="0.2">
      <c r="B44" s="35">
        <v>45054</v>
      </c>
      <c r="C44" s="36">
        <v>24.5</v>
      </c>
      <c r="D44" s="36">
        <v>26</v>
      </c>
      <c r="E44" s="37">
        <v>0.43899999999999995</v>
      </c>
      <c r="F44" s="38">
        <v>3.5620000000000003</v>
      </c>
      <c r="G44" s="38">
        <v>2.585</v>
      </c>
      <c r="H44" s="38">
        <v>2.27</v>
      </c>
      <c r="I44" s="38">
        <v>1.6530000000000002</v>
      </c>
      <c r="J44" s="38">
        <v>2.194</v>
      </c>
      <c r="K44" s="39">
        <v>2.8220000000000001</v>
      </c>
      <c r="M44" s="35">
        <v>42863</v>
      </c>
      <c r="N44" s="36">
        <v>0</v>
      </c>
      <c r="O44" s="36">
        <v>0</v>
      </c>
      <c r="P44" s="37">
        <v>0.33199999999999996</v>
      </c>
      <c r="Q44" s="38">
        <v>3.45</v>
      </c>
      <c r="R44" s="38">
        <v>2.4420000000000002</v>
      </c>
      <c r="S44" s="38">
        <v>2.0720000000000001</v>
      </c>
      <c r="T44" s="38">
        <v>1.5529999999999997</v>
      </c>
      <c r="U44" s="38">
        <v>2.0750000000000002</v>
      </c>
      <c r="V44" s="39">
        <v>2.6120000000000005</v>
      </c>
      <c r="X44" s="57"/>
      <c r="Z44" s="57"/>
    </row>
    <row r="45" spans="1:26" x14ac:dyDescent="0.2">
      <c r="B45" s="30">
        <v>45055</v>
      </c>
      <c r="C45" s="36">
        <v>0</v>
      </c>
      <c r="D45" s="36">
        <v>0</v>
      </c>
      <c r="E45" s="37">
        <v>0.43000000000000005</v>
      </c>
      <c r="F45" s="38">
        <v>3.4750000000000005</v>
      </c>
      <c r="G45" s="38">
        <v>2.5129999999999999</v>
      </c>
      <c r="H45" s="38">
        <v>2.1320000000000001</v>
      </c>
      <c r="I45" s="38">
        <v>1.6140000000000001</v>
      </c>
      <c r="J45" s="38">
        <v>2.0920000000000001</v>
      </c>
      <c r="K45" s="39">
        <v>2.6930000000000005</v>
      </c>
      <c r="M45" s="35">
        <v>42864</v>
      </c>
      <c r="N45" s="36">
        <v>5.5</v>
      </c>
      <c r="O45" s="36">
        <v>6</v>
      </c>
      <c r="P45" s="37">
        <v>0.33100000000000007</v>
      </c>
      <c r="Q45" s="38">
        <v>3.4730000000000003</v>
      </c>
      <c r="R45" s="38">
        <v>2.4590000000000001</v>
      </c>
      <c r="S45" s="38">
        <v>2.0830000000000002</v>
      </c>
      <c r="T45" s="38">
        <v>1.5519999999999998</v>
      </c>
      <c r="U45" s="38">
        <v>2.0950000000000002</v>
      </c>
      <c r="V45" s="39">
        <v>2.641</v>
      </c>
      <c r="X45" s="57"/>
      <c r="Z45" s="57"/>
    </row>
    <row r="46" spans="1:26" x14ac:dyDescent="0.2">
      <c r="B46" s="35">
        <v>45056</v>
      </c>
      <c r="C46" s="36">
        <v>0</v>
      </c>
      <c r="D46" s="36">
        <v>0</v>
      </c>
      <c r="E46" s="37">
        <v>0.42899999999999994</v>
      </c>
      <c r="F46" s="38">
        <v>3.4590000000000005</v>
      </c>
      <c r="G46" s="38">
        <v>2.4910000000000001</v>
      </c>
      <c r="H46" s="38">
        <v>2.113</v>
      </c>
      <c r="I46" s="38">
        <v>1.6250000000000002</v>
      </c>
      <c r="J46" s="38">
        <v>2.1059999999999999</v>
      </c>
      <c r="K46" s="39">
        <v>2.68</v>
      </c>
      <c r="M46" s="35">
        <v>42865</v>
      </c>
      <c r="N46" s="36">
        <v>0.5</v>
      </c>
      <c r="O46" s="36">
        <v>1</v>
      </c>
      <c r="P46" s="37">
        <v>0.32799999999999996</v>
      </c>
      <c r="Q46" s="38">
        <v>3.488</v>
      </c>
      <c r="R46" s="38">
        <v>2.468</v>
      </c>
      <c r="S46" s="38">
        <v>2.089</v>
      </c>
      <c r="T46" s="38">
        <v>1.5459999999999998</v>
      </c>
      <c r="U46" s="38">
        <v>2.1040000000000001</v>
      </c>
      <c r="V46" s="39">
        <v>2.6710000000000003</v>
      </c>
      <c r="X46" s="57"/>
      <c r="Z46" s="57"/>
    </row>
    <row r="47" spans="1:26" x14ac:dyDescent="0.2">
      <c r="B47" s="30">
        <v>45057</v>
      </c>
      <c r="C47" s="36">
        <v>6.5</v>
      </c>
      <c r="D47" s="36">
        <v>4</v>
      </c>
      <c r="E47" s="37">
        <v>0.42899999999999994</v>
      </c>
      <c r="F47" s="38">
        <v>3.4740000000000006</v>
      </c>
      <c r="G47" s="38">
        <v>2.4969999999999999</v>
      </c>
      <c r="H47" s="38">
        <v>2.1280000000000001</v>
      </c>
      <c r="I47" s="38">
        <v>1.6340000000000001</v>
      </c>
      <c r="J47" s="38">
        <v>2.1270000000000002</v>
      </c>
      <c r="K47" s="39">
        <v>2.665</v>
      </c>
      <c r="M47" s="35">
        <v>42866</v>
      </c>
      <c r="N47" s="36">
        <v>0</v>
      </c>
      <c r="O47" s="36">
        <v>0</v>
      </c>
      <c r="P47" s="37">
        <v>0.371</v>
      </c>
      <c r="Q47" s="38">
        <v>3.5070000000000001</v>
      </c>
      <c r="R47" s="38">
        <v>2.4929999999999999</v>
      </c>
      <c r="S47" s="38">
        <v>2.105</v>
      </c>
      <c r="T47" s="38">
        <v>1.5889999999999997</v>
      </c>
      <c r="U47" s="38">
        <v>2.0990000000000002</v>
      </c>
      <c r="V47" s="39">
        <v>2.6900000000000004</v>
      </c>
      <c r="X47" s="57"/>
      <c r="Z47" s="57"/>
    </row>
    <row r="48" spans="1:26" x14ac:dyDescent="0.2">
      <c r="B48" s="35">
        <v>45058</v>
      </c>
      <c r="C48" s="36">
        <v>0</v>
      </c>
      <c r="D48" s="36">
        <v>0</v>
      </c>
      <c r="E48" s="37">
        <v>0.42899999999999994</v>
      </c>
      <c r="F48" s="38">
        <v>3.4770000000000003</v>
      </c>
      <c r="G48" s="38">
        <v>2.5</v>
      </c>
      <c r="H48" s="38">
        <v>2.1399999999999997</v>
      </c>
      <c r="I48" s="38">
        <v>1.6340000000000001</v>
      </c>
      <c r="J48" s="38">
        <v>2.133</v>
      </c>
      <c r="K48" s="39">
        <v>2.6619999999999999</v>
      </c>
      <c r="M48" s="35">
        <v>42867</v>
      </c>
      <c r="N48" s="36">
        <v>2</v>
      </c>
      <c r="O48" s="36">
        <v>1</v>
      </c>
      <c r="P48" s="37">
        <v>0.41500000000000004</v>
      </c>
      <c r="Q48" s="38">
        <v>3.524</v>
      </c>
      <c r="R48" s="38">
        <v>2.5190000000000001</v>
      </c>
      <c r="S48" s="38">
        <v>2.1340000000000003</v>
      </c>
      <c r="T48" s="38">
        <v>1.6149999999999998</v>
      </c>
      <c r="U48" s="38">
        <v>2.1160000000000001</v>
      </c>
      <c r="V48" s="39">
        <v>2.7100000000000004</v>
      </c>
      <c r="X48" s="57"/>
      <c r="Z48" s="57"/>
    </row>
    <row r="49" spans="2:26" x14ac:dyDescent="0.2">
      <c r="B49" s="30">
        <v>45059</v>
      </c>
      <c r="C49" s="36">
        <v>6.5</v>
      </c>
      <c r="D49" s="36">
        <v>5</v>
      </c>
      <c r="E49" s="37">
        <v>0.43000000000000005</v>
      </c>
      <c r="F49" s="38">
        <v>3.4900000000000007</v>
      </c>
      <c r="G49" s="38">
        <v>2.5100000000000002</v>
      </c>
      <c r="H49" s="38">
        <v>2.153</v>
      </c>
      <c r="I49" s="38">
        <v>1.6410000000000002</v>
      </c>
      <c r="J49" s="38">
        <v>2.1430000000000002</v>
      </c>
      <c r="K49" s="39">
        <v>2.6690000000000005</v>
      </c>
      <c r="M49" s="35">
        <v>42868</v>
      </c>
      <c r="N49" s="36">
        <v>23.5</v>
      </c>
      <c r="O49" s="36">
        <v>23</v>
      </c>
      <c r="P49" s="37">
        <v>0.41700000000000004</v>
      </c>
      <c r="Q49" s="38">
        <v>3.5410000000000004</v>
      </c>
      <c r="R49" s="38">
        <v>2.5329999999999999</v>
      </c>
      <c r="S49" s="38">
        <v>2.1539999999999999</v>
      </c>
      <c r="T49" s="38">
        <v>1.6199999999999999</v>
      </c>
      <c r="U49" s="38">
        <v>2.1390000000000002</v>
      </c>
      <c r="V49" s="39">
        <v>2.7270000000000003</v>
      </c>
      <c r="X49" s="57"/>
      <c r="Z49" s="57"/>
    </row>
    <row r="50" spans="2:26" x14ac:dyDescent="0.2">
      <c r="B50" s="35">
        <v>45060</v>
      </c>
      <c r="C50" s="36">
        <v>7.5</v>
      </c>
      <c r="D50" s="36">
        <v>4</v>
      </c>
      <c r="E50" s="37">
        <v>0.42699999999999994</v>
      </c>
      <c r="F50" s="38">
        <v>3.4990000000000006</v>
      </c>
      <c r="G50" s="38">
        <v>2.5100000000000002</v>
      </c>
      <c r="H50" s="38">
        <v>2.1619999999999999</v>
      </c>
      <c r="I50" s="38">
        <v>1.6410000000000002</v>
      </c>
      <c r="J50" s="38">
        <v>2.1430000000000002</v>
      </c>
      <c r="K50" s="39">
        <v>2.6690000000000005</v>
      </c>
      <c r="M50" s="35">
        <v>42869</v>
      </c>
      <c r="N50" s="36">
        <v>9.5</v>
      </c>
      <c r="O50" s="36">
        <v>9</v>
      </c>
      <c r="P50" s="37">
        <v>0.39800000000000002</v>
      </c>
      <c r="Q50" s="38">
        <v>3.4980000000000002</v>
      </c>
      <c r="R50" s="38">
        <v>2.5049999999999999</v>
      </c>
      <c r="S50" s="38">
        <v>2.1109999999999998</v>
      </c>
      <c r="T50" s="38">
        <v>1.5979999999999999</v>
      </c>
      <c r="U50" s="38">
        <v>2.0720000000000005</v>
      </c>
      <c r="V50" s="39">
        <v>2.6780000000000004</v>
      </c>
      <c r="X50" s="57"/>
      <c r="Z50" s="57"/>
    </row>
    <row r="51" spans="2:26" x14ac:dyDescent="0.2">
      <c r="B51" s="30">
        <v>45061</v>
      </c>
      <c r="C51" s="36">
        <v>14.5</v>
      </c>
      <c r="D51" s="36">
        <v>16</v>
      </c>
      <c r="E51" s="37">
        <v>0.43000000000000005</v>
      </c>
      <c r="F51" s="38">
        <v>3.5020000000000007</v>
      </c>
      <c r="G51" s="38">
        <v>2.516</v>
      </c>
      <c r="H51" s="38">
        <v>2.1680000000000001</v>
      </c>
      <c r="I51" s="38">
        <v>1.6440000000000001</v>
      </c>
      <c r="J51" s="38">
        <v>2.1430000000000002</v>
      </c>
      <c r="K51" s="39">
        <v>2.6750000000000003</v>
      </c>
      <c r="M51" s="35">
        <v>42870</v>
      </c>
      <c r="N51" s="36">
        <v>0.5</v>
      </c>
      <c r="O51" s="36">
        <v>0</v>
      </c>
      <c r="P51" s="37">
        <v>0.39800000000000002</v>
      </c>
      <c r="Q51" s="38">
        <v>3.4620000000000002</v>
      </c>
      <c r="R51" s="38">
        <v>2.484</v>
      </c>
      <c r="S51" s="38">
        <v>2.0840000000000001</v>
      </c>
      <c r="T51" s="38">
        <v>1.6009999999999998</v>
      </c>
      <c r="U51" s="38">
        <v>2.0270000000000001</v>
      </c>
      <c r="V51" s="39">
        <v>2.6480000000000006</v>
      </c>
      <c r="X51" s="57"/>
      <c r="Z51" s="57"/>
    </row>
    <row r="52" spans="2:26" x14ac:dyDescent="0.2">
      <c r="B52" s="35">
        <v>45062</v>
      </c>
      <c r="C52" s="36">
        <v>0</v>
      </c>
      <c r="D52" s="36">
        <v>0</v>
      </c>
      <c r="E52" s="37">
        <v>0.42499999999999993</v>
      </c>
      <c r="F52" s="38">
        <v>3.4670000000000005</v>
      </c>
      <c r="G52" s="38">
        <v>2.4900000000000002</v>
      </c>
      <c r="H52" s="38">
        <v>2.1269999999999998</v>
      </c>
      <c r="I52" s="38">
        <v>1.6240000000000001</v>
      </c>
      <c r="J52" s="38">
        <v>2.0960000000000001</v>
      </c>
      <c r="K52" s="39">
        <v>2.6370000000000005</v>
      </c>
      <c r="M52" s="35">
        <v>42871</v>
      </c>
      <c r="N52" s="36">
        <v>4</v>
      </c>
      <c r="O52" s="36">
        <v>4</v>
      </c>
      <c r="P52" s="37">
        <v>0.39800000000000002</v>
      </c>
      <c r="Q52" s="38">
        <v>3.4770000000000003</v>
      </c>
      <c r="R52" s="38">
        <v>2.4870000000000001</v>
      </c>
      <c r="S52" s="38">
        <v>2.0990000000000002</v>
      </c>
      <c r="T52" s="38">
        <v>1.6069999999999998</v>
      </c>
      <c r="U52" s="38">
        <v>1.9940000000000002</v>
      </c>
      <c r="V52" s="39">
        <v>2.6480000000000006</v>
      </c>
      <c r="X52" s="57"/>
      <c r="Z52" s="57"/>
    </row>
    <row r="53" spans="2:26" x14ac:dyDescent="0.2">
      <c r="B53" s="30">
        <v>45063</v>
      </c>
      <c r="C53" s="36">
        <v>0</v>
      </c>
      <c r="D53" s="36">
        <v>0</v>
      </c>
      <c r="E53" s="37">
        <v>0.42299999999999993</v>
      </c>
      <c r="F53" s="38">
        <v>3.4800000000000004</v>
      </c>
      <c r="G53" s="38">
        <v>2.4969999999999999</v>
      </c>
      <c r="H53" s="38">
        <v>2.1310000000000002</v>
      </c>
      <c r="I53" s="38">
        <v>1.6340000000000001</v>
      </c>
      <c r="J53" s="38">
        <v>2.1150000000000002</v>
      </c>
      <c r="K53" s="39">
        <v>2.6530000000000005</v>
      </c>
      <c r="M53" s="35">
        <v>42872</v>
      </c>
      <c r="N53" s="36">
        <v>0</v>
      </c>
      <c r="O53" s="36">
        <v>0</v>
      </c>
      <c r="P53" s="37">
        <v>0.39400000000000002</v>
      </c>
      <c r="Q53" s="38">
        <v>3.4820000000000002</v>
      </c>
      <c r="R53" s="38">
        <v>2.4859999999999998</v>
      </c>
      <c r="S53" s="38">
        <v>2.1070000000000002</v>
      </c>
      <c r="T53" s="38">
        <v>1.6029999999999998</v>
      </c>
      <c r="U53" s="38">
        <v>1.9870000000000001</v>
      </c>
      <c r="V53" s="39">
        <v>2.6440000000000001</v>
      </c>
      <c r="X53" s="57"/>
      <c r="Z53" s="57"/>
    </row>
    <row r="54" spans="2:26" x14ac:dyDescent="0.2">
      <c r="B54" s="35">
        <v>45064</v>
      </c>
      <c r="C54" s="36">
        <v>0</v>
      </c>
      <c r="D54" s="36">
        <v>0</v>
      </c>
      <c r="E54" s="37">
        <v>0.42600000000000005</v>
      </c>
      <c r="F54" s="38">
        <v>3.4950000000000006</v>
      </c>
      <c r="G54" s="38">
        <v>2.512</v>
      </c>
      <c r="H54" s="38">
        <v>2.149</v>
      </c>
      <c r="I54" s="38">
        <v>1.6400000000000001</v>
      </c>
      <c r="J54" s="38">
        <v>2.133</v>
      </c>
      <c r="K54" s="39">
        <v>2.6590000000000003</v>
      </c>
      <c r="M54" s="35">
        <v>42873</v>
      </c>
      <c r="N54" s="36">
        <v>0</v>
      </c>
      <c r="O54" s="36">
        <v>0</v>
      </c>
      <c r="P54" s="37">
        <v>0.39800000000000002</v>
      </c>
      <c r="Q54" s="38">
        <v>3.4950000000000001</v>
      </c>
      <c r="R54" s="38">
        <v>2.496</v>
      </c>
      <c r="S54" s="38">
        <v>2.117</v>
      </c>
      <c r="T54" s="38">
        <v>1.6039999999999999</v>
      </c>
      <c r="U54" s="38">
        <v>1.9910000000000001</v>
      </c>
      <c r="V54" s="39">
        <v>2.6510000000000002</v>
      </c>
      <c r="X54" s="57"/>
      <c r="Z54" s="57"/>
    </row>
    <row r="55" spans="2:26" x14ac:dyDescent="0.2">
      <c r="B55" s="30">
        <v>45065</v>
      </c>
      <c r="C55" s="36">
        <v>23.5</v>
      </c>
      <c r="D55" s="36">
        <v>23.5</v>
      </c>
      <c r="E55" s="37">
        <v>0.42400000000000004</v>
      </c>
      <c r="F55" s="38">
        <v>3.4930000000000003</v>
      </c>
      <c r="G55" s="38">
        <v>2.516</v>
      </c>
      <c r="H55" s="38">
        <v>2.1619999999999999</v>
      </c>
      <c r="I55" s="38">
        <v>1.6440000000000001</v>
      </c>
      <c r="J55" s="38">
        <v>2.1459999999999999</v>
      </c>
      <c r="K55" s="39">
        <v>2.6690000000000005</v>
      </c>
      <c r="M55" s="35">
        <v>42874</v>
      </c>
      <c r="N55" s="36">
        <v>0</v>
      </c>
      <c r="O55" s="36">
        <v>0</v>
      </c>
      <c r="P55" s="37">
        <v>0.40400000000000003</v>
      </c>
      <c r="Q55" s="38">
        <v>3.5130000000000003</v>
      </c>
      <c r="R55" s="38">
        <v>2.5140000000000002</v>
      </c>
      <c r="S55" s="38">
        <v>2.1320000000000001</v>
      </c>
      <c r="T55" s="38">
        <v>1.6129999999999998</v>
      </c>
      <c r="U55" s="38">
        <v>2.0810000000000004</v>
      </c>
      <c r="V55" s="39">
        <v>2.6660000000000004</v>
      </c>
      <c r="X55" s="57"/>
      <c r="Z55" s="57"/>
    </row>
    <row r="56" spans="2:26" x14ac:dyDescent="0.2">
      <c r="B56" s="35">
        <v>45066</v>
      </c>
      <c r="C56" s="36">
        <v>2.5</v>
      </c>
      <c r="D56" s="36">
        <v>2.5</v>
      </c>
      <c r="E56" s="37">
        <v>0.42299999999999993</v>
      </c>
      <c r="F56" s="38">
        <v>3.4710000000000005</v>
      </c>
      <c r="G56" s="38">
        <v>2.5060000000000002</v>
      </c>
      <c r="H56" s="38">
        <v>2.1639999999999997</v>
      </c>
      <c r="I56" s="38">
        <v>1.6370000000000002</v>
      </c>
      <c r="J56" s="38">
        <v>2.13</v>
      </c>
      <c r="K56" s="39">
        <v>2.6590000000000003</v>
      </c>
      <c r="M56" s="35">
        <v>42875</v>
      </c>
      <c r="N56" s="36">
        <v>0</v>
      </c>
      <c r="O56" s="36">
        <v>0</v>
      </c>
      <c r="P56" s="37">
        <v>0.41200000000000003</v>
      </c>
      <c r="Q56" s="38">
        <v>3.5300000000000002</v>
      </c>
      <c r="R56" s="38">
        <v>2.528</v>
      </c>
      <c r="S56" s="38">
        <v>2.1520000000000001</v>
      </c>
      <c r="T56" s="38">
        <v>1.6179999999999999</v>
      </c>
      <c r="U56" s="38">
        <v>2.1160000000000001</v>
      </c>
      <c r="V56" s="39">
        <v>2.6800000000000006</v>
      </c>
      <c r="X56" s="57"/>
      <c r="Z56" s="57"/>
    </row>
    <row r="57" spans="2:26" x14ac:dyDescent="0.2">
      <c r="B57" s="30">
        <v>45067</v>
      </c>
      <c r="C57" s="36">
        <v>0</v>
      </c>
      <c r="D57" s="36">
        <v>0</v>
      </c>
      <c r="E57" s="37">
        <v>0.42400000000000004</v>
      </c>
      <c r="F57" s="38">
        <v>3.4570000000000003</v>
      </c>
      <c r="G57" s="38">
        <v>2.492</v>
      </c>
      <c r="H57" s="38">
        <v>2.15</v>
      </c>
      <c r="I57" s="38">
        <v>1.6380000000000001</v>
      </c>
      <c r="J57" s="38">
        <v>2.1219999999999999</v>
      </c>
      <c r="K57" s="39">
        <v>2.66</v>
      </c>
      <c r="M57" s="35">
        <v>42876</v>
      </c>
      <c r="N57" s="36">
        <v>6</v>
      </c>
      <c r="O57" s="36">
        <v>6</v>
      </c>
      <c r="P57" s="37">
        <v>0.40900000000000003</v>
      </c>
      <c r="Q57" s="38">
        <v>3.5420000000000003</v>
      </c>
      <c r="R57" s="38">
        <v>2.54</v>
      </c>
      <c r="S57" s="38">
        <v>2.161</v>
      </c>
      <c r="T57" s="38">
        <v>1.6239999999999999</v>
      </c>
      <c r="U57" s="38">
        <v>2.1370000000000005</v>
      </c>
      <c r="V57" s="39">
        <v>2.6950000000000003</v>
      </c>
      <c r="X57" s="57"/>
      <c r="Z57" s="57"/>
    </row>
    <row r="58" spans="2:26" x14ac:dyDescent="0.2">
      <c r="B58" s="35">
        <v>45068</v>
      </c>
      <c r="C58" s="36">
        <v>0</v>
      </c>
      <c r="D58" s="36">
        <v>0</v>
      </c>
      <c r="E58" s="37">
        <v>0.42499999999999993</v>
      </c>
      <c r="F58" s="38">
        <v>3.4700000000000006</v>
      </c>
      <c r="G58" s="38">
        <v>2.5020000000000002</v>
      </c>
      <c r="H58" s="38">
        <v>2.1630000000000003</v>
      </c>
      <c r="I58" s="38">
        <v>1.6450000000000002</v>
      </c>
      <c r="J58" s="38">
        <v>2.1320000000000001</v>
      </c>
      <c r="K58" s="39">
        <v>2.673</v>
      </c>
      <c r="M58" s="35">
        <v>42877</v>
      </c>
      <c r="N58" s="36">
        <v>0.5</v>
      </c>
      <c r="O58" s="36">
        <v>0.5</v>
      </c>
      <c r="P58" s="37">
        <v>0.40500000000000003</v>
      </c>
      <c r="Q58" s="38">
        <v>3.5500000000000003</v>
      </c>
      <c r="R58" s="38">
        <v>2.5419999999999998</v>
      </c>
      <c r="S58" s="38">
        <v>2.169</v>
      </c>
      <c r="T58" s="38">
        <v>1.6169999999999998</v>
      </c>
      <c r="U58" s="38">
        <v>2.1450000000000005</v>
      </c>
      <c r="V58" s="39">
        <v>2.7090000000000005</v>
      </c>
      <c r="X58" s="57"/>
      <c r="Z58" s="57"/>
    </row>
    <row r="59" spans="2:26" x14ac:dyDescent="0.2">
      <c r="B59" s="30">
        <v>45069</v>
      </c>
      <c r="C59" s="36">
        <v>11</v>
      </c>
      <c r="D59" s="36">
        <v>11</v>
      </c>
      <c r="E59" s="37">
        <v>0.43000000000000005</v>
      </c>
      <c r="F59" s="38">
        <v>3.4900000000000007</v>
      </c>
      <c r="G59" s="38">
        <v>2.516</v>
      </c>
      <c r="H59" s="38">
        <v>2.1799999999999997</v>
      </c>
      <c r="I59" s="38">
        <v>1.6530000000000002</v>
      </c>
      <c r="J59" s="38">
        <v>2.149</v>
      </c>
      <c r="K59" s="39">
        <v>2.6900000000000004</v>
      </c>
      <c r="M59" s="35">
        <v>42878</v>
      </c>
      <c r="N59" s="36">
        <v>0</v>
      </c>
      <c r="O59" s="36">
        <v>0</v>
      </c>
      <c r="P59" s="37">
        <v>0.40400000000000003</v>
      </c>
      <c r="Q59" s="38">
        <v>3.5460000000000003</v>
      </c>
      <c r="R59" s="38">
        <v>2.544</v>
      </c>
      <c r="S59" s="38">
        <v>2.1680000000000001</v>
      </c>
      <c r="T59" s="38">
        <v>1.6189999999999998</v>
      </c>
      <c r="U59" s="38">
        <v>2.1440000000000001</v>
      </c>
      <c r="V59" s="39">
        <v>2.7170000000000005</v>
      </c>
      <c r="X59" s="57"/>
      <c r="Z59" s="57"/>
    </row>
    <row r="60" spans="2:26" x14ac:dyDescent="0.2">
      <c r="B60" s="35">
        <v>45070</v>
      </c>
      <c r="C60" s="36">
        <v>0</v>
      </c>
      <c r="D60" s="36">
        <v>0</v>
      </c>
      <c r="E60" s="37">
        <v>0.42400000000000004</v>
      </c>
      <c r="F60" s="38">
        <v>3.5020000000000007</v>
      </c>
      <c r="G60" s="38">
        <v>2.516</v>
      </c>
      <c r="H60" s="38">
        <v>2.1739999999999999</v>
      </c>
      <c r="I60" s="38">
        <v>1.6410000000000002</v>
      </c>
      <c r="J60" s="38">
        <v>2.137</v>
      </c>
      <c r="K60" s="39">
        <v>2.681</v>
      </c>
      <c r="M60" s="35">
        <v>42879</v>
      </c>
      <c r="N60" s="36">
        <v>0</v>
      </c>
      <c r="O60" s="36">
        <v>0</v>
      </c>
      <c r="P60" s="37">
        <v>0.40900000000000003</v>
      </c>
      <c r="Q60" s="38">
        <v>3.5630000000000002</v>
      </c>
      <c r="R60" s="38">
        <v>2.5550000000000002</v>
      </c>
      <c r="S60" s="38">
        <v>2.1819999999999999</v>
      </c>
      <c r="T60" s="38">
        <v>1.6269999999999998</v>
      </c>
      <c r="U60" s="38">
        <v>2.1640000000000001</v>
      </c>
      <c r="V60" s="39">
        <v>2.74</v>
      </c>
      <c r="X60" s="57"/>
      <c r="Z60" s="57"/>
    </row>
    <row r="61" spans="2:26" x14ac:dyDescent="0.2">
      <c r="B61" s="30">
        <v>45071</v>
      </c>
      <c r="C61" s="36">
        <v>0</v>
      </c>
      <c r="D61" s="36">
        <v>0</v>
      </c>
      <c r="E61" s="37">
        <v>0.43499999999999994</v>
      </c>
      <c r="F61" s="38">
        <v>3.5190000000000006</v>
      </c>
      <c r="G61" s="38">
        <v>2.5330000000000004</v>
      </c>
      <c r="H61" s="38">
        <v>2.1850000000000001</v>
      </c>
      <c r="I61" s="38">
        <v>1.6520000000000001</v>
      </c>
      <c r="J61" s="38">
        <v>2.1630000000000003</v>
      </c>
      <c r="K61" s="39">
        <v>2.7040000000000002</v>
      </c>
      <c r="M61" s="35">
        <v>42880</v>
      </c>
      <c r="N61" s="36">
        <v>0</v>
      </c>
      <c r="O61" s="36">
        <v>0</v>
      </c>
      <c r="P61" s="37">
        <v>0.40700000000000003</v>
      </c>
      <c r="Q61" s="38">
        <v>3.5640000000000001</v>
      </c>
      <c r="R61" s="38">
        <v>2.5590000000000002</v>
      </c>
      <c r="S61" s="38">
        <v>2.1890000000000001</v>
      </c>
      <c r="T61" s="38">
        <v>1.6279999999999999</v>
      </c>
      <c r="U61" s="38">
        <v>2.1770000000000005</v>
      </c>
      <c r="V61" s="39">
        <v>2.7560000000000002</v>
      </c>
      <c r="X61" s="57"/>
      <c r="Z61" s="57"/>
    </row>
    <row r="62" spans="2:26" x14ac:dyDescent="0.2">
      <c r="B62" s="35">
        <v>45072</v>
      </c>
      <c r="C62" s="36">
        <v>0</v>
      </c>
      <c r="D62" s="36">
        <v>0</v>
      </c>
      <c r="E62" s="37">
        <v>0.43200000000000005</v>
      </c>
      <c r="F62" s="38">
        <v>3.5250000000000004</v>
      </c>
      <c r="G62" s="38">
        <v>2.5390000000000001</v>
      </c>
      <c r="H62" s="38">
        <v>2.194</v>
      </c>
      <c r="I62" s="38">
        <v>1.6550000000000002</v>
      </c>
      <c r="J62" s="38">
        <v>2.169</v>
      </c>
      <c r="K62" s="39">
        <v>2.7190000000000003</v>
      </c>
      <c r="M62" s="35">
        <v>42881</v>
      </c>
      <c r="N62" s="36">
        <v>1</v>
      </c>
      <c r="O62" s="36">
        <v>0</v>
      </c>
      <c r="P62" s="37">
        <v>0.40600000000000003</v>
      </c>
      <c r="Q62" s="38">
        <v>3.5720000000000001</v>
      </c>
      <c r="R62" s="38">
        <v>2.5670000000000002</v>
      </c>
      <c r="S62" s="38">
        <v>2.2000000000000002</v>
      </c>
      <c r="T62" s="38">
        <v>1.6329999999999998</v>
      </c>
      <c r="U62" s="38">
        <v>2.1910000000000003</v>
      </c>
      <c r="V62" s="39">
        <v>2.7730000000000006</v>
      </c>
      <c r="X62" s="57"/>
      <c r="Z62" s="57"/>
    </row>
    <row r="63" spans="2:26" x14ac:dyDescent="0.2">
      <c r="B63" s="30">
        <v>45073</v>
      </c>
      <c r="C63" s="36">
        <v>0</v>
      </c>
      <c r="D63" s="36">
        <v>0</v>
      </c>
      <c r="E63" s="37">
        <v>0.43899999999999995</v>
      </c>
      <c r="F63" s="38">
        <v>3.5380000000000007</v>
      </c>
      <c r="G63" s="38">
        <v>2.552</v>
      </c>
      <c r="H63" s="38">
        <v>2.21</v>
      </c>
      <c r="I63" s="38">
        <v>1.6620000000000001</v>
      </c>
      <c r="J63" s="38">
        <v>2.1819999999999999</v>
      </c>
      <c r="K63" s="39">
        <v>2.7380000000000004</v>
      </c>
      <c r="M63" s="35">
        <v>42882</v>
      </c>
      <c r="N63" s="36">
        <v>38.5</v>
      </c>
      <c r="O63" s="36">
        <v>31</v>
      </c>
      <c r="P63" s="37">
        <v>0.41100000000000003</v>
      </c>
      <c r="Q63" s="38">
        <v>3.58</v>
      </c>
      <c r="R63" s="38">
        <v>2.5720000000000001</v>
      </c>
      <c r="S63" s="38">
        <v>2.2080000000000002</v>
      </c>
      <c r="T63" s="38">
        <v>1.6379999999999999</v>
      </c>
      <c r="U63" s="38">
        <v>2.1960000000000002</v>
      </c>
      <c r="V63" s="39">
        <v>2.79</v>
      </c>
      <c r="X63" s="57"/>
      <c r="Z63" s="57"/>
    </row>
    <row r="64" spans="2:26" x14ac:dyDescent="0.2">
      <c r="B64" s="35">
        <v>45074</v>
      </c>
      <c r="C64" s="36">
        <v>0</v>
      </c>
      <c r="D64" s="36">
        <v>0</v>
      </c>
      <c r="E64" s="37">
        <v>0.44000000000000006</v>
      </c>
      <c r="F64" s="38">
        <v>3.5480000000000005</v>
      </c>
      <c r="G64" s="38">
        <v>2.5590000000000002</v>
      </c>
      <c r="H64" s="38">
        <v>2.2199999999999998</v>
      </c>
      <c r="I64" s="38">
        <v>1.6660000000000001</v>
      </c>
      <c r="J64" s="38">
        <v>2.1950000000000003</v>
      </c>
      <c r="K64" s="39">
        <v>2.7540000000000004</v>
      </c>
      <c r="M64" s="35">
        <v>42883</v>
      </c>
      <c r="N64" s="36">
        <v>0</v>
      </c>
      <c r="O64" s="36">
        <v>0</v>
      </c>
      <c r="P64" s="37">
        <v>0.40300000000000002</v>
      </c>
      <c r="Q64" s="38">
        <v>3.5390000000000001</v>
      </c>
      <c r="R64" s="38">
        <v>2.54</v>
      </c>
      <c r="S64" s="38">
        <v>2.149</v>
      </c>
      <c r="T64" s="38">
        <v>1.6089999999999998</v>
      </c>
      <c r="U64" s="38">
        <v>2.1100000000000003</v>
      </c>
      <c r="V64" s="39">
        <v>2.7220000000000004</v>
      </c>
      <c r="X64" s="57"/>
      <c r="Z64" s="57"/>
    </row>
    <row r="65" spans="1:26" x14ac:dyDescent="0.2">
      <c r="B65" s="30">
        <v>45075</v>
      </c>
      <c r="C65" s="36">
        <v>19</v>
      </c>
      <c r="D65" s="36">
        <v>16</v>
      </c>
      <c r="E65" s="37">
        <v>0.44200000000000006</v>
      </c>
      <c r="F65" s="38">
        <v>3.5560000000000005</v>
      </c>
      <c r="G65" s="38">
        <v>2.5700000000000003</v>
      </c>
      <c r="H65" s="38">
        <v>2.234</v>
      </c>
      <c r="I65" s="38">
        <v>1.6740000000000002</v>
      </c>
      <c r="J65" s="38">
        <v>2.206</v>
      </c>
      <c r="K65" s="39">
        <v>2.7680000000000002</v>
      </c>
      <c r="M65" s="35">
        <v>42884</v>
      </c>
      <c r="N65" s="36">
        <v>0</v>
      </c>
      <c r="O65" s="36">
        <v>0</v>
      </c>
      <c r="P65" s="37">
        <v>0.40500000000000003</v>
      </c>
      <c r="Q65" s="38">
        <v>3.532</v>
      </c>
      <c r="R65" s="38">
        <v>2.536</v>
      </c>
      <c r="S65" s="38">
        <v>2.1390000000000002</v>
      </c>
      <c r="T65" s="38">
        <v>1.6139999999999999</v>
      </c>
      <c r="U65" s="38">
        <v>2.1180000000000003</v>
      </c>
      <c r="V65" s="39">
        <v>2.7360000000000007</v>
      </c>
      <c r="X65" s="57"/>
      <c r="Z65" s="57"/>
    </row>
    <row r="66" spans="1:26" x14ac:dyDescent="0.2">
      <c r="B66" s="35">
        <v>45076</v>
      </c>
      <c r="C66" s="36">
        <v>0.5</v>
      </c>
      <c r="D66" s="36">
        <v>0</v>
      </c>
      <c r="E66" s="37">
        <v>0.43200000000000005</v>
      </c>
      <c r="F66" s="38">
        <v>3.5460000000000003</v>
      </c>
      <c r="G66" s="38">
        <v>2.56</v>
      </c>
      <c r="H66" s="38">
        <v>2.218</v>
      </c>
      <c r="I66" s="38">
        <v>1.6490000000000002</v>
      </c>
      <c r="J66" s="38">
        <v>2.169</v>
      </c>
      <c r="K66" s="39">
        <v>2.7520000000000002</v>
      </c>
      <c r="M66" s="35">
        <v>42885</v>
      </c>
      <c r="N66" s="36">
        <v>0</v>
      </c>
      <c r="O66" s="36">
        <v>0</v>
      </c>
      <c r="P66" s="37">
        <v>0.40800000000000003</v>
      </c>
      <c r="Q66" s="38">
        <v>3.5470000000000002</v>
      </c>
      <c r="R66" s="38">
        <v>2.548</v>
      </c>
      <c r="S66" s="38">
        <v>2.16</v>
      </c>
      <c r="T66" s="38">
        <v>1.6199999999999999</v>
      </c>
      <c r="U66" s="38">
        <v>2.1360000000000001</v>
      </c>
      <c r="V66" s="39">
        <v>2.7450000000000001</v>
      </c>
      <c r="X66" s="57"/>
      <c r="Z66" s="57"/>
    </row>
    <row r="67" spans="1:26" x14ac:dyDescent="0.2">
      <c r="B67" s="30">
        <v>45077</v>
      </c>
      <c r="C67" s="36">
        <v>11.5</v>
      </c>
      <c r="D67" s="36">
        <v>7</v>
      </c>
      <c r="E67" s="37">
        <v>0.43699999999999994</v>
      </c>
      <c r="F67" s="38">
        <v>3.5360000000000005</v>
      </c>
      <c r="G67" s="38">
        <v>2.5470000000000002</v>
      </c>
      <c r="H67" s="38">
        <v>2.1989999999999998</v>
      </c>
      <c r="I67" s="38">
        <v>1.6570000000000003</v>
      </c>
      <c r="J67" s="38">
        <v>2.1560000000000001</v>
      </c>
      <c r="K67" s="39">
        <v>2.742</v>
      </c>
      <c r="M67" s="35">
        <v>42886</v>
      </c>
      <c r="N67" s="36">
        <v>16.5</v>
      </c>
      <c r="O67" s="36">
        <v>13</v>
      </c>
      <c r="P67" s="37">
        <v>0.40400000000000003</v>
      </c>
      <c r="Q67" s="38">
        <v>3.5640000000000001</v>
      </c>
      <c r="R67" s="38">
        <v>2.556</v>
      </c>
      <c r="S67" s="38">
        <v>2.1739999999999999</v>
      </c>
      <c r="T67" s="38">
        <v>1.6249999999999998</v>
      </c>
      <c r="U67" s="38">
        <v>2.1590000000000003</v>
      </c>
      <c r="V67" s="39">
        <v>2.7560000000000002</v>
      </c>
      <c r="X67" s="57"/>
      <c r="Z67" s="57"/>
    </row>
    <row r="68" spans="1:26" x14ac:dyDescent="0.2">
      <c r="A68">
        <v>6</v>
      </c>
      <c r="B68" s="35">
        <v>45078</v>
      </c>
      <c r="C68" s="36">
        <v>0</v>
      </c>
      <c r="D68" s="36">
        <v>0</v>
      </c>
      <c r="E68" s="37">
        <v>0.43699999999999994</v>
      </c>
      <c r="F68" s="38">
        <v>3.504</v>
      </c>
      <c r="G68" s="38">
        <v>2.5179999999999998</v>
      </c>
      <c r="H68" s="38">
        <v>2.1970000000000001</v>
      </c>
      <c r="I68" s="38">
        <v>1.6339999999999999</v>
      </c>
      <c r="J68" s="38">
        <v>2.1230000000000002</v>
      </c>
      <c r="K68" s="39">
        <v>2.7320000000000002</v>
      </c>
      <c r="M68" s="35">
        <v>42887</v>
      </c>
      <c r="N68" s="36">
        <v>0</v>
      </c>
      <c r="O68" s="36">
        <v>0</v>
      </c>
      <c r="P68" s="37">
        <v>0.39200000000000002</v>
      </c>
      <c r="Q68" s="38">
        <v>3.5570000000000004</v>
      </c>
      <c r="R68" s="38">
        <v>2.5340000000000003</v>
      </c>
      <c r="S68" s="38">
        <v>2.137</v>
      </c>
      <c r="T68" s="38">
        <v>1.5560000000000003</v>
      </c>
      <c r="U68" s="38">
        <v>2.1220000000000003</v>
      </c>
      <c r="V68" s="39">
        <v>2.718</v>
      </c>
      <c r="X68" s="57"/>
      <c r="Z68" s="57"/>
    </row>
    <row r="69" spans="1:26" x14ac:dyDescent="0.2">
      <c r="B69" s="30">
        <v>45079</v>
      </c>
      <c r="C69" s="36">
        <v>152</v>
      </c>
      <c r="D69" s="36">
        <v>150</v>
      </c>
      <c r="E69" s="37">
        <v>0.43699999999999994</v>
      </c>
      <c r="F69" s="38">
        <v>3.5069999999999997</v>
      </c>
      <c r="G69" s="38">
        <v>2.5179999999999998</v>
      </c>
      <c r="H69" s="38">
        <v>2.194</v>
      </c>
      <c r="I69" s="38">
        <v>1.64</v>
      </c>
      <c r="J69" s="38">
        <v>2.1290000000000004</v>
      </c>
      <c r="K69" s="39">
        <v>2.7350000000000003</v>
      </c>
      <c r="M69" s="35">
        <v>42888</v>
      </c>
      <c r="N69" s="36">
        <v>0</v>
      </c>
      <c r="O69" s="36">
        <v>0</v>
      </c>
      <c r="P69" s="37">
        <v>0.39100000000000001</v>
      </c>
      <c r="Q69" s="38">
        <v>3.5590000000000002</v>
      </c>
      <c r="R69" s="38">
        <v>2.5420000000000003</v>
      </c>
      <c r="S69" s="38">
        <v>2.1479999999999997</v>
      </c>
      <c r="T69" s="38">
        <v>1.5580000000000003</v>
      </c>
      <c r="U69" s="38">
        <v>2.1360000000000001</v>
      </c>
      <c r="V69" s="39">
        <v>2.726</v>
      </c>
      <c r="X69" s="57"/>
      <c r="Z69" s="57"/>
    </row>
    <row r="70" spans="1:26" x14ac:dyDescent="0.2">
      <c r="B70" s="35">
        <v>45080</v>
      </c>
      <c r="C70" s="36">
        <v>82.5</v>
      </c>
      <c r="D70" s="36">
        <v>89</v>
      </c>
      <c r="E70" s="37">
        <v>0.31399999999999995</v>
      </c>
      <c r="F70" s="38">
        <v>3.1229999999999998</v>
      </c>
      <c r="G70" s="38">
        <v>2.125</v>
      </c>
      <c r="H70" s="38">
        <v>1.7529999999999999</v>
      </c>
      <c r="I70" s="38">
        <v>1.4899999999999998</v>
      </c>
      <c r="J70" s="38">
        <v>1.6340000000000003</v>
      </c>
      <c r="K70" s="39">
        <v>2.3840000000000003</v>
      </c>
      <c r="M70" s="35">
        <v>42889</v>
      </c>
      <c r="N70" s="36">
        <v>14.5</v>
      </c>
      <c r="O70" s="36">
        <v>23</v>
      </c>
      <c r="P70" s="37">
        <v>0.40400000000000003</v>
      </c>
      <c r="Q70" s="38">
        <v>3.5780000000000003</v>
      </c>
      <c r="R70" s="38">
        <v>2.5580000000000003</v>
      </c>
      <c r="S70" s="38">
        <v>2.17</v>
      </c>
      <c r="T70" s="38">
        <v>1.5710000000000002</v>
      </c>
      <c r="U70" s="38">
        <v>2.161</v>
      </c>
      <c r="V70" s="39">
        <v>2.7359999999999998</v>
      </c>
      <c r="X70" s="57"/>
      <c r="Z70" s="57"/>
    </row>
    <row r="71" spans="1:26" x14ac:dyDescent="0.2">
      <c r="B71" s="30">
        <v>45081</v>
      </c>
      <c r="C71" s="36">
        <v>0</v>
      </c>
      <c r="D71" s="36">
        <v>0</v>
      </c>
      <c r="E71" s="37">
        <v>0.27600000000000002</v>
      </c>
      <c r="F71" s="38">
        <v>2.653</v>
      </c>
      <c r="G71" s="38">
        <v>1.9339999999999999</v>
      </c>
      <c r="H71" s="38">
        <v>1.5499999999999998</v>
      </c>
      <c r="I71" s="38">
        <v>1.4909999999999999</v>
      </c>
      <c r="J71" s="38">
        <v>1.7370000000000001</v>
      </c>
      <c r="K71" s="39">
        <v>2.0490000000000004</v>
      </c>
      <c r="M71" s="35">
        <v>42890</v>
      </c>
      <c r="N71" s="36">
        <v>0</v>
      </c>
      <c r="O71" s="36">
        <v>0</v>
      </c>
      <c r="P71" s="37">
        <v>0.39900000000000002</v>
      </c>
      <c r="Q71" s="38">
        <v>3.5430000000000006</v>
      </c>
      <c r="R71" s="38">
        <v>2.5350000000000001</v>
      </c>
      <c r="S71" s="38">
        <v>2.1349999999999998</v>
      </c>
      <c r="T71" s="38">
        <v>1.5510000000000002</v>
      </c>
      <c r="U71" s="38">
        <v>2.06</v>
      </c>
      <c r="V71" s="39">
        <v>2.7039999999999997</v>
      </c>
      <c r="X71" s="57"/>
      <c r="Z71" s="57"/>
    </row>
    <row r="72" spans="1:26" x14ac:dyDescent="0.2">
      <c r="B72" s="35">
        <v>45082</v>
      </c>
      <c r="C72" s="36">
        <v>0</v>
      </c>
      <c r="D72" s="36">
        <v>0</v>
      </c>
      <c r="E72" s="37">
        <v>0.24799999999999997</v>
      </c>
      <c r="F72" s="38">
        <v>2.7689999999999997</v>
      </c>
      <c r="G72" s="38">
        <v>2.0680000000000001</v>
      </c>
      <c r="H72" s="38">
        <v>1.7289999999999999</v>
      </c>
      <c r="I72" s="38">
        <v>1.4719999999999998</v>
      </c>
      <c r="J72" s="38">
        <v>1.8200000000000003</v>
      </c>
      <c r="K72" s="39">
        <v>2.2100000000000004</v>
      </c>
      <c r="M72" s="35">
        <v>42891</v>
      </c>
      <c r="N72" s="36">
        <v>0</v>
      </c>
      <c r="O72" s="36">
        <v>0</v>
      </c>
      <c r="P72" s="37">
        <v>0.41200000000000003</v>
      </c>
      <c r="Q72" s="38">
        <v>3.5320000000000005</v>
      </c>
      <c r="R72" s="38">
        <v>2.5270000000000001</v>
      </c>
      <c r="S72" s="38">
        <v>2.1239999999999997</v>
      </c>
      <c r="T72" s="38">
        <v>1.5580000000000003</v>
      </c>
      <c r="U72" s="38">
        <v>2.0130000000000003</v>
      </c>
      <c r="V72" s="39">
        <v>2.6989999999999998</v>
      </c>
      <c r="X72" s="57"/>
      <c r="Z72" s="57"/>
    </row>
    <row r="73" spans="1:26" x14ac:dyDescent="0.2">
      <c r="B73" s="30">
        <v>45083</v>
      </c>
      <c r="C73" s="36">
        <v>4</v>
      </c>
      <c r="D73" s="36">
        <v>3</v>
      </c>
      <c r="E73" s="37">
        <v>0.28000000000000003</v>
      </c>
      <c r="F73" s="38">
        <v>2.8489999999999998</v>
      </c>
      <c r="G73" s="38">
        <v>2.13</v>
      </c>
      <c r="H73" s="38">
        <v>1.8419999999999999</v>
      </c>
      <c r="I73" s="38">
        <v>1.5069999999999999</v>
      </c>
      <c r="J73" s="38">
        <v>1.8610000000000002</v>
      </c>
      <c r="K73" s="39">
        <v>2.3050000000000002</v>
      </c>
      <c r="M73" s="35">
        <v>42892</v>
      </c>
      <c r="N73" s="36">
        <v>6</v>
      </c>
      <c r="O73" s="36">
        <v>36</v>
      </c>
      <c r="P73" s="37">
        <v>0.41200000000000003</v>
      </c>
      <c r="Q73" s="38">
        <v>3.5410000000000004</v>
      </c>
      <c r="R73" s="38">
        <v>2.5300000000000002</v>
      </c>
      <c r="S73" s="38">
        <v>2.1360000000000001</v>
      </c>
      <c r="T73" s="38">
        <v>1.5670000000000002</v>
      </c>
      <c r="U73" s="38">
        <v>2.0130000000000003</v>
      </c>
      <c r="V73" s="39">
        <v>2.6989999999999998</v>
      </c>
      <c r="X73" s="57"/>
      <c r="Z73" s="57"/>
    </row>
    <row r="74" spans="1:26" x14ac:dyDescent="0.2">
      <c r="B74" s="35">
        <v>45084</v>
      </c>
      <c r="C74" s="36">
        <v>4</v>
      </c>
      <c r="D74" s="36">
        <v>5</v>
      </c>
      <c r="E74" s="37">
        <v>0.26</v>
      </c>
      <c r="F74" s="38">
        <v>2.9009999999999998</v>
      </c>
      <c r="G74" s="38">
        <v>2.1550000000000002</v>
      </c>
      <c r="H74" s="38">
        <v>1.9029999999999998</v>
      </c>
      <c r="I74" s="38">
        <v>1.4869999999999999</v>
      </c>
      <c r="J74" s="38">
        <v>1.9460000000000002</v>
      </c>
      <c r="K74" s="39">
        <v>2.3690000000000002</v>
      </c>
      <c r="M74" s="35">
        <v>42893</v>
      </c>
      <c r="N74" s="36">
        <v>2</v>
      </c>
      <c r="O74" s="36">
        <v>3</v>
      </c>
      <c r="P74" s="37">
        <v>0.38200000000000001</v>
      </c>
      <c r="Q74" s="38">
        <v>3.4630000000000005</v>
      </c>
      <c r="R74" s="38">
        <v>2.4700000000000002</v>
      </c>
      <c r="S74" s="38">
        <v>2.0579999999999998</v>
      </c>
      <c r="T74" s="38">
        <v>1.5280000000000002</v>
      </c>
      <c r="U74" s="38">
        <v>1.923</v>
      </c>
      <c r="V74" s="39">
        <v>2.5969999999999995</v>
      </c>
      <c r="X74" s="57"/>
      <c r="Z74" s="57"/>
    </row>
    <row r="75" spans="1:26" x14ac:dyDescent="0.2">
      <c r="B75" s="30">
        <v>45085</v>
      </c>
      <c r="C75" s="36">
        <v>4</v>
      </c>
      <c r="D75" s="36">
        <v>2</v>
      </c>
      <c r="E75" s="37">
        <v>0.24599999999999997</v>
      </c>
      <c r="F75" s="38">
        <v>2.9469999999999996</v>
      </c>
      <c r="G75" s="38">
        <v>2.1680000000000001</v>
      </c>
      <c r="H75" s="38">
        <v>1.9339999999999999</v>
      </c>
      <c r="I75" s="38">
        <v>1.4729999999999999</v>
      </c>
      <c r="J75" s="38">
        <v>1.9770000000000003</v>
      </c>
      <c r="K75" s="39">
        <v>2.4090000000000003</v>
      </c>
      <c r="M75" s="35">
        <v>42894</v>
      </c>
      <c r="N75" s="36">
        <v>0</v>
      </c>
      <c r="O75" s="36">
        <v>0</v>
      </c>
      <c r="P75" s="37">
        <v>0.372</v>
      </c>
      <c r="Q75" s="38">
        <v>3.4170000000000003</v>
      </c>
      <c r="R75" s="38">
        <v>2.427</v>
      </c>
      <c r="S75" s="38">
        <v>2.0270000000000001</v>
      </c>
      <c r="T75" s="38">
        <v>1.5270000000000001</v>
      </c>
      <c r="U75" s="38">
        <v>1.9820000000000002</v>
      </c>
      <c r="V75" s="39">
        <v>2.5509999999999997</v>
      </c>
      <c r="X75" s="57"/>
      <c r="Z75" s="57"/>
    </row>
    <row r="76" spans="1:26" x14ac:dyDescent="0.2">
      <c r="B76" s="35">
        <v>45086</v>
      </c>
      <c r="C76" s="36">
        <v>26</v>
      </c>
      <c r="D76" s="36">
        <v>23</v>
      </c>
      <c r="E76" s="37">
        <v>0.24999999999999997</v>
      </c>
      <c r="F76" s="38">
        <v>2.996</v>
      </c>
      <c r="G76" s="38">
        <v>2.1870000000000003</v>
      </c>
      <c r="H76" s="38">
        <v>1.9589999999999999</v>
      </c>
      <c r="I76" s="38">
        <v>1.4799999999999998</v>
      </c>
      <c r="J76" s="38">
        <v>1.9870000000000001</v>
      </c>
      <c r="K76" s="39">
        <v>2.4460000000000002</v>
      </c>
      <c r="M76" s="35">
        <v>42895</v>
      </c>
      <c r="N76" s="36">
        <v>0</v>
      </c>
      <c r="O76" s="36">
        <v>0</v>
      </c>
      <c r="P76" s="37">
        <v>0.378</v>
      </c>
      <c r="Q76" s="38">
        <v>3.4080000000000004</v>
      </c>
      <c r="R76" s="38">
        <v>2.4210000000000003</v>
      </c>
      <c r="S76" s="38">
        <v>2.0419999999999998</v>
      </c>
      <c r="T76" s="38">
        <v>1.5360000000000003</v>
      </c>
      <c r="U76" s="38">
        <v>1.9910000000000001</v>
      </c>
      <c r="V76" s="39">
        <v>2.5149999999999997</v>
      </c>
      <c r="X76" s="57"/>
      <c r="Z76" s="57"/>
    </row>
    <row r="77" spans="1:26" x14ac:dyDescent="0.2">
      <c r="B77" s="30">
        <v>45087</v>
      </c>
      <c r="C77" s="36">
        <v>0</v>
      </c>
      <c r="D77" s="36">
        <v>0</v>
      </c>
      <c r="E77" s="37">
        <v>0.20699999999999993</v>
      </c>
      <c r="F77" s="38">
        <v>2.9859999999999998</v>
      </c>
      <c r="G77" s="38">
        <v>2.1619999999999999</v>
      </c>
      <c r="H77" s="38">
        <v>1.9159999999999999</v>
      </c>
      <c r="I77" s="38">
        <v>1.4339999999999997</v>
      </c>
      <c r="J77" s="38">
        <v>1.911</v>
      </c>
      <c r="K77" s="39">
        <v>2.4450000000000003</v>
      </c>
      <c r="M77" s="35">
        <v>42896</v>
      </c>
      <c r="N77" s="36">
        <v>0</v>
      </c>
      <c r="O77" s="36">
        <v>0</v>
      </c>
      <c r="P77" s="37">
        <v>0.371</v>
      </c>
      <c r="Q77" s="38">
        <v>3.4190000000000005</v>
      </c>
      <c r="R77" s="38">
        <v>2.4260000000000002</v>
      </c>
      <c r="S77" s="38">
        <v>2.056</v>
      </c>
      <c r="T77" s="38">
        <v>1.5320000000000003</v>
      </c>
      <c r="U77" s="38">
        <v>1.9690000000000003</v>
      </c>
      <c r="V77" s="39">
        <v>2.5109999999999997</v>
      </c>
      <c r="X77" s="57"/>
      <c r="Z77" s="57"/>
    </row>
    <row r="78" spans="1:26" x14ac:dyDescent="0.2">
      <c r="B78" s="35">
        <v>45088</v>
      </c>
      <c r="C78" s="36">
        <v>16.5</v>
      </c>
      <c r="D78" s="36">
        <v>16</v>
      </c>
      <c r="E78" s="37">
        <v>0.21199999999999994</v>
      </c>
      <c r="F78" s="38">
        <v>3.024</v>
      </c>
      <c r="G78" s="38">
        <v>2.173</v>
      </c>
      <c r="H78" s="38">
        <v>1.9419999999999999</v>
      </c>
      <c r="I78" s="38">
        <v>1.4419999999999997</v>
      </c>
      <c r="J78" s="38">
        <v>1.919</v>
      </c>
      <c r="K78" s="39">
        <v>2.4710000000000005</v>
      </c>
      <c r="M78" s="35">
        <v>42897</v>
      </c>
      <c r="N78" s="36">
        <v>0.5</v>
      </c>
      <c r="O78" s="36">
        <v>1</v>
      </c>
      <c r="P78" s="37">
        <v>0.36699999999999999</v>
      </c>
      <c r="Q78" s="38">
        <v>3.4360000000000004</v>
      </c>
      <c r="R78" s="38">
        <v>2.4370000000000003</v>
      </c>
      <c r="S78" s="38">
        <v>2.0699999999999998</v>
      </c>
      <c r="T78" s="38">
        <v>1.5310000000000001</v>
      </c>
      <c r="U78" s="38">
        <v>2.052</v>
      </c>
      <c r="V78" s="39">
        <v>2.5279999999999996</v>
      </c>
      <c r="X78" s="57"/>
      <c r="Z78" s="57"/>
    </row>
    <row r="79" spans="1:26" x14ac:dyDescent="0.2">
      <c r="B79" s="30">
        <v>45089</v>
      </c>
      <c r="C79" s="36">
        <v>9</v>
      </c>
      <c r="D79" s="36">
        <v>8</v>
      </c>
      <c r="E79" s="37">
        <v>0.16400000000000001</v>
      </c>
      <c r="F79" s="38">
        <v>3.0269999999999997</v>
      </c>
      <c r="G79" s="38">
        <v>2.1550000000000002</v>
      </c>
      <c r="H79" s="38">
        <v>1.9179999999999999</v>
      </c>
      <c r="I79" s="38">
        <v>1.3939999999999997</v>
      </c>
      <c r="J79" s="38">
        <v>1.8980000000000001</v>
      </c>
      <c r="K79" s="39">
        <v>2.4650000000000003</v>
      </c>
      <c r="M79" s="35">
        <v>42898</v>
      </c>
      <c r="N79" s="36">
        <v>0.5</v>
      </c>
      <c r="O79" s="36">
        <v>0</v>
      </c>
      <c r="P79" s="37">
        <v>0.36899999999999999</v>
      </c>
      <c r="Q79" s="38">
        <v>3.4530000000000003</v>
      </c>
      <c r="R79" s="38">
        <v>2.4540000000000002</v>
      </c>
      <c r="S79" s="38">
        <v>2.0839999999999996</v>
      </c>
      <c r="T79" s="38">
        <v>1.5330000000000001</v>
      </c>
      <c r="U79" s="38">
        <v>2.0690000000000004</v>
      </c>
      <c r="V79" s="39">
        <v>2.5479999999999996</v>
      </c>
      <c r="X79" s="57"/>
      <c r="Z79" s="57"/>
    </row>
    <row r="80" spans="1:26" x14ac:dyDescent="0.2">
      <c r="B80" s="35">
        <v>45090</v>
      </c>
      <c r="C80" s="36">
        <v>0.5</v>
      </c>
      <c r="D80" s="36">
        <v>2</v>
      </c>
      <c r="E80" s="37">
        <v>0.30199999999999994</v>
      </c>
      <c r="F80" s="38">
        <v>3.0569999999999999</v>
      </c>
      <c r="G80" s="38">
        <v>2.2030000000000003</v>
      </c>
      <c r="H80" s="38">
        <v>1.9629999999999999</v>
      </c>
      <c r="I80" s="38">
        <v>1.5289999999999999</v>
      </c>
      <c r="J80" s="38">
        <v>1.8920000000000003</v>
      </c>
      <c r="K80" s="39">
        <v>2.4350000000000005</v>
      </c>
      <c r="M80" s="35">
        <v>42899</v>
      </c>
      <c r="N80" s="36">
        <v>0</v>
      </c>
      <c r="O80" s="36">
        <v>0</v>
      </c>
      <c r="P80" s="37">
        <v>0.36399999999999999</v>
      </c>
      <c r="Q80" s="38">
        <v>3.4750000000000005</v>
      </c>
      <c r="R80" s="38">
        <v>2.4700000000000002</v>
      </c>
      <c r="S80" s="38">
        <v>2.097</v>
      </c>
      <c r="T80" s="38">
        <v>1.5340000000000003</v>
      </c>
      <c r="U80" s="38">
        <v>2.0910000000000002</v>
      </c>
      <c r="V80" s="39">
        <v>2.5729999999999995</v>
      </c>
      <c r="X80" s="57"/>
      <c r="Z80" s="57"/>
    </row>
    <row r="81" spans="2:26" x14ac:dyDescent="0.2">
      <c r="B81" s="30">
        <v>45091</v>
      </c>
      <c r="C81" s="36">
        <v>0</v>
      </c>
      <c r="D81" s="36">
        <v>1</v>
      </c>
      <c r="E81" s="37">
        <v>0.251</v>
      </c>
      <c r="F81" s="38">
        <v>3.081</v>
      </c>
      <c r="G81" s="38">
        <v>2.206</v>
      </c>
      <c r="H81" s="38">
        <v>1.9689999999999999</v>
      </c>
      <c r="I81" s="38">
        <v>1.4839999999999998</v>
      </c>
      <c r="J81" s="38">
        <v>1.907</v>
      </c>
      <c r="K81" s="39">
        <v>2.4350000000000005</v>
      </c>
      <c r="M81" s="35">
        <v>42900</v>
      </c>
      <c r="N81" s="36">
        <v>0.5</v>
      </c>
      <c r="O81" s="36">
        <v>1</v>
      </c>
      <c r="P81" s="37">
        <v>0.376</v>
      </c>
      <c r="Q81" s="38">
        <v>3.4990000000000006</v>
      </c>
      <c r="R81" s="38">
        <v>2.4910000000000001</v>
      </c>
      <c r="S81" s="38">
        <v>2.1150000000000002</v>
      </c>
      <c r="T81" s="38">
        <v>1.5460000000000003</v>
      </c>
      <c r="U81" s="38">
        <v>2.1060000000000003</v>
      </c>
      <c r="V81" s="39">
        <v>2.6029999999999998</v>
      </c>
      <c r="X81" s="57"/>
      <c r="Z81" s="57"/>
    </row>
    <row r="82" spans="2:26" x14ac:dyDescent="0.2">
      <c r="B82" s="35">
        <v>45092</v>
      </c>
      <c r="C82" s="36">
        <v>19</v>
      </c>
      <c r="D82" s="36">
        <v>16</v>
      </c>
      <c r="E82" s="37">
        <v>0.22599999999999995</v>
      </c>
      <c r="F82" s="38">
        <v>3.1159999999999997</v>
      </c>
      <c r="G82" s="38">
        <v>2.2110000000000003</v>
      </c>
      <c r="H82" s="38">
        <v>1.98</v>
      </c>
      <c r="I82" s="38">
        <v>1.4589999999999999</v>
      </c>
      <c r="J82" s="38">
        <v>1.9300000000000002</v>
      </c>
      <c r="K82" s="39">
        <v>2.4700000000000002</v>
      </c>
      <c r="M82" s="35">
        <v>42901</v>
      </c>
      <c r="N82" s="36">
        <v>1</v>
      </c>
      <c r="O82" s="36">
        <v>2</v>
      </c>
      <c r="P82" s="37">
        <v>0.38</v>
      </c>
      <c r="Q82" s="38">
        <v>3.5180000000000002</v>
      </c>
      <c r="R82" s="38">
        <v>2.504</v>
      </c>
      <c r="S82" s="38">
        <v>2.1280000000000001</v>
      </c>
      <c r="T82" s="38">
        <v>1.5470000000000002</v>
      </c>
      <c r="U82" s="38">
        <v>2.1190000000000002</v>
      </c>
      <c r="V82" s="39">
        <v>2.6339999999999995</v>
      </c>
      <c r="X82" s="57"/>
      <c r="Z82" s="57"/>
    </row>
    <row r="83" spans="2:26" x14ac:dyDescent="0.2">
      <c r="B83" s="30">
        <v>45093</v>
      </c>
      <c r="C83" s="36">
        <v>1.5</v>
      </c>
      <c r="D83" s="36">
        <v>0</v>
      </c>
      <c r="E83" s="37">
        <v>0.19500000000000003</v>
      </c>
      <c r="F83" s="38">
        <v>3.1149999999999998</v>
      </c>
      <c r="G83" s="38">
        <v>2.1950000000000003</v>
      </c>
      <c r="H83" s="38">
        <v>1.958</v>
      </c>
      <c r="I83" s="38">
        <v>1.4249999999999998</v>
      </c>
      <c r="J83" s="38">
        <v>1.8960000000000004</v>
      </c>
      <c r="K83" s="39">
        <v>2.4750000000000005</v>
      </c>
      <c r="M83" s="35">
        <v>42902</v>
      </c>
      <c r="N83" s="36">
        <v>0</v>
      </c>
      <c r="O83" s="36">
        <v>0</v>
      </c>
      <c r="P83" s="37">
        <v>0.39</v>
      </c>
      <c r="Q83" s="38">
        <v>3.5310000000000006</v>
      </c>
      <c r="R83" s="38">
        <v>2.5170000000000003</v>
      </c>
      <c r="S83" s="38">
        <v>2.1379999999999999</v>
      </c>
      <c r="T83" s="38">
        <v>1.5570000000000002</v>
      </c>
      <c r="U83" s="38">
        <v>2.1230000000000002</v>
      </c>
      <c r="V83" s="39">
        <v>2.6499999999999995</v>
      </c>
      <c r="X83" s="57"/>
      <c r="Z83" s="57"/>
    </row>
    <row r="84" spans="2:26" x14ac:dyDescent="0.2">
      <c r="B84" s="35">
        <v>45094</v>
      </c>
      <c r="C84" s="36">
        <v>0</v>
      </c>
      <c r="D84" s="36">
        <v>0</v>
      </c>
      <c r="E84" s="37">
        <v>0.19800000000000004</v>
      </c>
      <c r="F84" s="38">
        <v>3.1419999999999999</v>
      </c>
      <c r="G84" s="38">
        <v>2.2069999999999999</v>
      </c>
      <c r="H84" s="38">
        <v>1.9609999999999999</v>
      </c>
      <c r="I84" s="38">
        <v>1.4339999999999997</v>
      </c>
      <c r="J84" s="38">
        <v>1.9770000000000003</v>
      </c>
      <c r="K84" s="39">
        <v>2.4960000000000004</v>
      </c>
      <c r="M84" s="35">
        <v>42903</v>
      </c>
      <c r="N84" s="36">
        <v>0</v>
      </c>
      <c r="O84" s="36">
        <v>0</v>
      </c>
      <c r="P84" s="37">
        <v>0.39700000000000002</v>
      </c>
      <c r="Q84" s="38">
        <v>3.5470000000000006</v>
      </c>
      <c r="R84" s="38">
        <v>2.5270000000000001</v>
      </c>
      <c r="S84" s="38">
        <v>2.1479999999999997</v>
      </c>
      <c r="T84" s="38">
        <v>1.5610000000000002</v>
      </c>
      <c r="U84" s="38">
        <v>2.1300000000000003</v>
      </c>
      <c r="V84" s="39">
        <v>2.6719999999999997</v>
      </c>
      <c r="X84" s="57"/>
      <c r="Z84" s="57"/>
    </row>
    <row r="85" spans="2:26" x14ac:dyDescent="0.2">
      <c r="B85" s="30">
        <v>45095</v>
      </c>
      <c r="C85" s="36">
        <v>0</v>
      </c>
      <c r="D85" s="36">
        <v>0</v>
      </c>
      <c r="E85" s="37">
        <v>0.20599999999999993</v>
      </c>
      <c r="F85" s="38">
        <v>3.1679999999999997</v>
      </c>
      <c r="G85" s="38">
        <v>2.2210000000000001</v>
      </c>
      <c r="H85" s="38">
        <v>1.978</v>
      </c>
      <c r="I85" s="38">
        <v>1.4419999999999997</v>
      </c>
      <c r="J85" s="38">
        <v>1.9970000000000003</v>
      </c>
      <c r="K85" s="39">
        <v>2.5070000000000006</v>
      </c>
      <c r="M85" s="35">
        <v>42904</v>
      </c>
      <c r="N85" s="36">
        <v>1.5</v>
      </c>
      <c r="O85" s="36">
        <v>2</v>
      </c>
      <c r="P85" s="37">
        <v>0.40500000000000003</v>
      </c>
      <c r="Q85" s="38">
        <v>3.5670000000000002</v>
      </c>
      <c r="R85" s="38">
        <v>2.544</v>
      </c>
      <c r="S85" s="38">
        <v>2.165</v>
      </c>
      <c r="T85" s="38">
        <v>1.5690000000000002</v>
      </c>
      <c r="U85" s="38">
        <v>2.1470000000000002</v>
      </c>
      <c r="V85" s="39">
        <v>2.6979999999999995</v>
      </c>
      <c r="X85" s="57"/>
      <c r="Z85" s="57"/>
    </row>
    <row r="86" spans="2:26" x14ac:dyDescent="0.2">
      <c r="B86" s="35">
        <v>45096</v>
      </c>
      <c r="C86" s="36">
        <v>0</v>
      </c>
      <c r="D86" s="36">
        <v>0</v>
      </c>
      <c r="E86" s="37">
        <v>0.22599999999999995</v>
      </c>
      <c r="F86" s="38">
        <v>3.206</v>
      </c>
      <c r="G86" s="38">
        <v>2.2469999999999999</v>
      </c>
      <c r="H86" s="38">
        <v>2.0009999999999999</v>
      </c>
      <c r="I86" s="38">
        <v>1.4619999999999997</v>
      </c>
      <c r="J86" s="38">
        <v>2.008</v>
      </c>
      <c r="K86" s="39">
        <v>2.5210000000000004</v>
      </c>
      <c r="M86" s="35">
        <v>42905</v>
      </c>
      <c r="N86" s="36">
        <v>0</v>
      </c>
      <c r="O86" s="36">
        <v>0</v>
      </c>
      <c r="P86" s="37">
        <v>0.41200000000000003</v>
      </c>
      <c r="Q86" s="38">
        <v>3.5770000000000004</v>
      </c>
      <c r="R86" s="38">
        <v>2.5540000000000003</v>
      </c>
      <c r="S86" s="38">
        <v>2.1779999999999999</v>
      </c>
      <c r="T86" s="38">
        <v>1.5760000000000003</v>
      </c>
      <c r="U86" s="38">
        <v>2.1540000000000004</v>
      </c>
      <c r="V86" s="39">
        <v>2.7199999999999998</v>
      </c>
      <c r="X86" s="57"/>
      <c r="Z86" s="57"/>
    </row>
    <row r="87" spans="2:26" x14ac:dyDescent="0.2">
      <c r="B87" s="30">
        <v>45097</v>
      </c>
      <c r="C87" s="36">
        <v>0</v>
      </c>
      <c r="D87" s="36">
        <v>0</v>
      </c>
      <c r="E87" s="37">
        <v>0.23699999999999996</v>
      </c>
      <c r="F87" s="38">
        <v>3.2439999999999998</v>
      </c>
      <c r="G87" s="38">
        <v>2.27</v>
      </c>
      <c r="H87" s="38">
        <v>2.024</v>
      </c>
      <c r="I87" s="38">
        <v>1.4729999999999999</v>
      </c>
      <c r="J87" s="38">
        <v>2.0220000000000002</v>
      </c>
      <c r="K87" s="39">
        <v>2.5440000000000005</v>
      </c>
      <c r="M87" s="35">
        <v>42906</v>
      </c>
      <c r="N87" s="36">
        <v>0</v>
      </c>
      <c r="O87" s="36">
        <v>0</v>
      </c>
      <c r="P87" s="37">
        <v>0.42200000000000004</v>
      </c>
      <c r="Q87" s="38">
        <v>3.5840000000000005</v>
      </c>
      <c r="R87" s="38">
        <v>2.5640000000000001</v>
      </c>
      <c r="S87" s="38">
        <v>2.1909999999999998</v>
      </c>
      <c r="T87" s="38">
        <v>1.5890000000000002</v>
      </c>
      <c r="U87" s="38">
        <v>2.1700000000000004</v>
      </c>
      <c r="V87" s="39">
        <v>2.7419999999999995</v>
      </c>
      <c r="X87" s="57"/>
      <c r="Z87" s="57"/>
    </row>
    <row r="88" spans="2:26" x14ac:dyDescent="0.2">
      <c r="B88" s="35">
        <v>45098</v>
      </c>
      <c r="C88" s="36">
        <v>0</v>
      </c>
      <c r="D88" s="36">
        <v>0</v>
      </c>
      <c r="E88" s="37">
        <v>0.24599999999999997</v>
      </c>
      <c r="F88" s="38">
        <v>3.286</v>
      </c>
      <c r="G88" s="38">
        <v>2.2909999999999999</v>
      </c>
      <c r="H88" s="38">
        <v>2.0359999999999996</v>
      </c>
      <c r="I88" s="38">
        <v>1.4789999999999999</v>
      </c>
      <c r="J88" s="38">
        <v>2.0340000000000003</v>
      </c>
      <c r="K88" s="39">
        <v>2.5740000000000003</v>
      </c>
      <c r="M88" s="35">
        <v>42907</v>
      </c>
      <c r="N88" s="36">
        <v>0.5</v>
      </c>
      <c r="O88" s="36">
        <v>0</v>
      </c>
      <c r="P88" s="37">
        <v>0.42800000000000005</v>
      </c>
      <c r="Q88" s="38">
        <v>3.5930000000000004</v>
      </c>
      <c r="R88" s="38">
        <v>2.5760000000000001</v>
      </c>
      <c r="S88" s="38">
        <v>2.2089999999999996</v>
      </c>
      <c r="T88" s="38">
        <v>1.5980000000000003</v>
      </c>
      <c r="U88" s="38">
        <v>2.1880000000000002</v>
      </c>
      <c r="V88" s="39">
        <v>2.7629999999999999</v>
      </c>
      <c r="X88" s="57"/>
      <c r="Z88" s="57"/>
    </row>
    <row r="89" spans="2:26" x14ac:dyDescent="0.2">
      <c r="B89" s="30">
        <v>45099</v>
      </c>
      <c r="C89" s="36">
        <v>4</v>
      </c>
      <c r="D89" s="36">
        <v>4</v>
      </c>
      <c r="E89" s="37">
        <v>0.24799999999999997</v>
      </c>
      <c r="F89" s="38">
        <v>3.3239999999999998</v>
      </c>
      <c r="G89" s="38">
        <v>2.3140000000000001</v>
      </c>
      <c r="H89" s="38">
        <v>2.0469999999999997</v>
      </c>
      <c r="I89" s="38">
        <v>1.4839999999999998</v>
      </c>
      <c r="J89" s="38">
        <v>2.0420000000000003</v>
      </c>
      <c r="K89" s="39">
        <v>2.6000000000000005</v>
      </c>
      <c r="M89" s="35">
        <v>42908</v>
      </c>
      <c r="N89" s="36">
        <v>3.5</v>
      </c>
      <c r="O89" s="36">
        <v>7</v>
      </c>
      <c r="P89" s="37">
        <v>0.42800000000000005</v>
      </c>
      <c r="Q89" s="38">
        <v>3.5930000000000004</v>
      </c>
      <c r="R89" s="38">
        <v>2.5819999999999999</v>
      </c>
      <c r="S89" s="38">
        <v>2.2119999999999997</v>
      </c>
      <c r="T89" s="38">
        <v>1.5980000000000003</v>
      </c>
      <c r="U89" s="38">
        <v>2.2000000000000002</v>
      </c>
      <c r="V89" s="39">
        <v>2.7869999999999999</v>
      </c>
      <c r="X89" s="57"/>
      <c r="Z89" s="57"/>
    </row>
    <row r="90" spans="2:26" x14ac:dyDescent="0.2">
      <c r="B90" s="35">
        <v>45100</v>
      </c>
      <c r="C90" s="36">
        <v>0.5</v>
      </c>
      <c r="D90" s="36">
        <v>0</v>
      </c>
      <c r="E90" s="37">
        <v>0.24499999999999997</v>
      </c>
      <c r="F90" s="38">
        <v>3.363</v>
      </c>
      <c r="G90" s="38">
        <v>2.3319999999999999</v>
      </c>
      <c r="H90" s="38">
        <v>2.056</v>
      </c>
      <c r="I90" s="38">
        <v>1.4809999999999999</v>
      </c>
      <c r="J90" s="38">
        <v>2.0450000000000004</v>
      </c>
      <c r="K90" s="39">
        <v>2.6240000000000006</v>
      </c>
      <c r="M90" s="35">
        <v>42909</v>
      </c>
      <c r="N90" s="36">
        <v>0</v>
      </c>
      <c r="O90" s="36">
        <v>0</v>
      </c>
      <c r="P90" s="37">
        <v>0.42400000000000004</v>
      </c>
      <c r="Q90" s="38">
        <v>3.5920000000000005</v>
      </c>
      <c r="R90" s="38">
        <v>2.581</v>
      </c>
      <c r="S90" s="38">
        <v>2.2169999999999996</v>
      </c>
      <c r="T90" s="38">
        <v>1.5940000000000003</v>
      </c>
      <c r="U90" s="38">
        <v>2.1960000000000002</v>
      </c>
      <c r="V90" s="39">
        <v>2.7889999999999997</v>
      </c>
      <c r="X90" s="57"/>
      <c r="Z90" s="57"/>
    </row>
    <row r="91" spans="2:26" x14ac:dyDescent="0.2">
      <c r="B91" s="30">
        <v>45101</v>
      </c>
      <c r="C91" s="36">
        <v>0</v>
      </c>
      <c r="D91" s="36">
        <v>0</v>
      </c>
      <c r="E91" s="37">
        <v>0.24799999999999997</v>
      </c>
      <c r="F91" s="38">
        <v>3.399</v>
      </c>
      <c r="G91" s="38">
        <v>2.359</v>
      </c>
      <c r="H91" s="38">
        <v>2.0679999999999996</v>
      </c>
      <c r="I91" s="38">
        <v>1.4839999999999998</v>
      </c>
      <c r="J91" s="38">
        <v>2.0540000000000003</v>
      </c>
      <c r="K91" s="39">
        <v>2.6510000000000002</v>
      </c>
      <c r="M91" s="35">
        <v>42910</v>
      </c>
      <c r="N91" s="36">
        <v>0</v>
      </c>
      <c r="O91" s="36">
        <v>0</v>
      </c>
      <c r="P91" s="37">
        <v>0.43899999999999995</v>
      </c>
      <c r="Q91" s="38">
        <v>3.5920000000000005</v>
      </c>
      <c r="R91" s="38">
        <v>2.5840000000000001</v>
      </c>
      <c r="S91" s="38">
        <v>2.2169999999999996</v>
      </c>
      <c r="T91" s="38">
        <v>1.6030000000000002</v>
      </c>
      <c r="U91" s="38">
        <v>2.1930000000000001</v>
      </c>
      <c r="V91" s="39">
        <v>2.8039999999999994</v>
      </c>
      <c r="X91" s="57"/>
      <c r="Z91" s="57"/>
    </row>
    <row r="92" spans="2:26" x14ac:dyDescent="0.2">
      <c r="B92" s="35">
        <v>45102</v>
      </c>
      <c r="C92" s="36">
        <v>0</v>
      </c>
      <c r="D92" s="36">
        <v>0</v>
      </c>
      <c r="E92" s="37">
        <v>0.25800000000000001</v>
      </c>
      <c r="F92" s="38">
        <v>3.4359999999999999</v>
      </c>
      <c r="G92" s="38">
        <v>2.39</v>
      </c>
      <c r="H92" s="38">
        <v>2.081</v>
      </c>
      <c r="I92" s="38">
        <v>1.4969999999999999</v>
      </c>
      <c r="J92" s="38">
        <v>2.0640000000000001</v>
      </c>
      <c r="K92" s="39">
        <v>2.6790000000000003</v>
      </c>
      <c r="M92" s="35">
        <v>42911</v>
      </c>
      <c r="N92" s="36">
        <v>0</v>
      </c>
      <c r="O92" s="36">
        <v>0</v>
      </c>
      <c r="P92" s="37">
        <v>0.44299999999999995</v>
      </c>
      <c r="Q92" s="38">
        <v>3.5990000000000002</v>
      </c>
      <c r="R92" s="38">
        <v>2.5910000000000002</v>
      </c>
      <c r="S92" s="38">
        <v>2.2269999999999999</v>
      </c>
      <c r="T92" s="38">
        <v>1.6100000000000003</v>
      </c>
      <c r="U92" s="38">
        <v>2.2030000000000003</v>
      </c>
      <c r="V92" s="39">
        <v>2.8199999999999994</v>
      </c>
      <c r="X92" s="57"/>
      <c r="Z92" s="57"/>
    </row>
    <row r="93" spans="2:26" x14ac:dyDescent="0.2">
      <c r="B93" s="30">
        <v>45103</v>
      </c>
      <c r="C93" s="36">
        <v>0</v>
      </c>
      <c r="D93" s="36">
        <v>0</v>
      </c>
      <c r="E93" s="37">
        <v>0.27400000000000002</v>
      </c>
      <c r="F93" s="38">
        <v>3.4669999999999996</v>
      </c>
      <c r="G93" s="38">
        <v>2.4210000000000003</v>
      </c>
      <c r="H93" s="38">
        <v>2.0939999999999999</v>
      </c>
      <c r="I93" s="38">
        <v>1.5129999999999999</v>
      </c>
      <c r="J93" s="38">
        <v>2.0680000000000001</v>
      </c>
      <c r="K93" s="39">
        <v>2.7040000000000006</v>
      </c>
      <c r="M93" s="35">
        <v>42912</v>
      </c>
      <c r="N93" s="36">
        <v>0</v>
      </c>
      <c r="O93" s="36">
        <v>0</v>
      </c>
      <c r="P93" s="37">
        <v>0.44800000000000006</v>
      </c>
      <c r="Q93" s="38">
        <v>3.6040000000000005</v>
      </c>
      <c r="R93" s="38">
        <v>2.5960000000000001</v>
      </c>
      <c r="S93" s="38">
        <v>2.2409999999999997</v>
      </c>
      <c r="T93" s="38">
        <v>1.6180000000000001</v>
      </c>
      <c r="U93" s="38">
        <v>2.2170000000000001</v>
      </c>
      <c r="V93" s="39">
        <v>2.8339999999999996</v>
      </c>
      <c r="X93" s="57"/>
      <c r="Z93" s="57"/>
    </row>
    <row r="94" spans="2:26" x14ac:dyDescent="0.2">
      <c r="B94" s="35">
        <v>45104</v>
      </c>
      <c r="C94" s="36">
        <v>0</v>
      </c>
      <c r="D94" s="36">
        <v>0</v>
      </c>
      <c r="E94" s="37">
        <v>0.29500000000000004</v>
      </c>
      <c r="F94" s="38">
        <v>3.4939999999999998</v>
      </c>
      <c r="G94" s="38">
        <v>2.4539999999999997</v>
      </c>
      <c r="H94" s="38">
        <v>2.1120000000000001</v>
      </c>
      <c r="I94" s="38">
        <v>1.5339999999999998</v>
      </c>
      <c r="J94" s="38">
        <v>2.0710000000000002</v>
      </c>
      <c r="K94" s="39">
        <v>2.7310000000000003</v>
      </c>
      <c r="M94" s="35">
        <v>42913</v>
      </c>
      <c r="N94" s="36">
        <v>0</v>
      </c>
      <c r="O94" s="36">
        <v>0</v>
      </c>
      <c r="P94" s="37">
        <v>0.45200000000000007</v>
      </c>
      <c r="Q94" s="38">
        <v>3.6200000000000006</v>
      </c>
      <c r="R94" s="38">
        <v>2.6030000000000002</v>
      </c>
      <c r="S94" s="38">
        <v>2.2839999999999998</v>
      </c>
      <c r="T94" s="38">
        <v>1.6280000000000001</v>
      </c>
      <c r="U94" s="38">
        <v>2.2390000000000003</v>
      </c>
      <c r="V94" s="39">
        <v>2.8499999999999996</v>
      </c>
      <c r="X94" s="57"/>
      <c r="Z94" s="57"/>
    </row>
    <row r="95" spans="2:26" x14ac:dyDescent="0.2">
      <c r="B95" s="30">
        <v>45105</v>
      </c>
      <c r="C95" s="36">
        <v>0</v>
      </c>
      <c r="D95" s="36">
        <v>0</v>
      </c>
      <c r="E95" s="37">
        <v>0.31399999999999995</v>
      </c>
      <c r="F95" s="38">
        <v>3.516</v>
      </c>
      <c r="G95" s="38">
        <v>2.4820000000000002</v>
      </c>
      <c r="H95" s="38">
        <v>2.1280000000000001</v>
      </c>
      <c r="I95" s="38">
        <v>1.5499999999999998</v>
      </c>
      <c r="J95" s="38">
        <v>2.0840000000000001</v>
      </c>
      <c r="K95" s="39">
        <v>2.7530000000000001</v>
      </c>
      <c r="M95" s="35">
        <v>42914</v>
      </c>
      <c r="N95" s="36">
        <v>0</v>
      </c>
      <c r="O95" s="36">
        <v>0</v>
      </c>
      <c r="P95" s="37">
        <v>0.45600000000000007</v>
      </c>
      <c r="Q95" s="38">
        <v>3.6270000000000002</v>
      </c>
      <c r="R95" s="38">
        <v>2.6070000000000002</v>
      </c>
      <c r="S95" s="38">
        <v>2.258</v>
      </c>
      <c r="T95" s="38">
        <v>1.6290000000000002</v>
      </c>
      <c r="U95" s="38">
        <v>2.2490000000000001</v>
      </c>
      <c r="V95" s="39">
        <v>2.8659999999999997</v>
      </c>
      <c r="X95" s="57"/>
    </row>
    <row r="96" spans="2:26" x14ac:dyDescent="0.2">
      <c r="B96" s="35">
        <v>45106</v>
      </c>
      <c r="C96" s="36">
        <v>0</v>
      </c>
      <c r="D96" s="36">
        <v>0</v>
      </c>
      <c r="E96" s="37">
        <v>0.33100000000000007</v>
      </c>
      <c r="F96" s="38">
        <v>3.5389999999999997</v>
      </c>
      <c r="G96" s="38">
        <v>2.5110000000000001</v>
      </c>
      <c r="H96" s="38">
        <v>2.1479999999999997</v>
      </c>
      <c r="I96" s="38">
        <v>1.5669999999999997</v>
      </c>
      <c r="J96" s="38">
        <v>2.1010000000000004</v>
      </c>
      <c r="K96" s="39">
        <v>2.7730000000000006</v>
      </c>
      <c r="M96" s="35">
        <v>42915</v>
      </c>
      <c r="N96" s="36">
        <v>0</v>
      </c>
      <c r="O96" s="36">
        <v>0</v>
      </c>
      <c r="P96" s="37">
        <v>0.45699999999999996</v>
      </c>
      <c r="Q96" s="38">
        <v>3.6400000000000006</v>
      </c>
      <c r="R96" s="38">
        <v>2.6139999999999999</v>
      </c>
      <c r="S96" s="38">
        <v>2.2439999999999998</v>
      </c>
      <c r="T96" s="38">
        <v>1.6270000000000002</v>
      </c>
      <c r="U96" s="38">
        <v>2.2560000000000002</v>
      </c>
      <c r="V96" s="39">
        <v>2.8819999999999997</v>
      </c>
      <c r="X96" s="57"/>
    </row>
    <row r="97" spans="1:24" x14ac:dyDescent="0.2">
      <c r="B97" s="30">
        <v>45107</v>
      </c>
      <c r="C97" s="36">
        <v>2.5</v>
      </c>
      <c r="D97" s="36">
        <v>2</v>
      </c>
      <c r="E97" s="37">
        <v>0.34599999999999997</v>
      </c>
      <c r="F97" s="38">
        <v>3.5310000000000001</v>
      </c>
      <c r="G97" s="38">
        <v>2.5369999999999999</v>
      </c>
      <c r="H97" s="38">
        <v>2.13</v>
      </c>
      <c r="I97" s="38">
        <v>1.5059999999999998</v>
      </c>
      <c r="J97" s="38">
        <v>2.129</v>
      </c>
      <c r="K97" s="39">
        <v>2.7619999999999996</v>
      </c>
      <c r="M97" s="35">
        <v>42916</v>
      </c>
      <c r="N97" s="36">
        <v>0</v>
      </c>
      <c r="O97" s="36">
        <v>0</v>
      </c>
      <c r="P97" s="37">
        <v>0.46200000000000008</v>
      </c>
      <c r="Q97" s="38">
        <v>3.6510000000000002</v>
      </c>
      <c r="R97" s="38">
        <v>2.613</v>
      </c>
      <c r="S97" s="38">
        <v>2.2759999999999998</v>
      </c>
      <c r="T97" s="38">
        <v>1.6440000000000001</v>
      </c>
      <c r="U97" s="38">
        <v>2.282</v>
      </c>
      <c r="V97" s="39">
        <v>2.8989999999999996</v>
      </c>
      <c r="X97" s="57"/>
    </row>
    <row r="98" spans="1:24" x14ac:dyDescent="0.2">
      <c r="A98">
        <v>7</v>
      </c>
      <c r="B98" s="35">
        <v>45108</v>
      </c>
      <c r="C98" s="36">
        <v>17.5</v>
      </c>
      <c r="D98" s="36">
        <v>16</v>
      </c>
      <c r="E98" s="37">
        <v>0.36199999999999999</v>
      </c>
      <c r="F98" s="38">
        <v>3.5350000000000001</v>
      </c>
      <c r="G98" s="38">
        <v>2.5499999999999998</v>
      </c>
      <c r="H98" s="38">
        <v>2.1459999999999999</v>
      </c>
      <c r="I98" s="38">
        <v>1.5189999999999999</v>
      </c>
      <c r="J98" s="38">
        <v>2.1510000000000002</v>
      </c>
      <c r="K98" s="39">
        <v>2.7749999999999999</v>
      </c>
      <c r="M98" s="35">
        <v>42917</v>
      </c>
      <c r="N98" s="36">
        <v>0</v>
      </c>
      <c r="O98" s="36">
        <v>0</v>
      </c>
      <c r="P98" s="37">
        <v>0.46499999999999997</v>
      </c>
      <c r="Q98" s="38">
        <v>3.6470000000000002</v>
      </c>
      <c r="R98" s="38">
        <v>2.62</v>
      </c>
      <c r="S98" s="38">
        <v>2.2879999999999998</v>
      </c>
      <c r="T98" s="38">
        <v>1.7020000000000002</v>
      </c>
      <c r="U98" s="38">
        <v>2.3039999999999998</v>
      </c>
      <c r="V98" s="39">
        <v>2.9110000000000005</v>
      </c>
      <c r="X98" s="57"/>
    </row>
    <row r="99" spans="1:24" x14ac:dyDescent="0.2">
      <c r="B99" s="30">
        <v>45109</v>
      </c>
      <c r="C99" s="36">
        <v>2.5</v>
      </c>
      <c r="D99" s="36">
        <v>2</v>
      </c>
      <c r="E99" s="37">
        <v>0.35799999999999998</v>
      </c>
      <c r="F99" s="38">
        <v>3.5249999999999999</v>
      </c>
      <c r="G99" s="38">
        <v>2.5430000000000001</v>
      </c>
      <c r="H99" s="38">
        <v>2.1360000000000001</v>
      </c>
      <c r="I99" s="38">
        <v>1.5119999999999998</v>
      </c>
      <c r="J99" s="38">
        <v>2.1320000000000001</v>
      </c>
      <c r="K99" s="39">
        <v>2.7649999999999997</v>
      </c>
      <c r="M99" s="35">
        <v>42918</v>
      </c>
      <c r="N99" s="36">
        <v>0</v>
      </c>
      <c r="O99" s="36">
        <v>0</v>
      </c>
      <c r="P99" s="37">
        <v>0.46699999999999997</v>
      </c>
      <c r="Q99" s="38">
        <v>3.6600000000000006</v>
      </c>
      <c r="R99" s="38">
        <v>2.6219999999999999</v>
      </c>
      <c r="S99" s="38">
        <v>2.3079999999999998</v>
      </c>
      <c r="T99" s="38">
        <v>1.7150000000000001</v>
      </c>
      <c r="U99" s="38">
        <v>2.33</v>
      </c>
      <c r="V99" s="39">
        <v>2.9250000000000003</v>
      </c>
      <c r="X99" s="57"/>
    </row>
    <row r="100" spans="1:24" x14ac:dyDescent="0.2">
      <c r="B100" s="35">
        <v>45110</v>
      </c>
      <c r="C100" s="36">
        <v>0</v>
      </c>
      <c r="D100" s="36">
        <v>0</v>
      </c>
      <c r="E100" s="37">
        <v>0.372</v>
      </c>
      <c r="F100" s="38">
        <v>3.524</v>
      </c>
      <c r="G100" s="38">
        <v>2.5419999999999998</v>
      </c>
      <c r="H100" s="38">
        <v>2.1320000000000001</v>
      </c>
      <c r="I100" s="38">
        <v>1.5259999999999998</v>
      </c>
      <c r="J100" s="38">
        <v>2.125</v>
      </c>
      <c r="K100" s="39">
        <v>2.7639999999999998</v>
      </c>
      <c r="M100" s="35">
        <v>42919</v>
      </c>
      <c r="N100" s="36">
        <v>0</v>
      </c>
      <c r="O100" s="36">
        <v>0</v>
      </c>
      <c r="P100" s="37">
        <v>0.46800000000000008</v>
      </c>
      <c r="Q100" s="38">
        <v>3.6690000000000005</v>
      </c>
      <c r="R100" s="38">
        <v>2.6259999999999999</v>
      </c>
      <c r="S100" s="38">
        <v>2.3209999999999997</v>
      </c>
      <c r="T100" s="38">
        <v>1.7210000000000001</v>
      </c>
      <c r="U100" s="38">
        <v>2.3490000000000002</v>
      </c>
      <c r="V100" s="39">
        <v>2.9350000000000005</v>
      </c>
      <c r="X100" s="57"/>
    </row>
    <row r="101" spans="1:24" x14ac:dyDescent="0.2">
      <c r="B101" s="30">
        <v>45111</v>
      </c>
      <c r="C101" s="36">
        <v>1</v>
      </c>
      <c r="D101" s="36">
        <v>1</v>
      </c>
      <c r="E101" s="37">
        <v>0.39600000000000002</v>
      </c>
      <c r="F101" s="38">
        <v>3.53</v>
      </c>
      <c r="G101" s="38">
        <v>2.5569999999999999</v>
      </c>
      <c r="H101" s="38">
        <v>2.1500000000000004</v>
      </c>
      <c r="I101" s="38">
        <v>1.5409999999999999</v>
      </c>
      <c r="J101" s="38">
        <v>2.1310000000000002</v>
      </c>
      <c r="K101" s="39">
        <v>2.782</v>
      </c>
      <c r="M101" s="35">
        <v>42920</v>
      </c>
      <c r="N101" s="36">
        <v>2</v>
      </c>
      <c r="O101" s="36">
        <v>2</v>
      </c>
      <c r="P101" s="37">
        <v>0.46800000000000008</v>
      </c>
      <c r="Q101" s="38">
        <v>3.6730000000000005</v>
      </c>
      <c r="R101" s="38">
        <v>2.6259999999999999</v>
      </c>
      <c r="S101" s="38">
        <v>2.33</v>
      </c>
      <c r="T101" s="38">
        <v>1.7190000000000001</v>
      </c>
      <c r="U101" s="38">
        <v>2.3610000000000002</v>
      </c>
      <c r="V101" s="39">
        <v>2.9440000000000004</v>
      </c>
      <c r="X101" s="57"/>
    </row>
    <row r="102" spans="1:24" x14ac:dyDescent="0.2">
      <c r="B102" s="35">
        <v>45112</v>
      </c>
      <c r="C102" s="36">
        <v>0</v>
      </c>
      <c r="D102" s="36">
        <v>0</v>
      </c>
      <c r="E102" s="37">
        <v>0.41700000000000004</v>
      </c>
      <c r="F102" s="38">
        <v>3.5389999999999997</v>
      </c>
      <c r="G102" s="38">
        <v>2.5750000000000002</v>
      </c>
      <c r="H102" s="38">
        <v>2.1710000000000003</v>
      </c>
      <c r="I102" s="38">
        <v>1.5589999999999999</v>
      </c>
      <c r="J102" s="38">
        <v>2.1460000000000004</v>
      </c>
      <c r="K102" s="39">
        <v>2.8</v>
      </c>
      <c r="M102" s="35">
        <v>42921</v>
      </c>
      <c r="N102" s="36">
        <v>0.5</v>
      </c>
      <c r="O102" s="36">
        <v>0</v>
      </c>
      <c r="P102" s="37">
        <v>0.47000000000000008</v>
      </c>
      <c r="Q102" s="38">
        <v>3.6740000000000004</v>
      </c>
      <c r="R102" s="38">
        <v>2.6280000000000001</v>
      </c>
      <c r="S102" s="38">
        <v>2.335</v>
      </c>
      <c r="T102" s="38">
        <v>1.7200000000000002</v>
      </c>
      <c r="U102" s="38">
        <v>2.3660000000000001</v>
      </c>
      <c r="V102" s="39">
        <v>2.9550000000000001</v>
      </c>
      <c r="X102" s="57"/>
    </row>
    <row r="103" spans="1:24" x14ac:dyDescent="0.2">
      <c r="B103" s="30">
        <v>45113</v>
      </c>
      <c r="C103" s="36">
        <v>5.5</v>
      </c>
      <c r="D103" s="36">
        <v>6</v>
      </c>
      <c r="E103" s="37">
        <v>0.42600000000000005</v>
      </c>
      <c r="F103" s="38">
        <v>3.5449999999999999</v>
      </c>
      <c r="G103" s="38">
        <v>2.581</v>
      </c>
      <c r="H103" s="38">
        <v>2.1920000000000002</v>
      </c>
      <c r="I103" s="38">
        <v>1.571</v>
      </c>
      <c r="J103" s="38">
        <v>2.161</v>
      </c>
      <c r="K103" s="39">
        <v>2.8149999999999999</v>
      </c>
      <c r="M103" s="35">
        <v>42922</v>
      </c>
      <c r="N103" s="36">
        <v>0.5</v>
      </c>
      <c r="O103" s="36">
        <v>0</v>
      </c>
      <c r="P103" s="37">
        <v>0.47400000000000009</v>
      </c>
      <c r="Q103" s="38">
        <v>3.6830000000000003</v>
      </c>
      <c r="R103" s="38">
        <v>2.629</v>
      </c>
      <c r="S103" s="38">
        <v>2.3359999999999999</v>
      </c>
      <c r="T103" s="38">
        <v>1.7230000000000001</v>
      </c>
      <c r="U103" s="38">
        <v>2.3730000000000002</v>
      </c>
      <c r="V103" s="39">
        <v>2.9680000000000004</v>
      </c>
      <c r="X103" s="57"/>
    </row>
    <row r="104" spans="1:24" x14ac:dyDescent="0.2">
      <c r="B104" s="35">
        <v>45114</v>
      </c>
      <c r="C104" s="36">
        <v>0</v>
      </c>
      <c r="D104" s="36">
        <v>0</v>
      </c>
      <c r="E104" s="37">
        <v>0.42499999999999993</v>
      </c>
      <c r="F104" s="38">
        <v>3.544</v>
      </c>
      <c r="G104" s="38">
        <v>2.5859999999999999</v>
      </c>
      <c r="H104" s="38">
        <v>2.2030000000000003</v>
      </c>
      <c r="I104" s="38">
        <v>1.5699999999999998</v>
      </c>
      <c r="J104" s="38">
        <v>2.1660000000000004</v>
      </c>
      <c r="K104" s="39">
        <v>2.8140000000000001</v>
      </c>
      <c r="M104" s="35">
        <v>42923</v>
      </c>
      <c r="N104" s="36">
        <v>0</v>
      </c>
      <c r="O104" s="36">
        <v>0</v>
      </c>
      <c r="P104" s="37">
        <v>0.47400000000000009</v>
      </c>
      <c r="Q104" s="38">
        <v>3.6890000000000005</v>
      </c>
      <c r="R104" s="38">
        <v>2.6379999999999999</v>
      </c>
      <c r="S104" s="38">
        <v>2.3419999999999996</v>
      </c>
      <c r="T104" s="38">
        <v>1.7260000000000002</v>
      </c>
      <c r="U104" s="38">
        <v>2.3759999999999999</v>
      </c>
      <c r="V104" s="39">
        <v>2.9800000000000004</v>
      </c>
      <c r="X104" s="57"/>
    </row>
    <row r="105" spans="1:24" x14ac:dyDescent="0.2">
      <c r="B105" s="30">
        <v>45115</v>
      </c>
      <c r="C105" s="36">
        <v>0</v>
      </c>
      <c r="D105" s="36">
        <v>0</v>
      </c>
      <c r="E105" s="37">
        <v>0.42800000000000005</v>
      </c>
      <c r="F105" s="38">
        <v>3.55</v>
      </c>
      <c r="G105" s="38">
        <v>2.589</v>
      </c>
      <c r="H105" s="38">
        <v>2.2120000000000002</v>
      </c>
      <c r="I105" s="38">
        <v>1.5759999999999998</v>
      </c>
      <c r="J105" s="38">
        <v>2.1840000000000002</v>
      </c>
      <c r="K105" s="39">
        <v>2.8289999999999997</v>
      </c>
      <c r="M105" s="35">
        <v>42924</v>
      </c>
      <c r="N105" s="36">
        <v>0</v>
      </c>
      <c r="O105" s="36">
        <v>0</v>
      </c>
      <c r="P105" s="37">
        <v>0.47699999999999998</v>
      </c>
      <c r="Q105" s="38">
        <v>3.6970000000000005</v>
      </c>
      <c r="R105" s="38">
        <v>2.6440000000000001</v>
      </c>
      <c r="S105" s="38">
        <v>2.3359999999999999</v>
      </c>
      <c r="T105" s="38">
        <v>1.7260000000000002</v>
      </c>
      <c r="U105" s="38">
        <v>2.379</v>
      </c>
      <c r="V105" s="39">
        <v>2.9860000000000002</v>
      </c>
      <c r="X105" s="57"/>
    </row>
    <row r="106" spans="1:24" x14ac:dyDescent="0.2">
      <c r="B106" s="35">
        <v>45116</v>
      </c>
      <c r="C106" s="36">
        <v>0</v>
      </c>
      <c r="D106" s="36">
        <v>0</v>
      </c>
      <c r="E106" s="37">
        <v>0.43200000000000005</v>
      </c>
      <c r="F106" s="38">
        <v>3.5509999999999997</v>
      </c>
      <c r="G106" s="38">
        <v>2.5960000000000001</v>
      </c>
      <c r="H106" s="38">
        <v>2.2250000000000001</v>
      </c>
      <c r="I106" s="38">
        <v>1.583</v>
      </c>
      <c r="J106" s="38">
        <v>2.2030000000000003</v>
      </c>
      <c r="K106" s="39">
        <v>2.839</v>
      </c>
      <c r="M106" s="35">
        <v>42925</v>
      </c>
      <c r="N106" s="36">
        <v>0</v>
      </c>
      <c r="O106" s="36">
        <v>0</v>
      </c>
      <c r="P106" s="37">
        <v>0.47800000000000009</v>
      </c>
      <c r="Q106" s="38">
        <v>3.7060000000000004</v>
      </c>
      <c r="R106" s="38">
        <v>2.6509999999999998</v>
      </c>
      <c r="S106" s="38">
        <v>2.343</v>
      </c>
      <c r="T106" s="38">
        <v>1.7300000000000002</v>
      </c>
      <c r="U106" s="38">
        <v>2.383</v>
      </c>
      <c r="V106" s="39">
        <v>2.9930000000000003</v>
      </c>
      <c r="X106" s="57"/>
    </row>
    <row r="107" spans="1:24" x14ac:dyDescent="0.2">
      <c r="B107" s="30">
        <v>45117</v>
      </c>
      <c r="C107" s="36">
        <v>0</v>
      </c>
      <c r="D107" s="36">
        <v>0</v>
      </c>
      <c r="E107" s="37">
        <v>0.44200000000000006</v>
      </c>
      <c r="F107" s="38">
        <v>3.5609999999999999</v>
      </c>
      <c r="G107" s="38">
        <v>2.6</v>
      </c>
      <c r="H107" s="38">
        <v>2.2410000000000001</v>
      </c>
      <c r="I107" s="38">
        <v>1.5959999999999999</v>
      </c>
      <c r="J107" s="38">
        <v>2.2040000000000002</v>
      </c>
      <c r="K107" s="39">
        <v>2.84</v>
      </c>
      <c r="M107" s="35">
        <v>42926</v>
      </c>
      <c r="N107" s="36">
        <v>0</v>
      </c>
      <c r="O107" s="36">
        <v>0</v>
      </c>
      <c r="P107" s="37">
        <v>0.48000000000000009</v>
      </c>
      <c r="Q107" s="38">
        <v>3.7090000000000005</v>
      </c>
      <c r="R107" s="38">
        <v>2.6560000000000001</v>
      </c>
      <c r="S107" s="38">
        <v>2.3479999999999999</v>
      </c>
      <c r="T107" s="38">
        <v>1.7320000000000002</v>
      </c>
      <c r="U107" s="38">
        <v>2.391</v>
      </c>
      <c r="V107" s="39">
        <v>3.0040000000000004</v>
      </c>
      <c r="X107" s="57"/>
    </row>
    <row r="108" spans="1:24" x14ac:dyDescent="0.2">
      <c r="B108" s="35">
        <v>45118</v>
      </c>
      <c r="C108" s="36">
        <v>0</v>
      </c>
      <c r="D108" s="36">
        <v>0</v>
      </c>
      <c r="E108" s="37">
        <v>0.44899999999999995</v>
      </c>
      <c r="F108" s="38">
        <v>3.5680000000000001</v>
      </c>
      <c r="G108" s="38">
        <v>2.6070000000000002</v>
      </c>
      <c r="H108" s="38">
        <v>2.2600000000000002</v>
      </c>
      <c r="I108" s="38">
        <v>1.6059999999999999</v>
      </c>
      <c r="J108" s="38">
        <v>2.226</v>
      </c>
      <c r="K108" s="39">
        <v>2.859</v>
      </c>
      <c r="M108" s="35">
        <v>42927</v>
      </c>
      <c r="N108" s="36">
        <v>0</v>
      </c>
      <c r="O108" s="36">
        <v>0</v>
      </c>
      <c r="P108" s="37">
        <v>0.48099999999999998</v>
      </c>
      <c r="Q108" s="38">
        <v>3.7190000000000003</v>
      </c>
      <c r="R108" s="38">
        <v>2.6659999999999999</v>
      </c>
      <c r="S108" s="38">
        <v>2.355</v>
      </c>
      <c r="T108" s="38">
        <v>1.7360000000000002</v>
      </c>
      <c r="U108" s="38">
        <v>2.395</v>
      </c>
      <c r="V108" s="39">
        <v>3.0140000000000002</v>
      </c>
      <c r="X108" s="57"/>
    </row>
    <row r="109" spans="1:24" x14ac:dyDescent="0.2">
      <c r="B109" s="30">
        <v>45119</v>
      </c>
      <c r="C109" s="36">
        <v>0</v>
      </c>
      <c r="D109" s="36">
        <v>0</v>
      </c>
      <c r="E109" s="37">
        <v>0.45099999999999996</v>
      </c>
      <c r="F109" s="38">
        <v>3.5789999999999997</v>
      </c>
      <c r="G109" s="38">
        <v>2.609</v>
      </c>
      <c r="H109" s="38">
        <v>2.274</v>
      </c>
      <c r="I109" s="38">
        <v>1.6139999999999999</v>
      </c>
      <c r="J109" s="38">
        <v>2.2520000000000002</v>
      </c>
      <c r="K109" s="39">
        <v>2.8789999999999996</v>
      </c>
      <c r="M109" s="35">
        <v>42928</v>
      </c>
      <c r="N109" s="36">
        <v>46</v>
      </c>
      <c r="O109" s="36">
        <v>56</v>
      </c>
      <c r="P109" s="37">
        <v>0.48599999999999999</v>
      </c>
      <c r="Q109" s="38">
        <v>3.7270000000000003</v>
      </c>
      <c r="R109" s="38">
        <v>2.6739999999999999</v>
      </c>
      <c r="S109" s="38">
        <v>2.36</v>
      </c>
      <c r="T109" s="38">
        <v>1.7410000000000001</v>
      </c>
      <c r="U109" s="38">
        <v>2.4</v>
      </c>
      <c r="V109" s="39">
        <v>3.0220000000000002</v>
      </c>
      <c r="X109" s="57"/>
    </row>
    <row r="110" spans="1:24" x14ac:dyDescent="0.2">
      <c r="B110" s="35">
        <v>45120</v>
      </c>
      <c r="C110" s="36">
        <v>0</v>
      </c>
      <c r="D110" s="36">
        <v>0</v>
      </c>
      <c r="E110" s="37">
        <v>0.45200000000000007</v>
      </c>
      <c r="F110" s="38">
        <v>3.5859999999999999</v>
      </c>
      <c r="G110" s="38">
        <v>2.6160000000000001</v>
      </c>
      <c r="H110" s="38">
        <v>2.2839999999999998</v>
      </c>
      <c r="I110" s="38">
        <v>1.6179999999999999</v>
      </c>
      <c r="J110" s="38">
        <v>2.274</v>
      </c>
      <c r="K110" s="39">
        <v>2.8949999999999996</v>
      </c>
      <c r="M110" s="35">
        <v>42929</v>
      </c>
      <c r="N110" s="36">
        <v>45</v>
      </c>
      <c r="O110" s="36">
        <v>51</v>
      </c>
      <c r="P110" s="37">
        <v>0.43299999999999994</v>
      </c>
      <c r="Q110" s="38">
        <v>3.6170000000000004</v>
      </c>
      <c r="R110" s="38">
        <v>2.669</v>
      </c>
      <c r="S110" s="38">
        <v>2.355</v>
      </c>
      <c r="T110" s="38">
        <v>1.6880000000000002</v>
      </c>
      <c r="U110" s="38">
        <v>2.38</v>
      </c>
      <c r="V110" s="39">
        <v>3.0170000000000003</v>
      </c>
      <c r="X110" s="57"/>
    </row>
    <row r="111" spans="1:24" x14ac:dyDescent="0.2">
      <c r="B111" s="30">
        <v>45121</v>
      </c>
      <c r="C111" s="36">
        <v>0</v>
      </c>
      <c r="D111" s="36">
        <v>0</v>
      </c>
      <c r="E111" s="37">
        <v>0.45499999999999996</v>
      </c>
      <c r="F111" s="38">
        <v>3.5979999999999999</v>
      </c>
      <c r="G111" s="38">
        <v>2.6189999999999998</v>
      </c>
      <c r="H111" s="38">
        <v>2.278</v>
      </c>
      <c r="I111" s="38">
        <v>1.6149999999999998</v>
      </c>
      <c r="J111" s="38">
        <v>2.286</v>
      </c>
      <c r="K111" s="39">
        <v>2.91</v>
      </c>
      <c r="M111" s="35">
        <v>42930</v>
      </c>
      <c r="N111" s="36">
        <v>12.5</v>
      </c>
      <c r="O111" s="36">
        <v>7</v>
      </c>
      <c r="P111" s="37">
        <v>0.42899999999999994</v>
      </c>
      <c r="Q111" s="38">
        <v>3.5040000000000004</v>
      </c>
      <c r="R111" s="38">
        <v>2.5510000000000002</v>
      </c>
      <c r="S111" s="38">
        <v>2.1109999999999998</v>
      </c>
      <c r="T111" s="38">
        <v>1.5970000000000002</v>
      </c>
      <c r="U111" s="38">
        <v>2.0580000000000003</v>
      </c>
      <c r="V111" s="39">
        <v>2.7040000000000006</v>
      </c>
      <c r="X111" s="57"/>
    </row>
    <row r="112" spans="1:24" x14ac:dyDescent="0.2">
      <c r="B112" s="35">
        <v>45122</v>
      </c>
      <c r="C112" s="36">
        <v>0</v>
      </c>
      <c r="D112" s="36">
        <v>0</v>
      </c>
      <c r="E112" s="37">
        <v>0.45699999999999996</v>
      </c>
      <c r="F112" s="38">
        <v>3.6</v>
      </c>
      <c r="G112" s="38">
        <v>2.6240000000000001</v>
      </c>
      <c r="H112" s="38">
        <v>2.3040000000000003</v>
      </c>
      <c r="I112" s="38">
        <v>1.6289999999999998</v>
      </c>
      <c r="J112" s="38">
        <v>2.294</v>
      </c>
      <c r="K112" s="39">
        <v>2.9269999999999996</v>
      </c>
      <c r="M112" s="35">
        <v>42931</v>
      </c>
      <c r="N112" s="36">
        <v>70.5</v>
      </c>
      <c r="O112" s="36">
        <v>78</v>
      </c>
      <c r="P112" s="37">
        <v>0.42499999999999993</v>
      </c>
      <c r="Q112" s="38">
        <v>3.4520000000000004</v>
      </c>
      <c r="R112" s="38">
        <v>2.508</v>
      </c>
      <c r="S112" s="38">
        <v>2.056</v>
      </c>
      <c r="T112" s="38">
        <v>1.5990000000000002</v>
      </c>
      <c r="U112" s="38">
        <v>2.0450000000000004</v>
      </c>
      <c r="V112" s="39">
        <v>2.649</v>
      </c>
      <c r="X112" s="57"/>
    </row>
    <row r="113" spans="2:24" x14ac:dyDescent="0.2">
      <c r="B113" s="30">
        <v>45123</v>
      </c>
      <c r="C113" s="36">
        <v>0</v>
      </c>
      <c r="D113" s="36">
        <v>0</v>
      </c>
      <c r="E113" s="37">
        <v>0.45899999999999996</v>
      </c>
      <c r="F113" s="38">
        <v>3.6080000000000001</v>
      </c>
      <c r="G113" s="38">
        <v>2.6230000000000002</v>
      </c>
      <c r="H113" s="38">
        <v>2.3180000000000001</v>
      </c>
      <c r="I113" s="38">
        <v>1.6339999999999999</v>
      </c>
      <c r="J113" s="38">
        <v>2.3080000000000003</v>
      </c>
      <c r="K113" s="39">
        <v>2.9409999999999998</v>
      </c>
      <c r="M113" s="35">
        <v>42932</v>
      </c>
      <c r="N113" s="36">
        <v>16</v>
      </c>
      <c r="O113" s="36">
        <v>11</v>
      </c>
      <c r="P113" s="37">
        <v>0.3570000000000001</v>
      </c>
      <c r="Q113" s="38">
        <v>3.2610000000000006</v>
      </c>
      <c r="R113" s="38">
        <v>2.407</v>
      </c>
      <c r="S113" s="38">
        <v>1.8919999999999999</v>
      </c>
      <c r="T113" s="38">
        <v>1.5430000000000001</v>
      </c>
      <c r="U113" s="38">
        <v>1.827</v>
      </c>
      <c r="V113" s="39">
        <v>2.4880000000000004</v>
      </c>
      <c r="X113" s="57"/>
    </row>
    <row r="114" spans="2:24" x14ac:dyDescent="0.2">
      <c r="B114" s="35">
        <v>45124</v>
      </c>
      <c r="C114" s="36">
        <v>0</v>
      </c>
      <c r="D114" s="36">
        <v>0</v>
      </c>
      <c r="E114" s="37">
        <v>0.46200000000000008</v>
      </c>
      <c r="F114" s="38">
        <v>3.62</v>
      </c>
      <c r="G114" s="38">
        <v>2.629</v>
      </c>
      <c r="H114" s="38">
        <v>2.3330000000000002</v>
      </c>
      <c r="I114" s="38">
        <v>1.6429999999999998</v>
      </c>
      <c r="J114" s="38">
        <v>2.3260000000000001</v>
      </c>
      <c r="K114" s="39">
        <v>2.9619999999999997</v>
      </c>
      <c r="M114" s="35">
        <v>42933</v>
      </c>
      <c r="N114" s="36">
        <v>1.5</v>
      </c>
      <c r="O114" s="36">
        <v>2</v>
      </c>
      <c r="P114" s="37">
        <v>0.34700000000000009</v>
      </c>
      <c r="Q114" s="38">
        <v>3.1840000000000002</v>
      </c>
      <c r="R114" s="38">
        <v>2.3280000000000003</v>
      </c>
      <c r="S114" s="38">
        <v>1.885</v>
      </c>
      <c r="T114" s="38">
        <v>1.5540000000000003</v>
      </c>
      <c r="U114" s="38">
        <v>1.9160000000000004</v>
      </c>
      <c r="V114" s="39">
        <v>2.3610000000000002</v>
      </c>
      <c r="X114" s="57"/>
    </row>
    <row r="115" spans="2:24" x14ac:dyDescent="0.2">
      <c r="B115" s="30">
        <v>45125</v>
      </c>
      <c r="C115" s="36">
        <v>0</v>
      </c>
      <c r="D115" s="36">
        <v>0</v>
      </c>
      <c r="E115" s="37">
        <v>0.46400000000000008</v>
      </c>
      <c r="F115" s="38">
        <v>3.6339999999999999</v>
      </c>
      <c r="G115" s="38">
        <v>2.637</v>
      </c>
      <c r="H115" s="38">
        <v>2.3470000000000004</v>
      </c>
      <c r="I115" s="38">
        <v>1.6479999999999999</v>
      </c>
      <c r="J115" s="38">
        <v>2.3460000000000001</v>
      </c>
      <c r="K115" s="39">
        <v>2.9790000000000001</v>
      </c>
      <c r="M115" s="35">
        <v>42934</v>
      </c>
      <c r="N115" s="36">
        <v>0</v>
      </c>
      <c r="O115" s="36">
        <v>0</v>
      </c>
      <c r="P115" s="37">
        <v>0.35100000000000009</v>
      </c>
      <c r="Q115" s="38">
        <v>3.1780000000000004</v>
      </c>
      <c r="R115" s="38">
        <v>2.3049999999999997</v>
      </c>
      <c r="S115" s="38">
        <v>1.9159999999999999</v>
      </c>
      <c r="T115" s="38">
        <v>1.5640000000000001</v>
      </c>
      <c r="U115" s="38">
        <v>1.9470000000000001</v>
      </c>
      <c r="V115" s="39">
        <v>2.3560000000000003</v>
      </c>
      <c r="X115" s="57"/>
    </row>
    <row r="116" spans="2:24" x14ac:dyDescent="0.2">
      <c r="B116" s="35">
        <v>45126</v>
      </c>
      <c r="C116" s="36">
        <v>0</v>
      </c>
      <c r="D116" s="36">
        <v>0</v>
      </c>
      <c r="E116" s="37">
        <v>0.46699999999999997</v>
      </c>
      <c r="F116" s="38">
        <v>3.6429999999999998</v>
      </c>
      <c r="G116" s="38">
        <v>2.64</v>
      </c>
      <c r="H116" s="38">
        <v>2.3530000000000002</v>
      </c>
      <c r="I116" s="38">
        <v>1.6509999999999998</v>
      </c>
      <c r="J116" s="38">
        <v>2.37</v>
      </c>
      <c r="K116" s="39">
        <v>2.9969999999999999</v>
      </c>
      <c r="M116" s="35">
        <v>42935</v>
      </c>
      <c r="N116" s="36">
        <v>0.5</v>
      </c>
      <c r="O116" s="36">
        <v>0</v>
      </c>
      <c r="P116" s="37">
        <v>0.35</v>
      </c>
      <c r="Q116" s="38">
        <v>3.1950000000000003</v>
      </c>
      <c r="R116" s="38">
        <v>2.319</v>
      </c>
      <c r="S116" s="38">
        <v>1.96</v>
      </c>
      <c r="T116" s="38">
        <v>1.5690000000000002</v>
      </c>
      <c r="U116" s="38">
        <v>1.9790000000000001</v>
      </c>
      <c r="V116" s="39">
        <v>2.3880000000000003</v>
      </c>
      <c r="X116" s="57"/>
    </row>
    <row r="117" spans="2:24" x14ac:dyDescent="0.2">
      <c r="B117" s="30">
        <v>45127</v>
      </c>
      <c r="C117" s="36">
        <v>0</v>
      </c>
      <c r="D117" s="36">
        <v>0</v>
      </c>
      <c r="E117" s="37">
        <v>0.47200000000000009</v>
      </c>
      <c r="F117" s="38">
        <v>3.6509999999999998</v>
      </c>
      <c r="G117" s="38">
        <v>2.6509999999999998</v>
      </c>
      <c r="H117" s="38">
        <v>2.3580000000000001</v>
      </c>
      <c r="I117" s="38">
        <v>1.6559999999999999</v>
      </c>
      <c r="J117" s="38">
        <v>2.387</v>
      </c>
      <c r="K117" s="39">
        <v>3.0169999999999999</v>
      </c>
      <c r="M117" s="35">
        <v>42936</v>
      </c>
      <c r="N117" s="36">
        <v>0</v>
      </c>
      <c r="O117" s="36">
        <v>0</v>
      </c>
      <c r="P117" s="37">
        <v>0.34900000000000009</v>
      </c>
      <c r="Q117" s="38">
        <v>3.2300000000000004</v>
      </c>
      <c r="R117" s="38">
        <v>2.33</v>
      </c>
      <c r="S117" s="38">
        <v>1.986</v>
      </c>
      <c r="T117" s="38">
        <v>1.5680000000000001</v>
      </c>
      <c r="U117" s="38">
        <v>1.9870000000000001</v>
      </c>
      <c r="V117" s="39">
        <v>2.4170000000000003</v>
      </c>
      <c r="X117" s="57"/>
    </row>
    <row r="118" spans="2:24" x14ac:dyDescent="0.2">
      <c r="B118" s="35">
        <v>45128</v>
      </c>
      <c r="C118" s="36">
        <v>0</v>
      </c>
      <c r="D118" s="36">
        <v>0</v>
      </c>
      <c r="E118" s="37">
        <v>0.47099999999999997</v>
      </c>
      <c r="F118" s="38">
        <v>3.6560000000000001</v>
      </c>
      <c r="G118" s="38">
        <v>2.653</v>
      </c>
      <c r="H118" s="38">
        <v>2.3600000000000003</v>
      </c>
      <c r="I118" s="38">
        <v>1.6579999999999999</v>
      </c>
      <c r="J118" s="38">
        <v>2.395</v>
      </c>
      <c r="K118" s="39">
        <v>3.0339999999999998</v>
      </c>
      <c r="M118" s="35">
        <v>42937</v>
      </c>
      <c r="N118" s="36">
        <v>0</v>
      </c>
      <c r="O118" s="36">
        <v>0</v>
      </c>
      <c r="P118" s="37">
        <v>0.35300000000000009</v>
      </c>
      <c r="Q118" s="38">
        <v>3.2570000000000006</v>
      </c>
      <c r="R118" s="38">
        <v>2.3580000000000001</v>
      </c>
      <c r="S118" s="38">
        <v>2.0140000000000002</v>
      </c>
      <c r="T118" s="38">
        <v>1.5720000000000001</v>
      </c>
      <c r="U118" s="38">
        <v>2.0150000000000001</v>
      </c>
      <c r="V118" s="39">
        <v>2.4570000000000003</v>
      </c>
      <c r="X118" s="57"/>
    </row>
    <row r="119" spans="2:24" x14ac:dyDescent="0.2">
      <c r="B119" s="30">
        <v>45129</v>
      </c>
      <c r="C119" s="36">
        <v>0</v>
      </c>
      <c r="D119" s="36">
        <v>0</v>
      </c>
      <c r="E119" s="37">
        <v>0.47000000000000008</v>
      </c>
      <c r="F119" s="38">
        <v>3.6639999999999997</v>
      </c>
      <c r="G119" s="38">
        <v>2.6579999999999999</v>
      </c>
      <c r="H119" s="38">
        <v>2.3620000000000001</v>
      </c>
      <c r="I119" s="38">
        <v>1.66</v>
      </c>
      <c r="J119" s="38">
        <v>2.403</v>
      </c>
      <c r="K119" s="39">
        <v>3.0510000000000002</v>
      </c>
      <c r="M119" s="35">
        <v>42938</v>
      </c>
      <c r="N119" s="36">
        <v>1.5</v>
      </c>
      <c r="O119" s="36">
        <v>1</v>
      </c>
      <c r="P119" s="37">
        <v>0.35500000000000009</v>
      </c>
      <c r="Q119" s="38">
        <v>3.2860000000000005</v>
      </c>
      <c r="R119" s="38">
        <v>2.3719999999999999</v>
      </c>
      <c r="S119" s="38">
        <v>2.0309999999999997</v>
      </c>
      <c r="T119" s="38">
        <v>1.5770000000000002</v>
      </c>
      <c r="U119" s="38">
        <v>2.0230000000000001</v>
      </c>
      <c r="V119" s="39">
        <v>2.4890000000000003</v>
      </c>
      <c r="X119" s="57"/>
    </row>
    <row r="120" spans="2:24" x14ac:dyDescent="0.2">
      <c r="B120" s="35">
        <v>45130</v>
      </c>
      <c r="C120" s="36">
        <v>0</v>
      </c>
      <c r="D120" s="36">
        <v>0</v>
      </c>
      <c r="E120" s="37">
        <v>0.47299999999999998</v>
      </c>
      <c r="F120" s="38">
        <v>3.67</v>
      </c>
      <c r="G120" s="38">
        <v>2.6640000000000001</v>
      </c>
      <c r="H120" s="38">
        <v>2.3680000000000003</v>
      </c>
      <c r="I120" s="38">
        <v>1.6629999999999998</v>
      </c>
      <c r="J120" s="38">
        <v>2.4090000000000003</v>
      </c>
      <c r="K120" s="39">
        <v>3.0629999999999997</v>
      </c>
      <c r="M120" s="35">
        <v>42939</v>
      </c>
      <c r="N120" s="36">
        <v>0</v>
      </c>
      <c r="O120" s="36">
        <v>0</v>
      </c>
      <c r="P120" s="37">
        <v>0.36699999999999999</v>
      </c>
      <c r="Q120" s="38">
        <v>3.3220000000000005</v>
      </c>
      <c r="R120" s="38">
        <v>2.3929999999999998</v>
      </c>
      <c r="S120" s="38">
        <v>2.0489999999999999</v>
      </c>
      <c r="T120" s="38">
        <v>1.5860000000000001</v>
      </c>
      <c r="U120" s="38">
        <v>2.032</v>
      </c>
      <c r="V120" s="39">
        <v>2.5190000000000001</v>
      </c>
      <c r="X120" s="57"/>
    </row>
    <row r="121" spans="2:24" x14ac:dyDescent="0.2">
      <c r="B121" s="30">
        <v>45131</v>
      </c>
      <c r="C121" s="36">
        <v>0</v>
      </c>
      <c r="D121" s="36">
        <v>0</v>
      </c>
      <c r="E121" s="37">
        <v>0.47299999999999998</v>
      </c>
      <c r="F121" s="38">
        <v>3.6819999999999999</v>
      </c>
      <c r="G121" s="38">
        <v>2.673</v>
      </c>
      <c r="H121" s="38">
        <v>2.3710000000000004</v>
      </c>
      <c r="I121" s="38">
        <v>1.6659999999999999</v>
      </c>
      <c r="J121" s="38">
        <v>2.4180000000000001</v>
      </c>
      <c r="K121" s="39">
        <v>3.0779999999999998</v>
      </c>
      <c r="M121" s="35">
        <v>42940</v>
      </c>
      <c r="N121" s="36">
        <v>0</v>
      </c>
      <c r="O121" s="36">
        <v>0</v>
      </c>
      <c r="P121" s="37">
        <v>0.38200000000000001</v>
      </c>
      <c r="Q121" s="38">
        <v>3.3590000000000004</v>
      </c>
      <c r="R121" s="38">
        <v>2.4169999999999998</v>
      </c>
      <c r="S121" s="38">
        <v>2.0699999999999998</v>
      </c>
      <c r="T121" s="38">
        <v>1.5920000000000001</v>
      </c>
      <c r="U121" s="38">
        <v>2.0500000000000003</v>
      </c>
      <c r="V121" s="39">
        <v>2.5610000000000004</v>
      </c>
      <c r="X121" s="57"/>
    </row>
    <row r="122" spans="2:24" x14ac:dyDescent="0.2">
      <c r="B122" s="35">
        <v>45132</v>
      </c>
      <c r="C122" s="36">
        <v>0</v>
      </c>
      <c r="D122" s="36">
        <v>0</v>
      </c>
      <c r="E122" s="37">
        <v>0.47600000000000009</v>
      </c>
      <c r="F122" s="38">
        <v>3.6909999999999998</v>
      </c>
      <c r="G122" s="38">
        <v>2.7509999999999999</v>
      </c>
      <c r="H122" s="38">
        <v>2.38</v>
      </c>
      <c r="I122" s="38">
        <v>1.6689999999999998</v>
      </c>
      <c r="J122" s="38">
        <v>2.427</v>
      </c>
      <c r="K122" s="39">
        <v>3.09</v>
      </c>
      <c r="M122" s="35">
        <v>42941</v>
      </c>
      <c r="N122" s="36">
        <v>0</v>
      </c>
      <c r="O122" s="36">
        <v>0</v>
      </c>
      <c r="P122" s="37">
        <v>0.38400000000000001</v>
      </c>
      <c r="Q122" s="38">
        <v>3.4020000000000006</v>
      </c>
      <c r="R122" s="38">
        <v>2.4370000000000003</v>
      </c>
      <c r="S122" s="38">
        <v>2.0869999999999997</v>
      </c>
      <c r="T122" s="38">
        <v>1.5970000000000002</v>
      </c>
      <c r="U122" s="38">
        <v>2.0670000000000002</v>
      </c>
      <c r="V122" s="39">
        <v>2.6020000000000003</v>
      </c>
      <c r="X122" s="57"/>
    </row>
    <row r="123" spans="2:24" x14ac:dyDescent="0.2">
      <c r="B123" s="30">
        <v>45133</v>
      </c>
      <c r="C123" s="36">
        <v>0</v>
      </c>
      <c r="D123" s="36">
        <v>0</v>
      </c>
      <c r="E123" s="37">
        <v>0.48099999999999998</v>
      </c>
      <c r="F123" s="38">
        <v>3.702</v>
      </c>
      <c r="G123" s="38">
        <v>2.7589999999999999</v>
      </c>
      <c r="H123" s="38">
        <v>2.3879999999999999</v>
      </c>
      <c r="I123" s="38">
        <v>1.6739999999999999</v>
      </c>
      <c r="J123" s="38">
        <v>2.4350000000000001</v>
      </c>
      <c r="K123" s="39">
        <v>3.101</v>
      </c>
      <c r="M123" s="35">
        <v>42942</v>
      </c>
      <c r="N123" s="36">
        <v>33</v>
      </c>
      <c r="O123" s="36">
        <v>33</v>
      </c>
      <c r="P123" s="37">
        <v>0.39</v>
      </c>
      <c r="Q123" s="38">
        <v>3.4180000000000006</v>
      </c>
      <c r="R123" s="38">
        <v>2.4580000000000002</v>
      </c>
      <c r="S123" s="38">
        <v>2.1019999999999999</v>
      </c>
      <c r="T123" s="38">
        <v>1.6</v>
      </c>
      <c r="U123" s="38">
        <v>2.0760000000000001</v>
      </c>
      <c r="V123" s="39">
        <v>2.6380000000000003</v>
      </c>
      <c r="X123" s="57"/>
    </row>
    <row r="124" spans="2:24" x14ac:dyDescent="0.2">
      <c r="B124" s="35">
        <v>45134</v>
      </c>
      <c r="C124" s="36">
        <v>0</v>
      </c>
      <c r="D124" s="36">
        <v>0</v>
      </c>
      <c r="E124" s="37">
        <v>0.48499999999999999</v>
      </c>
      <c r="F124" s="38">
        <v>3.7090000000000001</v>
      </c>
      <c r="G124" s="38">
        <v>2.7690000000000001</v>
      </c>
      <c r="H124" s="38">
        <v>2.3920000000000003</v>
      </c>
      <c r="I124" s="38">
        <v>1.6809999999999998</v>
      </c>
      <c r="J124" s="38">
        <v>2.4450000000000003</v>
      </c>
      <c r="K124" s="39">
        <v>3.117</v>
      </c>
      <c r="M124" s="35">
        <v>42943</v>
      </c>
      <c r="N124" s="36">
        <v>0</v>
      </c>
      <c r="O124" s="36">
        <v>0</v>
      </c>
      <c r="P124" s="37">
        <v>0.38400000000000001</v>
      </c>
      <c r="Q124" s="38">
        <v>3.4270000000000005</v>
      </c>
      <c r="R124" s="38">
        <v>2.4460000000000002</v>
      </c>
      <c r="S124" s="38">
        <v>2.093</v>
      </c>
      <c r="T124" s="38">
        <v>1.5910000000000002</v>
      </c>
      <c r="U124" s="38">
        <v>2.0340000000000003</v>
      </c>
      <c r="V124" s="39">
        <v>2.6080000000000005</v>
      </c>
      <c r="X124" s="57"/>
    </row>
    <row r="125" spans="2:24" x14ac:dyDescent="0.2">
      <c r="B125" s="30">
        <v>45135</v>
      </c>
      <c r="C125" s="36">
        <v>0</v>
      </c>
      <c r="D125" s="36">
        <v>0</v>
      </c>
      <c r="E125" s="37">
        <v>0.49099999999999999</v>
      </c>
      <c r="F125" s="38">
        <v>3.7199999999999998</v>
      </c>
      <c r="G125" s="38">
        <v>2.7329999999999997</v>
      </c>
      <c r="H125" s="38">
        <v>2.3879999999999999</v>
      </c>
      <c r="I125" s="38">
        <v>1.764</v>
      </c>
      <c r="J125" s="38">
        <v>2.4630000000000001</v>
      </c>
      <c r="K125" s="39">
        <v>3.1419999999999995</v>
      </c>
      <c r="M125" s="35">
        <v>42944</v>
      </c>
      <c r="N125" s="36">
        <v>2</v>
      </c>
      <c r="O125" s="36">
        <v>2</v>
      </c>
      <c r="P125" s="37">
        <v>0.39400000000000002</v>
      </c>
      <c r="Q125" s="38">
        <v>3.4350000000000005</v>
      </c>
      <c r="R125" s="38">
        <v>2.468</v>
      </c>
      <c r="S125" s="38">
        <v>2.0880000000000001</v>
      </c>
      <c r="T125" s="38">
        <v>1.6010000000000002</v>
      </c>
      <c r="U125" s="38">
        <v>2.056</v>
      </c>
      <c r="V125" s="39">
        <v>2.6450000000000005</v>
      </c>
      <c r="X125" s="57"/>
    </row>
    <row r="126" spans="2:24" x14ac:dyDescent="0.2">
      <c r="B126" s="35">
        <v>45136</v>
      </c>
      <c r="C126" s="36">
        <v>0</v>
      </c>
      <c r="D126" s="36">
        <v>0</v>
      </c>
      <c r="E126" s="37">
        <v>0.498</v>
      </c>
      <c r="F126" s="38">
        <v>3.7299999999999995</v>
      </c>
      <c r="G126" s="38">
        <v>2.7399999999999998</v>
      </c>
      <c r="H126" s="38">
        <v>2.395</v>
      </c>
      <c r="I126" s="38">
        <v>1.7709999999999999</v>
      </c>
      <c r="J126" s="38">
        <v>2.4729999999999999</v>
      </c>
      <c r="K126" s="39">
        <v>3.1549999999999994</v>
      </c>
      <c r="M126" s="35">
        <v>42945</v>
      </c>
      <c r="N126" s="36">
        <v>0</v>
      </c>
      <c r="O126" s="36">
        <v>0</v>
      </c>
      <c r="P126" s="37">
        <v>0.39400000000000002</v>
      </c>
      <c r="Q126" s="38">
        <v>3.4699999999999998</v>
      </c>
      <c r="R126" s="38">
        <v>2.4809999999999999</v>
      </c>
      <c r="S126" s="38">
        <v>2.1029999999999998</v>
      </c>
      <c r="T126" s="38">
        <v>1.6139999999999999</v>
      </c>
      <c r="U126" s="38">
        <v>2.0640000000000001</v>
      </c>
      <c r="V126" s="39">
        <v>2.67</v>
      </c>
      <c r="X126" s="57"/>
    </row>
    <row r="127" spans="2:24" x14ac:dyDescent="0.2">
      <c r="B127" s="30">
        <v>45137</v>
      </c>
      <c r="C127" s="36">
        <v>0</v>
      </c>
      <c r="D127" s="36">
        <v>0</v>
      </c>
      <c r="E127" s="37">
        <v>0.50600000000000001</v>
      </c>
      <c r="F127" s="38">
        <v>3.7379999999999995</v>
      </c>
      <c r="G127" s="38">
        <v>2.7450000000000001</v>
      </c>
      <c r="H127" s="38">
        <v>2.4060000000000001</v>
      </c>
      <c r="I127" s="38">
        <v>1.776</v>
      </c>
      <c r="J127" s="38">
        <v>2.4809999999999999</v>
      </c>
      <c r="K127" s="39">
        <v>3.1629999999999994</v>
      </c>
      <c r="M127" s="35">
        <v>42946</v>
      </c>
      <c r="N127" s="36">
        <v>0</v>
      </c>
      <c r="O127" s="36">
        <v>0</v>
      </c>
      <c r="P127" s="37">
        <v>0.39800000000000002</v>
      </c>
      <c r="Q127" s="38">
        <v>3.4979999999999998</v>
      </c>
      <c r="R127" s="38">
        <v>2.5</v>
      </c>
      <c r="S127" s="38">
        <v>2.1159999999999997</v>
      </c>
      <c r="T127" s="38">
        <v>1.6209999999999998</v>
      </c>
      <c r="U127" s="38">
        <v>2.056</v>
      </c>
      <c r="V127" s="39">
        <v>2.6890000000000001</v>
      </c>
      <c r="X127" s="57"/>
    </row>
    <row r="128" spans="2:24" x14ac:dyDescent="0.2">
      <c r="B128" s="35">
        <v>45138</v>
      </c>
      <c r="C128" s="36">
        <v>0</v>
      </c>
      <c r="D128" s="36">
        <v>0</v>
      </c>
      <c r="E128" s="37">
        <v>0.51100000000000001</v>
      </c>
      <c r="F128" s="38">
        <v>3.7459999999999996</v>
      </c>
      <c r="G128" s="38">
        <v>2.75</v>
      </c>
      <c r="H128" s="38">
        <v>2.411</v>
      </c>
      <c r="I128" s="38">
        <v>1.7809999999999999</v>
      </c>
      <c r="J128" s="38">
        <v>2.4889999999999999</v>
      </c>
      <c r="K128" s="39">
        <v>3.1679999999999997</v>
      </c>
      <c r="M128" s="35">
        <v>42947</v>
      </c>
      <c r="N128" s="36">
        <v>0</v>
      </c>
      <c r="O128" s="36">
        <v>0</v>
      </c>
      <c r="P128" s="37">
        <v>0.41200000000000003</v>
      </c>
      <c r="Q128" s="38">
        <v>3.524</v>
      </c>
      <c r="R128" s="38">
        <v>2.5199999999999996</v>
      </c>
      <c r="S128" s="38">
        <v>2.1360000000000001</v>
      </c>
      <c r="T128" s="38">
        <v>1.6349999999999998</v>
      </c>
      <c r="U128" s="38">
        <v>2.0550000000000002</v>
      </c>
      <c r="V128" s="39">
        <v>2.7119999999999997</v>
      </c>
      <c r="X128" s="57"/>
    </row>
    <row r="129" spans="1:24" x14ac:dyDescent="0.2">
      <c r="A129">
        <v>8</v>
      </c>
      <c r="B129" s="30">
        <v>45139</v>
      </c>
      <c r="C129" s="36">
        <v>6</v>
      </c>
      <c r="D129" s="36">
        <v>31</v>
      </c>
      <c r="E129" s="37">
        <v>0.52</v>
      </c>
      <c r="F129" s="38">
        <v>3.7579999999999996</v>
      </c>
      <c r="G129" s="38">
        <v>2.7559999999999998</v>
      </c>
      <c r="H129" s="38">
        <v>2.42</v>
      </c>
      <c r="I129" s="38">
        <v>1.79</v>
      </c>
      <c r="J129" s="38">
        <v>2.5009999999999999</v>
      </c>
      <c r="K129" s="39">
        <v>3.1859999999999999</v>
      </c>
      <c r="M129" s="35">
        <v>42948</v>
      </c>
      <c r="N129" s="36">
        <v>0</v>
      </c>
      <c r="O129" s="36">
        <v>0</v>
      </c>
      <c r="P129" s="37">
        <v>0.41800000000000004</v>
      </c>
      <c r="Q129" s="38">
        <v>3.5509999999999997</v>
      </c>
      <c r="R129" s="38">
        <v>2.5349999999999997</v>
      </c>
      <c r="S129" s="38">
        <v>2.1509999999999998</v>
      </c>
      <c r="T129" s="38">
        <v>1.6409999999999998</v>
      </c>
      <c r="U129" s="38">
        <v>2.0640000000000001</v>
      </c>
      <c r="V129" s="39">
        <v>2.7330000000000001</v>
      </c>
      <c r="X129" s="57"/>
    </row>
    <row r="130" spans="1:24" x14ac:dyDescent="0.2">
      <c r="B130" s="35">
        <v>45140</v>
      </c>
      <c r="C130" s="36">
        <v>0</v>
      </c>
      <c r="D130" s="36">
        <v>0</v>
      </c>
      <c r="E130" s="37">
        <v>0.50600000000000001</v>
      </c>
      <c r="F130" s="38">
        <v>3.7409999999999997</v>
      </c>
      <c r="G130" s="38">
        <v>2.7329999999999997</v>
      </c>
      <c r="H130" s="38">
        <v>2.403</v>
      </c>
      <c r="I130" s="38">
        <v>1.764</v>
      </c>
      <c r="J130" s="38">
        <v>2.484</v>
      </c>
      <c r="K130" s="39">
        <v>3.1749999999999998</v>
      </c>
      <c r="M130" s="35">
        <v>42949</v>
      </c>
      <c r="N130" s="36">
        <v>0</v>
      </c>
      <c r="O130" s="36">
        <v>0</v>
      </c>
      <c r="P130" s="37">
        <v>0.42299999999999993</v>
      </c>
      <c r="Q130" s="38">
        <v>3.5739999999999998</v>
      </c>
      <c r="R130" s="38">
        <v>2.5519999999999996</v>
      </c>
      <c r="S130" s="38">
        <v>2.1680000000000001</v>
      </c>
      <c r="T130" s="38">
        <v>1.6489999999999998</v>
      </c>
      <c r="U130" s="38">
        <v>2.129</v>
      </c>
      <c r="V130" s="39">
        <v>2.7560000000000002</v>
      </c>
      <c r="X130" s="57"/>
    </row>
    <row r="131" spans="1:24" x14ac:dyDescent="0.2">
      <c r="B131" s="30">
        <v>45141</v>
      </c>
      <c r="C131" s="36">
        <v>0</v>
      </c>
      <c r="D131" s="36">
        <v>0</v>
      </c>
      <c r="E131" s="37">
        <v>0.51100000000000001</v>
      </c>
      <c r="F131" s="38">
        <v>3.7519999999999998</v>
      </c>
      <c r="G131" s="38">
        <v>2.7469999999999999</v>
      </c>
      <c r="H131" s="38">
        <v>2.4079999999999999</v>
      </c>
      <c r="I131" s="38">
        <v>1.778</v>
      </c>
      <c r="J131" s="38">
        <v>2.492</v>
      </c>
      <c r="K131" s="39">
        <v>3.1919999999999997</v>
      </c>
      <c r="M131" s="35">
        <v>42950</v>
      </c>
      <c r="N131" s="36">
        <v>0</v>
      </c>
      <c r="O131" s="36">
        <v>0</v>
      </c>
      <c r="P131" s="37">
        <v>0.42800000000000005</v>
      </c>
      <c r="Q131" s="38">
        <v>3.585</v>
      </c>
      <c r="R131" s="38">
        <v>2.5629999999999997</v>
      </c>
      <c r="S131" s="38">
        <v>2.1819999999999999</v>
      </c>
      <c r="T131" s="38">
        <v>1.6539999999999999</v>
      </c>
      <c r="U131" s="38">
        <v>2.1579999999999999</v>
      </c>
      <c r="V131" s="39">
        <v>2.7789999999999999</v>
      </c>
      <c r="X131" s="57"/>
    </row>
    <row r="132" spans="1:24" x14ac:dyDescent="0.2">
      <c r="B132" s="35">
        <v>45142</v>
      </c>
      <c r="C132" s="36">
        <v>0</v>
      </c>
      <c r="D132" s="36">
        <v>0</v>
      </c>
      <c r="E132" s="37">
        <v>0.51800000000000002</v>
      </c>
      <c r="F132" s="38">
        <v>3.7619999999999996</v>
      </c>
      <c r="G132" s="38">
        <v>2.76</v>
      </c>
      <c r="H132" s="38">
        <v>2.4210000000000003</v>
      </c>
      <c r="I132" s="38">
        <v>1.788</v>
      </c>
      <c r="J132" s="38">
        <v>2.4989999999999997</v>
      </c>
      <c r="K132" s="39">
        <v>3.1989999999999998</v>
      </c>
      <c r="M132" s="35">
        <v>42951</v>
      </c>
      <c r="N132" s="36">
        <v>28.5</v>
      </c>
      <c r="O132" s="36">
        <v>35</v>
      </c>
      <c r="P132" s="37">
        <v>0.43699999999999994</v>
      </c>
      <c r="Q132" s="38">
        <v>3.597</v>
      </c>
      <c r="R132" s="38">
        <v>2.5779999999999998</v>
      </c>
      <c r="S132" s="38">
        <v>2.2000000000000002</v>
      </c>
      <c r="T132" s="38">
        <v>1.6659999999999999</v>
      </c>
      <c r="U132" s="38">
        <v>2.1850000000000001</v>
      </c>
      <c r="V132" s="39">
        <v>2.8</v>
      </c>
      <c r="X132" s="57"/>
    </row>
    <row r="133" spans="1:24" x14ac:dyDescent="0.2">
      <c r="B133" s="30">
        <v>45143</v>
      </c>
      <c r="C133" s="36">
        <v>0</v>
      </c>
      <c r="D133" s="36">
        <v>0</v>
      </c>
      <c r="E133" s="37">
        <v>0.52900000000000003</v>
      </c>
      <c r="F133" s="38">
        <v>3.7729999999999997</v>
      </c>
      <c r="G133" s="38">
        <v>2.7679999999999998</v>
      </c>
      <c r="H133" s="38">
        <v>2.4290000000000003</v>
      </c>
      <c r="I133" s="38">
        <v>1.796</v>
      </c>
      <c r="J133" s="38">
        <v>2.5099999999999998</v>
      </c>
      <c r="K133" s="39">
        <v>3.21</v>
      </c>
      <c r="M133" s="35">
        <v>42952</v>
      </c>
      <c r="N133" s="36">
        <v>0</v>
      </c>
      <c r="O133" s="36">
        <v>0</v>
      </c>
      <c r="P133" s="37">
        <v>0.40400000000000003</v>
      </c>
      <c r="Q133" s="38">
        <v>3.5640000000000001</v>
      </c>
      <c r="R133" s="38">
        <v>2.548</v>
      </c>
      <c r="S133" s="38">
        <v>2.1459999999999999</v>
      </c>
      <c r="T133" s="38">
        <v>1.6149999999999998</v>
      </c>
      <c r="U133" s="38">
        <v>2.1040000000000001</v>
      </c>
      <c r="V133" s="39">
        <v>2.7610000000000001</v>
      </c>
      <c r="X133" s="57"/>
    </row>
    <row r="134" spans="1:24" x14ac:dyDescent="0.2">
      <c r="B134" s="35">
        <v>45144</v>
      </c>
      <c r="C134" s="36">
        <v>0</v>
      </c>
      <c r="D134" s="36">
        <v>0</v>
      </c>
      <c r="E134" s="37">
        <v>0.53800000000000003</v>
      </c>
      <c r="F134" s="38">
        <v>3.7789999999999999</v>
      </c>
      <c r="G134" s="38">
        <v>2.7679999999999998</v>
      </c>
      <c r="H134" s="38">
        <v>2.4350000000000001</v>
      </c>
      <c r="I134" s="38">
        <v>1.8049999999999999</v>
      </c>
      <c r="J134" s="38">
        <v>2.516</v>
      </c>
      <c r="K134" s="39">
        <v>3.2159999999999997</v>
      </c>
      <c r="M134" s="35">
        <v>42953</v>
      </c>
      <c r="N134" s="36">
        <v>0</v>
      </c>
      <c r="O134" s="36">
        <v>0</v>
      </c>
      <c r="P134" s="37">
        <v>0.41700000000000004</v>
      </c>
      <c r="Q134" s="38">
        <v>3.5379999999999998</v>
      </c>
      <c r="R134" s="38">
        <v>2.5339999999999998</v>
      </c>
      <c r="S134" s="38">
        <v>2.129</v>
      </c>
      <c r="T134" s="38">
        <v>1.6309999999999998</v>
      </c>
      <c r="U134" s="38">
        <v>2.1110000000000002</v>
      </c>
      <c r="V134" s="39">
        <v>2.774</v>
      </c>
      <c r="X134" s="57"/>
    </row>
    <row r="135" spans="1:24" x14ac:dyDescent="0.2">
      <c r="B135" s="30">
        <v>45145</v>
      </c>
      <c r="C135" s="36">
        <v>7.5</v>
      </c>
      <c r="D135" s="36">
        <v>0</v>
      </c>
      <c r="E135" s="37">
        <v>0.54700000000000004</v>
      </c>
      <c r="F135" s="38">
        <v>3.7819999999999996</v>
      </c>
      <c r="G135" s="38">
        <v>2.7679999999999998</v>
      </c>
      <c r="H135" s="38">
        <v>2.444</v>
      </c>
      <c r="I135" s="38">
        <v>1.8080000000000001</v>
      </c>
      <c r="J135" s="38">
        <v>2.5219999999999998</v>
      </c>
      <c r="K135" s="39">
        <v>3.2309999999999999</v>
      </c>
      <c r="M135" s="35">
        <v>42954</v>
      </c>
      <c r="N135" s="36">
        <v>0</v>
      </c>
      <c r="O135" s="36">
        <v>0</v>
      </c>
      <c r="P135" s="37">
        <v>0.41700000000000004</v>
      </c>
      <c r="Q135" s="38">
        <v>3.556</v>
      </c>
      <c r="R135" s="38">
        <v>2.5429999999999997</v>
      </c>
      <c r="S135" s="38">
        <v>2.1469999999999998</v>
      </c>
      <c r="T135" s="38">
        <v>1.64</v>
      </c>
      <c r="U135" s="38">
        <v>2.1320000000000001</v>
      </c>
      <c r="V135" s="39">
        <v>2.7919999999999998</v>
      </c>
      <c r="X135" s="57"/>
    </row>
    <row r="136" spans="1:24" x14ac:dyDescent="0.2">
      <c r="B136" s="35">
        <v>45146</v>
      </c>
      <c r="C136" s="36">
        <v>3.5</v>
      </c>
      <c r="D136" s="36">
        <v>0</v>
      </c>
      <c r="E136" s="37">
        <v>0.55900000000000005</v>
      </c>
      <c r="F136" s="38">
        <v>3.7909999999999999</v>
      </c>
      <c r="G136" s="38">
        <v>2.7770000000000001</v>
      </c>
      <c r="H136" s="38">
        <v>2.4500000000000002</v>
      </c>
      <c r="I136" s="38">
        <v>1.8139999999999998</v>
      </c>
      <c r="J136" s="38">
        <v>2.528</v>
      </c>
      <c r="K136" s="39">
        <v>3.2369999999999997</v>
      </c>
      <c r="M136" s="35">
        <v>42955</v>
      </c>
      <c r="N136" s="36">
        <v>0</v>
      </c>
      <c r="O136" s="36">
        <v>0</v>
      </c>
      <c r="P136" s="37">
        <v>0.42099999999999993</v>
      </c>
      <c r="Q136" s="38">
        <v>3.5749999999999997</v>
      </c>
      <c r="R136" s="38">
        <v>2.5529999999999999</v>
      </c>
      <c r="S136" s="38">
        <v>2.1629999999999998</v>
      </c>
      <c r="T136" s="38">
        <v>1.6469999999999998</v>
      </c>
      <c r="U136" s="38">
        <v>2.145</v>
      </c>
      <c r="V136" s="39">
        <v>2.802</v>
      </c>
      <c r="X136" s="57"/>
    </row>
    <row r="137" spans="1:24" x14ac:dyDescent="0.2">
      <c r="B137" s="30">
        <v>45147</v>
      </c>
      <c r="C137" s="36">
        <v>11.5</v>
      </c>
      <c r="D137" s="36">
        <v>21</v>
      </c>
      <c r="E137" s="37">
        <v>0.56500000000000006</v>
      </c>
      <c r="F137" s="38">
        <v>3.7939999999999996</v>
      </c>
      <c r="G137" s="38">
        <v>2.7770000000000001</v>
      </c>
      <c r="H137" s="38">
        <v>2.456</v>
      </c>
      <c r="I137" s="38">
        <v>1.8199999999999998</v>
      </c>
      <c r="J137" s="38">
        <v>2.5309999999999997</v>
      </c>
      <c r="K137" s="39">
        <v>3.2399999999999998</v>
      </c>
      <c r="M137" s="35">
        <v>42956</v>
      </c>
      <c r="N137" s="36">
        <v>0</v>
      </c>
      <c r="O137" s="36">
        <v>0</v>
      </c>
      <c r="P137" s="37">
        <v>0.43299999999999994</v>
      </c>
      <c r="Q137" s="38">
        <v>3.59</v>
      </c>
      <c r="R137" s="38">
        <v>2.5679999999999996</v>
      </c>
      <c r="S137" s="38">
        <v>2.181</v>
      </c>
      <c r="T137" s="38">
        <v>1.6559999999999999</v>
      </c>
      <c r="U137" s="38">
        <v>2.16</v>
      </c>
      <c r="V137" s="39">
        <v>2.8140000000000001</v>
      </c>
      <c r="X137" s="57"/>
    </row>
    <row r="138" spans="1:24" x14ac:dyDescent="0.2">
      <c r="B138" s="35">
        <v>45148</v>
      </c>
      <c r="C138" s="36">
        <v>0</v>
      </c>
      <c r="D138" s="36">
        <v>0</v>
      </c>
      <c r="E138" s="37">
        <v>0.54600000000000004</v>
      </c>
      <c r="F138" s="38">
        <v>3.7689999999999997</v>
      </c>
      <c r="G138" s="38">
        <v>2.746</v>
      </c>
      <c r="H138" s="38">
        <v>2.4279999999999999</v>
      </c>
      <c r="I138" s="38">
        <v>1.7769999999999999</v>
      </c>
      <c r="J138" s="38">
        <v>2.5089999999999999</v>
      </c>
      <c r="K138" s="39">
        <v>3.2029999999999994</v>
      </c>
      <c r="M138" s="35">
        <v>42957</v>
      </c>
      <c r="N138" s="36">
        <v>0</v>
      </c>
      <c r="O138" s="36">
        <v>0</v>
      </c>
      <c r="P138" s="37">
        <v>0.44899999999999995</v>
      </c>
      <c r="Q138" s="38">
        <v>3.597</v>
      </c>
      <c r="R138" s="38">
        <v>2.5779999999999998</v>
      </c>
      <c r="S138" s="38">
        <v>2.2029999999999998</v>
      </c>
      <c r="T138" s="38">
        <v>1.6659999999999999</v>
      </c>
      <c r="U138" s="38">
        <v>2.1819999999999999</v>
      </c>
      <c r="V138" s="39">
        <v>2.83</v>
      </c>
      <c r="X138" s="57"/>
    </row>
    <row r="139" spans="1:24" x14ac:dyDescent="0.2">
      <c r="B139" s="30">
        <v>45149</v>
      </c>
      <c r="C139" s="36">
        <v>0</v>
      </c>
      <c r="D139" s="36">
        <v>0</v>
      </c>
      <c r="E139" s="37">
        <v>0.54700000000000004</v>
      </c>
      <c r="F139" s="38">
        <v>3.7639999999999998</v>
      </c>
      <c r="G139" s="38">
        <v>2.7679999999999998</v>
      </c>
      <c r="H139" s="38">
        <v>2.4020000000000001</v>
      </c>
      <c r="I139" s="38">
        <v>1.784</v>
      </c>
      <c r="J139" s="38">
        <v>2.4949999999999997</v>
      </c>
      <c r="K139" s="39">
        <v>3.1919999999999997</v>
      </c>
      <c r="M139" s="35">
        <v>42958</v>
      </c>
      <c r="N139" s="36">
        <v>0</v>
      </c>
      <c r="O139" s="36">
        <v>0</v>
      </c>
      <c r="P139" s="37">
        <v>0.45299999999999996</v>
      </c>
      <c r="Q139" s="38">
        <v>3.6069999999999998</v>
      </c>
      <c r="R139" s="38">
        <v>2.585</v>
      </c>
      <c r="S139" s="38">
        <v>2.2160000000000002</v>
      </c>
      <c r="T139" s="38">
        <v>1.6729999999999998</v>
      </c>
      <c r="U139" s="38">
        <v>2.2040000000000002</v>
      </c>
      <c r="V139" s="39">
        <v>2.8460000000000001</v>
      </c>
      <c r="X139" s="57"/>
    </row>
    <row r="140" spans="1:24" x14ac:dyDescent="0.2">
      <c r="B140" s="35">
        <v>45150</v>
      </c>
      <c r="C140" s="36">
        <v>0</v>
      </c>
      <c r="D140" s="36">
        <v>0</v>
      </c>
      <c r="E140" s="37">
        <v>0.55200000000000005</v>
      </c>
      <c r="F140" s="38">
        <v>3.76</v>
      </c>
      <c r="G140" s="38">
        <v>2.77</v>
      </c>
      <c r="H140" s="38">
        <v>2.407</v>
      </c>
      <c r="I140" s="38">
        <v>1.792</v>
      </c>
      <c r="J140" s="38">
        <v>2.5</v>
      </c>
      <c r="K140" s="39">
        <v>3.2119999999999997</v>
      </c>
      <c r="M140" s="35">
        <v>42959</v>
      </c>
      <c r="N140" s="36">
        <v>1</v>
      </c>
      <c r="O140" s="36">
        <v>1</v>
      </c>
      <c r="P140" s="37">
        <v>0.45899999999999996</v>
      </c>
      <c r="Q140" s="38">
        <v>3.61</v>
      </c>
      <c r="R140" s="38">
        <v>2.5909999999999997</v>
      </c>
      <c r="S140" s="38">
        <v>2.2400000000000002</v>
      </c>
      <c r="T140" s="38">
        <v>1.6879999999999999</v>
      </c>
      <c r="U140" s="38">
        <v>2.222</v>
      </c>
      <c r="V140" s="39">
        <v>2.87</v>
      </c>
      <c r="X140" s="57"/>
    </row>
    <row r="141" spans="1:24" x14ac:dyDescent="0.2">
      <c r="B141" s="30">
        <v>45151</v>
      </c>
      <c r="C141" s="36">
        <v>12</v>
      </c>
      <c r="D141" s="36">
        <v>24</v>
      </c>
      <c r="E141" s="37">
        <v>0.55300000000000005</v>
      </c>
      <c r="F141" s="38">
        <v>3.7639999999999998</v>
      </c>
      <c r="G141" s="38">
        <v>2.774</v>
      </c>
      <c r="H141" s="38">
        <v>2.4169999999999998</v>
      </c>
      <c r="I141" s="38">
        <v>1.7989999999999999</v>
      </c>
      <c r="J141" s="38">
        <v>2.5099999999999998</v>
      </c>
      <c r="K141" s="39">
        <v>3.2369999999999997</v>
      </c>
      <c r="M141" s="35">
        <v>42960</v>
      </c>
      <c r="N141" s="36">
        <v>51</v>
      </c>
      <c r="O141" s="36">
        <v>56</v>
      </c>
      <c r="P141" s="37">
        <v>0.45699999999999996</v>
      </c>
      <c r="Q141" s="38">
        <v>3.6139999999999999</v>
      </c>
      <c r="R141" s="38">
        <v>2.5919999999999996</v>
      </c>
      <c r="S141" s="38">
        <v>2.25</v>
      </c>
      <c r="T141" s="38">
        <v>1.6919999999999997</v>
      </c>
      <c r="U141" s="38">
        <v>2.226</v>
      </c>
      <c r="V141" s="39">
        <v>2.883</v>
      </c>
      <c r="X141" s="57"/>
    </row>
    <row r="142" spans="1:24" x14ac:dyDescent="0.2">
      <c r="B142" s="35">
        <v>45152</v>
      </c>
      <c r="C142" s="36">
        <v>7</v>
      </c>
      <c r="D142" s="36">
        <v>9</v>
      </c>
      <c r="E142" s="37">
        <v>0.54600000000000004</v>
      </c>
      <c r="F142" s="38">
        <v>3.7539999999999996</v>
      </c>
      <c r="G142" s="38">
        <v>2.7429999999999999</v>
      </c>
      <c r="H142" s="38">
        <v>2.407</v>
      </c>
      <c r="I142" s="38">
        <v>1.78</v>
      </c>
      <c r="J142" s="38">
        <v>2.4939999999999998</v>
      </c>
      <c r="K142" s="39">
        <v>3.2239999999999998</v>
      </c>
      <c r="M142" s="35">
        <v>42961</v>
      </c>
      <c r="N142" s="36">
        <v>0</v>
      </c>
      <c r="O142" s="36">
        <v>0</v>
      </c>
      <c r="P142" s="37">
        <v>0.42499999999999993</v>
      </c>
      <c r="Q142" s="38">
        <v>3.5640000000000001</v>
      </c>
      <c r="R142" s="38">
        <v>2.5539999999999998</v>
      </c>
      <c r="S142" s="38">
        <v>2.1789999999999998</v>
      </c>
      <c r="T142" s="38">
        <v>1.6059999999999999</v>
      </c>
      <c r="U142" s="38">
        <v>2.0500000000000003</v>
      </c>
      <c r="V142" s="39">
        <v>2.7489999999999997</v>
      </c>
      <c r="X142" s="57"/>
    </row>
    <row r="143" spans="1:24" x14ac:dyDescent="0.2">
      <c r="B143" s="30">
        <v>45153</v>
      </c>
      <c r="C143" s="36">
        <v>23.5</v>
      </c>
      <c r="D143" s="36">
        <v>56</v>
      </c>
      <c r="E143" s="37">
        <v>0.53500000000000003</v>
      </c>
      <c r="F143" s="38">
        <v>3.7279999999999998</v>
      </c>
      <c r="G143" s="38">
        <v>2.738</v>
      </c>
      <c r="H143" s="38">
        <v>2.3810000000000002</v>
      </c>
      <c r="I143" s="38">
        <v>1.7629999999999999</v>
      </c>
      <c r="J143" s="38">
        <v>2.468</v>
      </c>
      <c r="K143" s="39">
        <v>3.1919999999999997</v>
      </c>
      <c r="M143" s="35">
        <v>42962</v>
      </c>
      <c r="N143" s="36">
        <v>0</v>
      </c>
      <c r="O143" s="36">
        <v>0</v>
      </c>
      <c r="P143" s="37">
        <v>0.43600000000000005</v>
      </c>
      <c r="Q143" s="38">
        <v>3.488</v>
      </c>
      <c r="R143" s="38">
        <v>2.508</v>
      </c>
      <c r="S143" s="38">
        <v>2.0999999999999996</v>
      </c>
      <c r="T143" s="38">
        <v>1.6319999999999999</v>
      </c>
      <c r="U143" s="38">
        <v>2.0640000000000001</v>
      </c>
      <c r="V143" s="39">
        <v>2.7210000000000001</v>
      </c>
      <c r="X143" s="57"/>
    </row>
    <row r="144" spans="1:24" x14ac:dyDescent="0.2">
      <c r="B144" s="35">
        <v>45154</v>
      </c>
      <c r="C144" s="36">
        <v>0.5</v>
      </c>
      <c r="D144" s="36">
        <v>3</v>
      </c>
      <c r="E144" s="37">
        <v>0.47099999999999997</v>
      </c>
      <c r="F144" s="38">
        <v>3.6849999999999996</v>
      </c>
      <c r="G144" s="38">
        <v>2.7159999999999997</v>
      </c>
      <c r="H144" s="38">
        <v>2.3380000000000001</v>
      </c>
      <c r="I144" s="38">
        <v>1.696</v>
      </c>
      <c r="J144" s="38">
        <v>2.4279999999999999</v>
      </c>
      <c r="K144" s="39">
        <v>3.1429999999999998</v>
      </c>
      <c r="M144" s="35">
        <v>42963</v>
      </c>
      <c r="N144" s="36">
        <v>0</v>
      </c>
      <c r="O144" s="36">
        <v>0</v>
      </c>
      <c r="P144" s="37">
        <v>0.43600000000000005</v>
      </c>
      <c r="Q144" s="38">
        <v>3.5029999999999997</v>
      </c>
      <c r="R144" s="38">
        <v>2.5049999999999999</v>
      </c>
      <c r="S144" s="38">
        <v>2.121</v>
      </c>
      <c r="T144" s="38">
        <v>1.6379999999999999</v>
      </c>
      <c r="U144" s="38">
        <v>2.0550000000000002</v>
      </c>
      <c r="V144" s="39">
        <v>2.7149999999999999</v>
      </c>
      <c r="X144" s="57"/>
    </row>
    <row r="145" spans="1:24" x14ac:dyDescent="0.2">
      <c r="B145" s="30">
        <v>45155</v>
      </c>
      <c r="C145" s="36">
        <v>0</v>
      </c>
      <c r="D145" s="36">
        <v>0</v>
      </c>
      <c r="E145" s="37">
        <v>0.46899999999999997</v>
      </c>
      <c r="F145" s="38">
        <v>3.6229999999999998</v>
      </c>
      <c r="G145" s="38">
        <v>2.6989999999999998</v>
      </c>
      <c r="H145" s="38">
        <v>2.2309999999999999</v>
      </c>
      <c r="I145" s="38">
        <v>1.6639999999999999</v>
      </c>
      <c r="J145" s="38">
        <v>2.3149999999999999</v>
      </c>
      <c r="K145" s="39">
        <v>3.0059999999999993</v>
      </c>
      <c r="M145" s="35">
        <v>42964</v>
      </c>
      <c r="N145" s="36">
        <v>0</v>
      </c>
      <c r="O145" s="36">
        <v>0</v>
      </c>
      <c r="P145" s="37">
        <v>0.43699999999999994</v>
      </c>
      <c r="Q145" s="38">
        <v>3.5189999999999997</v>
      </c>
      <c r="R145" s="38">
        <v>2.5177999999999998</v>
      </c>
      <c r="S145" s="38">
        <v>2.1459999999999999</v>
      </c>
      <c r="T145" s="38">
        <v>1.6479999999999999</v>
      </c>
      <c r="U145" s="38">
        <v>2.077</v>
      </c>
      <c r="V145" s="39">
        <v>2.7130000000000001</v>
      </c>
      <c r="X145" s="57"/>
    </row>
    <row r="146" spans="1:24" x14ac:dyDescent="0.2">
      <c r="B146" s="35">
        <v>45156</v>
      </c>
      <c r="C146" s="36">
        <v>0</v>
      </c>
      <c r="D146" s="36">
        <v>0</v>
      </c>
      <c r="E146" s="37">
        <v>0.46600000000000008</v>
      </c>
      <c r="F146" s="38">
        <v>3.6049999999999995</v>
      </c>
      <c r="G146" s="38">
        <v>2.69</v>
      </c>
      <c r="H146" s="38">
        <v>2.2130000000000001</v>
      </c>
      <c r="I146" s="38">
        <v>1.6759999999999999</v>
      </c>
      <c r="J146" s="38">
        <v>2.2909999999999999</v>
      </c>
      <c r="K146" s="39">
        <v>2.9879999999999995</v>
      </c>
      <c r="M146" s="35">
        <v>42965</v>
      </c>
      <c r="N146" s="36">
        <v>22</v>
      </c>
      <c r="O146" s="36">
        <v>18</v>
      </c>
      <c r="P146" s="37">
        <v>0.44499999999999995</v>
      </c>
      <c r="Q146" s="38">
        <v>3.5419999999999998</v>
      </c>
      <c r="R146" s="38">
        <v>2.5349999999999997</v>
      </c>
      <c r="S146" s="38">
        <v>2.1659999999999999</v>
      </c>
      <c r="T146" s="38">
        <v>1.6589999999999998</v>
      </c>
      <c r="U146" s="38">
        <v>2.1</v>
      </c>
      <c r="V146" s="39">
        <v>2.7330000000000001</v>
      </c>
      <c r="X146" s="57"/>
    </row>
    <row r="147" spans="1:24" x14ac:dyDescent="0.2">
      <c r="B147" s="30">
        <v>45157</v>
      </c>
      <c r="C147" s="36">
        <v>0</v>
      </c>
      <c r="D147" s="36">
        <v>0</v>
      </c>
      <c r="E147" s="37">
        <v>0.46400000000000008</v>
      </c>
      <c r="F147" s="38">
        <v>3.6089999999999995</v>
      </c>
      <c r="G147" s="38">
        <v>2.694</v>
      </c>
      <c r="H147" s="38">
        <v>2.2170000000000001</v>
      </c>
      <c r="I147" s="38">
        <v>1.6830000000000001</v>
      </c>
      <c r="J147" s="38">
        <v>2.2709999999999999</v>
      </c>
      <c r="K147" s="39">
        <v>2.9829999999999997</v>
      </c>
      <c r="M147" s="35">
        <v>42966</v>
      </c>
      <c r="N147" s="36">
        <v>0</v>
      </c>
      <c r="O147" s="36">
        <v>0</v>
      </c>
      <c r="P147" s="37">
        <v>0.43899999999999995</v>
      </c>
      <c r="Q147" s="38">
        <v>3.5089999999999999</v>
      </c>
      <c r="R147" s="38">
        <v>2.5169999999999999</v>
      </c>
      <c r="S147" s="38">
        <v>2.133</v>
      </c>
      <c r="T147" s="38">
        <v>1.6379999999999999</v>
      </c>
      <c r="U147" s="38">
        <v>2.0430000000000001</v>
      </c>
      <c r="V147" s="39">
        <v>2.694</v>
      </c>
      <c r="X147" s="57"/>
    </row>
    <row r="148" spans="1:24" x14ac:dyDescent="0.2">
      <c r="B148" s="35">
        <v>45158</v>
      </c>
      <c r="C148" s="36">
        <v>0</v>
      </c>
      <c r="D148" s="36">
        <v>0</v>
      </c>
      <c r="E148" s="37">
        <v>0.46800000000000008</v>
      </c>
      <c r="F148" s="38">
        <v>3.6189999999999998</v>
      </c>
      <c r="G148" s="38">
        <v>2.698</v>
      </c>
      <c r="H148" s="38">
        <v>2.2330000000000001</v>
      </c>
      <c r="I148" s="38">
        <v>1.6929999999999998</v>
      </c>
      <c r="J148" s="38">
        <v>2.2629999999999999</v>
      </c>
      <c r="K148" s="39">
        <v>2.9959999999999996</v>
      </c>
      <c r="M148" s="35">
        <v>42967</v>
      </c>
      <c r="N148" s="36">
        <v>2</v>
      </c>
      <c r="O148" s="36">
        <v>1</v>
      </c>
      <c r="P148" s="37">
        <v>0.44200000000000006</v>
      </c>
      <c r="Q148" s="38">
        <v>3.5179999999999998</v>
      </c>
      <c r="R148" s="38">
        <v>2.5199999999999996</v>
      </c>
      <c r="S148" s="38">
        <v>2.1419999999999999</v>
      </c>
      <c r="T148" s="38">
        <v>1.65</v>
      </c>
      <c r="U148" s="38">
        <v>2.0550000000000002</v>
      </c>
      <c r="V148" s="39">
        <v>2.706</v>
      </c>
      <c r="X148" s="57"/>
    </row>
    <row r="149" spans="1:24" x14ac:dyDescent="0.2">
      <c r="B149" s="30">
        <v>45159</v>
      </c>
      <c r="C149" s="36">
        <v>0</v>
      </c>
      <c r="D149" s="36">
        <v>0</v>
      </c>
      <c r="E149" s="37">
        <v>0.46899999999999997</v>
      </c>
      <c r="F149" s="38">
        <v>3.6259999999999999</v>
      </c>
      <c r="G149" s="38">
        <v>2.7050000000000001</v>
      </c>
      <c r="H149" s="38">
        <v>2.2490000000000001</v>
      </c>
      <c r="I149" s="38">
        <v>1.7</v>
      </c>
      <c r="J149" s="38">
        <v>2.2609999999999997</v>
      </c>
      <c r="K149" s="39">
        <v>3.0119999999999996</v>
      </c>
      <c r="M149" s="35">
        <v>42968</v>
      </c>
      <c r="N149" s="36">
        <v>0.5</v>
      </c>
      <c r="O149" s="36">
        <v>0</v>
      </c>
      <c r="P149" s="37">
        <v>0.44400000000000006</v>
      </c>
      <c r="Q149" s="38">
        <v>3.5349999999999997</v>
      </c>
      <c r="R149" s="38">
        <v>2.5339999999999998</v>
      </c>
      <c r="S149" s="38">
        <v>2.1619999999999999</v>
      </c>
      <c r="T149" s="38">
        <v>1.6519999999999999</v>
      </c>
      <c r="U149" s="38">
        <v>2.1019999999999999</v>
      </c>
      <c r="V149" s="39">
        <v>2.7199999999999998</v>
      </c>
      <c r="X149" s="57"/>
    </row>
    <row r="150" spans="1:24" x14ac:dyDescent="0.2">
      <c r="B150" s="35">
        <v>45160</v>
      </c>
      <c r="C150" s="36">
        <v>7</v>
      </c>
      <c r="D150" s="36">
        <v>8</v>
      </c>
      <c r="E150" s="37">
        <v>0.46800000000000008</v>
      </c>
      <c r="F150" s="38">
        <v>3.6309999999999998</v>
      </c>
      <c r="G150" s="38">
        <v>2.71</v>
      </c>
      <c r="H150" s="38">
        <v>2.2450000000000001</v>
      </c>
      <c r="I150" s="38">
        <v>1.702</v>
      </c>
      <c r="J150" s="38">
        <v>2.2599999999999998</v>
      </c>
      <c r="K150" s="39">
        <v>3.0259999999999998</v>
      </c>
      <c r="M150" s="35">
        <v>42969</v>
      </c>
      <c r="N150" s="36">
        <v>0</v>
      </c>
      <c r="O150" s="36">
        <v>0</v>
      </c>
      <c r="P150" s="37">
        <v>0.44499999999999995</v>
      </c>
      <c r="Q150" s="38">
        <v>3.548</v>
      </c>
      <c r="R150" s="38">
        <v>2.5379999999999998</v>
      </c>
      <c r="S150" s="38">
        <v>2.1749999999999998</v>
      </c>
      <c r="T150" s="38">
        <v>1.6589999999999998</v>
      </c>
      <c r="U150" s="38">
        <v>2.121</v>
      </c>
      <c r="V150" s="39">
        <v>2.73</v>
      </c>
      <c r="X150" s="57"/>
    </row>
    <row r="151" spans="1:24" x14ac:dyDescent="0.2">
      <c r="B151" s="30">
        <v>45161</v>
      </c>
      <c r="C151" s="36">
        <v>6</v>
      </c>
      <c r="D151" s="36">
        <v>2</v>
      </c>
      <c r="E151" s="37">
        <v>0.46299999999999997</v>
      </c>
      <c r="F151" s="38">
        <v>3.6259999999999999</v>
      </c>
      <c r="G151" s="38">
        <v>2.6929999999999996</v>
      </c>
      <c r="H151" s="38">
        <v>2.2519999999999998</v>
      </c>
      <c r="I151" s="38">
        <v>1.6969999999999998</v>
      </c>
      <c r="J151" s="38">
        <v>2.2399999999999998</v>
      </c>
      <c r="K151" s="39">
        <v>3.0179999999999998</v>
      </c>
      <c r="M151" s="35">
        <v>42970</v>
      </c>
      <c r="N151" s="36">
        <v>0</v>
      </c>
      <c r="O151" s="36">
        <v>0</v>
      </c>
      <c r="P151" s="37">
        <v>0.44400000000000006</v>
      </c>
      <c r="Q151" s="38">
        <v>3.5529999999999999</v>
      </c>
      <c r="R151" s="38">
        <v>2.5429999999999997</v>
      </c>
      <c r="S151" s="38">
        <v>2.1890000000000001</v>
      </c>
      <c r="T151" s="38">
        <v>1.6639999999999999</v>
      </c>
      <c r="U151" s="38">
        <v>2.1350000000000002</v>
      </c>
      <c r="V151" s="39">
        <v>2.7439999999999998</v>
      </c>
      <c r="X151" s="57"/>
    </row>
    <row r="152" spans="1:24" x14ac:dyDescent="0.2">
      <c r="B152" s="35">
        <v>45162</v>
      </c>
      <c r="C152" s="36">
        <v>5</v>
      </c>
      <c r="D152" s="36">
        <v>1</v>
      </c>
      <c r="E152" s="37">
        <v>0.46400000000000008</v>
      </c>
      <c r="F152" s="38">
        <v>3.6239999999999997</v>
      </c>
      <c r="G152" s="38">
        <v>2.6999999999999997</v>
      </c>
      <c r="H152" s="38">
        <v>2.2560000000000002</v>
      </c>
      <c r="I152" s="38">
        <v>1.7009999999999998</v>
      </c>
      <c r="J152" s="38">
        <v>2.2409999999999997</v>
      </c>
      <c r="K152" s="39">
        <v>3.0249999999999995</v>
      </c>
      <c r="M152" s="35">
        <v>42971</v>
      </c>
      <c r="N152" s="36">
        <v>0</v>
      </c>
      <c r="O152" s="36">
        <v>12</v>
      </c>
      <c r="P152" s="37">
        <v>0.45000000000000007</v>
      </c>
      <c r="Q152" s="38">
        <v>3.5679999999999996</v>
      </c>
      <c r="R152" s="38">
        <v>2.5579999999999998</v>
      </c>
      <c r="S152" s="38">
        <v>2.1859999999999999</v>
      </c>
      <c r="T152" s="38">
        <v>1.67</v>
      </c>
      <c r="U152" s="38">
        <v>2.1470000000000002</v>
      </c>
      <c r="V152" s="39">
        <v>2.762</v>
      </c>
      <c r="X152" s="57"/>
    </row>
    <row r="153" spans="1:24" x14ac:dyDescent="0.2">
      <c r="B153" s="30">
        <v>45163</v>
      </c>
      <c r="C153" s="36">
        <v>0</v>
      </c>
      <c r="D153" s="36">
        <v>0</v>
      </c>
      <c r="E153" s="37">
        <v>0.46600000000000008</v>
      </c>
      <c r="F153" s="38">
        <v>3.6229999999999998</v>
      </c>
      <c r="G153" s="38">
        <v>2.702</v>
      </c>
      <c r="H153" s="38">
        <v>2.2610000000000001</v>
      </c>
      <c r="I153" s="38">
        <v>1.7029999999999998</v>
      </c>
      <c r="J153" s="38">
        <v>2.2549999999999999</v>
      </c>
      <c r="K153" s="39">
        <v>3.0239999999999996</v>
      </c>
      <c r="M153" s="35">
        <v>42972</v>
      </c>
      <c r="N153" s="36">
        <v>0</v>
      </c>
      <c r="O153" s="36">
        <v>0</v>
      </c>
      <c r="P153" s="37">
        <v>0.44099999999999995</v>
      </c>
      <c r="Q153" s="38">
        <v>3.55</v>
      </c>
      <c r="R153" s="38">
        <v>2.5489999999999999</v>
      </c>
      <c r="S153" s="38">
        <v>2.1680000000000001</v>
      </c>
      <c r="T153" s="38">
        <v>1.6489999999999998</v>
      </c>
      <c r="U153" s="38">
        <v>2.0630000000000002</v>
      </c>
      <c r="V153" s="39">
        <v>2.7410000000000001</v>
      </c>
      <c r="X153" s="57"/>
    </row>
    <row r="154" spans="1:24" x14ac:dyDescent="0.2">
      <c r="B154" s="35">
        <v>45164</v>
      </c>
      <c r="C154" s="36">
        <v>0</v>
      </c>
      <c r="D154" s="36">
        <v>0</v>
      </c>
      <c r="E154" s="37">
        <v>0.46800000000000008</v>
      </c>
      <c r="F154" s="38">
        <v>3.6339999999999999</v>
      </c>
      <c r="G154" s="38">
        <v>2.7130000000000001</v>
      </c>
      <c r="H154" s="38">
        <v>2.2720000000000002</v>
      </c>
      <c r="I154" s="38">
        <v>1.708</v>
      </c>
      <c r="J154" s="38">
        <v>2.2719999999999998</v>
      </c>
      <c r="K154" s="39">
        <v>3.0439999999999996</v>
      </c>
      <c r="M154" s="35">
        <v>42973</v>
      </c>
      <c r="N154" s="36">
        <v>3</v>
      </c>
      <c r="O154" s="36">
        <v>3</v>
      </c>
      <c r="P154" s="37">
        <v>0.44800000000000006</v>
      </c>
      <c r="Q154" s="38">
        <v>3.5569999999999999</v>
      </c>
      <c r="R154" s="38">
        <v>2.5529999999999999</v>
      </c>
      <c r="S154" s="38">
        <v>2.1659999999999999</v>
      </c>
      <c r="T154" s="38">
        <v>1.6589999999999998</v>
      </c>
      <c r="U154" s="38">
        <v>2.0699999999999998</v>
      </c>
      <c r="V154" s="39">
        <v>2.7569999999999997</v>
      </c>
      <c r="X154" s="57"/>
    </row>
    <row r="155" spans="1:24" x14ac:dyDescent="0.2">
      <c r="B155" s="30">
        <v>45165</v>
      </c>
      <c r="C155" s="36">
        <v>0</v>
      </c>
      <c r="D155" s="36">
        <v>0</v>
      </c>
      <c r="E155" s="37">
        <v>0.47000000000000008</v>
      </c>
      <c r="F155" s="38">
        <v>3.6389999999999998</v>
      </c>
      <c r="G155" s="38">
        <v>2.718</v>
      </c>
      <c r="H155" s="38">
        <v>2.2829999999999999</v>
      </c>
      <c r="I155" s="38">
        <v>1.716</v>
      </c>
      <c r="J155" s="38">
        <v>2.2769999999999997</v>
      </c>
      <c r="K155" s="39">
        <v>3.0639999999999996</v>
      </c>
      <c r="M155" s="35">
        <v>42974</v>
      </c>
      <c r="N155" s="36">
        <v>0</v>
      </c>
      <c r="O155" s="36">
        <v>0</v>
      </c>
      <c r="P155" s="37">
        <v>0.44699999999999995</v>
      </c>
      <c r="Q155" s="38">
        <v>3.5739999999999998</v>
      </c>
      <c r="R155" s="38">
        <v>2.5579999999999998</v>
      </c>
      <c r="S155" s="38">
        <v>2.1799999999999997</v>
      </c>
      <c r="T155" s="38">
        <v>1.6639999999999999</v>
      </c>
      <c r="U155" s="38">
        <v>2.1080000000000001</v>
      </c>
      <c r="V155" s="39">
        <v>2.7649999999999997</v>
      </c>
      <c r="X155" s="57"/>
    </row>
    <row r="156" spans="1:24" x14ac:dyDescent="0.2">
      <c r="B156" s="35">
        <v>45166</v>
      </c>
      <c r="C156" s="36">
        <v>0</v>
      </c>
      <c r="D156" s="36">
        <v>0</v>
      </c>
      <c r="E156" s="37">
        <v>0.46899999999999997</v>
      </c>
      <c r="F156" s="38">
        <v>3.6409999999999996</v>
      </c>
      <c r="G156" s="38">
        <v>2.7229999999999999</v>
      </c>
      <c r="H156" s="38">
        <v>2.2909999999999999</v>
      </c>
      <c r="I156" s="38">
        <v>1.718</v>
      </c>
      <c r="J156" s="38">
        <v>2.282</v>
      </c>
      <c r="K156" s="39">
        <v>3.0779999999999994</v>
      </c>
      <c r="M156" s="35">
        <v>42975</v>
      </c>
      <c r="N156" s="36">
        <v>5</v>
      </c>
      <c r="O156" s="36">
        <v>5</v>
      </c>
      <c r="P156" s="37">
        <v>0.45200000000000007</v>
      </c>
      <c r="Q156" s="38">
        <v>3.5819999999999999</v>
      </c>
      <c r="R156" s="38">
        <v>2.5720000000000001</v>
      </c>
      <c r="S156" s="38">
        <v>2.2000000000000002</v>
      </c>
      <c r="T156" s="38">
        <v>1.6719999999999999</v>
      </c>
      <c r="U156" s="38">
        <v>2.1339999999999999</v>
      </c>
      <c r="V156" s="39">
        <v>2.7789999999999999</v>
      </c>
      <c r="X156" s="57"/>
    </row>
    <row r="157" spans="1:24" x14ac:dyDescent="0.2">
      <c r="B157" s="30">
        <v>45167</v>
      </c>
      <c r="C157" s="36">
        <v>0</v>
      </c>
      <c r="D157" s="36">
        <v>0</v>
      </c>
      <c r="E157" s="37">
        <v>0.47000000000000008</v>
      </c>
      <c r="F157" s="38">
        <v>3.6449999999999996</v>
      </c>
      <c r="G157" s="38">
        <v>2.7359999999999998</v>
      </c>
      <c r="H157" s="38">
        <v>2.3040000000000003</v>
      </c>
      <c r="I157" s="38">
        <v>1.728</v>
      </c>
      <c r="J157" s="38">
        <v>2.3039999999999998</v>
      </c>
      <c r="K157" s="39">
        <v>3.0909999999999997</v>
      </c>
      <c r="M157" s="35">
        <v>42976</v>
      </c>
      <c r="N157" s="36">
        <v>0</v>
      </c>
      <c r="O157" s="36">
        <v>0</v>
      </c>
      <c r="P157" s="37">
        <v>0.45099999999999996</v>
      </c>
      <c r="Q157" s="38">
        <v>3.581</v>
      </c>
      <c r="R157" s="38">
        <v>2.5709999999999997</v>
      </c>
      <c r="S157" s="38">
        <v>2.202</v>
      </c>
      <c r="T157" s="38">
        <v>1.6709999999999998</v>
      </c>
      <c r="U157" s="38">
        <v>2.133</v>
      </c>
      <c r="V157" s="39">
        <v>2.7839999999999998</v>
      </c>
      <c r="X157" s="57"/>
    </row>
    <row r="158" spans="1:24" x14ac:dyDescent="0.2">
      <c r="B158" s="35">
        <v>45168</v>
      </c>
      <c r="C158" s="36">
        <v>0</v>
      </c>
      <c r="D158" s="36">
        <v>0</v>
      </c>
      <c r="E158" s="37">
        <v>0.47099999999999997</v>
      </c>
      <c r="F158" s="38">
        <v>3.6549999999999998</v>
      </c>
      <c r="G158" s="38">
        <v>2.7429999999999999</v>
      </c>
      <c r="H158" s="38">
        <v>2.3140000000000001</v>
      </c>
      <c r="I158" s="38">
        <v>1.7289999999999999</v>
      </c>
      <c r="J158" s="38">
        <v>2.3260000000000001</v>
      </c>
      <c r="K158" s="39">
        <v>3.1069999999999998</v>
      </c>
      <c r="M158" s="35">
        <v>42977</v>
      </c>
      <c r="N158" s="36">
        <v>5.5</v>
      </c>
      <c r="O158" s="36">
        <v>6</v>
      </c>
      <c r="P158" s="37">
        <v>0.45400000000000007</v>
      </c>
      <c r="Q158" s="38">
        <v>3.5869999999999997</v>
      </c>
      <c r="R158" s="38">
        <v>2.58</v>
      </c>
      <c r="S158" s="38">
        <v>2.2169999999999996</v>
      </c>
      <c r="T158" s="38">
        <v>1.68</v>
      </c>
      <c r="U158" s="38">
        <v>2.1659999999999999</v>
      </c>
      <c r="V158" s="39">
        <v>2.7989999999999999</v>
      </c>
      <c r="X158" s="57"/>
    </row>
    <row r="159" spans="1:24" x14ac:dyDescent="0.2">
      <c r="B159" s="30">
        <v>45169</v>
      </c>
      <c r="C159" s="36">
        <v>0</v>
      </c>
      <c r="D159" s="36">
        <v>0</v>
      </c>
      <c r="E159" s="37">
        <v>0.47200000000000009</v>
      </c>
      <c r="F159" s="38">
        <v>3.6619999999999999</v>
      </c>
      <c r="G159" s="38">
        <v>2.7439999999999998</v>
      </c>
      <c r="H159" s="38">
        <v>2.327</v>
      </c>
      <c r="I159" s="38">
        <v>1.736</v>
      </c>
      <c r="J159" s="38">
        <v>2.3540000000000001</v>
      </c>
      <c r="K159" s="39">
        <v>3.1289999999999996</v>
      </c>
      <c r="M159" s="35">
        <v>42978</v>
      </c>
      <c r="N159" s="36">
        <v>0</v>
      </c>
      <c r="O159" s="36">
        <v>1</v>
      </c>
      <c r="P159" s="37">
        <v>0.44699999999999995</v>
      </c>
      <c r="Q159" s="38">
        <v>3.5859999999999999</v>
      </c>
      <c r="R159" s="38">
        <v>2.5789999999999997</v>
      </c>
      <c r="S159" s="38">
        <v>2.2189999999999999</v>
      </c>
      <c r="T159" s="38">
        <v>1.67</v>
      </c>
      <c r="U159" s="38">
        <v>2.165</v>
      </c>
      <c r="V159" s="39">
        <v>2.8010000000000002</v>
      </c>
      <c r="X159" s="57"/>
    </row>
    <row r="160" spans="1:24" x14ac:dyDescent="0.2">
      <c r="A160">
        <v>9</v>
      </c>
      <c r="B160" s="35">
        <v>45170</v>
      </c>
      <c r="C160" s="36">
        <v>0</v>
      </c>
      <c r="D160" s="36">
        <v>0</v>
      </c>
      <c r="E160" s="37">
        <v>0.47800000000000009</v>
      </c>
      <c r="F160" s="38">
        <v>3.6780000000000004</v>
      </c>
      <c r="G160" s="38">
        <v>2.766</v>
      </c>
      <c r="H160" s="38">
        <v>2.3360000000000003</v>
      </c>
      <c r="I160" s="38">
        <v>1.7330000000000001</v>
      </c>
      <c r="J160" s="38">
        <v>2.375</v>
      </c>
      <c r="K160" s="39">
        <v>3.1400000000000006</v>
      </c>
      <c r="M160" s="35">
        <v>42979</v>
      </c>
      <c r="N160" s="36">
        <v>23</v>
      </c>
      <c r="O160" s="36">
        <v>24</v>
      </c>
      <c r="P160" s="37">
        <v>0.45499999999999996</v>
      </c>
      <c r="Q160" s="38">
        <v>3.5629999999999997</v>
      </c>
      <c r="R160" s="38">
        <v>2.573</v>
      </c>
      <c r="S160" s="38">
        <v>2.2119999999999997</v>
      </c>
      <c r="T160" s="38">
        <v>1.6649999999999998</v>
      </c>
      <c r="U160" s="38">
        <v>2.1740000000000004</v>
      </c>
      <c r="V160" s="39">
        <v>2.7949999999999999</v>
      </c>
      <c r="X160" s="57"/>
    </row>
    <row r="161" spans="2:24" x14ac:dyDescent="0.2">
      <c r="B161" s="30">
        <v>45171</v>
      </c>
      <c r="C161" s="36">
        <v>0</v>
      </c>
      <c r="D161" s="36">
        <v>0</v>
      </c>
      <c r="E161" s="37">
        <v>0.48000000000000009</v>
      </c>
      <c r="F161" s="38">
        <v>3.6830000000000003</v>
      </c>
      <c r="G161" s="38">
        <v>2.7770000000000001</v>
      </c>
      <c r="H161" s="38">
        <v>2.347</v>
      </c>
      <c r="I161" s="38">
        <v>1.7410000000000001</v>
      </c>
      <c r="J161" s="38">
        <v>2.3979999999999997</v>
      </c>
      <c r="K161" s="39">
        <v>3.1540000000000004</v>
      </c>
      <c r="M161" s="35">
        <v>42980</v>
      </c>
      <c r="N161" s="36">
        <v>15</v>
      </c>
      <c r="O161" s="36">
        <v>10</v>
      </c>
      <c r="P161" s="37">
        <v>0.44499999999999995</v>
      </c>
      <c r="Q161" s="38">
        <v>3.5469999999999997</v>
      </c>
      <c r="R161" s="38">
        <v>2.56</v>
      </c>
      <c r="S161" s="38">
        <v>2.1779999999999999</v>
      </c>
      <c r="T161" s="38">
        <v>1.6369999999999998</v>
      </c>
      <c r="U161" s="38">
        <v>2.1340000000000003</v>
      </c>
      <c r="V161" s="39">
        <v>2.7519999999999998</v>
      </c>
      <c r="X161" s="57"/>
    </row>
    <row r="162" spans="2:24" x14ac:dyDescent="0.2">
      <c r="B162" s="35">
        <v>45172</v>
      </c>
      <c r="C162" s="36">
        <v>1</v>
      </c>
      <c r="D162" s="36">
        <v>1</v>
      </c>
      <c r="E162" s="37">
        <v>0.4840000000000001</v>
      </c>
      <c r="F162" s="38">
        <v>3.6900000000000004</v>
      </c>
      <c r="G162" s="38">
        <v>2.7720000000000002</v>
      </c>
      <c r="H162" s="38">
        <v>2.3570000000000002</v>
      </c>
      <c r="I162" s="38">
        <v>1.7450000000000001</v>
      </c>
      <c r="J162" s="38">
        <v>2.4169999999999998</v>
      </c>
      <c r="K162" s="39">
        <v>3.1700000000000004</v>
      </c>
      <c r="M162" s="35">
        <v>42981</v>
      </c>
      <c r="N162" s="36">
        <v>0</v>
      </c>
      <c r="O162" s="36">
        <v>0</v>
      </c>
      <c r="P162" s="37">
        <v>0.44000000000000006</v>
      </c>
      <c r="Q162" s="38">
        <v>3.5059999999999998</v>
      </c>
      <c r="R162" s="38">
        <v>2.5310000000000001</v>
      </c>
      <c r="S162" s="38">
        <v>2.1310000000000002</v>
      </c>
      <c r="T162" s="38">
        <v>1.6229999999999998</v>
      </c>
      <c r="U162" s="38">
        <v>2.0930000000000004</v>
      </c>
      <c r="V162" s="39">
        <v>2.7050000000000001</v>
      </c>
      <c r="X162" s="57"/>
    </row>
    <row r="163" spans="2:24" x14ac:dyDescent="0.2">
      <c r="B163" s="30">
        <v>45173</v>
      </c>
      <c r="C163" s="36">
        <v>30</v>
      </c>
      <c r="D163" s="36">
        <v>33</v>
      </c>
      <c r="E163" s="37">
        <v>0.4860000000000001</v>
      </c>
      <c r="F163" s="38">
        <v>3.6980000000000004</v>
      </c>
      <c r="G163" s="38">
        <v>2.7800000000000002</v>
      </c>
      <c r="H163" s="38">
        <v>2.371</v>
      </c>
      <c r="I163" s="38">
        <v>1.7500000000000002</v>
      </c>
      <c r="J163" s="38">
        <v>2.431</v>
      </c>
      <c r="K163" s="39">
        <v>3.1750000000000003</v>
      </c>
      <c r="M163" s="35">
        <v>42982</v>
      </c>
      <c r="N163" s="36">
        <v>0</v>
      </c>
      <c r="O163" s="36">
        <v>0</v>
      </c>
      <c r="P163" s="37">
        <v>0.44299999999999995</v>
      </c>
      <c r="Q163" s="38">
        <v>3.4969999999999999</v>
      </c>
      <c r="R163" s="38">
        <v>2.5249999999999999</v>
      </c>
      <c r="S163" s="38">
        <v>2.1280000000000001</v>
      </c>
      <c r="T163" s="38">
        <v>1.6349999999999998</v>
      </c>
      <c r="U163" s="38">
        <v>2.1020000000000003</v>
      </c>
      <c r="V163" s="39">
        <v>2.7050000000000001</v>
      </c>
      <c r="X163" s="57"/>
    </row>
    <row r="164" spans="2:24" x14ac:dyDescent="0.2">
      <c r="B164" s="35">
        <v>45174</v>
      </c>
      <c r="C164" s="36">
        <v>0</v>
      </c>
      <c r="D164" s="36">
        <v>0</v>
      </c>
      <c r="E164" s="37">
        <v>0.46200000000000008</v>
      </c>
      <c r="F164" s="38">
        <v>3.6320000000000006</v>
      </c>
      <c r="G164" s="38">
        <v>2.7199999999999998</v>
      </c>
      <c r="H164" s="38">
        <v>2.2809999999999997</v>
      </c>
      <c r="I164" s="38">
        <v>1.6810000000000003</v>
      </c>
      <c r="J164" s="38">
        <v>2.2869999999999999</v>
      </c>
      <c r="K164" s="39">
        <v>3.0700000000000003</v>
      </c>
      <c r="M164" s="35">
        <v>42983</v>
      </c>
      <c r="N164" s="36">
        <v>0</v>
      </c>
      <c r="O164" s="36">
        <v>0</v>
      </c>
      <c r="P164" s="37">
        <v>0.44400000000000006</v>
      </c>
      <c r="Q164" s="38">
        <v>3.51</v>
      </c>
      <c r="R164" s="38">
        <v>2.5350000000000001</v>
      </c>
      <c r="S164" s="38">
        <v>2.1469999999999998</v>
      </c>
      <c r="T164" s="38">
        <v>1.6419999999999999</v>
      </c>
      <c r="U164" s="38">
        <v>2.1180000000000003</v>
      </c>
      <c r="V164" s="39">
        <v>2.6970000000000001</v>
      </c>
      <c r="X164" s="57"/>
    </row>
    <row r="165" spans="2:24" x14ac:dyDescent="0.2">
      <c r="B165" s="30">
        <v>45175</v>
      </c>
      <c r="C165" s="36">
        <v>0.5</v>
      </c>
      <c r="D165" s="36">
        <v>3</v>
      </c>
      <c r="E165" s="37">
        <v>0.46499999999999997</v>
      </c>
      <c r="F165" s="38">
        <v>3.6200000000000006</v>
      </c>
      <c r="G165" s="38">
        <v>2.7290000000000001</v>
      </c>
      <c r="H165" s="38">
        <v>2.266</v>
      </c>
      <c r="I165" s="38">
        <v>1.6900000000000002</v>
      </c>
      <c r="J165" s="38">
        <v>2.2809999999999997</v>
      </c>
      <c r="K165" s="39">
        <v>3.0670000000000002</v>
      </c>
      <c r="M165" s="35">
        <v>42984</v>
      </c>
      <c r="N165" s="36">
        <v>1.5</v>
      </c>
      <c r="O165" s="36">
        <v>1</v>
      </c>
      <c r="P165" s="37">
        <v>0.44800000000000006</v>
      </c>
      <c r="Q165" s="38">
        <v>3.5289999999999999</v>
      </c>
      <c r="R165" s="38">
        <v>2.548</v>
      </c>
      <c r="S165" s="38">
        <v>2.1629999999999998</v>
      </c>
      <c r="T165" s="38">
        <v>1.6489999999999998</v>
      </c>
      <c r="U165" s="38">
        <v>2.1340000000000003</v>
      </c>
      <c r="V165" s="39">
        <v>2.698</v>
      </c>
      <c r="X165" s="57"/>
    </row>
    <row r="166" spans="2:24" x14ac:dyDescent="0.2">
      <c r="B166" s="35">
        <v>45176</v>
      </c>
      <c r="C166" s="36">
        <v>1</v>
      </c>
      <c r="D166" s="36">
        <v>1</v>
      </c>
      <c r="E166" s="37">
        <v>0.46200000000000008</v>
      </c>
      <c r="F166" s="38">
        <v>3.6230000000000007</v>
      </c>
      <c r="G166" s="38">
        <v>2.7199999999999998</v>
      </c>
      <c r="H166" s="38">
        <v>2.2690000000000001</v>
      </c>
      <c r="I166" s="38">
        <v>1.6960000000000002</v>
      </c>
      <c r="J166" s="38">
        <v>2.2749999999999999</v>
      </c>
      <c r="K166" s="39">
        <v>3.0730000000000004</v>
      </c>
      <c r="M166" s="35">
        <v>42985</v>
      </c>
      <c r="N166" s="36">
        <v>10.5</v>
      </c>
      <c r="O166" s="36">
        <v>4</v>
      </c>
      <c r="P166" s="37">
        <v>0.45099999999999996</v>
      </c>
      <c r="Q166" s="38">
        <v>3.544</v>
      </c>
      <c r="R166" s="38">
        <v>2.5569999999999999</v>
      </c>
      <c r="S166" s="38">
        <v>2.1779999999999999</v>
      </c>
      <c r="T166" s="38">
        <v>1.6549999999999998</v>
      </c>
      <c r="U166" s="38">
        <v>2.1460000000000004</v>
      </c>
      <c r="V166" s="39">
        <v>2.7069999999999999</v>
      </c>
      <c r="X166" s="57"/>
    </row>
    <row r="167" spans="2:24" x14ac:dyDescent="0.2">
      <c r="B167" s="30">
        <v>45177</v>
      </c>
      <c r="C167" s="36">
        <v>83</v>
      </c>
      <c r="D167" s="36">
        <v>86</v>
      </c>
      <c r="E167" s="37">
        <v>0.46499999999999997</v>
      </c>
      <c r="F167" s="38">
        <v>3.6320000000000006</v>
      </c>
      <c r="G167" s="38">
        <v>2.726</v>
      </c>
      <c r="H167" s="38">
        <v>2.278</v>
      </c>
      <c r="I167" s="38">
        <v>1.7020000000000002</v>
      </c>
      <c r="J167" s="38">
        <v>2.278</v>
      </c>
      <c r="K167" s="39">
        <v>3.0820000000000003</v>
      </c>
      <c r="M167" s="35">
        <v>42986</v>
      </c>
      <c r="N167" s="36">
        <v>0.5</v>
      </c>
      <c r="O167" s="36">
        <v>1</v>
      </c>
      <c r="P167" s="37">
        <v>0.44899999999999995</v>
      </c>
      <c r="Q167" s="38">
        <v>3.5539999999999998</v>
      </c>
      <c r="R167" s="38">
        <v>2.5640000000000001</v>
      </c>
      <c r="S167" s="38">
        <v>2.1909999999999998</v>
      </c>
      <c r="T167" s="38">
        <v>1.6559999999999999</v>
      </c>
      <c r="U167" s="38">
        <v>2.1530000000000005</v>
      </c>
      <c r="V167" s="39">
        <v>2.726</v>
      </c>
      <c r="X167" s="57"/>
    </row>
    <row r="168" spans="2:24" x14ac:dyDescent="0.2">
      <c r="B168" s="35">
        <v>45178</v>
      </c>
      <c r="C168" s="36">
        <v>6</v>
      </c>
      <c r="D168" s="36">
        <v>5</v>
      </c>
      <c r="E168" s="37">
        <v>0.42700000000000005</v>
      </c>
      <c r="F168" s="38">
        <v>3.5220000000000007</v>
      </c>
      <c r="G168" s="38">
        <v>2.6219999999999999</v>
      </c>
      <c r="H168" s="38">
        <v>2.0569999999999999</v>
      </c>
      <c r="I168" s="38">
        <v>1.5980000000000001</v>
      </c>
      <c r="J168" s="38">
        <v>2.0510000000000002</v>
      </c>
      <c r="K168" s="39">
        <v>2.7590000000000003</v>
      </c>
      <c r="M168" s="35">
        <v>42987</v>
      </c>
      <c r="N168" s="36">
        <v>1</v>
      </c>
      <c r="O168" s="36">
        <v>0</v>
      </c>
      <c r="P168" s="37">
        <v>0.45200000000000007</v>
      </c>
      <c r="Q168" s="38">
        <v>3.5569999999999999</v>
      </c>
      <c r="R168" s="38">
        <v>2.5670000000000002</v>
      </c>
      <c r="S168" s="38">
        <v>2.1970000000000001</v>
      </c>
      <c r="T168" s="38">
        <v>1.6619999999999999</v>
      </c>
      <c r="U168" s="38">
        <v>2.1650000000000005</v>
      </c>
      <c r="V168" s="39">
        <v>2.7409999999999997</v>
      </c>
      <c r="X168" s="57"/>
    </row>
    <row r="169" spans="2:24" x14ac:dyDescent="0.2">
      <c r="B169" s="30">
        <v>45179</v>
      </c>
      <c r="C169" s="36">
        <v>0</v>
      </c>
      <c r="D169" s="36">
        <v>0</v>
      </c>
      <c r="E169" s="37">
        <v>0.41500000000000004</v>
      </c>
      <c r="F169" s="38">
        <v>3.4380000000000006</v>
      </c>
      <c r="G169" s="38">
        <v>2.556</v>
      </c>
      <c r="H169" s="38">
        <v>2.0270000000000001</v>
      </c>
      <c r="I169" s="38">
        <v>1.6040000000000001</v>
      </c>
      <c r="J169" s="38">
        <v>2.0390000000000001</v>
      </c>
      <c r="K169" s="39">
        <v>2.6720000000000006</v>
      </c>
      <c r="M169" s="35">
        <v>42988</v>
      </c>
      <c r="N169" s="36">
        <v>0.5</v>
      </c>
      <c r="O169" s="36">
        <v>1</v>
      </c>
      <c r="P169" s="37">
        <v>0.45699999999999996</v>
      </c>
      <c r="Q169" s="38">
        <v>3.5649999999999999</v>
      </c>
      <c r="R169" s="38">
        <v>2.5750000000000002</v>
      </c>
      <c r="S169" s="38">
        <v>2.2080000000000002</v>
      </c>
      <c r="T169" s="38">
        <v>1.6669999999999998</v>
      </c>
      <c r="U169" s="38">
        <v>2.1730000000000005</v>
      </c>
      <c r="V169" s="39">
        <v>2.7610000000000001</v>
      </c>
      <c r="X169" s="57"/>
    </row>
    <row r="170" spans="2:24" x14ac:dyDescent="0.2">
      <c r="B170" s="35">
        <v>45180</v>
      </c>
      <c r="C170" s="36">
        <v>0</v>
      </c>
      <c r="D170" s="36">
        <v>0</v>
      </c>
      <c r="E170" s="37">
        <v>0.41800000000000004</v>
      </c>
      <c r="F170" s="38">
        <v>3.4380000000000006</v>
      </c>
      <c r="G170" s="38">
        <v>2.5409999999999999</v>
      </c>
      <c r="H170" s="38">
        <v>2.0510000000000002</v>
      </c>
      <c r="I170" s="38">
        <v>1.6130000000000002</v>
      </c>
      <c r="J170" s="38">
        <v>2.048</v>
      </c>
      <c r="K170" s="39">
        <v>2.657</v>
      </c>
      <c r="M170" s="35">
        <v>42989</v>
      </c>
      <c r="N170" s="36">
        <v>0</v>
      </c>
      <c r="O170" s="36">
        <v>0</v>
      </c>
      <c r="P170" s="37">
        <v>0.45600000000000007</v>
      </c>
      <c r="Q170" s="38">
        <v>3.5669999999999997</v>
      </c>
      <c r="R170" s="38">
        <v>2.5859999999999999</v>
      </c>
      <c r="S170" s="38">
        <v>2.2189999999999999</v>
      </c>
      <c r="T170" s="38">
        <v>1.6719999999999999</v>
      </c>
      <c r="U170" s="38">
        <v>2.1870000000000003</v>
      </c>
      <c r="V170" s="39">
        <v>2.7839999999999998</v>
      </c>
      <c r="X170" s="57"/>
    </row>
    <row r="171" spans="2:24" x14ac:dyDescent="0.2">
      <c r="B171" s="30">
        <v>45181</v>
      </c>
      <c r="C171" s="36">
        <v>0</v>
      </c>
      <c r="D171" s="36">
        <v>0</v>
      </c>
      <c r="E171" s="37">
        <v>0.42600000000000005</v>
      </c>
      <c r="F171" s="38">
        <v>3.4490000000000003</v>
      </c>
      <c r="G171" s="38">
        <v>2.5430000000000001</v>
      </c>
      <c r="H171" s="38">
        <v>2.077</v>
      </c>
      <c r="I171" s="38">
        <v>1.6180000000000001</v>
      </c>
      <c r="J171" s="38">
        <v>2.056</v>
      </c>
      <c r="K171" s="39">
        <v>2.665</v>
      </c>
      <c r="M171" s="35">
        <v>42990</v>
      </c>
      <c r="N171" s="36">
        <v>0</v>
      </c>
      <c r="O171" s="36">
        <v>0</v>
      </c>
      <c r="P171" s="37">
        <v>0.45699999999999996</v>
      </c>
      <c r="Q171" s="38">
        <v>3.5709999999999997</v>
      </c>
      <c r="R171" s="38">
        <v>2.59</v>
      </c>
      <c r="S171" s="38">
        <v>2.2320000000000002</v>
      </c>
      <c r="T171" s="38">
        <v>1.6759999999999999</v>
      </c>
      <c r="U171" s="38">
        <v>2.2000000000000002</v>
      </c>
      <c r="V171" s="39">
        <v>2.806</v>
      </c>
      <c r="X171" s="57"/>
    </row>
    <row r="172" spans="2:24" x14ac:dyDescent="0.2">
      <c r="B172" s="35">
        <v>45182</v>
      </c>
      <c r="C172" s="36">
        <v>0</v>
      </c>
      <c r="D172" s="36">
        <v>0</v>
      </c>
      <c r="E172" s="37">
        <v>0.43000000000000005</v>
      </c>
      <c r="F172" s="38">
        <v>3.4650000000000003</v>
      </c>
      <c r="G172" s="38">
        <v>2.5470000000000002</v>
      </c>
      <c r="H172" s="38">
        <v>2.0960000000000001</v>
      </c>
      <c r="I172" s="38">
        <v>1.6250000000000002</v>
      </c>
      <c r="J172" s="38">
        <v>2.0630000000000002</v>
      </c>
      <c r="K172" s="39">
        <v>2.6780000000000004</v>
      </c>
      <c r="M172" s="35">
        <v>42991</v>
      </c>
      <c r="N172" s="36">
        <v>0</v>
      </c>
      <c r="O172" s="36">
        <v>0</v>
      </c>
      <c r="P172" s="37">
        <v>0.46000000000000008</v>
      </c>
      <c r="Q172" s="38">
        <v>3.577</v>
      </c>
      <c r="R172" s="38">
        <v>2.593</v>
      </c>
      <c r="S172" s="38">
        <v>2.2469999999999999</v>
      </c>
      <c r="T172" s="38">
        <v>1.6819999999999999</v>
      </c>
      <c r="U172" s="38">
        <v>2.2150000000000003</v>
      </c>
      <c r="V172" s="39">
        <v>2.827</v>
      </c>
      <c r="X172" s="57"/>
    </row>
    <row r="173" spans="2:24" x14ac:dyDescent="0.2">
      <c r="B173" s="30">
        <v>45183</v>
      </c>
      <c r="C173" s="36">
        <v>0</v>
      </c>
      <c r="D173" s="36">
        <v>0</v>
      </c>
      <c r="E173" s="37">
        <v>0.43900000000000006</v>
      </c>
      <c r="F173" s="38">
        <v>3.4890000000000003</v>
      </c>
      <c r="G173" s="38">
        <v>2.5649999999999999</v>
      </c>
      <c r="H173" s="38">
        <v>2.117</v>
      </c>
      <c r="I173" s="38">
        <v>1.6340000000000001</v>
      </c>
      <c r="J173" s="38">
        <v>2.081</v>
      </c>
      <c r="K173" s="39">
        <v>2.7020000000000004</v>
      </c>
      <c r="M173" s="35">
        <v>42992</v>
      </c>
      <c r="N173" s="36">
        <v>0</v>
      </c>
      <c r="O173" s="36">
        <v>0</v>
      </c>
      <c r="P173" s="37">
        <v>0.46299999999999997</v>
      </c>
      <c r="Q173" s="38">
        <v>3.5799999999999996</v>
      </c>
      <c r="R173" s="38">
        <v>2.5990000000000002</v>
      </c>
      <c r="S173" s="38">
        <v>2.2589999999999999</v>
      </c>
      <c r="T173" s="38">
        <v>1.6879999999999997</v>
      </c>
      <c r="U173" s="38">
        <v>2.2300000000000004</v>
      </c>
      <c r="V173" s="39">
        <v>2.8479999999999999</v>
      </c>
      <c r="X173" s="57"/>
    </row>
    <row r="174" spans="2:24" x14ac:dyDescent="0.2">
      <c r="B174" s="35">
        <v>45184</v>
      </c>
      <c r="C174" s="36">
        <v>0</v>
      </c>
      <c r="D174" s="36">
        <v>11</v>
      </c>
      <c r="E174" s="37">
        <v>0.44300000000000006</v>
      </c>
      <c r="F174" s="38">
        <v>3.5050000000000003</v>
      </c>
      <c r="G174" s="38">
        <v>2.5840000000000001</v>
      </c>
      <c r="H174" s="38">
        <v>2.133</v>
      </c>
      <c r="I174" s="38">
        <v>1.6410000000000002</v>
      </c>
      <c r="J174" s="38">
        <v>2.0910000000000002</v>
      </c>
      <c r="K174" s="39">
        <v>2.7270000000000003</v>
      </c>
      <c r="M174" s="35">
        <v>42993</v>
      </c>
      <c r="N174" s="36">
        <v>0</v>
      </c>
      <c r="O174" s="36">
        <v>0</v>
      </c>
      <c r="P174" s="37">
        <v>0.46600000000000008</v>
      </c>
      <c r="Q174" s="38">
        <v>3.5859999999999999</v>
      </c>
      <c r="R174" s="38">
        <v>2.605</v>
      </c>
      <c r="S174" s="38">
        <v>2.2709999999999999</v>
      </c>
      <c r="T174" s="38">
        <v>1.6939999999999997</v>
      </c>
      <c r="U174" s="38">
        <v>2.2390000000000003</v>
      </c>
      <c r="V174" s="39">
        <v>2.8659999999999997</v>
      </c>
      <c r="X174" s="57"/>
    </row>
    <row r="175" spans="2:24" x14ac:dyDescent="0.2">
      <c r="B175" s="30">
        <v>45185</v>
      </c>
      <c r="C175" s="36">
        <v>0</v>
      </c>
      <c r="D175" s="36">
        <v>0</v>
      </c>
      <c r="E175" s="37">
        <v>0.44400000000000006</v>
      </c>
      <c r="F175" s="38">
        <v>3.5210000000000004</v>
      </c>
      <c r="G175" s="38">
        <v>2.5939999999999999</v>
      </c>
      <c r="H175" s="38">
        <v>2.149</v>
      </c>
      <c r="I175" s="38">
        <v>1.6450000000000002</v>
      </c>
      <c r="J175" s="38">
        <v>2.101</v>
      </c>
      <c r="K175" s="39">
        <v>2.7520000000000002</v>
      </c>
      <c r="M175" s="35">
        <v>42994</v>
      </c>
      <c r="N175" s="36">
        <v>0</v>
      </c>
      <c r="O175" s="36">
        <v>0</v>
      </c>
      <c r="P175" s="37">
        <v>0.47299999999999998</v>
      </c>
      <c r="Q175" s="38">
        <v>3.593</v>
      </c>
      <c r="R175" s="38">
        <v>2.609</v>
      </c>
      <c r="S175" s="38">
        <v>2.2809999999999997</v>
      </c>
      <c r="T175" s="38">
        <v>1.7009999999999998</v>
      </c>
      <c r="U175" s="38">
        <v>2.2490000000000001</v>
      </c>
      <c r="V175" s="39">
        <v>2.8879999999999999</v>
      </c>
      <c r="X175" s="57"/>
    </row>
    <row r="176" spans="2:24" x14ac:dyDescent="0.2">
      <c r="B176" s="35">
        <v>45186</v>
      </c>
      <c r="C176" s="36">
        <v>0</v>
      </c>
      <c r="D176" s="36">
        <v>0</v>
      </c>
      <c r="E176" s="37">
        <v>0.44800000000000006</v>
      </c>
      <c r="F176" s="38">
        <v>3.5370000000000004</v>
      </c>
      <c r="G176" s="38">
        <v>2.6070000000000002</v>
      </c>
      <c r="H176" s="38">
        <v>2.1619999999999999</v>
      </c>
      <c r="I176" s="38">
        <v>1.6490000000000002</v>
      </c>
      <c r="J176" s="38">
        <v>2.1080000000000001</v>
      </c>
      <c r="K176" s="39">
        <v>2.774</v>
      </c>
      <c r="M176" s="35">
        <v>42995</v>
      </c>
      <c r="N176" s="36">
        <v>0</v>
      </c>
      <c r="O176" s="36">
        <v>0</v>
      </c>
      <c r="P176" s="37">
        <v>0.47600000000000009</v>
      </c>
      <c r="Q176" s="38">
        <v>3.605</v>
      </c>
      <c r="R176" s="38">
        <v>2.6150000000000002</v>
      </c>
      <c r="S176" s="38">
        <v>2.2930000000000001</v>
      </c>
      <c r="T176" s="38">
        <v>1.7099999999999997</v>
      </c>
      <c r="U176" s="38">
        <v>2.2610000000000001</v>
      </c>
      <c r="V176" s="39">
        <v>2.9059999999999997</v>
      </c>
      <c r="X176" s="57"/>
    </row>
    <row r="177" spans="1:24" x14ac:dyDescent="0.2">
      <c r="B177" s="30">
        <v>45187</v>
      </c>
      <c r="C177" s="36">
        <v>0</v>
      </c>
      <c r="D177" s="36">
        <v>0</v>
      </c>
      <c r="E177" s="37">
        <v>0.44800000000000006</v>
      </c>
      <c r="F177" s="38">
        <v>3.5430000000000006</v>
      </c>
      <c r="G177" s="38">
        <v>2.6219999999999999</v>
      </c>
      <c r="H177" s="38">
        <v>2.1739999999999999</v>
      </c>
      <c r="I177" s="38">
        <v>1.6520000000000001</v>
      </c>
      <c r="J177" s="38">
        <v>2.12</v>
      </c>
      <c r="K177" s="39">
        <v>2.8010000000000002</v>
      </c>
      <c r="M177" s="35">
        <v>42996</v>
      </c>
      <c r="N177" s="36">
        <v>78</v>
      </c>
      <c r="O177" s="36">
        <v>90</v>
      </c>
      <c r="P177" s="37">
        <v>0.47800000000000009</v>
      </c>
      <c r="Q177" s="38">
        <v>3.61</v>
      </c>
      <c r="R177" s="38">
        <v>2.6139999999999999</v>
      </c>
      <c r="S177" s="38">
        <v>2.3010000000000002</v>
      </c>
      <c r="T177" s="38">
        <v>1.7119999999999997</v>
      </c>
      <c r="U177" s="38">
        <v>2.2690000000000001</v>
      </c>
      <c r="V177" s="39">
        <v>2.923</v>
      </c>
      <c r="X177" s="57"/>
    </row>
    <row r="178" spans="1:24" x14ac:dyDescent="0.2">
      <c r="B178" s="35">
        <v>45188</v>
      </c>
      <c r="C178" s="36">
        <v>0</v>
      </c>
      <c r="D178" s="36">
        <v>0</v>
      </c>
      <c r="E178" s="37">
        <v>0.45099999999999996</v>
      </c>
      <c r="F178" s="38">
        <v>3.5460000000000007</v>
      </c>
      <c r="G178" s="38">
        <v>2.6339999999999999</v>
      </c>
      <c r="H178" s="38">
        <v>2.1890000000000001</v>
      </c>
      <c r="I178" s="38">
        <v>1.6580000000000001</v>
      </c>
      <c r="J178" s="38">
        <v>2.1349999999999998</v>
      </c>
      <c r="K178" s="39">
        <v>2.8310000000000004</v>
      </c>
      <c r="M178" s="35">
        <v>42997</v>
      </c>
      <c r="N178" s="36">
        <v>19.5</v>
      </c>
      <c r="O178" s="36">
        <v>22</v>
      </c>
      <c r="P178" s="37">
        <v>0.42699999999999994</v>
      </c>
      <c r="Q178" s="38">
        <v>3.4929999999999999</v>
      </c>
      <c r="R178" s="38">
        <v>2.536</v>
      </c>
      <c r="S178" s="38">
        <v>2.1179999999999999</v>
      </c>
      <c r="T178" s="38">
        <v>1.5949999999999998</v>
      </c>
      <c r="U178" s="38">
        <v>2.0230000000000001</v>
      </c>
      <c r="V178" s="39">
        <v>2.6949999999999998</v>
      </c>
      <c r="X178" s="57"/>
    </row>
    <row r="179" spans="1:24" x14ac:dyDescent="0.2">
      <c r="B179" s="30">
        <v>45189</v>
      </c>
      <c r="C179" s="36">
        <v>0</v>
      </c>
      <c r="D179" s="36">
        <v>0</v>
      </c>
      <c r="E179" s="37">
        <v>0.44900000000000007</v>
      </c>
      <c r="F179" s="38">
        <v>3.5500000000000007</v>
      </c>
      <c r="G179" s="38">
        <v>2.65</v>
      </c>
      <c r="H179" s="38">
        <v>2.2050000000000001</v>
      </c>
      <c r="I179" s="38">
        <v>1.6650000000000003</v>
      </c>
      <c r="J179" s="38">
        <v>2.1480000000000001</v>
      </c>
      <c r="K179" s="39">
        <v>2.8590000000000004</v>
      </c>
      <c r="M179" s="35">
        <v>42998</v>
      </c>
      <c r="N179" s="36">
        <v>45.5</v>
      </c>
      <c r="O179" s="36">
        <v>39</v>
      </c>
      <c r="P179" s="37">
        <v>0.41900000000000004</v>
      </c>
      <c r="Q179" s="38">
        <v>3.359</v>
      </c>
      <c r="R179" s="38">
        <v>2.4350000000000001</v>
      </c>
      <c r="S179" s="38">
        <v>1.996</v>
      </c>
      <c r="T179" s="38">
        <v>1.5869999999999997</v>
      </c>
      <c r="U179" s="38">
        <v>1.9520000000000004</v>
      </c>
      <c r="V179" s="39">
        <v>2.5549999999999997</v>
      </c>
      <c r="X179" s="57"/>
    </row>
    <row r="180" spans="1:24" x14ac:dyDescent="0.2">
      <c r="B180" s="35">
        <v>45190</v>
      </c>
      <c r="C180" s="36">
        <v>3.5</v>
      </c>
      <c r="D180" s="36">
        <v>3</v>
      </c>
      <c r="E180" s="37">
        <v>0.45099999999999996</v>
      </c>
      <c r="F180" s="38">
        <v>3.5640000000000005</v>
      </c>
      <c r="G180" s="38">
        <v>2.6520000000000001</v>
      </c>
      <c r="H180" s="38">
        <v>2.2130000000000001</v>
      </c>
      <c r="I180" s="38">
        <v>1.6700000000000002</v>
      </c>
      <c r="J180" s="38">
        <v>2.153</v>
      </c>
      <c r="K180" s="39">
        <v>2.8790000000000004</v>
      </c>
      <c r="M180" s="35">
        <v>42999</v>
      </c>
      <c r="N180" s="36">
        <v>0</v>
      </c>
      <c r="O180" s="36">
        <v>0</v>
      </c>
      <c r="P180" s="37">
        <v>0.40300000000000002</v>
      </c>
      <c r="Q180" s="38">
        <v>3.214</v>
      </c>
      <c r="R180" s="38">
        <v>2.323</v>
      </c>
      <c r="S180" s="38">
        <v>1.8989999999999998</v>
      </c>
      <c r="T180" s="38">
        <v>1.5829999999999997</v>
      </c>
      <c r="U180" s="38">
        <v>1.8520000000000003</v>
      </c>
      <c r="V180" s="39">
        <v>2.4009999999999998</v>
      </c>
      <c r="X180" s="57"/>
    </row>
    <row r="181" spans="1:24" x14ac:dyDescent="0.2">
      <c r="B181" s="30">
        <v>45191</v>
      </c>
      <c r="C181" s="36">
        <v>68</v>
      </c>
      <c r="D181" s="36">
        <v>64</v>
      </c>
      <c r="E181" s="37">
        <v>0.45000000000000007</v>
      </c>
      <c r="F181" s="38">
        <v>3.5660000000000003</v>
      </c>
      <c r="G181" s="38">
        <v>2.6539999999999999</v>
      </c>
      <c r="H181" s="38">
        <v>2.2210000000000001</v>
      </c>
      <c r="I181" s="38">
        <v>1.6720000000000002</v>
      </c>
      <c r="J181" s="38">
        <v>2.1520000000000001</v>
      </c>
      <c r="K181" s="39">
        <v>2.8930000000000002</v>
      </c>
      <c r="M181" s="35">
        <v>43000</v>
      </c>
      <c r="N181" s="36">
        <v>0.5</v>
      </c>
      <c r="O181" s="36">
        <v>0</v>
      </c>
      <c r="P181" s="37">
        <v>0.40800000000000003</v>
      </c>
      <c r="Q181" s="38">
        <v>3.1799999999999997</v>
      </c>
      <c r="R181" s="38">
        <v>2.3129999999999997</v>
      </c>
      <c r="S181" s="38">
        <v>1.9489999999999998</v>
      </c>
      <c r="T181" s="38">
        <v>1.5939999999999999</v>
      </c>
      <c r="U181" s="38">
        <v>1.8900000000000001</v>
      </c>
      <c r="V181" s="39">
        <v>2.3849999999999998</v>
      </c>
      <c r="X181" s="57"/>
    </row>
    <row r="182" spans="1:24" x14ac:dyDescent="0.2">
      <c r="B182" s="35">
        <v>45192</v>
      </c>
      <c r="C182" s="36">
        <v>1.5</v>
      </c>
      <c r="D182" s="36">
        <v>2</v>
      </c>
      <c r="E182" s="37">
        <v>0.40500000000000003</v>
      </c>
      <c r="F182" s="38">
        <v>3.5450000000000004</v>
      </c>
      <c r="G182" s="38">
        <v>2.6179999999999999</v>
      </c>
      <c r="H182" s="38">
        <v>2.1520000000000001</v>
      </c>
      <c r="I182" s="38">
        <v>1.5850000000000002</v>
      </c>
      <c r="J182" s="38">
        <v>2.02</v>
      </c>
      <c r="K182" s="39">
        <v>2.8360000000000003</v>
      </c>
      <c r="M182" s="35">
        <v>43001</v>
      </c>
      <c r="N182" s="36">
        <v>35.5</v>
      </c>
      <c r="O182" s="36">
        <v>23</v>
      </c>
      <c r="P182" s="37">
        <v>0.41000000000000003</v>
      </c>
      <c r="Q182" s="38">
        <v>3.1879999999999997</v>
      </c>
      <c r="R182" s="38">
        <v>2.3239999999999998</v>
      </c>
      <c r="S182" s="38">
        <v>1.9929999999999999</v>
      </c>
      <c r="T182" s="38">
        <v>1.5989999999999998</v>
      </c>
      <c r="U182" s="38">
        <v>1.9130000000000003</v>
      </c>
      <c r="V182" s="39">
        <v>2.4139999999999997</v>
      </c>
      <c r="X182" s="57"/>
    </row>
    <row r="183" spans="1:24" x14ac:dyDescent="0.2">
      <c r="B183" s="30">
        <v>45193</v>
      </c>
      <c r="C183" s="36">
        <v>0</v>
      </c>
      <c r="D183" s="36">
        <v>0</v>
      </c>
      <c r="E183" s="37">
        <v>0.43400000000000005</v>
      </c>
      <c r="F183" s="38">
        <v>3.4780000000000006</v>
      </c>
      <c r="G183" s="38">
        <v>2.5659999999999998</v>
      </c>
      <c r="H183" s="38">
        <v>2.0789999999999997</v>
      </c>
      <c r="I183" s="38">
        <v>1.62</v>
      </c>
      <c r="J183" s="38">
        <v>2.0369999999999999</v>
      </c>
      <c r="K183" s="39">
        <v>2.7480000000000002</v>
      </c>
      <c r="M183" s="35">
        <v>43002</v>
      </c>
      <c r="N183" s="36">
        <v>72.5</v>
      </c>
      <c r="O183" s="36">
        <v>100</v>
      </c>
      <c r="P183" s="37">
        <v>0.39600000000000002</v>
      </c>
      <c r="Q183" s="38">
        <v>3.1859999999999999</v>
      </c>
      <c r="R183" s="38">
        <v>2.3250000000000002</v>
      </c>
      <c r="S183" s="38">
        <v>1.9969999999999999</v>
      </c>
      <c r="T183" s="38">
        <v>1.5879999999999999</v>
      </c>
      <c r="U183" s="38">
        <v>1.8960000000000004</v>
      </c>
      <c r="V183" s="39">
        <v>2.4329999999999998</v>
      </c>
      <c r="X183" s="57"/>
    </row>
    <row r="184" spans="1:24" x14ac:dyDescent="0.2">
      <c r="B184" s="35">
        <v>45194</v>
      </c>
      <c r="C184" s="36">
        <v>0</v>
      </c>
      <c r="D184" s="36">
        <v>0</v>
      </c>
      <c r="E184" s="37">
        <v>0.43100000000000005</v>
      </c>
      <c r="F184" s="38">
        <v>3.4750000000000005</v>
      </c>
      <c r="G184" s="38">
        <v>2.5569999999999999</v>
      </c>
      <c r="H184" s="38">
        <v>2.0880000000000001</v>
      </c>
      <c r="I184" s="38">
        <v>1.6260000000000001</v>
      </c>
      <c r="J184" s="38">
        <v>2.0459999999999998</v>
      </c>
      <c r="K184" s="39">
        <v>2.7390000000000003</v>
      </c>
      <c r="M184" s="35">
        <v>43003</v>
      </c>
      <c r="N184" s="36">
        <v>0</v>
      </c>
      <c r="O184" s="36">
        <v>0</v>
      </c>
      <c r="P184" s="37">
        <v>0.3570000000000001</v>
      </c>
      <c r="Q184" s="38">
        <v>2.9549999999999996</v>
      </c>
      <c r="R184" s="38">
        <v>2.1360000000000001</v>
      </c>
      <c r="S184" s="38">
        <v>1.7809999999999999</v>
      </c>
      <c r="T184" s="38">
        <v>1.5549999999999999</v>
      </c>
      <c r="U184" s="38">
        <v>1.7700000000000005</v>
      </c>
      <c r="V184" s="39">
        <v>2.274</v>
      </c>
      <c r="X184" s="57"/>
    </row>
    <row r="185" spans="1:24" x14ac:dyDescent="0.2">
      <c r="B185" s="30">
        <v>45195</v>
      </c>
      <c r="C185" s="36">
        <v>0</v>
      </c>
      <c r="D185" s="36">
        <v>0</v>
      </c>
      <c r="E185" s="37">
        <v>0.43400000000000005</v>
      </c>
      <c r="F185" s="38">
        <v>3.4930000000000003</v>
      </c>
      <c r="G185" s="38">
        <v>2.5659999999999998</v>
      </c>
      <c r="H185" s="38">
        <v>2.109</v>
      </c>
      <c r="I185" s="38">
        <v>1.6350000000000002</v>
      </c>
      <c r="J185" s="38">
        <v>2.0550000000000002</v>
      </c>
      <c r="K185" s="39">
        <v>2.7360000000000002</v>
      </c>
      <c r="M185" s="35">
        <v>43004</v>
      </c>
      <c r="N185" s="36">
        <v>0</v>
      </c>
      <c r="O185" s="36">
        <v>0</v>
      </c>
      <c r="P185" s="37">
        <v>0.36599999999999999</v>
      </c>
      <c r="Q185" s="38">
        <v>2.9669999999999996</v>
      </c>
      <c r="R185" s="38">
        <v>2.181</v>
      </c>
      <c r="S185" s="38">
        <v>1.8679999999999999</v>
      </c>
      <c r="T185" s="38">
        <v>1.5699999999999998</v>
      </c>
      <c r="U185" s="38">
        <v>1.8420000000000001</v>
      </c>
      <c r="V185" s="39">
        <v>2.3009999999999997</v>
      </c>
      <c r="X185" s="57"/>
    </row>
    <row r="186" spans="1:24" x14ac:dyDescent="0.2">
      <c r="B186" s="35">
        <v>45196</v>
      </c>
      <c r="C186" s="36">
        <v>0</v>
      </c>
      <c r="D186" s="36">
        <v>0</v>
      </c>
      <c r="E186" s="37">
        <v>0.43800000000000006</v>
      </c>
      <c r="F186" s="38">
        <v>3.5060000000000007</v>
      </c>
      <c r="G186" s="38">
        <v>2.5789999999999997</v>
      </c>
      <c r="H186" s="38">
        <v>2.1280000000000001</v>
      </c>
      <c r="I186" s="38">
        <v>1.6420000000000001</v>
      </c>
      <c r="J186" s="38">
        <v>2.0680000000000001</v>
      </c>
      <c r="K186" s="39">
        <v>2.7370000000000001</v>
      </c>
      <c r="M186" s="35">
        <v>43005</v>
      </c>
      <c r="N186" s="36">
        <v>0</v>
      </c>
      <c r="O186" s="36">
        <v>0</v>
      </c>
      <c r="P186" s="37">
        <v>0.374</v>
      </c>
      <c r="Q186" s="38">
        <v>3.0139999999999998</v>
      </c>
      <c r="R186" s="38">
        <v>2.2190000000000003</v>
      </c>
      <c r="S186" s="38">
        <v>1.93</v>
      </c>
      <c r="T186" s="38">
        <v>1.5779999999999998</v>
      </c>
      <c r="U186" s="38">
        <v>1.8710000000000004</v>
      </c>
      <c r="V186" s="39">
        <v>2.3569999999999998</v>
      </c>
      <c r="X186" s="57"/>
    </row>
    <row r="187" spans="1:24" x14ac:dyDescent="0.2">
      <c r="B187" s="30">
        <v>45197</v>
      </c>
      <c r="C187" s="36">
        <v>0</v>
      </c>
      <c r="D187" s="36">
        <v>0</v>
      </c>
      <c r="E187" s="37">
        <v>0.43700000000000006</v>
      </c>
      <c r="F187" s="38">
        <v>3.5170000000000003</v>
      </c>
      <c r="G187" s="38">
        <v>2.59</v>
      </c>
      <c r="H187" s="38">
        <v>2.1420000000000003</v>
      </c>
      <c r="I187" s="38">
        <v>1.6470000000000002</v>
      </c>
      <c r="J187" s="38">
        <v>2.0790000000000002</v>
      </c>
      <c r="K187" s="39">
        <v>2.7510000000000003</v>
      </c>
      <c r="M187" s="35">
        <v>43006</v>
      </c>
      <c r="N187" s="36">
        <v>0</v>
      </c>
      <c r="O187" s="36">
        <v>0</v>
      </c>
      <c r="P187" s="37">
        <v>0.38200000000000001</v>
      </c>
      <c r="Q187" s="38">
        <v>3.0609999999999999</v>
      </c>
      <c r="R187" s="38">
        <v>2.2510000000000003</v>
      </c>
      <c r="S187" s="38">
        <v>1.9769999999999999</v>
      </c>
      <c r="T187" s="38">
        <v>1.5829999999999997</v>
      </c>
      <c r="U187" s="38">
        <v>1.8910000000000005</v>
      </c>
      <c r="V187" s="39">
        <v>2.407</v>
      </c>
      <c r="X187" s="57"/>
    </row>
    <row r="188" spans="1:24" x14ac:dyDescent="0.2">
      <c r="B188" s="35">
        <v>45198</v>
      </c>
      <c r="C188" s="36">
        <v>0</v>
      </c>
      <c r="D188" s="36">
        <v>0</v>
      </c>
      <c r="E188" s="37">
        <v>0.43599999999999994</v>
      </c>
      <c r="F188" s="38">
        <v>3.53</v>
      </c>
      <c r="G188" s="38">
        <v>2.6059999999999999</v>
      </c>
      <c r="H188" s="38">
        <v>2.16</v>
      </c>
      <c r="I188" s="38">
        <v>1.6639999999999999</v>
      </c>
      <c r="J188" s="38">
        <v>2.1040000000000001</v>
      </c>
      <c r="K188" s="39">
        <v>2.7669999999999995</v>
      </c>
      <c r="M188" s="35">
        <v>43007</v>
      </c>
      <c r="N188" s="36">
        <v>0</v>
      </c>
      <c r="O188" s="36">
        <v>0</v>
      </c>
      <c r="P188" s="37">
        <v>0.373</v>
      </c>
      <c r="Q188" s="38">
        <v>3.1059999999999999</v>
      </c>
      <c r="R188" s="38">
        <v>2.2720000000000002</v>
      </c>
      <c r="S188" s="38">
        <v>2.004</v>
      </c>
      <c r="T188" s="38">
        <v>1.5829999999999997</v>
      </c>
      <c r="U188" s="38">
        <v>1.9600000000000004</v>
      </c>
      <c r="V188" s="39">
        <v>2.4430000000000001</v>
      </c>
      <c r="X188" s="57"/>
    </row>
    <row r="189" spans="1:24" x14ac:dyDescent="0.2">
      <c r="B189" s="30">
        <v>45199</v>
      </c>
      <c r="C189" s="36">
        <v>0</v>
      </c>
      <c r="D189" s="36">
        <v>0</v>
      </c>
      <c r="E189" s="37">
        <v>0.43699999999999994</v>
      </c>
      <c r="F189" s="38">
        <v>3.5339999999999998</v>
      </c>
      <c r="G189" s="38">
        <v>2.6159999999999997</v>
      </c>
      <c r="H189" s="38">
        <v>2.17</v>
      </c>
      <c r="I189" s="38">
        <v>1.6679999999999999</v>
      </c>
      <c r="J189" s="38">
        <v>2.1140000000000003</v>
      </c>
      <c r="K189" s="39">
        <v>2.7889999999999997</v>
      </c>
      <c r="M189" s="35">
        <v>43008</v>
      </c>
      <c r="N189" s="36">
        <v>0</v>
      </c>
      <c r="O189" s="36">
        <v>0</v>
      </c>
      <c r="P189" s="37">
        <v>0.373</v>
      </c>
      <c r="Q189" s="38">
        <v>3.1570000000000005</v>
      </c>
      <c r="R189" s="38">
        <v>2.2909999999999995</v>
      </c>
      <c r="S189" s="38">
        <v>2.0339999999999998</v>
      </c>
      <c r="T189" s="38">
        <v>1.5919999999999999</v>
      </c>
      <c r="U189" s="38">
        <v>1.9219999999999997</v>
      </c>
      <c r="V189" s="39">
        <v>2.4890000000000003</v>
      </c>
      <c r="X189" s="57"/>
    </row>
    <row r="190" spans="1:24" x14ac:dyDescent="0.2">
      <c r="A190">
        <v>10</v>
      </c>
      <c r="B190" s="35">
        <v>45200</v>
      </c>
      <c r="C190" s="36">
        <v>0</v>
      </c>
      <c r="D190" s="36">
        <v>0</v>
      </c>
      <c r="E190" s="37">
        <v>0.43799999999999994</v>
      </c>
      <c r="F190" s="38">
        <v>3.5379999999999998</v>
      </c>
      <c r="G190" s="38">
        <v>2.62</v>
      </c>
      <c r="H190" s="38">
        <v>2.1799999999999997</v>
      </c>
      <c r="I190" s="38">
        <v>1.6689999999999998</v>
      </c>
      <c r="J190" s="38">
        <v>2.1180000000000003</v>
      </c>
      <c r="K190" s="39">
        <v>2.8019999999999996</v>
      </c>
      <c r="M190" s="35">
        <v>43009</v>
      </c>
      <c r="N190" s="36">
        <v>0</v>
      </c>
      <c r="O190" s="36">
        <v>0</v>
      </c>
      <c r="P190" s="37">
        <v>0.375</v>
      </c>
      <c r="Q190" s="38">
        <v>3.1980000000000004</v>
      </c>
      <c r="R190" s="38">
        <v>2.3109999999999999</v>
      </c>
      <c r="S190" s="38">
        <v>2.0539999999999998</v>
      </c>
      <c r="T190" s="38">
        <v>1.597</v>
      </c>
      <c r="U190" s="38">
        <v>1.9299999999999997</v>
      </c>
      <c r="V190" s="39">
        <v>2.5240000000000005</v>
      </c>
      <c r="X190" s="57"/>
    </row>
    <row r="191" spans="1:24" x14ac:dyDescent="0.2">
      <c r="B191" s="30">
        <v>45201</v>
      </c>
      <c r="C191" s="36">
        <v>0</v>
      </c>
      <c r="D191" s="36">
        <v>0</v>
      </c>
      <c r="E191" s="37">
        <v>0.44599999999999984</v>
      </c>
      <c r="F191" s="38">
        <v>3.5489999999999999</v>
      </c>
      <c r="G191" s="38">
        <v>2.6309999999999998</v>
      </c>
      <c r="H191" s="38">
        <v>2.2000000000000002</v>
      </c>
      <c r="I191" s="38">
        <v>1.6769999999999998</v>
      </c>
      <c r="J191" s="38">
        <v>2.1350000000000002</v>
      </c>
      <c r="K191" s="39">
        <v>2.8249999999999997</v>
      </c>
      <c r="M191" s="35">
        <v>43010</v>
      </c>
      <c r="N191" s="36">
        <v>0</v>
      </c>
      <c r="O191" s="36">
        <v>0</v>
      </c>
      <c r="P191" s="37">
        <v>0.38700000000000001</v>
      </c>
      <c r="Q191" s="38">
        <v>3.2460000000000004</v>
      </c>
      <c r="R191" s="38">
        <v>2.3409999999999997</v>
      </c>
      <c r="S191" s="38">
        <v>2.0720000000000001</v>
      </c>
      <c r="T191" s="38">
        <v>1.5999999999999999</v>
      </c>
      <c r="U191" s="38">
        <v>1.9419999999999997</v>
      </c>
      <c r="V191" s="39">
        <v>2.5660000000000003</v>
      </c>
      <c r="X191" s="57"/>
    </row>
    <row r="192" spans="1:24" x14ac:dyDescent="0.2">
      <c r="B192" s="35">
        <v>45202</v>
      </c>
      <c r="C192" s="36">
        <v>0</v>
      </c>
      <c r="D192" s="36">
        <v>0</v>
      </c>
      <c r="E192" s="37">
        <v>0.44699999999999995</v>
      </c>
      <c r="F192" s="38">
        <v>3.55</v>
      </c>
      <c r="G192" s="38">
        <v>2.6469999999999998</v>
      </c>
      <c r="H192" s="38">
        <v>2.2160000000000002</v>
      </c>
      <c r="I192" s="38">
        <v>1.6809999999999998</v>
      </c>
      <c r="J192" s="38">
        <v>2.145</v>
      </c>
      <c r="K192" s="39">
        <v>2.8529999999999998</v>
      </c>
      <c r="M192" s="35">
        <v>43011</v>
      </c>
      <c r="N192" s="36">
        <v>0</v>
      </c>
      <c r="O192" s="36">
        <v>0</v>
      </c>
      <c r="P192" s="37">
        <v>0.39500000000000002</v>
      </c>
      <c r="Q192" s="38">
        <v>3.2930000000000006</v>
      </c>
      <c r="R192" s="38">
        <v>2.37</v>
      </c>
      <c r="S192" s="38">
        <v>2.0919999999999996</v>
      </c>
      <c r="T192" s="38">
        <v>1.6079999999999999</v>
      </c>
      <c r="U192" s="38">
        <v>1.9529999999999998</v>
      </c>
      <c r="V192" s="39">
        <v>2.6100000000000003</v>
      </c>
      <c r="X192" s="57"/>
    </row>
    <row r="193" spans="2:24" x14ac:dyDescent="0.2">
      <c r="B193" s="30">
        <v>45203</v>
      </c>
      <c r="C193" s="36">
        <v>22</v>
      </c>
      <c r="D193" s="36">
        <v>17</v>
      </c>
      <c r="E193" s="37">
        <v>0.44899999999999995</v>
      </c>
      <c r="F193" s="38">
        <v>3.5549999999999997</v>
      </c>
      <c r="G193" s="38">
        <v>2.6579999999999999</v>
      </c>
      <c r="H193" s="38">
        <v>2.2329999999999997</v>
      </c>
      <c r="I193" s="38">
        <v>1.6889999999999998</v>
      </c>
      <c r="J193" s="38">
        <v>2.1620000000000004</v>
      </c>
      <c r="K193" s="39">
        <v>2.8729999999999993</v>
      </c>
      <c r="M193" s="35">
        <v>43012</v>
      </c>
      <c r="N193" s="36">
        <v>0</v>
      </c>
      <c r="O193" s="36">
        <v>0</v>
      </c>
      <c r="P193" s="37">
        <v>0.40500000000000003</v>
      </c>
      <c r="Q193" s="38">
        <v>3.3390000000000004</v>
      </c>
      <c r="R193" s="38">
        <v>2.3979999999999997</v>
      </c>
      <c r="S193" s="38">
        <v>2.1079999999999997</v>
      </c>
      <c r="T193" s="38">
        <v>1.615</v>
      </c>
      <c r="U193" s="38">
        <v>2.0259999999999998</v>
      </c>
      <c r="V193" s="39">
        <v>2.6440000000000001</v>
      </c>
      <c r="X193" s="57"/>
    </row>
    <row r="194" spans="2:24" x14ac:dyDescent="0.2">
      <c r="B194" s="35">
        <v>45204</v>
      </c>
      <c r="C194" s="36">
        <v>0</v>
      </c>
      <c r="D194" s="36">
        <v>0</v>
      </c>
      <c r="E194" s="37">
        <v>0.43899999999999995</v>
      </c>
      <c r="F194" s="38">
        <v>3.5419999999999998</v>
      </c>
      <c r="G194" s="38">
        <v>2.6239999999999997</v>
      </c>
      <c r="H194" s="38">
        <v>2.1840000000000002</v>
      </c>
      <c r="I194" s="38">
        <v>1.6609999999999998</v>
      </c>
      <c r="J194" s="38">
        <v>2.113</v>
      </c>
      <c r="K194" s="39">
        <v>2.8299999999999996</v>
      </c>
      <c r="M194" s="35">
        <v>43013</v>
      </c>
      <c r="N194" s="36">
        <v>17</v>
      </c>
      <c r="O194" s="36">
        <v>13</v>
      </c>
      <c r="P194" s="37">
        <v>0.42200000000000004</v>
      </c>
      <c r="Q194" s="38">
        <v>3.3860000000000006</v>
      </c>
      <c r="R194" s="38">
        <v>2.4299999999999997</v>
      </c>
      <c r="S194" s="38">
        <v>2.1309999999999998</v>
      </c>
      <c r="T194" s="38">
        <v>1.6259999999999999</v>
      </c>
      <c r="U194" s="38">
        <v>2.0489999999999999</v>
      </c>
      <c r="V194" s="39">
        <v>2.6730000000000005</v>
      </c>
      <c r="X194" s="57"/>
    </row>
    <row r="195" spans="2:24" x14ac:dyDescent="0.2">
      <c r="B195" s="30">
        <v>45205</v>
      </c>
      <c r="C195" s="36">
        <v>0</v>
      </c>
      <c r="D195" s="36">
        <v>0</v>
      </c>
      <c r="E195" s="37">
        <v>0.44299999999999995</v>
      </c>
      <c r="F195" s="38">
        <v>3.5459999999999998</v>
      </c>
      <c r="G195" s="38">
        <v>2.6280000000000001</v>
      </c>
      <c r="H195" s="38">
        <v>2.1879999999999997</v>
      </c>
      <c r="I195" s="38">
        <v>1.6709999999999998</v>
      </c>
      <c r="J195" s="38">
        <v>2.12</v>
      </c>
      <c r="K195" s="39">
        <v>2.84</v>
      </c>
      <c r="M195" s="35">
        <v>43014</v>
      </c>
      <c r="N195" s="36">
        <v>8.5</v>
      </c>
      <c r="O195" s="36">
        <v>8</v>
      </c>
      <c r="P195" s="37">
        <v>0.42200000000000004</v>
      </c>
      <c r="Q195" s="38">
        <v>3.4220000000000006</v>
      </c>
      <c r="R195" s="38">
        <v>2.4509999999999996</v>
      </c>
      <c r="S195" s="38">
        <v>2.1339999999999999</v>
      </c>
      <c r="T195" s="38">
        <v>1.6259999999999999</v>
      </c>
      <c r="U195" s="38">
        <v>2.0489999999999999</v>
      </c>
      <c r="V195" s="39">
        <v>2.6910000000000007</v>
      </c>
      <c r="X195" s="57"/>
    </row>
    <row r="196" spans="2:24" x14ac:dyDescent="0.2">
      <c r="B196" s="35">
        <v>45206</v>
      </c>
      <c r="C196" s="36">
        <v>0</v>
      </c>
      <c r="D196" s="36">
        <v>0</v>
      </c>
      <c r="E196" s="37">
        <v>0.44499999999999995</v>
      </c>
      <c r="F196" s="38">
        <v>3.548</v>
      </c>
      <c r="G196" s="38">
        <v>2.6419999999999999</v>
      </c>
      <c r="H196" s="38">
        <v>2.2050000000000001</v>
      </c>
      <c r="I196" s="38">
        <v>1.6759999999999999</v>
      </c>
      <c r="J196" s="38">
        <v>2.1310000000000002</v>
      </c>
      <c r="K196" s="39">
        <v>2.8599999999999994</v>
      </c>
      <c r="M196" s="35">
        <v>43015</v>
      </c>
      <c r="N196" s="36">
        <v>48</v>
      </c>
      <c r="O196" s="36">
        <v>49</v>
      </c>
      <c r="P196" s="37">
        <v>0.42299999999999993</v>
      </c>
      <c r="Q196" s="38">
        <v>3.4380000000000006</v>
      </c>
      <c r="R196" s="38">
        <v>2.4509999999999996</v>
      </c>
      <c r="S196" s="38">
        <v>2.1229999999999998</v>
      </c>
      <c r="T196" s="38">
        <v>1.6239999999999999</v>
      </c>
      <c r="U196" s="38">
        <v>2.0379999999999998</v>
      </c>
      <c r="V196" s="39">
        <v>2.6830000000000007</v>
      </c>
      <c r="X196" s="57"/>
    </row>
    <row r="197" spans="2:24" x14ac:dyDescent="0.2">
      <c r="B197" s="30">
        <v>45207</v>
      </c>
      <c r="C197" s="36">
        <v>0</v>
      </c>
      <c r="D197" s="36">
        <v>0</v>
      </c>
      <c r="E197" s="37">
        <v>0.44999999999999984</v>
      </c>
      <c r="F197" s="38">
        <v>3.5589999999999997</v>
      </c>
      <c r="G197" s="38">
        <v>2.653</v>
      </c>
      <c r="H197" s="38">
        <v>2.2249999999999996</v>
      </c>
      <c r="I197" s="38">
        <v>1.6839999999999999</v>
      </c>
      <c r="J197" s="38">
        <v>2.1510000000000002</v>
      </c>
      <c r="K197" s="39">
        <v>2.8829999999999996</v>
      </c>
      <c r="M197" s="35">
        <v>43016</v>
      </c>
      <c r="N197" s="36">
        <v>0.5</v>
      </c>
      <c r="O197" s="36">
        <v>1</v>
      </c>
      <c r="P197" s="37">
        <v>0.39900000000000002</v>
      </c>
      <c r="Q197" s="38">
        <v>3.3480000000000003</v>
      </c>
      <c r="R197" s="38">
        <v>2.3769999999999998</v>
      </c>
      <c r="S197" s="38">
        <v>2.0089999999999999</v>
      </c>
      <c r="T197" s="38">
        <v>1.579</v>
      </c>
      <c r="U197" s="38">
        <v>1.9</v>
      </c>
      <c r="V197" s="39">
        <v>2.5690000000000004</v>
      </c>
      <c r="X197" s="57"/>
    </row>
    <row r="198" spans="2:24" x14ac:dyDescent="0.2">
      <c r="B198" s="35">
        <v>45208</v>
      </c>
      <c r="C198" s="36">
        <v>33.5</v>
      </c>
      <c r="D198" s="36">
        <v>34</v>
      </c>
      <c r="E198" s="37">
        <v>0.44699999999999995</v>
      </c>
      <c r="F198" s="38">
        <v>3.5589999999999997</v>
      </c>
      <c r="G198" s="38">
        <v>2.653</v>
      </c>
      <c r="H198" s="38">
        <v>2.234</v>
      </c>
      <c r="I198" s="38">
        <v>1.6869999999999998</v>
      </c>
      <c r="J198" s="38">
        <v>2.1540000000000004</v>
      </c>
      <c r="K198" s="39">
        <v>2.9009999999999998</v>
      </c>
      <c r="M198" s="35">
        <v>43017</v>
      </c>
      <c r="N198" s="36">
        <v>9</v>
      </c>
      <c r="O198" s="36">
        <v>8</v>
      </c>
      <c r="P198" s="37">
        <v>0.40800000000000003</v>
      </c>
      <c r="Q198" s="38">
        <v>3.2880000000000003</v>
      </c>
      <c r="R198" s="38">
        <v>2.3529999999999998</v>
      </c>
      <c r="S198" s="38">
        <v>2.0179999999999998</v>
      </c>
      <c r="T198" s="38">
        <v>1.5999999999999999</v>
      </c>
      <c r="U198" s="38">
        <v>1.96</v>
      </c>
      <c r="V198" s="39">
        <v>2.5300000000000002</v>
      </c>
      <c r="X198" s="57"/>
    </row>
    <row r="199" spans="2:24" x14ac:dyDescent="0.2">
      <c r="B199" s="30">
        <v>45209</v>
      </c>
      <c r="C199" s="36">
        <v>20.5</v>
      </c>
      <c r="D199" s="36">
        <v>17</v>
      </c>
      <c r="E199" s="37">
        <v>0.43499999999999994</v>
      </c>
      <c r="F199" s="38">
        <v>3.5349999999999997</v>
      </c>
      <c r="G199" s="38">
        <v>2.62</v>
      </c>
      <c r="H199" s="38">
        <v>2.1589999999999998</v>
      </c>
      <c r="I199" s="38">
        <v>1.6389999999999998</v>
      </c>
      <c r="J199" s="38">
        <v>2.0790000000000002</v>
      </c>
      <c r="K199" s="39">
        <v>2.8019999999999996</v>
      </c>
      <c r="M199" s="35">
        <v>43018</v>
      </c>
      <c r="N199" s="36">
        <v>10</v>
      </c>
      <c r="O199" s="36">
        <v>10</v>
      </c>
      <c r="P199" s="37">
        <v>0.39900000000000002</v>
      </c>
      <c r="Q199" s="38">
        <v>3.2850000000000006</v>
      </c>
      <c r="R199" s="38">
        <v>2.3499999999999996</v>
      </c>
      <c r="S199" s="38">
        <v>2.0389999999999997</v>
      </c>
      <c r="T199" s="38">
        <v>1.5999999999999999</v>
      </c>
      <c r="U199" s="38">
        <v>1.9750000000000001</v>
      </c>
      <c r="V199" s="39">
        <v>2.5060000000000002</v>
      </c>
      <c r="X199" s="57"/>
    </row>
    <row r="200" spans="2:24" x14ac:dyDescent="0.2">
      <c r="B200" s="35">
        <v>45210</v>
      </c>
      <c r="C200" s="36">
        <v>0</v>
      </c>
      <c r="D200" s="36">
        <v>0</v>
      </c>
      <c r="E200" s="37">
        <v>0.42899999999999994</v>
      </c>
      <c r="F200" s="38">
        <v>3.4689999999999999</v>
      </c>
      <c r="G200" s="38">
        <v>2.5629999999999997</v>
      </c>
      <c r="H200" s="38">
        <v>2.09</v>
      </c>
      <c r="I200" s="38">
        <v>1.6269999999999998</v>
      </c>
      <c r="J200" s="38">
        <v>2.0310000000000001</v>
      </c>
      <c r="K200" s="39">
        <v>2.7059999999999995</v>
      </c>
      <c r="M200" s="35">
        <v>43019</v>
      </c>
      <c r="N200" s="36">
        <v>0</v>
      </c>
      <c r="O200" s="36">
        <v>0</v>
      </c>
      <c r="P200" s="37">
        <v>0.39800000000000002</v>
      </c>
      <c r="Q200" s="38">
        <v>3.2570000000000006</v>
      </c>
      <c r="R200" s="38">
        <v>2.3249999999999997</v>
      </c>
      <c r="S200" s="38">
        <v>2.0169999999999999</v>
      </c>
      <c r="T200" s="38">
        <v>1.599</v>
      </c>
      <c r="U200" s="38">
        <v>1.9470000000000001</v>
      </c>
      <c r="V200" s="39">
        <v>2.4660000000000006</v>
      </c>
      <c r="X200" s="57"/>
    </row>
    <row r="201" spans="2:24" x14ac:dyDescent="0.2">
      <c r="B201" s="30">
        <v>45211</v>
      </c>
      <c r="C201" s="36">
        <v>0</v>
      </c>
      <c r="D201" s="36">
        <v>0</v>
      </c>
      <c r="E201" s="37">
        <v>0.42699999999999994</v>
      </c>
      <c r="F201" s="38">
        <v>3.4699999999999998</v>
      </c>
      <c r="G201" s="38">
        <v>2.5459999999999998</v>
      </c>
      <c r="H201" s="38">
        <v>2.1029999999999998</v>
      </c>
      <c r="I201" s="38">
        <v>1.64</v>
      </c>
      <c r="J201" s="38">
        <v>2.044</v>
      </c>
      <c r="K201" s="39">
        <v>2.6919999999999997</v>
      </c>
      <c r="M201" s="35">
        <v>43020</v>
      </c>
      <c r="N201" s="36">
        <v>0</v>
      </c>
      <c r="O201" s="36">
        <v>0</v>
      </c>
      <c r="P201" s="37">
        <v>0.40200000000000002</v>
      </c>
      <c r="Q201" s="38">
        <v>3.2790000000000004</v>
      </c>
      <c r="R201" s="38">
        <v>2.3469999999999995</v>
      </c>
      <c r="S201" s="38">
        <v>2.0779999999999998</v>
      </c>
      <c r="T201" s="38">
        <v>1.6059999999999999</v>
      </c>
      <c r="U201" s="38">
        <v>1.9809999999999999</v>
      </c>
      <c r="V201" s="39">
        <v>2.4790000000000005</v>
      </c>
      <c r="X201" s="57"/>
    </row>
    <row r="202" spans="2:24" x14ac:dyDescent="0.2">
      <c r="B202" s="35">
        <v>45212</v>
      </c>
      <c r="C202" s="36">
        <v>0</v>
      </c>
      <c r="D202" s="36">
        <v>0</v>
      </c>
      <c r="E202" s="37">
        <v>0.42699999999999994</v>
      </c>
      <c r="F202" s="38">
        <v>3.4819999999999998</v>
      </c>
      <c r="G202" s="38">
        <v>2.552</v>
      </c>
      <c r="H202" s="38">
        <v>2.121</v>
      </c>
      <c r="I202" s="38">
        <v>1.6429999999999998</v>
      </c>
      <c r="J202" s="38">
        <v>2.056</v>
      </c>
      <c r="K202" s="39">
        <v>2.6859999999999999</v>
      </c>
      <c r="M202" s="35">
        <v>43021</v>
      </c>
      <c r="N202" s="36">
        <v>9</v>
      </c>
      <c r="O202" s="36">
        <v>8</v>
      </c>
      <c r="P202" s="37">
        <v>0.40500000000000003</v>
      </c>
      <c r="Q202" s="38">
        <v>3.3060000000000005</v>
      </c>
      <c r="R202" s="38">
        <v>2.3649999999999998</v>
      </c>
      <c r="S202" s="38">
        <v>2.0389999999999997</v>
      </c>
      <c r="T202" s="38">
        <v>1.609</v>
      </c>
      <c r="U202" s="38">
        <v>1.9990000000000001</v>
      </c>
      <c r="V202" s="39">
        <v>2.5030000000000006</v>
      </c>
      <c r="X202" s="57"/>
    </row>
    <row r="203" spans="2:24" x14ac:dyDescent="0.2">
      <c r="B203" s="30">
        <v>45213</v>
      </c>
      <c r="C203" s="36">
        <v>0</v>
      </c>
      <c r="D203" s="36">
        <v>0</v>
      </c>
      <c r="E203" s="37">
        <v>0.42399999999999993</v>
      </c>
      <c r="F203" s="38">
        <v>3.4969999999999999</v>
      </c>
      <c r="G203" s="38">
        <v>2.5670000000000002</v>
      </c>
      <c r="H203" s="38">
        <v>2.133</v>
      </c>
      <c r="I203" s="38">
        <v>1.6459999999999999</v>
      </c>
      <c r="J203" s="38">
        <v>2.0590000000000002</v>
      </c>
      <c r="K203" s="39">
        <v>2.6829999999999998</v>
      </c>
      <c r="M203" s="35">
        <v>43022</v>
      </c>
      <c r="N203" s="36">
        <v>5.5</v>
      </c>
      <c r="O203" s="36">
        <v>7</v>
      </c>
      <c r="P203" s="37">
        <v>0.40300000000000002</v>
      </c>
      <c r="Q203" s="38">
        <v>3.3280000000000003</v>
      </c>
      <c r="R203" s="38">
        <v>2.3809999999999998</v>
      </c>
      <c r="S203" s="38">
        <v>2.0819999999999999</v>
      </c>
      <c r="T203" s="38">
        <v>1.607</v>
      </c>
      <c r="U203" s="38">
        <v>2.0059999999999998</v>
      </c>
      <c r="V203" s="39">
        <v>2.5220000000000002</v>
      </c>
      <c r="X203" s="57"/>
    </row>
    <row r="204" spans="2:24" x14ac:dyDescent="0.2">
      <c r="B204" s="35">
        <v>45214</v>
      </c>
      <c r="C204" s="36">
        <v>40</v>
      </c>
      <c r="D204" s="36">
        <v>40</v>
      </c>
      <c r="E204" s="37">
        <v>0.42699999999999994</v>
      </c>
      <c r="F204" s="38">
        <v>3.5149999999999997</v>
      </c>
      <c r="G204" s="38">
        <v>2.5819999999999999</v>
      </c>
      <c r="H204" s="38">
        <v>2.1479999999999997</v>
      </c>
      <c r="I204" s="38">
        <v>1.6519999999999999</v>
      </c>
      <c r="J204" s="38">
        <v>2.0710000000000002</v>
      </c>
      <c r="K204" s="39">
        <v>2.6979999999999995</v>
      </c>
      <c r="M204" s="35">
        <v>43023</v>
      </c>
      <c r="N204" s="36">
        <v>0</v>
      </c>
      <c r="O204" s="36">
        <v>0</v>
      </c>
      <c r="P204" s="37">
        <v>0.40400000000000003</v>
      </c>
      <c r="Q204" s="38">
        <v>3.3350000000000004</v>
      </c>
      <c r="R204" s="38">
        <v>2.3819999999999997</v>
      </c>
      <c r="S204" s="38">
        <v>2.077</v>
      </c>
      <c r="T204" s="38">
        <v>1.6079999999999999</v>
      </c>
      <c r="U204" s="38">
        <v>1.992</v>
      </c>
      <c r="V204" s="39">
        <v>2.5230000000000006</v>
      </c>
      <c r="X204" s="57"/>
    </row>
    <row r="205" spans="2:24" x14ac:dyDescent="0.2">
      <c r="B205" s="30">
        <v>45215</v>
      </c>
      <c r="C205" s="36">
        <v>0</v>
      </c>
      <c r="D205" s="36">
        <v>0</v>
      </c>
      <c r="E205" s="37">
        <v>0.40999999999999992</v>
      </c>
      <c r="F205" s="38">
        <v>3.4259999999999997</v>
      </c>
      <c r="G205" s="38">
        <v>2.5139999999999998</v>
      </c>
      <c r="H205" s="38">
        <v>2.056</v>
      </c>
      <c r="I205" s="38">
        <v>1.6079999999999999</v>
      </c>
      <c r="J205" s="38">
        <v>1.9820000000000002</v>
      </c>
      <c r="K205" s="39">
        <v>2.6059999999999999</v>
      </c>
      <c r="M205" s="35">
        <v>43024</v>
      </c>
      <c r="N205" s="36">
        <v>0</v>
      </c>
      <c r="O205" s="36">
        <v>0</v>
      </c>
      <c r="P205" s="37">
        <v>0.41000000000000003</v>
      </c>
      <c r="Q205" s="38">
        <v>3.3620000000000005</v>
      </c>
      <c r="R205" s="38">
        <v>2.4059999999999997</v>
      </c>
      <c r="S205" s="38">
        <v>2.0949999999999998</v>
      </c>
      <c r="T205" s="38">
        <v>1.6139999999999999</v>
      </c>
      <c r="U205" s="38">
        <v>1.992</v>
      </c>
      <c r="V205" s="39">
        <v>2.5500000000000003</v>
      </c>
      <c r="X205" s="57"/>
    </row>
    <row r="206" spans="2:24" x14ac:dyDescent="0.2">
      <c r="B206" s="35">
        <v>45216</v>
      </c>
      <c r="C206" s="36">
        <v>0</v>
      </c>
      <c r="D206" s="36">
        <v>0</v>
      </c>
      <c r="E206" s="37">
        <v>0.40799999999999992</v>
      </c>
      <c r="F206" s="38">
        <v>3.4119999999999999</v>
      </c>
      <c r="G206" s="38">
        <v>2.5</v>
      </c>
      <c r="H206" s="38">
        <v>2.0659999999999998</v>
      </c>
      <c r="I206" s="38">
        <v>1.6209999999999998</v>
      </c>
      <c r="J206" s="38">
        <v>1.9980000000000002</v>
      </c>
      <c r="K206" s="39">
        <v>2.6009999999999995</v>
      </c>
      <c r="M206" s="35">
        <v>43025</v>
      </c>
      <c r="N206" s="36">
        <v>3</v>
      </c>
      <c r="O206" s="36">
        <v>1</v>
      </c>
      <c r="P206" s="37">
        <v>0.41100000000000003</v>
      </c>
      <c r="Q206" s="38">
        <v>3.3870000000000005</v>
      </c>
      <c r="R206" s="38">
        <v>2.4249999999999998</v>
      </c>
      <c r="S206" s="38">
        <v>2.1079999999999997</v>
      </c>
      <c r="T206" s="38">
        <v>1.6179999999999999</v>
      </c>
      <c r="U206" s="38">
        <v>1.984</v>
      </c>
      <c r="V206" s="39">
        <v>2.5750000000000006</v>
      </c>
      <c r="X206" s="57"/>
    </row>
    <row r="207" spans="2:24" x14ac:dyDescent="0.2">
      <c r="B207" s="30">
        <v>45217</v>
      </c>
      <c r="C207" s="36">
        <v>0</v>
      </c>
      <c r="D207" s="36">
        <v>0</v>
      </c>
      <c r="E207" s="37">
        <v>0.41499999999999992</v>
      </c>
      <c r="F207" s="38">
        <v>3.4309999999999996</v>
      </c>
      <c r="G207" s="38">
        <v>2.5129999999999999</v>
      </c>
      <c r="H207" s="38">
        <v>2.0910000000000002</v>
      </c>
      <c r="I207" s="38">
        <v>1.6279999999999999</v>
      </c>
      <c r="J207" s="38">
        <v>2.0170000000000003</v>
      </c>
      <c r="K207" s="39">
        <v>2.6079999999999997</v>
      </c>
      <c r="M207" s="35">
        <v>43026</v>
      </c>
      <c r="N207" s="36">
        <v>2</v>
      </c>
      <c r="O207" s="36">
        <v>2</v>
      </c>
      <c r="P207" s="37">
        <v>0.41500000000000004</v>
      </c>
      <c r="Q207" s="38">
        <v>3.4060000000000006</v>
      </c>
      <c r="R207" s="38">
        <v>2.4379999999999997</v>
      </c>
      <c r="S207" s="38">
        <v>2.1209999999999996</v>
      </c>
      <c r="T207" s="38">
        <v>1.6219999999999999</v>
      </c>
      <c r="U207" s="38">
        <v>1.9819999999999998</v>
      </c>
      <c r="V207" s="39">
        <v>2.5940000000000003</v>
      </c>
      <c r="X207" s="57"/>
    </row>
    <row r="208" spans="2:24" x14ac:dyDescent="0.2">
      <c r="B208" s="35">
        <v>45218</v>
      </c>
      <c r="C208" s="36">
        <v>0</v>
      </c>
      <c r="D208" s="36">
        <v>0</v>
      </c>
      <c r="E208" s="37">
        <v>0.40999999999999992</v>
      </c>
      <c r="F208" s="38">
        <v>3.4499999999999997</v>
      </c>
      <c r="G208" s="38">
        <v>2.52</v>
      </c>
      <c r="H208" s="38">
        <v>2.1070000000000002</v>
      </c>
      <c r="I208" s="38">
        <v>1.6319999999999999</v>
      </c>
      <c r="J208" s="38">
        <v>2.0300000000000002</v>
      </c>
      <c r="K208" s="39">
        <v>2.6179999999999994</v>
      </c>
      <c r="M208" s="35">
        <v>43027</v>
      </c>
      <c r="N208" s="36">
        <v>2.5</v>
      </c>
      <c r="O208" s="36">
        <v>2</v>
      </c>
      <c r="P208" s="37">
        <v>0.42400000000000004</v>
      </c>
      <c r="Q208" s="38">
        <v>3.4430000000000005</v>
      </c>
      <c r="R208" s="38">
        <v>2.4589999999999996</v>
      </c>
      <c r="S208" s="38">
        <v>2.133</v>
      </c>
      <c r="T208" s="38">
        <v>1.6279999999999999</v>
      </c>
      <c r="U208" s="38">
        <v>2.0150000000000001</v>
      </c>
      <c r="V208" s="39">
        <v>2.6210000000000004</v>
      </c>
      <c r="X208" s="57"/>
    </row>
    <row r="209" spans="1:24" x14ac:dyDescent="0.2">
      <c r="B209" s="30">
        <v>45219</v>
      </c>
      <c r="C209" s="36">
        <v>0</v>
      </c>
      <c r="D209" s="36">
        <v>0</v>
      </c>
      <c r="E209" s="37">
        <v>0.40899999999999992</v>
      </c>
      <c r="F209" s="38">
        <v>3.4699999999999998</v>
      </c>
      <c r="G209" s="38">
        <v>2.5339999999999998</v>
      </c>
      <c r="H209" s="38">
        <v>2.121</v>
      </c>
      <c r="I209" s="38">
        <v>1.6339999999999999</v>
      </c>
      <c r="J209" s="38">
        <v>2.0380000000000003</v>
      </c>
      <c r="K209" s="39">
        <v>2.6349999999999998</v>
      </c>
      <c r="M209" s="35">
        <v>43028</v>
      </c>
      <c r="N209" s="36">
        <v>0</v>
      </c>
      <c r="O209" s="36">
        <v>0</v>
      </c>
      <c r="P209" s="37">
        <v>0.42699999999999994</v>
      </c>
      <c r="Q209" s="38">
        <v>3.4570000000000003</v>
      </c>
      <c r="R209" s="38">
        <v>2.4769999999999999</v>
      </c>
      <c r="S209" s="38">
        <v>2.1449999999999996</v>
      </c>
      <c r="T209" s="38">
        <v>1.6339999999999999</v>
      </c>
      <c r="U209" s="38">
        <v>2.0270000000000001</v>
      </c>
      <c r="V209" s="39">
        <v>2.6420000000000003</v>
      </c>
      <c r="X209" s="57"/>
    </row>
    <row r="210" spans="1:24" x14ac:dyDescent="0.2">
      <c r="B210" s="35">
        <v>45220</v>
      </c>
      <c r="C210" s="36">
        <v>0</v>
      </c>
      <c r="D210" s="36">
        <v>0</v>
      </c>
      <c r="E210" s="37">
        <v>0.40699999999999992</v>
      </c>
      <c r="F210" s="38">
        <v>3.4859999999999998</v>
      </c>
      <c r="G210" s="38">
        <v>2.5499999999999998</v>
      </c>
      <c r="H210" s="38">
        <v>2.1339999999999999</v>
      </c>
      <c r="I210" s="38">
        <v>1.6349999999999998</v>
      </c>
      <c r="J210" s="38">
        <v>2.0510000000000002</v>
      </c>
      <c r="K210" s="39">
        <v>2.6479999999999997</v>
      </c>
      <c r="M210" s="35">
        <v>43029</v>
      </c>
      <c r="N210" s="36">
        <v>0</v>
      </c>
      <c r="O210" s="36">
        <v>0</v>
      </c>
      <c r="P210" s="37">
        <v>0.43099999999999994</v>
      </c>
      <c r="Q210" s="38">
        <v>3.4820000000000002</v>
      </c>
      <c r="R210" s="38">
        <v>2.4989999999999997</v>
      </c>
      <c r="S210" s="38">
        <v>2.1609999999999996</v>
      </c>
      <c r="T210" s="38">
        <v>1.641</v>
      </c>
      <c r="U210" s="38">
        <v>2.0489999999999999</v>
      </c>
      <c r="V210" s="39">
        <v>2.6730000000000005</v>
      </c>
      <c r="X210" s="57"/>
    </row>
    <row r="211" spans="1:24" x14ac:dyDescent="0.2">
      <c r="B211" s="30">
        <v>45221</v>
      </c>
      <c r="C211" s="36">
        <v>0</v>
      </c>
      <c r="D211" s="36">
        <v>0</v>
      </c>
      <c r="E211" s="37">
        <v>0.40199999999999991</v>
      </c>
      <c r="F211" s="38">
        <v>3.5109999999999997</v>
      </c>
      <c r="G211" s="38">
        <v>2.569</v>
      </c>
      <c r="H211" s="38">
        <v>2.1440000000000001</v>
      </c>
      <c r="I211" s="38">
        <v>1.6359999999999999</v>
      </c>
      <c r="J211" s="38">
        <v>2.0670000000000002</v>
      </c>
      <c r="K211" s="39">
        <v>2.6819999999999995</v>
      </c>
      <c r="M211" s="35">
        <v>43030</v>
      </c>
      <c r="N211" s="36">
        <v>0</v>
      </c>
      <c r="O211" s="36">
        <v>0</v>
      </c>
      <c r="P211" s="37">
        <v>0.43400000000000005</v>
      </c>
      <c r="Q211" s="38">
        <v>3.5000000000000004</v>
      </c>
      <c r="R211" s="38">
        <v>2.5169999999999999</v>
      </c>
      <c r="S211" s="38">
        <v>2.17</v>
      </c>
      <c r="T211" s="38">
        <v>1.647</v>
      </c>
      <c r="U211" s="38">
        <v>2.073</v>
      </c>
      <c r="V211" s="39">
        <v>2.6970000000000005</v>
      </c>
      <c r="X211" s="57"/>
    </row>
    <row r="212" spans="1:24" x14ac:dyDescent="0.2">
      <c r="B212" s="35">
        <v>45222</v>
      </c>
      <c r="C212" s="36">
        <v>0</v>
      </c>
      <c r="D212" s="36">
        <v>0</v>
      </c>
      <c r="E212" s="37">
        <v>0.39599999999999991</v>
      </c>
      <c r="F212" s="38">
        <v>3.5259999999999998</v>
      </c>
      <c r="G212" s="38">
        <v>2.5779999999999998</v>
      </c>
      <c r="H212" s="38">
        <v>2.15</v>
      </c>
      <c r="I212" s="38">
        <v>1.63</v>
      </c>
      <c r="J212" s="38">
        <v>2.0760000000000001</v>
      </c>
      <c r="K212" s="39">
        <v>2.7119999999999997</v>
      </c>
      <c r="M212" s="35">
        <v>43031</v>
      </c>
      <c r="N212" s="36">
        <v>0</v>
      </c>
      <c r="O212" s="36">
        <v>0</v>
      </c>
      <c r="P212" s="37">
        <v>0.43499999999999994</v>
      </c>
      <c r="Q212" s="38">
        <v>3.5160000000000005</v>
      </c>
      <c r="R212" s="38">
        <v>2.5299999999999998</v>
      </c>
      <c r="S212" s="38">
        <v>2.1829999999999998</v>
      </c>
      <c r="T212" s="38">
        <v>1.6479999999999999</v>
      </c>
      <c r="U212" s="38">
        <v>2.089</v>
      </c>
      <c r="V212" s="39">
        <v>2.7160000000000002</v>
      </c>
      <c r="X212" s="57"/>
    </row>
    <row r="213" spans="1:24" x14ac:dyDescent="0.2">
      <c r="B213" s="30">
        <v>45223</v>
      </c>
      <c r="C213" s="36">
        <v>0</v>
      </c>
      <c r="D213" s="36">
        <v>0</v>
      </c>
      <c r="E213" s="37">
        <v>0.40199999999999991</v>
      </c>
      <c r="F213" s="38">
        <v>3.5409999999999999</v>
      </c>
      <c r="G213" s="38">
        <v>2.5960000000000001</v>
      </c>
      <c r="H213" s="38">
        <v>2.1619999999999999</v>
      </c>
      <c r="I213" s="38">
        <v>1.6359999999999999</v>
      </c>
      <c r="J213" s="38">
        <v>2.085</v>
      </c>
      <c r="K213" s="39">
        <v>2.7359999999999998</v>
      </c>
      <c r="M213" s="35">
        <v>43032</v>
      </c>
      <c r="N213" s="36">
        <v>0.5</v>
      </c>
      <c r="O213" s="36">
        <v>1</v>
      </c>
      <c r="P213" s="37">
        <v>0.44099999999999995</v>
      </c>
      <c r="Q213" s="38">
        <v>3.5370000000000004</v>
      </c>
      <c r="R213" s="38">
        <v>2.5449999999999999</v>
      </c>
      <c r="S213" s="38">
        <v>2.1979999999999995</v>
      </c>
      <c r="T213" s="38">
        <v>1.657</v>
      </c>
      <c r="U213" s="38">
        <v>2.1160000000000001</v>
      </c>
      <c r="V213" s="39">
        <v>2.7370000000000005</v>
      </c>
      <c r="X213" s="57"/>
    </row>
    <row r="214" spans="1:24" x14ac:dyDescent="0.2">
      <c r="B214" s="35">
        <v>45224</v>
      </c>
      <c r="C214" s="36">
        <v>0</v>
      </c>
      <c r="D214" s="36">
        <v>0</v>
      </c>
      <c r="E214" s="37">
        <v>0.40599999999999992</v>
      </c>
      <c r="F214" s="38">
        <v>3.548</v>
      </c>
      <c r="G214" s="38">
        <v>2.6120000000000001</v>
      </c>
      <c r="H214" s="38">
        <v>2.1719999999999997</v>
      </c>
      <c r="I214" s="38">
        <v>1.6429999999999998</v>
      </c>
      <c r="J214" s="38">
        <v>2.0950000000000002</v>
      </c>
      <c r="K214" s="39">
        <v>2.7579999999999996</v>
      </c>
      <c r="M214" s="35">
        <v>43033</v>
      </c>
      <c r="N214" s="36">
        <v>0.5</v>
      </c>
      <c r="O214" s="36">
        <v>0</v>
      </c>
      <c r="P214" s="37">
        <v>0.44400000000000006</v>
      </c>
      <c r="Q214" s="38">
        <v>3.5490000000000004</v>
      </c>
      <c r="R214" s="38">
        <v>2.5509999999999997</v>
      </c>
      <c r="S214" s="38">
        <v>2.21</v>
      </c>
      <c r="T214" s="38">
        <v>1.663</v>
      </c>
      <c r="U214" s="38">
        <v>2.1309999999999998</v>
      </c>
      <c r="V214" s="39">
        <v>2.7610000000000001</v>
      </c>
      <c r="X214" s="57"/>
    </row>
    <row r="215" spans="1:24" x14ac:dyDescent="0.2">
      <c r="B215" s="30">
        <v>45225</v>
      </c>
      <c r="C215" s="36">
        <v>0</v>
      </c>
      <c r="D215" s="36">
        <v>0</v>
      </c>
      <c r="E215" s="37">
        <v>0.40999999999999992</v>
      </c>
      <c r="F215" s="38">
        <v>3.5519999999999996</v>
      </c>
      <c r="G215" s="38">
        <v>2.6219999999999999</v>
      </c>
      <c r="H215" s="38">
        <v>2.1849999999999996</v>
      </c>
      <c r="I215" s="38">
        <v>1.65</v>
      </c>
      <c r="J215" s="38">
        <v>2.1080000000000001</v>
      </c>
      <c r="K215" s="39">
        <v>2.7829999999999995</v>
      </c>
      <c r="M215" s="35">
        <v>43034</v>
      </c>
      <c r="N215" s="36">
        <v>0.5</v>
      </c>
      <c r="O215" s="36">
        <v>1</v>
      </c>
      <c r="P215" s="37">
        <v>0.44499999999999995</v>
      </c>
      <c r="Q215" s="38">
        <v>3.5560000000000005</v>
      </c>
      <c r="R215" s="38">
        <v>2.5609999999999999</v>
      </c>
      <c r="S215" s="38">
        <v>2.2229999999999999</v>
      </c>
      <c r="T215" s="38">
        <v>1.667</v>
      </c>
      <c r="U215" s="38">
        <v>2.1469999999999998</v>
      </c>
      <c r="V215" s="39">
        <v>2.7830000000000004</v>
      </c>
      <c r="X215" s="57"/>
    </row>
    <row r="216" spans="1:24" x14ac:dyDescent="0.2">
      <c r="B216" s="35">
        <v>45226</v>
      </c>
      <c r="C216" s="36">
        <v>0</v>
      </c>
      <c r="D216" s="36">
        <v>0</v>
      </c>
      <c r="E216" s="37">
        <v>0.40999999999999992</v>
      </c>
      <c r="F216" s="38">
        <v>3.5549999999999997</v>
      </c>
      <c r="G216" s="38">
        <v>2.6309999999999998</v>
      </c>
      <c r="H216" s="38">
        <v>2.194</v>
      </c>
      <c r="I216" s="38">
        <v>1.6529999999999998</v>
      </c>
      <c r="J216" s="38">
        <v>2.117</v>
      </c>
      <c r="K216" s="39">
        <v>2.8099999999999996</v>
      </c>
      <c r="M216" s="35">
        <v>43035</v>
      </c>
      <c r="N216" s="36">
        <v>0</v>
      </c>
      <c r="O216" s="36">
        <v>0</v>
      </c>
      <c r="P216" s="37">
        <v>0.44600000000000006</v>
      </c>
      <c r="Q216" s="38">
        <v>3.5660000000000003</v>
      </c>
      <c r="R216" s="38">
        <v>2.5709999999999997</v>
      </c>
      <c r="S216" s="38">
        <v>2.2329999999999997</v>
      </c>
      <c r="T216" s="38">
        <v>1.671</v>
      </c>
      <c r="U216" s="38">
        <v>2.1629999999999998</v>
      </c>
      <c r="V216" s="39">
        <v>2.8020000000000005</v>
      </c>
      <c r="X216" s="57"/>
    </row>
    <row r="217" spans="1:24" x14ac:dyDescent="0.2">
      <c r="B217" s="30">
        <v>45227</v>
      </c>
      <c r="C217" s="36">
        <v>0</v>
      </c>
      <c r="D217" s="36">
        <v>0</v>
      </c>
      <c r="E217" s="37">
        <v>0.41599999999999993</v>
      </c>
      <c r="F217" s="38">
        <v>3.5609999999999999</v>
      </c>
      <c r="G217" s="38">
        <v>2.6459999999999999</v>
      </c>
      <c r="H217" s="38">
        <v>2.206</v>
      </c>
      <c r="I217" s="38">
        <v>1.6589999999999998</v>
      </c>
      <c r="J217" s="38">
        <v>2.12</v>
      </c>
      <c r="K217" s="39">
        <v>2.8369999999999997</v>
      </c>
      <c r="M217" s="35">
        <v>43036</v>
      </c>
      <c r="N217" s="36">
        <v>0</v>
      </c>
      <c r="O217" s="36">
        <v>0</v>
      </c>
      <c r="P217" s="37">
        <v>0.43899999999999995</v>
      </c>
      <c r="Q217" s="38">
        <v>3.5520000000000005</v>
      </c>
      <c r="R217" s="38">
        <v>2.569</v>
      </c>
      <c r="S217" s="38">
        <v>2.2270000000000003</v>
      </c>
      <c r="T217" s="38">
        <v>1.6640000000000001</v>
      </c>
      <c r="U217" s="38">
        <v>2.1800000000000002</v>
      </c>
      <c r="V217" s="39">
        <v>2.8160000000000003</v>
      </c>
      <c r="X217" s="57"/>
    </row>
    <row r="218" spans="1:24" x14ac:dyDescent="0.2">
      <c r="B218" s="35">
        <v>45228</v>
      </c>
      <c r="C218" s="36">
        <v>7.5</v>
      </c>
      <c r="D218" s="36">
        <v>6</v>
      </c>
      <c r="E218" s="37">
        <v>0.41699999999999993</v>
      </c>
      <c r="F218" s="38">
        <v>3.5649999999999999</v>
      </c>
      <c r="G218" s="38">
        <v>2.653</v>
      </c>
      <c r="H218" s="38">
        <v>2.2160000000000002</v>
      </c>
      <c r="I218" s="38">
        <v>1.6659999999999999</v>
      </c>
      <c r="J218" s="38">
        <v>2.1390000000000002</v>
      </c>
      <c r="K218" s="39">
        <v>2.8559999999999999</v>
      </c>
      <c r="M218" s="35">
        <v>43037</v>
      </c>
      <c r="N218" s="36">
        <v>0</v>
      </c>
      <c r="O218" s="36">
        <v>0</v>
      </c>
      <c r="P218" s="37">
        <v>0.44000000000000006</v>
      </c>
      <c r="Q218" s="38">
        <v>3.5590000000000002</v>
      </c>
      <c r="R218" s="38">
        <v>2.5759999999999996</v>
      </c>
      <c r="S218" s="38">
        <v>2.2400000000000002</v>
      </c>
      <c r="T218" s="38">
        <v>1.6680000000000001</v>
      </c>
      <c r="U218" s="38">
        <v>2.1930000000000001</v>
      </c>
      <c r="V218" s="39">
        <v>2.8320000000000003</v>
      </c>
      <c r="X218" s="57"/>
    </row>
    <row r="219" spans="1:24" x14ac:dyDescent="0.2">
      <c r="B219" s="30">
        <v>45229</v>
      </c>
      <c r="C219" s="36">
        <v>0</v>
      </c>
      <c r="D219" s="36">
        <v>0</v>
      </c>
      <c r="E219" s="37">
        <v>0.42299999999999993</v>
      </c>
      <c r="F219" s="38">
        <v>3.5709999999999997</v>
      </c>
      <c r="G219" s="38">
        <v>2.6589999999999998</v>
      </c>
      <c r="H219" s="38">
        <v>2.222</v>
      </c>
      <c r="I219" s="38">
        <v>1.6689999999999998</v>
      </c>
      <c r="J219" s="38">
        <v>2.1360000000000001</v>
      </c>
      <c r="K219" s="39">
        <v>2.8739999999999997</v>
      </c>
      <c r="M219" s="35">
        <v>43038</v>
      </c>
      <c r="N219" s="36">
        <v>0</v>
      </c>
      <c r="O219" s="36">
        <v>0</v>
      </c>
      <c r="P219" s="37">
        <v>0.44499999999999995</v>
      </c>
      <c r="Q219" s="38">
        <v>3.5640000000000005</v>
      </c>
      <c r="R219" s="38">
        <v>2.5839999999999996</v>
      </c>
      <c r="S219" s="38">
        <v>2.2510000000000003</v>
      </c>
      <c r="T219" s="38">
        <v>1.6760000000000002</v>
      </c>
      <c r="U219" s="38">
        <v>2.2069999999999999</v>
      </c>
      <c r="V219" s="39">
        <v>2.8520000000000003</v>
      </c>
      <c r="X219" s="57"/>
    </row>
    <row r="220" spans="1:24" x14ac:dyDescent="0.2">
      <c r="B220" s="35">
        <v>45230</v>
      </c>
      <c r="C220" s="36">
        <v>0</v>
      </c>
      <c r="D220" s="36">
        <v>0</v>
      </c>
      <c r="E220" s="37">
        <v>0.44199999999999995</v>
      </c>
      <c r="F220" s="38">
        <v>3.5779999999999998</v>
      </c>
      <c r="G220" s="38">
        <v>2.6719999999999997</v>
      </c>
      <c r="H220" s="38">
        <v>2.2320000000000002</v>
      </c>
      <c r="I220" s="38">
        <v>1.6819999999999999</v>
      </c>
      <c r="J220" s="38">
        <v>2.1460000000000004</v>
      </c>
      <c r="K220" s="39">
        <v>2.8929999999999998</v>
      </c>
      <c r="M220" s="35">
        <v>43039</v>
      </c>
      <c r="N220" s="36">
        <v>0</v>
      </c>
      <c r="O220" s="36">
        <v>0</v>
      </c>
      <c r="P220" s="37">
        <v>0.44600000000000006</v>
      </c>
      <c r="Q220" s="38">
        <v>3.5680000000000005</v>
      </c>
      <c r="R220" s="38">
        <v>2.5879999999999996</v>
      </c>
      <c r="S220" s="38">
        <v>2.2610000000000001</v>
      </c>
      <c r="T220" s="38">
        <v>1.6800000000000002</v>
      </c>
      <c r="U220" s="38">
        <v>2.2170000000000001</v>
      </c>
      <c r="V220" s="39">
        <v>2.8650000000000002</v>
      </c>
      <c r="X220" s="57"/>
    </row>
    <row r="221" spans="1:24" x14ac:dyDescent="0.2">
      <c r="A221">
        <v>11</v>
      </c>
      <c r="B221" s="30">
        <v>45231</v>
      </c>
      <c r="C221" s="36">
        <v>0</v>
      </c>
      <c r="D221" s="36">
        <v>0</v>
      </c>
      <c r="E221" s="37">
        <v>0.44399999999999984</v>
      </c>
      <c r="F221" s="38">
        <v>3.5879999999999996</v>
      </c>
      <c r="G221" s="38">
        <v>2.6819999999999999</v>
      </c>
      <c r="H221" s="38">
        <v>2.2370000000000001</v>
      </c>
      <c r="I221" s="38">
        <v>1.6870000000000001</v>
      </c>
      <c r="J221" s="38">
        <v>2.1559999999999997</v>
      </c>
      <c r="K221" s="39">
        <v>2.9259999999999997</v>
      </c>
      <c r="M221" s="35">
        <v>43040</v>
      </c>
      <c r="N221" s="36">
        <v>0</v>
      </c>
      <c r="O221" s="36">
        <v>0</v>
      </c>
      <c r="P221" s="37">
        <v>0.44899999999999995</v>
      </c>
      <c r="Q221" s="38">
        <v>3.5770000000000004</v>
      </c>
      <c r="R221" s="38">
        <v>2.5939999999999999</v>
      </c>
      <c r="S221" s="38">
        <v>2.2729999999999997</v>
      </c>
      <c r="T221" s="38">
        <v>1.6890000000000001</v>
      </c>
      <c r="U221" s="38">
        <v>2.2320000000000002</v>
      </c>
      <c r="V221" s="39">
        <v>2.883</v>
      </c>
      <c r="X221" s="57"/>
    </row>
    <row r="222" spans="1:24" x14ac:dyDescent="0.2">
      <c r="B222" s="35">
        <v>45232</v>
      </c>
      <c r="C222" s="36">
        <v>0</v>
      </c>
      <c r="D222" s="36">
        <v>0</v>
      </c>
      <c r="E222" s="37">
        <v>0.44899999999999995</v>
      </c>
      <c r="F222" s="38">
        <v>3.5929999999999995</v>
      </c>
      <c r="G222" s="38">
        <v>2.69</v>
      </c>
      <c r="H222" s="38">
        <v>2.2480000000000002</v>
      </c>
      <c r="I222" s="38">
        <v>1.6919999999999999</v>
      </c>
      <c r="J222" s="38">
        <v>2.1678965517241378</v>
      </c>
      <c r="K222" s="39">
        <v>2.9399999999999995</v>
      </c>
      <c r="M222" s="35">
        <v>43041</v>
      </c>
      <c r="N222" s="36">
        <v>0</v>
      </c>
      <c r="O222" s="36">
        <v>0</v>
      </c>
      <c r="P222" s="37">
        <v>0.45200000000000007</v>
      </c>
      <c r="Q222" s="38">
        <v>3.5830000000000002</v>
      </c>
      <c r="R222" s="38">
        <v>2.5969999999999995</v>
      </c>
      <c r="S222" s="38">
        <v>2.282</v>
      </c>
      <c r="T222" s="38">
        <v>1.6919999999999999</v>
      </c>
      <c r="U222" s="38">
        <v>2.2410000000000001</v>
      </c>
      <c r="V222" s="39">
        <v>2.8980000000000006</v>
      </c>
      <c r="X222" s="57"/>
    </row>
    <row r="223" spans="1:24" x14ac:dyDescent="0.2">
      <c r="B223" s="30">
        <v>45233</v>
      </c>
      <c r="C223" s="36">
        <v>0</v>
      </c>
      <c r="D223" s="36">
        <v>0</v>
      </c>
      <c r="E223" s="37">
        <v>0.44899999999999995</v>
      </c>
      <c r="F223" s="38">
        <v>3.6049999999999995</v>
      </c>
      <c r="G223" s="38">
        <v>2.702</v>
      </c>
      <c r="H223" s="38">
        <v>2.2570000000000001</v>
      </c>
      <c r="I223" s="38">
        <v>1.698</v>
      </c>
      <c r="J223" s="38">
        <v>2.1807931034482757</v>
      </c>
      <c r="K223" s="39">
        <v>2.9609999999999994</v>
      </c>
      <c r="M223" s="35">
        <v>43042</v>
      </c>
      <c r="N223" s="36">
        <v>0</v>
      </c>
      <c r="O223" s="36">
        <v>0</v>
      </c>
      <c r="P223" s="37">
        <v>0.45499999999999996</v>
      </c>
      <c r="Q223" s="38">
        <v>3.5890000000000004</v>
      </c>
      <c r="R223" s="38">
        <v>2.6029999999999998</v>
      </c>
      <c r="S223" s="38">
        <v>2.2909999999999999</v>
      </c>
      <c r="T223" s="38">
        <v>1.698</v>
      </c>
      <c r="U223" s="38">
        <v>2.2530000000000001</v>
      </c>
      <c r="V223" s="39">
        <v>2.91</v>
      </c>
      <c r="X223" s="57"/>
    </row>
    <row r="224" spans="1:24" x14ac:dyDescent="0.2">
      <c r="B224" s="35">
        <v>45234</v>
      </c>
      <c r="C224" s="36">
        <v>0</v>
      </c>
      <c r="D224" s="36">
        <v>0</v>
      </c>
      <c r="E224" s="37">
        <v>0.45099999999999996</v>
      </c>
      <c r="F224" s="38">
        <v>3.6159999999999997</v>
      </c>
      <c r="G224" s="38">
        <v>2.7010000000000001</v>
      </c>
      <c r="H224" s="38">
        <v>2.2709999999999999</v>
      </c>
      <c r="I224" s="38">
        <v>1.706</v>
      </c>
      <c r="J224" s="38">
        <v>2.1926896551724138</v>
      </c>
      <c r="K224" s="39">
        <v>2.9809999999999999</v>
      </c>
      <c r="M224" s="35">
        <v>43043</v>
      </c>
      <c r="N224" s="36">
        <v>0</v>
      </c>
      <c r="O224" s="36">
        <v>0</v>
      </c>
      <c r="P224" s="37">
        <v>0.45699999999999996</v>
      </c>
      <c r="Q224" s="38">
        <v>3.5940000000000003</v>
      </c>
      <c r="R224" s="38">
        <v>2.6079999999999997</v>
      </c>
      <c r="S224" s="38">
        <v>2.2989999999999999</v>
      </c>
      <c r="T224" s="38">
        <v>1.7030000000000001</v>
      </c>
      <c r="U224" s="38">
        <v>2.2640000000000002</v>
      </c>
      <c r="V224" s="39">
        <v>2.9270000000000005</v>
      </c>
      <c r="X224" s="57"/>
    </row>
    <row r="225" spans="2:24" x14ac:dyDescent="0.2">
      <c r="B225" s="30">
        <v>45235</v>
      </c>
      <c r="C225" s="36">
        <v>0</v>
      </c>
      <c r="D225" s="36">
        <v>0</v>
      </c>
      <c r="E225" s="37">
        <v>0.45599999999999985</v>
      </c>
      <c r="F225" s="38">
        <v>3.6269999999999998</v>
      </c>
      <c r="G225" s="38">
        <v>2.7119999999999997</v>
      </c>
      <c r="H225" s="38">
        <v>2.2880000000000003</v>
      </c>
      <c r="I225" s="38">
        <v>1.7169999999999999</v>
      </c>
      <c r="J225" s="38">
        <v>2.2075862068965515</v>
      </c>
      <c r="K225" s="39">
        <v>3.0009999999999994</v>
      </c>
      <c r="M225" s="35">
        <v>43044</v>
      </c>
      <c r="N225" s="36">
        <v>0</v>
      </c>
      <c r="O225" s="36">
        <v>0</v>
      </c>
      <c r="P225" s="37">
        <v>0.46099999999999997</v>
      </c>
      <c r="Q225" s="38">
        <v>3.6100000000000003</v>
      </c>
      <c r="R225" s="38">
        <v>2.609</v>
      </c>
      <c r="S225" s="38">
        <v>2.306</v>
      </c>
      <c r="T225" s="38">
        <v>1.7070000000000001</v>
      </c>
      <c r="U225" s="38">
        <v>2.2800000000000002</v>
      </c>
      <c r="V225" s="39">
        <v>2.9460000000000006</v>
      </c>
      <c r="X225" s="57"/>
    </row>
    <row r="226" spans="2:24" x14ac:dyDescent="0.2">
      <c r="B226" s="35">
        <v>45236</v>
      </c>
      <c r="C226" s="36">
        <v>1.5</v>
      </c>
      <c r="D226" s="36">
        <v>1</v>
      </c>
      <c r="E226" s="37">
        <v>0.45499999999999996</v>
      </c>
      <c r="F226" s="38">
        <v>3.6319999999999997</v>
      </c>
      <c r="G226" s="38">
        <v>2.7109999999999999</v>
      </c>
      <c r="H226" s="38">
        <v>2.2960000000000003</v>
      </c>
      <c r="I226" s="38">
        <v>1.7189999999999999</v>
      </c>
      <c r="J226" s="38">
        <v>2.2164827586206894</v>
      </c>
      <c r="K226" s="39">
        <v>3.0119999999999996</v>
      </c>
      <c r="M226" s="35">
        <v>43045</v>
      </c>
      <c r="N226" s="36">
        <v>0</v>
      </c>
      <c r="O226" s="36">
        <v>0</v>
      </c>
      <c r="P226" s="37">
        <v>0.46400000000000008</v>
      </c>
      <c r="Q226" s="38">
        <v>3.6190000000000002</v>
      </c>
      <c r="R226" s="38">
        <v>2.6119999999999997</v>
      </c>
      <c r="S226" s="38">
        <v>2.3149999999999999</v>
      </c>
      <c r="T226" s="38">
        <v>1.7130000000000001</v>
      </c>
      <c r="U226" s="38">
        <v>2.2949999999999999</v>
      </c>
      <c r="V226" s="39">
        <v>2.9610000000000003</v>
      </c>
      <c r="X226" s="57"/>
    </row>
    <row r="227" spans="2:24" x14ac:dyDescent="0.2">
      <c r="B227" s="30">
        <v>45237</v>
      </c>
      <c r="C227" s="36">
        <v>6.5</v>
      </c>
      <c r="D227" s="36">
        <v>5</v>
      </c>
      <c r="E227" s="37">
        <v>0.45499999999999996</v>
      </c>
      <c r="F227" s="38">
        <v>3.6379999999999999</v>
      </c>
      <c r="G227" s="38">
        <v>2.7169999999999996</v>
      </c>
      <c r="H227" s="38">
        <v>2.2990000000000004</v>
      </c>
      <c r="I227" s="38">
        <v>1.7189999999999999</v>
      </c>
      <c r="J227" s="38">
        <v>2.2233793103448276</v>
      </c>
      <c r="K227" s="39">
        <v>3.0149999999999997</v>
      </c>
      <c r="M227" s="35">
        <v>43046</v>
      </c>
      <c r="N227" s="36">
        <v>0</v>
      </c>
      <c r="O227" s="36">
        <v>0</v>
      </c>
      <c r="P227" s="37">
        <v>0.46600000000000008</v>
      </c>
      <c r="Q227" s="38">
        <v>3.6270000000000002</v>
      </c>
      <c r="R227" s="38">
        <v>2.6139999999999999</v>
      </c>
      <c r="S227" s="38">
        <v>2.323</v>
      </c>
      <c r="T227" s="38">
        <v>1.718</v>
      </c>
      <c r="U227" s="38">
        <v>2.306</v>
      </c>
      <c r="V227" s="39">
        <v>2.9750000000000005</v>
      </c>
      <c r="X227" s="57"/>
    </row>
    <row r="228" spans="2:24" x14ac:dyDescent="0.2">
      <c r="B228" s="35">
        <v>45238</v>
      </c>
      <c r="C228" s="36">
        <v>0</v>
      </c>
      <c r="D228" s="36">
        <v>0</v>
      </c>
      <c r="E228" s="37">
        <v>0.45599999999999985</v>
      </c>
      <c r="F228" s="38">
        <v>3.6449999999999996</v>
      </c>
      <c r="G228" s="38">
        <v>2.7239999999999998</v>
      </c>
      <c r="H228" s="38">
        <v>2.3029999999999999</v>
      </c>
      <c r="I228" s="38">
        <v>1.72</v>
      </c>
      <c r="J228" s="38">
        <v>2.2282758620689656</v>
      </c>
      <c r="K228" s="39">
        <v>2.9979999999999998</v>
      </c>
      <c r="M228" s="35">
        <v>43047</v>
      </c>
      <c r="N228" s="36">
        <v>0</v>
      </c>
      <c r="O228" s="36">
        <v>0</v>
      </c>
      <c r="P228" s="37">
        <v>0.46899999999999997</v>
      </c>
      <c r="Q228" s="38">
        <v>3.6300000000000003</v>
      </c>
      <c r="R228" s="38">
        <v>2.617</v>
      </c>
      <c r="S228" s="38">
        <v>2.3289999999999997</v>
      </c>
      <c r="T228" s="38">
        <v>1.7210000000000001</v>
      </c>
      <c r="U228" s="38">
        <v>2.3149999999999999</v>
      </c>
      <c r="V228" s="39">
        <v>2.9870000000000001</v>
      </c>
      <c r="X228" s="57"/>
    </row>
    <row r="229" spans="2:24" x14ac:dyDescent="0.2">
      <c r="B229" s="30">
        <v>45239</v>
      </c>
      <c r="C229" s="36">
        <v>0</v>
      </c>
      <c r="D229" s="36">
        <v>0</v>
      </c>
      <c r="E229" s="37">
        <v>0.45899999999999996</v>
      </c>
      <c r="F229" s="38">
        <v>3.6479999999999997</v>
      </c>
      <c r="G229" s="38">
        <v>2.7269999999999999</v>
      </c>
      <c r="H229" s="38">
        <v>2.3120000000000003</v>
      </c>
      <c r="I229" s="38">
        <v>1.726</v>
      </c>
      <c r="J229" s="38">
        <v>2.2501724137931034</v>
      </c>
      <c r="K229" s="39">
        <v>3.0129999999999999</v>
      </c>
      <c r="M229" s="35">
        <v>43048</v>
      </c>
      <c r="N229" s="36">
        <v>0</v>
      </c>
      <c r="O229" s="36">
        <v>0</v>
      </c>
      <c r="P229" s="37">
        <v>0.46899999999999997</v>
      </c>
      <c r="Q229" s="38">
        <v>3.6420000000000003</v>
      </c>
      <c r="R229" s="38">
        <v>2.6229999999999998</v>
      </c>
      <c r="S229" s="38">
        <v>2.3380000000000001</v>
      </c>
      <c r="T229" s="38">
        <v>1.7270000000000001</v>
      </c>
      <c r="U229" s="38">
        <v>2.3239999999999998</v>
      </c>
      <c r="V229" s="39">
        <v>2.9990000000000006</v>
      </c>
      <c r="X229" s="57"/>
    </row>
    <row r="230" spans="2:24" x14ac:dyDescent="0.2">
      <c r="B230" s="35">
        <v>45240</v>
      </c>
      <c r="C230" s="36">
        <v>3</v>
      </c>
      <c r="D230" s="36">
        <v>2</v>
      </c>
      <c r="E230" s="37">
        <v>0.46499999999999997</v>
      </c>
      <c r="F230" s="38">
        <v>3.6569999999999996</v>
      </c>
      <c r="G230" s="38">
        <v>2.7329999999999997</v>
      </c>
      <c r="H230" s="38">
        <v>2.3210000000000002</v>
      </c>
      <c r="I230" s="38">
        <v>1.732</v>
      </c>
      <c r="J230" s="38">
        <v>2.2660689655172415</v>
      </c>
      <c r="K230" s="39">
        <v>3.0249999999999995</v>
      </c>
      <c r="M230" s="35">
        <v>43049</v>
      </c>
      <c r="N230" s="36">
        <v>0</v>
      </c>
      <c r="O230" s="36">
        <v>0</v>
      </c>
      <c r="P230" s="37">
        <v>0.47299999999999998</v>
      </c>
      <c r="Q230" s="38">
        <v>3.6460000000000004</v>
      </c>
      <c r="R230" s="38">
        <v>2.6239999999999997</v>
      </c>
      <c r="S230" s="38">
        <v>2.3420000000000001</v>
      </c>
      <c r="T230" s="38">
        <v>1.728</v>
      </c>
      <c r="U230" s="38">
        <v>2.331</v>
      </c>
      <c r="V230" s="39">
        <v>3.0090000000000003</v>
      </c>
      <c r="X230" s="57"/>
    </row>
    <row r="231" spans="2:24" x14ac:dyDescent="0.2">
      <c r="B231" s="30">
        <v>45241</v>
      </c>
      <c r="C231" s="36">
        <v>0</v>
      </c>
      <c r="D231" s="36">
        <v>0</v>
      </c>
      <c r="E231" s="37">
        <v>0.46199999999999986</v>
      </c>
      <c r="F231" s="38">
        <v>3.6569999999999996</v>
      </c>
      <c r="G231" s="38">
        <v>2.7239999999999998</v>
      </c>
      <c r="H231" s="38">
        <v>2.327</v>
      </c>
      <c r="I231" s="38">
        <v>1.7289999999999999</v>
      </c>
      <c r="J231" s="38">
        <v>2.2579655172413791</v>
      </c>
      <c r="K231" s="39">
        <v>3.0309999999999997</v>
      </c>
      <c r="M231" s="35">
        <v>43050</v>
      </c>
      <c r="N231" s="36">
        <v>0</v>
      </c>
      <c r="O231" s="36">
        <v>0</v>
      </c>
      <c r="P231" s="37">
        <v>0.47099999999999997</v>
      </c>
      <c r="Q231" s="38">
        <v>3.6560000000000006</v>
      </c>
      <c r="R231" s="38">
        <v>2.6279999999999997</v>
      </c>
      <c r="S231" s="38">
        <v>2.3490000000000002</v>
      </c>
      <c r="T231" s="38">
        <v>1.732</v>
      </c>
      <c r="U231" s="38">
        <v>2.3380000000000001</v>
      </c>
      <c r="V231" s="39">
        <v>3.0190000000000001</v>
      </c>
      <c r="X231" s="57"/>
    </row>
    <row r="232" spans="2:24" x14ac:dyDescent="0.2">
      <c r="B232" s="35">
        <v>45242</v>
      </c>
      <c r="C232" s="36">
        <v>0.5</v>
      </c>
      <c r="D232" s="36">
        <v>0</v>
      </c>
      <c r="E232" s="37">
        <v>0.46799999999999986</v>
      </c>
      <c r="F232" s="38">
        <v>3.6629999999999998</v>
      </c>
      <c r="G232" s="38">
        <v>2.7359999999999998</v>
      </c>
      <c r="H232" s="38">
        <v>2.3330000000000002</v>
      </c>
      <c r="I232" s="38">
        <v>1.738</v>
      </c>
      <c r="J232" s="38">
        <v>2.2768620689655172</v>
      </c>
      <c r="K232" s="39">
        <v>3.0519999999999996</v>
      </c>
      <c r="M232" s="35">
        <v>43051</v>
      </c>
      <c r="N232" s="36">
        <v>0</v>
      </c>
      <c r="O232" s="36">
        <v>0</v>
      </c>
      <c r="P232" s="37">
        <v>0.47499999999999998</v>
      </c>
      <c r="Q232" s="38">
        <v>3.6660000000000004</v>
      </c>
      <c r="R232" s="38">
        <v>2.6319999999999997</v>
      </c>
      <c r="S232" s="38">
        <v>2.3559999999999999</v>
      </c>
      <c r="T232" s="38">
        <v>1.736</v>
      </c>
      <c r="U232" s="38">
        <v>2.3479999999999999</v>
      </c>
      <c r="V232" s="39">
        <v>3.032</v>
      </c>
      <c r="X232" s="57"/>
    </row>
    <row r="233" spans="2:24" x14ac:dyDescent="0.2">
      <c r="B233" s="30">
        <v>45243</v>
      </c>
      <c r="C233" s="36">
        <v>0</v>
      </c>
      <c r="D233" s="36">
        <v>0</v>
      </c>
      <c r="E233" s="37">
        <v>0.46599999999999986</v>
      </c>
      <c r="F233" s="38">
        <v>3.6609999999999996</v>
      </c>
      <c r="G233" s="38">
        <v>2.7279999999999998</v>
      </c>
      <c r="H233" s="38">
        <v>2.3370000000000002</v>
      </c>
      <c r="I233" s="38">
        <v>1.736</v>
      </c>
      <c r="J233" s="38">
        <v>2.2847586206896553</v>
      </c>
      <c r="K233" s="39">
        <v>3.0589999999999997</v>
      </c>
      <c r="M233" s="35">
        <v>43052</v>
      </c>
      <c r="N233" s="36">
        <v>1</v>
      </c>
      <c r="O233" s="36">
        <v>0</v>
      </c>
      <c r="P233" s="37">
        <v>0.47400000000000009</v>
      </c>
      <c r="Q233" s="38">
        <v>3.6650000000000005</v>
      </c>
      <c r="R233" s="38">
        <v>2.6339999999999999</v>
      </c>
      <c r="S233" s="38">
        <v>2.3609999999999998</v>
      </c>
      <c r="T233" s="38">
        <v>1.7350000000000001</v>
      </c>
      <c r="U233" s="38">
        <v>2.35</v>
      </c>
      <c r="V233" s="39">
        <v>3.04</v>
      </c>
      <c r="X233" s="57"/>
    </row>
    <row r="234" spans="2:24" x14ac:dyDescent="0.2">
      <c r="B234" s="35">
        <v>45244</v>
      </c>
      <c r="C234" s="36">
        <v>0</v>
      </c>
      <c r="D234" s="36">
        <v>0</v>
      </c>
      <c r="E234" s="37">
        <v>0.46699999999999997</v>
      </c>
      <c r="F234" s="38">
        <v>3.6709999999999998</v>
      </c>
      <c r="G234" s="38">
        <v>2.738</v>
      </c>
      <c r="H234" s="38">
        <v>2.3470000000000004</v>
      </c>
      <c r="I234" s="38">
        <v>1.7429999999999999</v>
      </c>
      <c r="J234" s="38">
        <v>2.3016551724137932</v>
      </c>
      <c r="K234" s="39">
        <v>3.0749999999999997</v>
      </c>
      <c r="M234" s="35">
        <v>43053</v>
      </c>
      <c r="N234" s="36">
        <v>0</v>
      </c>
      <c r="O234" s="36">
        <v>0</v>
      </c>
      <c r="P234" s="37">
        <v>0.47599999999999998</v>
      </c>
      <c r="Q234" s="38">
        <v>3.6730000000000005</v>
      </c>
      <c r="R234" s="38">
        <v>2.6449999999999996</v>
      </c>
      <c r="S234" s="38">
        <v>2.3719999999999999</v>
      </c>
      <c r="T234" s="38">
        <v>1.7430000000000001</v>
      </c>
      <c r="U234" s="38">
        <v>2.3580000000000001</v>
      </c>
      <c r="V234" s="39">
        <v>3.0510000000000002</v>
      </c>
      <c r="X234" s="57"/>
    </row>
    <row r="235" spans="2:24" x14ac:dyDescent="0.2">
      <c r="B235" s="30">
        <v>45245</v>
      </c>
      <c r="C235" s="36">
        <v>0</v>
      </c>
      <c r="D235" s="36">
        <v>0</v>
      </c>
      <c r="E235" s="37">
        <v>0.47099999999999997</v>
      </c>
      <c r="F235" s="38">
        <v>3.6809999999999996</v>
      </c>
      <c r="G235" s="38">
        <v>2.7450000000000001</v>
      </c>
      <c r="H235" s="38">
        <v>2.3570000000000002</v>
      </c>
      <c r="I235" s="38">
        <v>1.7469999999999999</v>
      </c>
      <c r="J235" s="38">
        <v>2.312551724137931</v>
      </c>
      <c r="K235" s="39">
        <v>3.0909999999999997</v>
      </c>
      <c r="M235" s="35">
        <v>43054</v>
      </c>
      <c r="N235" s="36">
        <v>8</v>
      </c>
      <c r="O235" s="36">
        <v>8</v>
      </c>
      <c r="P235" s="37">
        <v>0.47599999999999998</v>
      </c>
      <c r="Q235" s="38">
        <v>3.6790000000000003</v>
      </c>
      <c r="R235" s="38">
        <v>2.6479999999999997</v>
      </c>
      <c r="S235" s="38">
        <v>2.3719999999999999</v>
      </c>
      <c r="T235" s="38">
        <v>1.7430000000000001</v>
      </c>
      <c r="U235" s="38">
        <v>2.3609999999999998</v>
      </c>
      <c r="V235" s="39">
        <v>3.0570000000000004</v>
      </c>
      <c r="X235" s="57"/>
    </row>
    <row r="236" spans="2:24" x14ac:dyDescent="0.2">
      <c r="B236" s="35">
        <v>45246</v>
      </c>
      <c r="C236" s="36">
        <v>0</v>
      </c>
      <c r="D236" s="36">
        <v>0</v>
      </c>
      <c r="E236" s="37">
        <v>0.47199999999999986</v>
      </c>
      <c r="F236" s="38">
        <v>3.6879999999999997</v>
      </c>
      <c r="G236" s="38">
        <v>2.7429999999999999</v>
      </c>
      <c r="H236" s="38">
        <v>2.3610000000000002</v>
      </c>
      <c r="I236" s="38">
        <v>1.7509999999999999</v>
      </c>
      <c r="J236" s="38">
        <v>2.3174482758620689</v>
      </c>
      <c r="K236" s="39">
        <v>3.101</v>
      </c>
      <c r="M236" s="35">
        <v>43055</v>
      </c>
      <c r="N236" s="36">
        <v>0</v>
      </c>
      <c r="O236" s="36">
        <v>0</v>
      </c>
      <c r="P236" s="37">
        <v>0.46800000000000008</v>
      </c>
      <c r="Q236" s="38">
        <v>3.6710000000000003</v>
      </c>
      <c r="R236" s="38">
        <v>2.6369999999999996</v>
      </c>
      <c r="S236" s="38">
        <v>2.367</v>
      </c>
      <c r="T236" s="38">
        <v>1.732</v>
      </c>
      <c r="U236" s="38">
        <v>2.3380000000000001</v>
      </c>
      <c r="V236" s="39">
        <v>3.0460000000000003</v>
      </c>
      <c r="X236" s="57"/>
    </row>
    <row r="237" spans="2:24" x14ac:dyDescent="0.2">
      <c r="B237" s="30">
        <v>45247</v>
      </c>
      <c r="C237" s="36">
        <v>43.5</v>
      </c>
      <c r="D237" s="36">
        <v>41</v>
      </c>
      <c r="E237" s="37">
        <v>0.47499999999999998</v>
      </c>
      <c r="F237" s="38">
        <v>3.6909999999999998</v>
      </c>
      <c r="G237" s="38">
        <v>2.7489999999999997</v>
      </c>
      <c r="H237" s="38">
        <v>2.37</v>
      </c>
      <c r="I237" s="38">
        <v>1.7569999999999999</v>
      </c>
      <c r="J237" s="38">
        <v>2.3273448275862068</v>
      </c>
      <c r="K237" s="39">
        <v>3.1129999999999995</v>
      </c>
      <c r="M237" s="35">
        <v>43056</v>
      </c>
      <c r="N237" s="36">
        <v>0</v>
      </c>
      <c r="O237" s="36">
        <v>0</v>
      </c>
      <c r="P237" s="37">
        <v>0.47299999999999998</v>
      </c>
      <c r="Q237" s="38">
        <v>3.6870000000000003</v>
      </c>
      <c r="R237" s="38">
        <v>2.6509999999999998</v>
      </c>
      <c r="S237" s="38">
        <v>2.375</v>
      </c>
      <c r="T237" s="38">
        <v>1.7430000000000001</v>
      </c>
      <c r="U237" s="38">
        <v>2.355</v>
      </c>
      <c r="V237" s="39">
        <v>3.0600000000000005</v>
      </c>
      <c r="X237" s="57"/>
    </row>
    <row r="238" spans="2:24" x14ac:dyDescent="0.2">
      <c r="B238" s="35">
        <v>45248</v>
      </c>
      <c r="C238" s="36">
        <v>0</v>
      </c>
      <c r="D238" s="36">
        <v>0</v>
      </c>
      <c r="E238" s="37">
        <v>0.44999999999999984</v>
      </c>
      <c r="F238" s="38">
        <v>3.6149999999999998</v>
      </c>
      <c r="G238" s="38">
        <v>2.7089999999999996</v>
      </c>
      <c r="H238" s="38">
        <v>2.2670000000000003</v>
      </c>
      <c r="I238" s="38">
        <v>1.669</v>
      </c>
      <c r="J238" s="38">
        <v>2.1802413793103446</v>
      </c>
      <c r="K238" s="39">
        <v>2.9739999999999998</v>
      </c>
      <c r="M238" s="35">
        <v>43057</v>
      </c>
      <c r="N238" s="36">
        <v>0</v>
      </c>
      <c r="O238" s="36"/>
      <c r="P238" s="37">
        <v>0.47200000000000009</v>
      </c>
      <c r="Q238" s="38">
        <v>3.6900000000000004</v>
      </c>
      <c r="R238" s="38">
        <v>2.6529999999999996</v>
      </c>
      <c r="S238" s="38">
        <v>2.3769999999999998</v>
      </c>
      <c r="T238" s="38">
        <v>1.7450000000000001</v>
      </c>
      <c r="U238" s="38">
        <v>2.36</v>
      </c>
      <c r="V238" s="39">
        <v>3.0680000000000005</v>
      </c>
      <c r="X238" s="57"/>
    </row>
    <row r="239" spans="2:24" x14ac:dyDescent="0.2">
      <c r="B239" s="30">
        <v>45249</v>
      </c>
      <c r="C239" s="36">
        <v>0</v>
      </c>
      <c r="D239" s="36">
        <v>0</v>
      </c>
      <c r="E239" s="37">
        <v>0.44699999999999995</v>
      </c>
      <c r="F239" s="38">
        <v>3.5939999999999999</v>
      </c>
      <c r="G239" s="38">
        <v>2.6970000000000001</v>
      </c>
      <c r="H239" s="38">
        <v>2.2309999999999999</v>
      </c>
      <c r="I239" s="38">
        <v>1.6719999999999999</v>
      </c>
      <c r="J239" s="38">
        <v>2.1691379310344825</v>
      </c>
      <c r="K239" s="39">
        <v>2.9709999999999996</v>
      </c>
      <c r="M239" s="35">
        <v>43058</v>
      </c>
      <c r="N239" s="36">
        <v>0</v>
      </c>
      <c r="O239" s="36"/>
      <c r="P239" s="37">
        <v>0.47099999999999997</v>
      </c>
      <c r="Q239" s="38">
        <v>3.6920000000000002</v>
      </c>
      <c r="R239" s="38">
        <v>2.6579999999999999</v>
      </c>
      <c r="S239" s="38">
        <v>2.3820000000000001</v>
      </c>
      <c r="T239" s="38">
        <v>1.7470000000000001</v>
      </c>
      <c r="U239" s="38">
        <v>2.3620000000000001</v>
      </c>
      <c r="V239" s="39">
        <v>3.0730000000000004</v>
      </c>
      <c r="X239" s="57"/>
    </row>
    <row r="240" spans="2:24" x14ac:dyDescent="0.2">
      <c r="B240" s="35">
        <v>45250</v>
      </c>
      <c r="C240" s="36">
        <v>0</v>
      </c>
      <c r="D240" s="36">
        <v>0</v>
      </c>
      <c r="E240" s="37">
        <v>0.45099999999999996</v>
      </c>
      <c r="F240" s="38">
        <v>3.5979999999999999</v>
      </c>
      <c r="G240" s="38">
        <v>2.698</v>
      </c>
      <c r="H240" s="38">
        <v>2.2410000000000001</v>
      </c>
      <c r="I240" s="38">
        <v>1.6850000000000001</v>
      </c>
      <c r="J240" s="38">
        <v>2.1770344827586205</v>
      </c>
      <c r="K240" s="39">
        <v>2.9869999999999997</v>
      </c>
      <c r="M240" s="35">
        <v>43059</v>
      </c>
      <c r="N240" s="36">
        <v>7</v>
      </c>
      <c r="O240" s="36"/>
      <c r="P240" s="37">
        <v>0.47400000000000009</v>
      </c>
      <c r="Q240" s="38">
        <v>3.6950000000000003</v>
      </c>
      <c r="R240" s="38">
        <v>2.6639999999999997</v>
      </c>
      <c r="S240" s="38">
        <v>2.3879999999999999</v>
      </c>
      <c r="T240" s="38">
        <v>1.75</v>
      </c>
      <c r="U240" s="38">
        <v>2.371</v>
      </c>
      <c r="V240" s="39">
        <v>3.0820000000000003</v>
      </c>
      <c r="X240" s="57"/>
    </row>
    <row r="241" spans="1:24" x14ac:dyDescent="0.2">
      <c r="B241" s="30">
        <v>45251</v>
      </c>
      <c r="C241" s="36">
        <v>0</v>
      </c>
      <c r="D241" s="36">
        <v>0</v>
      </c>
      <c r="E241" s="37">
        <v>0.45199999999999985</v>
      </c>
      <c r="F241" s="38">
        <v>3.6109999999999998</v>
      </c>
      <c r="G241" s="38">
        <v>2.7050000000000001</v>
      </c>
      <c r="H241" s="38">
        <v>2.2540000000000004</v>
      </c>
      <c r="I241" s="38">
        <v>1.6950000000000001</v>
      </c>
      <c r="J241" s="38">
        <v>2.1879310344827587</v>
      </c>
      <c r="K241" s="39">
        <v>2.9999999999999996</v>
      </c>
      <c r="M241" s="35">
        <v>43060</v>
      </c>
      <c r="N241" s="36">
        <v>4</v>
      </c>
      <c r="O241" s="36"/>
      <c r="P241" s="37">
        <v>0.46699999999999997</v>
      </c>
      <c r="Q241" s="38">
        <v>3.6910000000000003</v>
      </c>
      <c r="R241" s="38">
        <v>2.6599999999999997</v>
      </c>
      <c r="S241" s="38">
        <v>2.39</v>
      </c>
      <c r="T241" s="38">
        <v>1.7430000000000001</v>
      </c>
      <c r="U241" s="38">
        <v>2.367</v>
      </c>
      <c r="V241" s="39">
        <v>3.0780000000000003</v>
      </c>
      <c r="X241" s="57"/>
    </row>
    <row r="242" spans="1:24" x14ac:dyDescent="0.2">
      <c r="B242" s="35">
        <v>45252</v>
      </c>
      <c r="C242" s="36">
        <v>0</v>
      </c>
      <c r="D242" s="36">
        <v>0</v>
      </c>
      <c r="E242" s="37">
        <v>0.45299999999999996</v>
      </c>
      <c r="F242" s="38">
        <v>3.6149999999999998</v>
      </c>
      <c r="G242" s="38">
        <v>2.706</v>
      </c>
      <c r="H242" s="38">
        <v>2.2700000000000005</v>
      </c>
      <c r="I242" s="38">
        <v>1.702</v>
      </c>
      <c r="J242" s="38">
        <v>2.1958275862068963</v>
      </c>
      <c r="K242" s="39">
        <v>3.01</v>
      </c>
      <c r="M242" s="35">
        <v>43061</v>
      </c>
      <c r="N242" s="36">
        <v>0</v>
      </c>
      <c r="O242" s="36">
        <v>0</v>
      </c>
      <c r="P242" s="37">
        <v>0.46800000000000008</v>
      </c>
      <c r="Q242" s="38">
        <v>3.68</v>
      </c>
      <c r="R242" s="38">
        <v>2.6459999999999999</v>
      </c>
      <c r="S242" s="38">
        <v>2.3730000000000002</v>
      </c>
      <c r="T242" s="38">
        <v>1.738</v>
      </c>
      <c r="U242" s="38">
        <v>2.3409999999999997</v>
      </c>
      <c r="V242" s="39">
        <v>3.0610000000000004</v>
      </c>
      <c r="X242" s="57"/>
    </row>
    <row r="243" spans="1:24" x14ac:dyDescent="0.2">
      <c r="B243" s="30">
        <v>45253</v>
      </c>
      <c r="C243" s="36">
        <v>0</v>
      </c>
      <c r="D243" s="36">
        <v>0</v>
      </c>
      <c r="E243" s="37">
        <v>0.45599999999999985</v>
      </c>
      <c r="F243" s="38">
        <v>3.6209999999999996</v>
      </c>
      <c r="G243" s="38">
        <v>2.7089999999999996</v>
      </c>
      <c r="H243" s="38">
        <v>2.282</v>
      </c>
      <c r="I243" s="38">
        <v>1.708</v>
      </c>
      <c r="J243" s="38">
        <v>2.2057241379310342</v>
      </c>
      <c r="K243" s="39">
        <v>3.0189999999999997</v>
      </c>
      <c r="M243" s="35">
        <v>43062</v>
      </c>
      <c r="N243" s="36">
        <v>37.5</v>
      </c>
      <c r="O243" s="36">
        <v>37</v>
      </c>
      <c r="P243" s="37">
        <v>0.47200000000000009</v>
      </c>
      <c r="Q243" s="38">
        <v>3.6810000000000005</v>
      </c>
      <c r="R243" s="38">
        <v>2.6559999999999997</v>
      </c>
      <c r="S243" s="38">
        <v>2.38</v>
      </c>
      <c r="T243" s="38">
        <v>1.7450000000000001</v>
      </c>
      <c r="U243" s="38">
        <v>2.3540000000000001</v>
      </c>
      <c r="V243" s="39">
        <v>3.08</v>
      </c>
      <c r="X243" s="57"/>
    </row>
    <row r="244" spans="1:24" x14ac:dyDescent="0.2">
      <c r="B244" s="35">
        <v>45254</v>
      </c>
      <c r="C244" s="36">
        <v>0</v>
      </c>
      <c r="D244" s="36">
        <v>0</v>
      </c>
      <c r="E244" s="37">
        <v>0.45699999999999996</v>
      </c>
      <c r="F244" s="38">
        <v>3.6279999999999997</v>
      </c>
      <c r="G244" s="38">
        <v>2.71</v>
      </c>
      <c r="H244" s="38">
        <v>2.2949999999999999</v>
      </c>
      <c r="I244" s="38">
        <v>1.7149999999999999</v>
      </c>
      <c r="J244" s="38">
        <v>2.219620689655172</v>
      </c>
      <c r="K244" s="39">
        <v>3.0259999999999998</v>
      </c>
      <c r="M244" s="35">
        <v>43063</v>
      </c>
      <c r="N244" s="36">
        <v>0.5</v>
      </c>
      <c r="O244" s="36">
        <v>1</v>
      </c>
      <c r="P244" s="37">
        <v>0.43800000000000006</v>
      </c>
      <c r="Q244" s="38">
        <v>3.6200000000000006</v>
      </c>
      <c r="R244" s="38">
        <v>2.5979999999999999</v>
      </c>
      <c r="S244" s="38">
        <v>2.3010000000000002</v>
      </c>
      <c r="T244" s="38">
        <v>1.639</v>
      </c>
      <c r="U244" s="38">
        <v>2.218</v>
      </c>
      <c r="V244" s="39">
        <v>2.9350000000000005</v>
      </c>
      <c r="X244" s="57"/>
    </row>
    <row r="245" spans="1:24" x14ac:dyDescent="0.2">
      <c r="B245" s="30">
        <v>45255</v>
      </c>
      <c r="C245" s="36">
        <v>0</v>
      </c>
      <c r="D245" s="36">
        <v>0</v>
      </c>
      <c r="E245" s="37">
        <v>0.45599999999999985</v>
      </c>
      <c r="F245" s="38">
        <v>3.6359999999999997</v>
      </c>
      <c r="G245" s="38">
        <v>2.718</v>
      </c>
      <c r="H245" s="38">
        <v>2.3029999999999999</v>
      </c>
      <c r="I245" s="38">
        <v>1.7169999999999999</v>
      </c>
      <c r="J245" s="38">
        <v>2.2315172413793101</v>
      </c>
      <c r="K245" s="39">
        <v>3.0369999999999999</v>
      </c>
      <c r="M245" s="35">
        <v>43064</v>
      </c>
      <c r="N245" s="36">
        <v>0</v>
      </c>
      <c r="O245" s="36">
        <v>1</v>
      </c>
      <c r="P245" s="37">
        <v>0.44899999999999995</v>
      </c>
      <c r="Q245" s="38">
        <v>3.5740000000000003</v>
      </c>
      <c r="R245" s="38">
        <v>2.57</v>
      </c>
      <c r="S245" s="38">
        <v>2.2400000000000002</v>
      </c>
      <c r="T245" s="38">
        <v>1.6560000000000001</v>
      </c>
      <c r="U245" s="38">
        <v>2.2050000000000001</v>
      </c>
      <c r="V245" s="39">
        <v>2.9040000000000004</v>
      </c>
      <c r="X245" s="57"/>
    </row>
    <row r="246" spans="1:24" x14ac:dyDescent="0.2">
      <c r="B246" s="35">
        <v>45256</v>
      </c>
      <c r="C246" s="36">
        <v>0</v>
      </c>
      <c r="D246" s="36">
        <v>0</v>
      </c>
      <c r="E246" s="37">
        <v>0.46099999999999997</v>
      </c>
      <c r="F246" s="38">
        <v>3.6409999999999996</v>
      </c>
      <c r="G246" s="38">
        <v>2.7229999999999999</v>
      </c>
      <c r="H246" s="38">
        <v>2.3170000000000002</v>
      </c>
      <c r="I246" s="38">
        <v>1.7249999999999999</v>
      </c>
      <c r="J246" s="38">
        <v>2.2494137931034479</v>
      </c>
      <c r="K246" s="39">
        <v>3.0539999999999994</v>
      </c>
      <c r="M246" s="35">
        <v>43065</v>
      </c>
      <c r="N246" s="36">
        <v>0.5</v>
      </c>
      <c r="O246" s="36">
        <v>0</v>
      </c>
      <c r="P246" s="37">
        <v>0.44400000000000006</v>
      </c>
      <c r="Q246" s="38">
        <v>3.5690000000000004</v>
      </c>
      <c r="R246" s="38">
        <v>2.5619999999999998</v>
      </c>
      <c r="S246" s="38">
        <v>2.2320000000000002</v>
      </c>
      <c r="T246" s="38">
        <v>1.6600000000000001</v>
      </c>
      <c r="U246" s="38">
        <v>2.2000000000000002</v>
      </c>
      <c r="V246" s="39">
        <v>2.9140000000000006</v>
      </c>
      <c r="X246" s="57"/>
    </row>
    <row r="247" spans="1:24" x14ac:dyDescent="0.2">
      <c r="B247" s="30">
        <v>45257</v>
      </c>
      <c r="C247" s="36">
        <v>0</v>
      </c>
      <c r="D247" s="36">
        <v>0</v>
      </c>
      <c r="E247" s="37">
        <v>0.46199999999999986</v>
      </c>
      <c r="F247" s="38">
        <v>3.6449999999999996</v>
      </c>
      <c r="G247" s="38">
        <v>2.7210000000000001</v>
      </c>
      <c r="H247" s="38">
        <v>2.3239999999999998</v>
      </c>
      <c r="I247" s="38">
        <v>1.726</v>
      </c>
      <c r="J247" s="38">
        <v>2.2513103448275862</v>
      </c>
      <c r="K247" s="39">
        <v>3.0609999999999999</v>
      </c>
      <c r="M247" s="35">
        <v>43066</v>
      </c>
      <c r="N247" s="36">
        <v>0</v>
      </c>
      <c r="O247" s="36">
        <v>0</v>
      </c>
      <c r="P247" s="37">
        <v>0.44699999999999995</v>
      </c>
      <c r="Q247" s="38">
        <v>3.5720000000000005</v>
      </c>
      <c r="R247" s="38">
        <v>2.5679999999999996</v>
      </c>
      <c r="S247" s="38">
        <v>2.2410000000000001</v>
      </c>
      <c r="T247" s="38">
        <v>1.669</v>
      </c>
      <c r="U247" s="38">
        <v>2.2090000000000001</v>
      </c>
      <c r="V247" s="39">
        <v>2.9260000000000002</v>
      </c>
      <c r="X247" s="57"/>
    </row>
    <row r="248" spans="1:24" x14ac:dyDescent="0.2">
      <c r="B248" s="35">
        <v>45258</v>
      </c>
      <c r="C248" s="36">
        <v>0</v>
      </c>
      <c r="D248" s="36">
        <v>0</v>
      </c>
      <c r="E248" s="37">
        <v>0.46199999999999986</v>
      </c>
      <c r="F248" s="38">
        <v>3.6479999999999997</v>
      </c>
      <c r="G248" s="38">
        <v>2.7239999999999998</v>
      </c>
      <c r="H248" s="38">
        <v>2.3330000000000002</v>
      </c>
      <c r="I248" s="38">
        <v>1.7289999999999999</v>
      </c>
      <c r="J248" s="38">
        <v>2.2552068965517238</v>
      </c>
      <c r="K248" s="39">
        <v>3.0639999999999996</v>
      </c>
      <c r="M248" s="35">
        <v>43067</v>
      </c>
      <c r="N248" s="36">
        <v>0</v>
      </c>
      <c r="O248" s="36">
        <v>0</v>
      </c>
      <c r="P248" s="37">
        <v>0.45099999999999996</v>
      </c>
      <c r="Q248" s="38">
        <v>3.5790000000000002</v>
      </c>
      <c r="R248" s="38">
        <v>2.5779999999999998</v>
      </c>
      <c r="S248" s="38">
        <v>2.2599999999999998</v>
      </c>
      <c r="T248" s="38">
        <v>1.679</v>
      </c>
      <c r="U248" s="38">
        <v>2.2250000000000001</v>
      </c>
      <c r="V248" s="39">
        <v>2.9390000000000001</v>
      </c>
      <c r="X248" s="57"/>
    </row>
    <row r="249" spans="1:24" x14ac:dyDescent="0.2">
      <c r="B249" s="30">
        <v>45259</v>
      </c>
      <c r="C249" s="36">
        <v>0</v>
      </c>
      <c r="D249" s="36">
        <v>0</v>
      </c>
      <c r="E249" s="37">
        <v>0.46399999999999986</v>
      </c>
      <c r="F249" s="38">
        <v>3.6529999999999996</v>
      </c>
      <c r="G249" s="38">
        <v>2.7319999999999998</v>
      </c>
      <c r="H249" s="38">
        <v>2.3410000000000002</v>
      </c>
      <c r="I249" s="38">
        <v>1.734</v>
      </c>
      <c r="J249" s="38">
        <v>2.2671034482758619</v>
      </c>
      <c r="K249" s="39">
        <v>3.0749999999999997</v>
      </c>
      <c r="M249" s="35">
        <v>43068</v>
      </c>
      <c r="N249" s="36">
        <v>6.5</v>
      </c>
      <c r="O249" s="36">
        <v>7</v>
      </c>
      <c r="P249" s="37">
        <v>0.45099999999999996</v>
      </c>
      <c r="Q249" s="38">
        <v>3.5790000000000002</v>
      </c>
      <c r="R249" s="38">
        <v>2.5839999999999996</v>
      </c>
      <c r="S249" s="38">
        <v>2.2720000000000002</v>
      </c>
      <c r="T249" s="38">
        <v>1.6850000000000001</v>
      </c>
      <c r="U249" s="38">
        <v>2.2309999999999999</v>
      </c>
      <c r="V249" s="39">
        <v>2.9510000000000005</v>
      </c>
      <c r="X249" s="57"/>
    </row>
    <row r="250" spans="1:24" x14ac:dyDescent="0.2">
      <c r="B250" s="35">
        <v>45260</v>
      </c>
      <c r="C250" s="36">
        <v>0</v>
      </c>
      <c r="D250" s="36">
        <v>0</v>
      </c>
      <c r="E250" s="37">
        <v>0.46999999999999986</v>
      </c>
      <c r="F250" s="38">
        <v>3.6619999999999999</v>
      </c>
      <c r="G250" s="38">
        <v>2.7349999999999999</v>
      </c>
      <c r="H250" s="38">
        <v>2.35</v>
      </c>
      <c r="I250" s="38">
        <v>1.74</v>
      </c>
      <c r="J250" s="38">
        <v>2.254</v>
      </c>
      <c r="K250" s="39">
        <v>3.0869999999999997</v>
      </c>
      <c r="M250" s="35">
        <v>43069</v>
      </c>
      <c r="N250" s="36">
        <v>16.5</v>
      </c>
      <c r="O250" s="36">
        <v>19</v>
      </c>
      <c r="P250" s="37">
        <v>0.44400000000000006</v>
      </c>
      <c r="Q250" s="38">
        <v>3.5750000000000002</v>
      </c>
      <c r="R250" s="38">
        <v>2.5799999999999996</v>
      </c>
      <c r="S250" s="38">
        <v>2.274</v>
      </c>
      <c r="T250" s="38">
        <v>1.6780000000000002</v>
      </c>
      <c r="U250" s="38">
        <v>2.218</v>
      </c>
      <c r="V250" s="39">
        <v>2.9350000000000005</v>
      </c>
      <c r="X250" s="57"/>
    </row>
    <row r="251" spans="1:24" x14ac:dyDescent="0.2">
      <c r="A251">
        <v>12</v>
      </c>
      <c r="B251" s="30">
        <v>45261</v>
      </c>
      <c r="C251" s="36">
        <v>0</v>
      </c>
      <c r="D251" s="36">
        <v>0</v>
      </c>
      <c r="E251" s="37">
        <v>0.46400000000000008</v>
      </c>
      <c r="F251" s="38">
        <v>3.6630000000000003</v>
      </c>
      <c r="G251" s="38">
        <v>2.7309999999999999</v>
      </c>
      <c r="H251" s="38">
        <v>2.3519999999999999</v>
      </c>
      <c r="I251" s="38">
        <v>1.7350000000000001</v>
      </c>
      <c r="J251" s="38">
        <v>2.254</v>
      </c>
      <c r="K251" s="39">
        <v>3.0880000000000001</v>
      </c>
      <c r="M251" s="35">
        <v>43070</v>
      </c>
      <c r="N251" s="36">
        <v>0</v>
      </c>
      <c r="O251" s="36">
        <v>0</v>
      </c>
      <c r="P251" s="37">
        <v>0.44200000000000006</v>
      </c>
      <c r="Q251" s="38">
        <v>3.548</v>
      </c>
      <c r="R251" s="38">
        <v>2.5580000000000003</v>
      </c>
      <c r="S251" s="38">
        <v>2.2160000000000002</v>
      </c>
      <c r="T251" s="38">
        <v>1.6539999999999999</v>
      </c>
      <c r="U251" s="38">
        <v>2.153</v>
      </c>
      <c r="V251" s="39">
        <v>2.8609999999999998</v>
      </c>
      <c r="X251" s="57"/>
    </row>
    <row r="252" spans="1:24" x14ac:dyDescent="0.2">
      <c r="B252" s="35">
        <v>45262</v>
      </c>
      <c r="C252" s="36">
        <v>0</v>
      </c>
      <c r="D252" s="36">
        <v>0</v>
      </c>
      <c r="E252" s="37">
        <v>0.46400000000000008</v>
      </c>
      <c r="F252" s="38">
        <v>3.6600000000000006</v>
      </c>
      <c r="G252" s="38">
        <v>2.7309999999999999</v>
      </c>
      <c r="H252" s="38">
        <v>2.3549999999999995</v>
      </c>
      <c r="I252" s="38">
        <v>1.7350000000000001</v>
      </c>
      <c r="J252" s="38">
        <v>2.2651923076923079</v>
      </c>
      <c r="K252" s="39">
        <v>3.0940000000000003</v>
      </c>
      <c r="M252" s="35">
        <v>43071</v>
      </c>
      <c r="N252" s="36">
        <v>0</v>
      </c>
      <c r="O252" s="36">
        <v>0</v>
      </c>
      <c r="P252" s="37">
        <v>0.44299999999999995</v>
      </c>
      <c r="Q252" s="38">
        <v>3.5489999999999999</v>
      </c>
      <c r="R252" s="38">
        <v>2.556</v>
      </c>
      <c r="S252" s="38">
        <v>2.2110000000000003</v>
      </c>
      <c r="T252" s="38">
        <v>1.661</v>
      </c>
      <c r="U252" s="38">
        <v>2.16</v>
      </c>
      <c r="V252" s="39">
        <v>2.8620000000000001</v>
      </c>
      <c r="X252" s="57"/>
    </row>
    <row r="253" spans="1:24" x14ac:dyDescent="0.2">
      <c r="B253" s="30">
        <v>45263</v>
      </c>
      <c r="C253" s="36">
        <v>0</v>
      </c>
      <c r="D253" s="36">
        <v>0</v>
      </c>
      <c r="E253" s="37">
        <v>0.46499999999999997</v>
      </c>
      <c r="F253" s="38">
        <v>3.6700000000000004</v>
      </c>
      <c r="G253" s="38">
        <v>2.7349999999999999</v>
      </c>
      <c r="H253" s="38">
        <v>2.3649999999999998</v>
      </c>
      <c r="I253" s="38">
        <v>1.7420000000000002</v>
      </c>
      <c r="J253" s="38">
        <v>2.2773846153846158</v>
      </c>
      <c r="K253" s="39">
        <v>3.1040000000000001</v>
      </c>
      <c r="M253" s="35">
        <v>43072</v>
      </c>
      <c r="N253" s="36">
        <v>0</v>
      </c>
      <c r="O253" s="36">
        <v>0</v>
      </c>
      <c r="P253" s="37">
        <v>0.44299999999999995</v>
      </c>
      <c r="Q253" s="38">
        <v>3.552</v>
      </c>
      <c r="R253" s="38">
        <v>2.5590000000000002</v>
      </c>
      <c r="S253" s="38">
        <v>2.226</v>
      </c>
      <c r="T253" s="38">
        <v>1.667</v>
      </c>
      <c r="U253" s="38">
        <v>2.1840000000000002</v>
      </c>
      <c r="V253" s="39">
        <v>2.8620000000000001</v>
      </c>
      <c r="X253" s="57"/>
    </row>
    <row r="254" spans="1:24" x14ac:dyDescent="0.2">
      <c r="B254" s="35">
        <v>45264</v>
      </c>
      <c r="C254" s="36">
        <v>0</v>
      </c>
      <c r="D254" s="36">
        <v>0</v>
      </c>
      <c r="E254" s="37">
        <v>0.47000000000000008</v>
      </c>
      <c r="F254" s="38">
        <v>3.6780000000000004</v>
      </c>
      <c r="G254" s="38">
        <v>2.7399999999999998</v>
      </c>
      <c r="H254" s="38">
        <v>2.37</v>
      </c>
      <c r="I254" s="38">
        <v>1.7470000000000001</v>
      </c>
      <c r="J254" s="38">
        <v>2.2875769230769234</v>
      </c>
      <c r="K254" s="39">
        <v>3.1180000000000003</v>
      </c>
      <c r="M254" s="35">
        <v>43073</v>
      </c>
      <c r="N254" s="36">
        <v>0</v>
      </c>
      <c r="O254" s="36">
        <v>0</v>
      </c>
      <c r="P254" s="37">
        <v>0.44299999999999995</v>
      </c>
      <c r="Q254" s="38">
        <v>3.552</v>
      </c>
      <c r="R254" s="38">
        <v>2.5650000000000004</v>
      </c>
      <c r="S254" s="38">
        <v>2.2410000000000001</v>
      </c>
      <c r="T254" s="38">
        <v>1.67</v>
      </c>
      <c r="U254" s="38">
        <v>2.1960000000000002</v>
      </c>
      <c r="V254" s="39">
        <v>2.8620000000000001</v>
      </c>
      <c r="X254" s="57"/>
    </row>
    <row r="255" spans="1:24" x14ac:dyDescent="0.2">
      <c r="B255" s="30">
        <v>45265</v>
      </c>
      <c r="C255" s="36">
        <v>0.5</v>
      </c>
      <c r="D255" s="36">
        <v>0</v>
      </c>
      <c r="E255" s="37">
        <v>0.46800000000000008</v>
      </c>
      <c r="F255" s="38">
        <v>3.6850000000000005</v>
      </c>
      <c r="G255" s="38">
        <v>2.7439999999999998</v>
      </c>
      <c r="H255" s="38">
        <v>2.3769999999999998</v>
      </c>
      <c r="I255" s="38">
        <v>1.7510000000000001</v>
      </c>
      <c r="J255" s="38">
        <v>2.2967692307692307</v>
      </c>
      <c r="K255" s="39">
        <v>3.1280000000000001</v>
      </c>
      <c r="M255" s="35">
        <v>43074</v>
      </c>
      <c r="N255" s="36">
        <v>4</v>
      </c>
      <c r="O255" s="36">
        <v>19</v>
      </c>
      <c r="P255" s="37">
        <v>0.44400000000000006</v>
      </c>
      <c r="Q255" s="38">
        <v>3.5529999999999999</v>
      </c>
      <c r="R255" s="38">
        <v>2.569</v>
      </c>
      <c r="S255" s="38">
        <v>2.254</v>
      </c>
      <c r="T255" s="38">
        <v>1.677</v>
      </c>
      <c r="U255" s="38">
        <v>2.206</v>
      </c>
      <c r="V255" s="39">
        <v>2.8689999999999998</v>
      </c>
      <c r="X255" s="57"/>
    </row>
    <row r="256" spans="1:24" x14ac:dyDescent="0.2">
      <c r="B256" s="35">
        <v>45266</v>
      </c>
      <c r="C256" s="36">
        <v>0.5</v>
      </c>
      <c r="D256" s="36">
        <v>1</v>
      </c>
      <c r="E256" s="37">
        <v>0.46699999999999997</v>
      </c>
      <c r="F256" s="38">
        <v>3.6810000000000005</v>
      </c>
      <c r="G256" s="38">
        <v>2.7399999999999998</v>
      </c>
      <c r="H256" s="38">
        <v>2.3789999999999996</v>
      </c>
      <c r="I256" s="38">
        <v>1.7500000000000002</v>
      </c>
      <c r="J256" s="38">
        <v>2.2979615384615388</v>
      </c>
      <c r="K256" s="39">
        <v>3.13</v>
      </c>
      <c r="M256" s="35">
        <v>43075</v>
      </c>
      <c r="N256" s="36">
        <v>4</v>
      </c>
      <c r="O256" s="36">
        <v>10</v>
      </c>
      <c r="P256" s="37">
        <v>0.43699999999999994</v>
      </c>
      <c r="Q256" s="38">
        <v>3.5449999999999999</v>
      </c>
      <c r="R256" s="38">
        <v>2.5640000000000001</v>
      </c>
      <c r="S256" s="38">
        <v>2.2490000000000001</v>
      </c>
      <c r="T256" s="38">
        <v>1.6539999999999999</v>
      </c>
      <c r="U256" s="38">
        <v>2.1890000000000001</v>
      </c>
      <c r="V256" s="39">
        <v>2.8639999999999999</v>
      </c>
      <c r="X256" s="57"/>
    </row>
    <row r="257" spans="2:24" x14ac:dyDescent="0.2">
      <c r="B257" s="30">
        <v>45267</v>
      </c>
      <c r="C257" s="36">
        <v>0</v>
      </c>
      <c r="D257" s="36">
        <v>0</v>
      </c>
      <c r="E257" s="37">
        <v>0.47099999999999997</v>
      </c>
      <c r="F257" s="38">
        <v>3.6880000000000002</v>
      </c>
      <c r="G257" s="38">
        <v>2.7439999999999998</v>
      </c>
      <c r="H257" s="38">
        <v>2.383</v>
      </c>
      <c r="I257" s="38">
        <v>1.7540000000000002</v>
      </c>
      <c r="J257" s="38">
        <v>2.3041538461538464</v>
      </c>
      <c r="K257" s="39">
        <v>3.14</v>
      </c>
      <c r="M257" s="35">
        <v>43076</v>
      </c>
      <c r="N257" s="36">
        <v>0</v>
      </c>
      <c r="O257" s="36">
        <v>0</v>
      </c>
      <c r="P257" s="37">
        <v>0.43000000000000005</v>
      </c>
      <c r="Q257" s="38">
        <v>3.4969999999999999</v>
      </c>
      <c r="R257" s="38">
        <v>2.5310000000000001</v>
      </c>
      <c r="S257" s="38">
        <v>2.177</v>
      </c>
      <c r="T257" s="38">
        <v>1.633</v>
      </c>
      <c r="U257" s="38">
        <v>2.1020000000000003</v>
      </c>
      <c r="V257" s="39">
        <v>2.7679999999999998</v>
      </c>
      <c r="X257" s="57"/>
    </row>
    <row r="258" spans="2:24" x14ac:dyDescent="0.2">
      <c r="B258" s="35">
        <v>45268</v>
      </c>
      <c r="C258" s="36">
        <v>0</v>
      </c>
      <c r="D258" s="36">
        <v>0</v>
      </c>
      <c r="E258" s="37">
        <v>0.47299999999999998</v>
      </c>
      <c r="F258" s="38">
        <v>3.6930000000000005</v>
      </c>
      <c r="G258" s="38">
        <v>2.7519999999999998</v>
      </c>
      <c r="H258" s="38">
        <v>2.3879999999999999</v>
      </c>
      <c r="I258" s="38">
        <v>1.7590000000000001</v>
      </c>
      <c r="J258" s="38">
        <v>2.3143461538461541</v>
      </c>
      <c r="K258" s="39">
        <v>3.1510000000000002</v>
      </c>
      <c r="M258" s="35">
        <v>43077</v>
      </c>
      <c r="N258" s="36">
        <v>0</v>
      </c>
      <c r="O258" s="36">
        <v>0</v>
      </c>
      <c r="P258" s="37">
        <v>0.42699999999999994</v>
      </c>
      <c r="Q258" s="38">
        <v>3.488</v>
      </c>
      <c r="R258" s="38">
        <v>2.5190000000000001</v>
      </c>
      <c r="S258" s="38">
        <v>2.1710000000000003</v>
      </c>
      <c r="T258" s="38">
        <v>1.639</v>
      </c>
      <c r="U258" s="38">
        <v>2.1080000000000001</v>
      </c>
      <c r="V258" s="39">
        <v>2.7619999999999996</v>
      </c>
      <c r="X258" s="57"/>
    </row>
    <row r="259" spans="2:24" x14ac:dyDescent="0.2">
      <c r="B259" s="30">
        <v>45269</v>
      </c>
      <c r="C259" s="36">
        <v>0</v>
      </c>
      <c r="D259" s="36">
        <v>0</v>
      </c>
      <c r="E259" s="37">
        <v>0.47400000000000009</v>
      </c>
      <c r="F259" s="38">
        <v>3.7</v>
      </c>
      <c r="G259" s="38">
        <v>2.7530000000000001</v>
      </c>
      <c r="H259" s="38">
        <v>2.3919999999999999</v>
      </c>
      <c r="I259" s="38">
        <v>1.7600000000000002</v>
      </c>
      <c r="J259" s="38">
        <v>2.3235384615384618</v>
      </c>
      <c r="K259" s="39">
        <v>3.1610000000000005</v>
      </c>
      <c r="M259" s="35">
        <v>43078</v>
      </c>
      <c r="N259" s="36">
        <v>0</v>
      </c>
      <c r="O259" s="36">
        <v>0</v>
      </c>
      <c r="P259" s="37">
        <v>0.43099999999999994</v>
      </c>
      <c r="Q259" s="38">
        <v>3.492</v>
      </c>
      <c r="R259" s="38">
        <v>2.5260000000000002</v>
      </c>
      <c r="S259" s="38">
        <v>2.1870000000000003</v>
      </c>
      <c r="T259" s="38">
        <v>1.6459999999999999</v>
      </c>
      <c r="U259" s="38">
        <v>2.1240000000000001</v>
      </c>
      <c r="V259" s="39">
        <v>2.7569999999999997</v>
      </c>
      <c r="X259" s="57"/>
    </row>
    <row r="260" spans="2:24" x14ac:dyDescent="0.2">
      <c r="B260" s="35">
        <v>45270</v>
      </c>
      <c r="C260" s="36">
        <v>0</v>
      </c>
      <c r="D260" s="36">
        <v>0</v>
      </c>
      <c r="E260" s="37">
        <v>0.47600000000000009</v>
      </c>
      <c r="F260" s="38">
        <v>3.7050000000000005</v>
      </c>
      <c r="G260" s="38">
        <v>2.7549999999999999</v>
      </c>
      <c r="H260" s="38">
        <v>2.3969999999999998</v>
      </c>
      <c r="I260" s="38">
        <v>1.7620000000000002</v>
      </c>
      <c r="J260" s="38">
        <v>2.3307307692307693</v>
      </c>
      <c r="K260" s="39">
        <v>3.1690000000000005</v>
      </c>
      <c r="M260" s="35">
        <v>43079</v>
      </c>
      <c r="N260" s="36">
        <v>0</v>
      </c>
      <c r="O260" s="36">
        <v>0</v>
      </c>
      <c r="P260" s="37">
        <v>0.42899999999999994</v>
      </c>
      <c r="Q260" s="38">
        <v>3.4990000000000001</v>
      </c>
      <c r="R260" s="38">
        <v>2.5270000000000001</v>
      </c>
      <c r="S260" s="38">
        <v>2.2000000000000002</v>
      </c>
      <c r="T260" s="38">
        <v>1.65</v>
      </c>
      <c r="U260" s="38">
        <v>2.1340000000000003</v>
      </c>
      <c r="V260" s="39">
        <v>2.7489999999999997</v>
      </c>
      <c r="X260" s="57"/>
    </row>
    <row r="261" spans="2:24" x14ac:dyDescent="0.2">
      <c r="B261" s="30">
        <v>45271</v>
      </c>
      <c r="C261" s="36">
        <v>1</v>
      </c>
      <c r="D261" s="36">
        <v>1</v>
      </c>
      <c r="E261" s="37">
        <v>0.47499999999999998</v>
      </c>
      <c r="F261" s="38">
        <v>3.7100000000000004</v>
      </c>
      <c r="G261" s="38">
        <v>2.754</v>
      </c>
      <c r="H261" s="38">
        <v>2.4049999999999998</v>
      </c>
      <c r="I261" s="38">
        <v>1.7640000000000002</v>
      </c>
      <c r="J261" s="38">
        <v>2.3349230769230771</v>
      </c>
      <c r="K261" s="39">
        <v>3.18</v>
      </c>
      <c r="M261" s="35">
        <v>43080</v>
      </c>
      <c r="N261" s="36">
        <v>0.5</v>
      </c>
      <c r="O261" s="36">
        <v>0</v>
      </c>
      <c r="P261" s="37">
        <v>0.42899999999999994</v>
      </c>
      <c r="Q261" s="38">
        <v>3.508</v>
      </c>
      <c r="R261" s="38">
        <v>2.536</v>
      </c>
      <c r="S261" s="38">
        <v>2.2119999999999997</v>
      </c>
      <c r="T261" s="38">
        <v>1.6559999999999999</v>
      </c>
      <c r="U261" s="38">
        <v>2.14</v>
      </c>
      <c r="V261" s="39">
        <v>2.7489999999999997</v>
      </c>
      <c r="X261" s="57"/>
    </row>
    <row r="262" spans="2:24" x14ac:dyDescent="0.2">
      <c r="B262" s="35">
        <v>45272</v>
      </c>
      <c r="C262" s="36">
        <v>18.5</v>
      </c>
      <c r="D262" s="36">
        <v>17</v>
      </c>
      <c r="E262" s="37">
        <v>0.47400000000000009</v>
      </c>
      <c r="F262" s="38">
        <v>3.7090000000000005</v>
      </c>
      <c r="G262" s="38">
        <v>2.75</v>
      </c>
      <c r="H262" s="38">
        <v>2.4039999999999999</v>
      </c>
      <c r="I262" s="38">
        <v>1.7630000000000001</v>
      </c>
      <c r="J262" s="38">
        <v>2.3391153846153849</v>
      </c>
      <c r="K262" s="39">
        <v>3.1850000000000005</v>
      </c>
      <c r="M262" s="35">
        <v>43081</v>
      </c>
      <c r="N262" s="36">
        <v>0</v>
      </c>
      <c r="O262" s="36">
        <v>0</v>
      </c>
      <c r="P262" s="37">
        <v>0.43000000000000005</v>
      </c>
      <c r="Q262" s="38">
        <v>3.5150000000000001</v>
      </c>
      <c r="R262" s="38">
        <v>2.54</v>
      </c>
      <c r="S262" s="38">
        <v>2.222</v>
      </c>
      <c r="T262" s="38">
        <v>1.66</v>
      </c>
      <c r="U262" s="38">
        <v>2.1470000000000002</v>
      </c>
      <c r="V262" s="39">
        <v>2.7589999999999999</v>
      </c>
      <c r="X262" s="57"/>
    </row>
    <row r="263" spans="2:24" x14ac:dyDescent="0.2">
      <c r="B263" s="30">
        <v>45273</v>
      </c>
      <c r="C263" s="36">
        <v>0</v>
      </c>
      <c r="D263" s="36">
        <v>0</v>
      </c>
      <c r="E263" s="37">
        <v>0.46600000000000008</v>
      </c>
      <c r="F263" s="38">
        <v>3.6920000000000002</v>
      </c>
      <c r="G263" s="38">
        <v>2.7450000000000001</v>
      </c>
      <c r="H263" s="38">
        <v>2.375</v>
      </c>
      <c r="I263" s="38">
        <v>1.7370000000000001</v>
      </c>
      <c r="J263" s="38">
        <v>2.2733076923076925</v>
      </c>
      <c r="K263" s="39">
        <v>3.141</v>
      </c>
      <c r="M263" s="35">
        <v>43082</v>
      </c>
      <c r="N263" s="36">
        <v>4</v>
      </c>
      <c r="O263" s="36">
        <v>6</v>
      </c>
      <c r="P263" s="37">
        <v>0.43800000000000006</v>
      </c>
      <c r="Q263" s="38">
        <v>3.5259999999999998</v>
      </c>
      <c r="R263" s="38">
        <v>2.548</v>
      </c>
      <c r="S263" s="38">
        <v>2.2359999999999998</v>
      </c>
      <c r="T263" s="38">
        <v>1.6679999999999999</v>
      </c>
      <c r="U263" s="38">
        <v>2.1550000000000002</v>
      </c>
      <c r="V263" s="39">
        <v>2.782</v>
      </c>
      <c r="X263" s="57"/>
    </row>
    <row r="264" spans="2:24" x14ac:dyDescent="0.2">
      <c r="B264" s="35">
        <v>45274</v>
      </c>
      <c r="C264" s="36">
        <v>0</v>
      </c>
      <c r="D264" s="36">
        <v>0</v>
      </c>
      <c r="E264" s="37">
        <v>0.47099999999999997</v>
      </c>
      <c r="F264" s="38">
        <v>3.6880000000000002</v>
      </c>
      <c r="G264" s="38">
        <v>2.7439999999999998</v>
      </c>
      <c r="H264" s="38">
        <v>2.3620000000000001</v>
      </c>
      <c r="I264" s="38">
        <v>1.7390000000000001</v>
      </c>
      <c r="J264" s="38">
        <v>2.2865000000000002</v>
      </c>
      <c r="K264" s="39">
        <v>3.1459999999999999</v>
      </c>
      <c r="M264" s="35">
        <v>43083</v>
      </c>
      <c r="N264" s="36">
        <v>0</v>
      </c>
      <c r="O264" s="36">
        <v>0</v>
      </c>
      <c r="P264" s="37">
        <v>0.43099999999999994</v>
      </c>
      <c r="Q264" s="38">
        <v>3.516</v>
      </c>
      <c r="R264" s="38">
        <v>2.5470000000000002</v>
      </c>
      <c r="S264" s="38">
        <v>2.2350000000000003</v>
      </c>
      <c r="T264" s="38">
        <v>1.6639999999999999</v>
      </c>
      <c r="U264" s="38">
        <v>2.1510000000000002</v>
      </c>
      <c r="V264" s="39">
        <v>2.7749999999999999</v>
      </c>
      <c r="X264" s="57"/>
    </row>
    <row r="265" spans="2:24" x14ac:dyDescent="0.2">
      <c r="B265" s="30">
        <v>45275</v>
      </c>
      <c r="C265" s="36">
        <v>0</v>
      </c>
      <c r="D265" s="36">
        <v>0</v>
      </c>
      <c r="E265" s="37">
        <v>0.47000000000000008</v>
      </c>
      <c r="F265" s="38">
        <v>3.6900000000000004</v>
      </c>
      <c r="G265" s="38">
        <v>2.7429999999999999</v>
      </c>
      <c r="H265" s="38">
        <v>2.367</v>
      </c>
      <c r="I265" s="38">
        <v>1.7440000000000002</v>
      </c>
      <c r="J265" s="38">
        <v>2.2936923076923077</v>
      </c>
      <c r="K265" s="39">
        <v>3.157</v>
      </c>
      <c r="M265" s="35">
        <v>43084</v>
      </c>
      <c r="N265" s="36">
        <v>0</v>
      </c>
      <c r="O265" s="36">
        <v>0</v>
      </c>
      <c r="P265" s="37">
        <v>0.43499999999999994</v>
      </c>
      <c r="Q265" s="38">
        <v>3.5259999999999998</v>
      </c>
      <c r="R265" s="38">
        <v>2.5510000000000002</v>
      </c>
      <c r="S265" s="38">
        <v>2.2450000000000001</v>
      </c>
      <c r="T265" s="38">
        <v>1.67</v>
      </c>
      <c r="U265" s="38">
        <v>2.161</v>
      </c>
      <c r="V265" s="39">
        <v>2.7969999999999997</v>
      </c>
      <c r="X265" s="57"/>
    </row>
    <row r="266" spans="2:24" x14ac:dyDescent="0.2">
      <c r="B266" s="35">
        <v>45276</v>
      </c>
      <c r="C266" s="36">
        <v>0</v>
      </c>
      <c r="D266" s="36">
        <v>0</v>
      </c>
      <c r="E266" s="37">
        <v>0.47000000000000008</v>
      </c>
      <c r="F266" s="38">
        <v>3.6870000000000003</v>
      </c>
      <c r="G266" s="38">
        <v>2.746</v>
      </c>
      <c r="H266" s="38">
        <v>2.3729999999999998</v>
      </c>
      <c r="I266" s="38">
        <v>1.7500000000000002</v>
      </c>
      <c r="J266" s="38">
        <v>2.2928846153846156</v>
      </c>
      <c r="K266" s="39">
        <v>3.1630000000000003</v>
      </c>
      <c r="M266" s="35">
        <v>43085</v>
      </c>
      <c r="N266" s="36">
        <v>0</v>
      </c>
      <c r="O266" s="36">
        <v>0</v>
      </c>
      <c r="P266" s="37">
        <v>0.43499999999999994</v>
      </c>
      <c r="Q266" s="38">
        <v>3.5350000000000001</v>
      </c>
      <c r="R266" s="38">
        <v>2.5570000000000004</v>
      </c>
      <c r="S266" s="38">
        <v>2.254</v>
      </c>
      <c r="T266" s="38">
        <v>1.671</v>
      </c>
      <c r="U266" s="38">
        <v>2.17</v>
      </c>
      <c r="V266" s="39">
        <v>2.8149999999999999</v>
      </c>
      <c r="X266" s="57"/>
    </row>
    <row r="267" spans="2:24" x14ac:dyDescent="0.2">
      <c r="B267" s="30">
        <v>45277</v>
      </c>
      <c r="C267" s="36">
        <v>0</v>
      </c>
      <c r="D267" s="36">
        <v>0</v>
      </c>
      <c r="E267" s="37">
        <v>0.47000000000000008</v>
      </c>
      <c r="F267" s="38">
        <v>3.6900000000000004</v>
      </c>
      <c r="G267" s="38">
        <v>2.7489999999999997</v>
      </c>
      <c r="H267" s="38">
        <v>2.3789999999999996</v>
      </c>
      <c r="I267" s="38">
        <v>1.7500000000000002</v>
      </c>
      <c r="J267" s="38">
        <v>2.301076923076923</v>
      </c>
      <c r="K267" s="39">
        <v>3.1690000000000005</v>
      </c>
      <c r="M267" s="35">
        <v>43086</v>
      </c>
      <c r="N267" s="36">
        <v>1.5</v>
      </c>
      <c r="O267" s="36">
        <v>3</v>
      </c>
      <c r="P267" s="37">
        <v>0.43600000000000005</v>
      </c>
      <c r="Q267" s="38">
        <v>3.5449999999999999</v>
      </c>
      <c r="R267" s="38">
        <v>2.5609999999999999</v>
      </c>
      <c r="S267" s="38">
        <v>2.2610000000000001</v>
      </c>
      <c r="T267" s="38">
        <v>1.675</v>
      </c>
      <c r="U267" s="38">
        <v>2.177</v>
      </c>
      <c r="V267" s="39">
        <v>2.8369999999999997</v>
      </c>
      <c r="X267" s="57"/>
    </row>
    <row r="268" spans="2:24" x14ac:dyDescent="0.2">
      <c r="B268" s="35">
        <v>45278</v>
      </c>
      <c r="C268" s="36">
        <v>0</v>
      </c>
      <c r="D268" s="36">
        <v>0</v>
      </c>
      <c r="E268" s="37">
        <v>0.47200000000000009</v>
      </c>
      <c r="F268" s="38">
        <v>3.7010000000000005</v>
      </c>
      <c r="G268" s="38">
        <v>2.754</v>
      </c>
      <c r="H268" s="38">
        <v>2.3869999999999996</v>
      </c>
      <c r="I268" s="38">
        <v>1.7580000000000002</v>
      </c>
      <c r="J268" s="38">
        <v>2.320269230769231</v>
      </c>
      <c r="K268" s="39">
        <v>3.1770000000000005</v>
      </c>
      <c r="M268" s="35">
        <v>43087</v>
      </c>
      <c r="N268" s="36">
        <v>1.5</v>
      </c>
      <c r="O268" s="36">
        <v>2</v>
      </c>
      <c r="P268" s="37">
        <v>0.43200000000000005</v>
      </c>
      <c r="Q268" s="38">
        <v>3.544</v>
      </c>
      <c r="R268" s="38">
        <v>2.5660000000000003</v>
      </c>
      <c r="S268" s="38">
        <v>2.266</v>
      </c>
      <c r="T268" s="38">
        <v>1.6739999999999999</v>
      </c>
      <c r="U268" s="38">
        <v>2.173</v>
      </c>
      <c r="V268" s="39">
        <v>2.8419999999999996</v>
      </c>
      <c r="X268" s="57"/>
    </row>
    <row r="269" spans="2:24" x14ac:dyDescent="0.2">
      <c r="B269" s="30">
        <v>45279</v>
      </c>
      <c r="C269" s="36">
        <v>0</v>
      </c>
      <c r="D269" s="36">
        <v>0</v>
      </c>
      <c r="E269" s="37">
        <v>0.47200000000000009</v>
      </c>
      <c r="F269" s="38">
        <v>3.7070000000000003</v>
      </c>
      <c r="G269" s="38">
        <v>2.7569999999999997</v>
      </c>
      <c r="H269" s="38">
        <v>2.3959999999999999</v>
      </c>
      <c r="I269" s="38">
        <v>1.7610000000000001</v>
      </c>
      <c r="J269" s="38">
        <v>2.3344615384615386</v>
      </c>
      <c r="K269" s="39">
        <v>3.1710000000000003</v>
      </c>
      <c r="M269" s="35">
        <v>43088</v>
      </c>
      <c r="N269" s="36">
        <v>0</v>
      </c>
      <c r="O269" s="36">
        <v>0</v>
      </c>
      <c r="P269" s="37">
        <v>0.43800000000000006</v>
      </c>
      <c r="Q269" s="38">
        <v>3.55</v>
      </c>
      <c r="R269" s="38">
        <v>2.5720000000000001</v>
      </c>
      <c r="S269" s="38">
        <v>2.266</v>
      </c>
      <c r="T269" s="38">
        <v>1.677</v>
      </c>
      <c r="U269" s="38">
        <v>2.1760000000000002</v>
      </c>
      <c r="V269" s="39">
        <v>2.851</v>
      </c>
      <c r="X269" s="57"/>
    </row>
    <row r="270" spans="2:24" x14ac:dyDescent="0.2">
      <c r="B270" s="35">
        <v>45280</v>
      </c>
      <c r="C270" s="36">
        <v>0</v>
      </c>
      <c r="D270" s="36">
        <v>0</v>
      </c>
      <c r="E270" s="37">
        <v>0.47400000000000009</v>
      </c>
      <c r="F270" s="38">
        <v>3.7120000000000002</v>
      </c>
      <c r="G270" s="38">
        <v>2.7559999999999998</v>
      </c>
      <c r="H270" s="38">
        <v>2.4039999999999999</v>
      </c>
      <c r="I270" s="38">
        <v>1.7630000000000001</v>
      </c>
      <c r="J270" s="38">
        <v>2.3386538461538464</v>
      </c>
      <c r="K270" s="39">
        <v>3.1670000000000003</v>
      </c>
      <c r="M270" s="35">
        <v>43089</v>
      </c>
      <c r="N270" s="36">
        <v>0</v>
      </c>
      <c r="O270" s="36">
        <v>0</v>
      </c>
      <c r="P270" s="37">
        <v>0.44099999999999995</v>
      </c>
      <c r="Q270" s="38">
        <v>3.5589999999999997</v>
      </c>
      <c r="R270" s="38">
        <v>2.5840000000000001</v>
      </c>
      <c r="S270" s="38">
        <v>2.278</v>
      </c>
      <c r="T270" s="38">
        <v>1.6859999999999999</v>
      </c>
      <c r="U270" s="38">
        <v>2.1850000000000001</v>
      </c>
      <c r="V270" s="39">
        <v>2.8719999999999999</v>
      </c>
      <c r="X270" s="57"/>
    </row>
    <row r="271" spans="2:24" x14ac:dyDescent="0.2">
      <c r="B271" s="30">
        <v>45281</v>
      </c>
      <c r="C271" s="36">
        <v>0</v>
      </c>
      <c r="D271" s="36">
        <v>0</v>
      </c>
      <c r="E271" s="37">
        <v>0.47499999999999998</v>
      </c>
      <c r="F271" s="38">
        <v>3.7130000000000005</v>
      </c>
      <c r="G271" s="38">
        <v>2.7569999999999997</v>
      </c>
      <c r="H271" s="38">
        <v>2.4079999999999999</v>
      </c>
      <c r="I271" s="38">
        <v>1.7640000000000002</v>
      </c>
      <c r="J271" s="38">
        <v>2.3478461538461541</v>
      </c>
      <c r="K271" s="39">
        <v>3.165</v>
      </c>
      <c r="M271" s="35">
        <v>43090</v>
      </c>
      <c r="N271" s="36">
        <v>0</v>
      </c>
      <c r="O271" s="36">
        <v>0</v>
      </c>
      <c r="P271" s="37">
        <v>0.44299999999999995</v>
      </c>
      <c r="Q271" s="38">
        <v>3.5640000000000001</v>
      </c>
      <c r="R271" s="38">
        <v>2.589</v>
      </c>
      <c r="S271" s="38">
        <v>2.286</v>
      </c>
      <c r="T271" s="38">
        <v>1.6910000000000001</v>
      </c>
      <c r="U271" s="38">
        <v>2.1960000000000002</v>
      </c>
      <c r="V271" s="39">
        <v>2.8860000000000001</v>
      </c>
      <c r="X271" s="57"/>
    </row>
    <row r="272" spans="2:24" x14ac:dyDescent="0.2">
      <c r="B272" s="35">
        <v>45282</v>
      </c>
      <c r="C272" s="36">
        <v>0</v>
      </c>
      <c r="D272" s="36">
        <v>0</v>
      </c>
      <c r="E272" s="37">
        <v>0.47499999999999998</v>
      </c>
      <c r="F272" s="38">
        <v>3.7130000000000005</v>
      </c>
      <c r="G272" s="38">
        <v>2.7569999999999997</v>
      </c>
      <c r="H272" s="38">
        <v>2.4109999999999996</v>
      </c>
      <c r="I272" s="38">
        <v>1.7700000000000002</v>
      </c>
      <c r="J272" s="38">
        <v>2.3560384615384615</v>
      </c>
      <c r="K272" s="39">
        <v>3.1619999999999999</v>
      </c>
      <c r="M272" s="35">
        <v>43091</v>
      </c>
      <c r="N272" s="36">
        <v>3.5</v>
      </c>
      <c r="O272" s="36">
        <v>16</v>
      </c>
      <c r="P272" s="37">
        <v>0.44099999999999995</v>
      </c>
      <c r="Q272" s="38">
        <v>3.5649999999999999</v>
      </c>
      <c r="R272" s="38">
        <v>2.59</v>
      </c>
      <c r="S272" s="38">
        <v>2.2869999999999999</v>
      </c>
      <c r="T272" s="38">
        <v>1.6919999999999999</v>
      </c>
      <c r="U272" s="38">
        <v>2.1970000000000001</v>
      </c>
      <c r="V272" s="39">
        <v>2.8959999999999999</v>
      </c>
      <c r="X272" s="57"/>
    </row>
    <row r="273" spans="1:24" x14ac:dyDescent="0.2">
      <c r="B273" s="30">
        <v>45283</v>
      </c>
      <c r="C273" s="36">
        <v>0</v>
      </c>
      <c r="D273" s="36">
        <v>0</v>
      </c>
      <c r="E273" s="37">
        <v>0.47800000000000009</v>
      </c>
      <c r="F273" s="38">
        <v>3.7190000000000003</v>
      </c>
      <c r="G273" s="38">
        <v>2.76</v>
      </c>
      <c r="H273" s="38">
        <v>2.4139999999999997</v>
      </c>
      <c r="I273" s="38">
        <v>1.7700000000000002</v>
      </c>
      <c r="J273" s="38">
        <v>2.3642307692307694</v>
      </c>
      <c r="K273" s="39">
        <v>3.1680000000000001</v>
      </c>
      <c r="M273" s="35">
        <v>43092</v>
      </c>
      <c r="N273" s="36">
        <v>0</v>
      </c>
      <c r="O273" s="36">
        <v>0</v>
      </c>
      <c r="P273" s="37">
        <v>0.43200000000000005</v>
      </c>
      <c r="Q273" s="38">
        <v>3.5529999999999999</v>
      </c>
      <c r="R273" s="38">
        <v>2.5780000000000003</v>
      </c>
      <c r="S273" s="38">
        <v>2.2510000000000003</v>
      </c>
      <c r="T273" s="38">
        <v>1.6619999999999999</v>
      </c>
      <c r="U273" s="38">
        <v>2.1550000000000002</v>
      </c>
      <c r="V273" s="39">
        <v>2.8359999999999999</v>
      </c>
      <c r="X273" s="57"/>
    </row>
    <row r="274" spans="1:24" x14ac:dyDescent="0.2">
      <c r="B274" s="35">
        <v>45284</v>
      </c>
      <c r="C274" s="36">
        <v>0</v>
      </c>
      <c r="D274" s="36">
        <v>0</v>
      </c>
      <c r="E274" s="37">
        <v>0.47699999999999998</v>
      </c>
      <c r="F274" s="38">
        <v>3.7210000000000005</v>
      </c>
      <c r="G274" s="38">
        <v>2.7589999999999999</v>
      </c>
      <c r="H274" s="38">
        <v>2.4159999999999999</v>
      </c>
      <c r="I274" s="38">
        <v>1.7690000000000001</v>
      </c>
      <c r="J274" s="38">
        <v>2.3654230769230771</v>
      </c>
      <c r="K274" s="39">
        <v>3.1880000000000002</v>
      </c>
      <c r="M274" s="35">
        <v>43093</v>
      </c>
      <c r="N274" s="36">
        <v>0</v>
      </c>
      <c r="O274" s="36">
        <v>0</v>
      </c>
      <c r="P274" s="37">
        <v>0.42899999999999994</v>
      </c>
      <c r="Q274" s="38">
        <v>3.5409999999999999</v>
      </c>
      <c r="R274" s="38">
        <v>2.5720000000000001</v>
      </c>
      <c r="S274" s="38">
        <v>2.2359999999999998</v>
      </c>
      <c r="T274" s="38">
        <v>1.66</v>
      </c>
      <c r="U274" s="38">
        <v>2.1749999999999998</v>
      </c>
      <c r="V274" s="39">
        <v>2.851</v>
      </c>
      <c r="X274" s="57"/>
    </row>
    <row r="275" spans="1:24" x14ac:dyDescent="0.2">
      <c r="B275" s="30">
        <v>45285</v>
      </c>
      <c r="C275" s="36">
        <v>0</v>
      </c>
      <c r="D275" s="36">
        <v>0</v>
      </c>
      <c r="E275" s="37">
        <v>0.47699999999999998</v>
      </c>
      <c r="F275" s="38">
        <v>3.7240000000000002</v>
      </c>
      <c r="G275" s="38">
        <v>2.7589999999999999</v>
      </c>
      <c r="H275" s="38">
        <v>2.4189999999999996</v>
      </c>
      <c r="I275" s="38">
        <v>1.7720000000000002</v>
      </c>
      <c r="J275" s="38">
        <v>2.3676153846153847</v>
      </c>
      <c r="K275" s="39">
        <v>3.1970000000000001</v>
      </c>
      <c r="M275" s="35">
        <v>43094</v>
      </c>
      <c r="N275" s="36">
        <v>0</v>
      </c>
      <c r="O275" s="36">
        <v>0</v>
      </c>
      <c r="P275" s="37">
        <v>0.43200000000000005</v>
      </c>
      <c r="Q275" s="38">
        <v>3.55</v>
      </c>
      <c r="R275" s="38">
        <v>2.5779999999999998</v>
      </c>
      <c r="S275" s="38">
        <v>2.2510000000000003</v>
      </c>
      <c r="T275" s="38">
        <v>1.6659999999999999</v>
      </c>
      <c r="U275" s="38">
        <v>2.19</v>
      </c>
      <c r="V275" s="39">
        <v>2.8659999999999997</v>
      </c>
      <c r="X275" s="57"/>
    </row>
    <row r="276" spans="1:24" x14ac:dyDescent="0.2">
      <c r="B276" s="35">
        <v>45286</v>
      </c>
      <c r="C276" s="36">
        <v>0</v>
      </c>
      <c r="D276" s="36">
        <v>0</v>
      </c>
      <c r="E276" s="37">
        <v>0.47699999999999998</v>
      </c>
      <c r="F276" s="38">
        <v>3.7270000000000003</v>
      </c>
      <c r="G276" s="38">
        <v>2.762</v>
      </c>
      <c r="H276" s="38">
        <v>2.4249999999999998</v>
      </c>
      <c r="I276" s="38">
        <v>1.7750000000000001</v>
      </c>
      <c r="J276" s="38">
        <v>2.3728076923076924</v>
      </c>
      <c r="K276" s="39">
        <v>3.2090000000000005</v>
      </c>
      <c r="M276" s="35">
        <v>43095</v>
      </c>
      <c r="N276" s="36">
        <v>0</v>
      </c>
      <c r="O276" s="36">
        <v>0</v>
      </c>
      <c r="P276" s="37">
        <v>0.43299999999999994</v>
      </c>
      <c r="Q276" s="38">
        <v>3.5569999999999995</v>
      </c>
      <c r="R276" s="38">
        <v>2.585</v>
      </c>
      <c r="S276" s="38">
        <v>2.2640000000000002</v>
      </c>
      <c r="T276" s="38">
        <v>1.6759999999999999</v>
      </c>
      <c r="U276" s="38">
        <v>2.2029999999999998</v>
      </c>
      <c r="V276" s="39">
        <v>2.879</v>
      </c>
      <c r="X276" s="57"/>
    </row>
    <row r="277" spans="1:24" x14ac:dyDescent="0.2">
      <c r="B277" s="30">
        <v>45287</v>
      </c>
      <c r="C277" s="36">
        <v>0</v>
      </c>
      <c r="D277" s="36">
        <v>0</v>
      </c>
      <c r="E277" s="37">
        <v>0.4840000000000001</v>
      </c>
      <c r="F277" s="38">
        <v>3.7249999999999996</v>
      </c>
      <c r="G277" s="38">
        <v>2.754</v>
      </c>
      <c r="H277" s="38">
        <v>2.4340000000000002</v>
      </c>
      <c r="I277" s="38">
        <v>1.7820000000000003</v>
      </c>
      <c r="J277" s="38">
        <v>2.3780000000000001</v>
      </c>
      <c r="K277" s="39">
        <v>3.2039999999999997</v>
      </c>
      <c r="M277" s="35">
        <v>43096</v>
      </c>
      <c r="N277" s="36">
        <v>0</v>
      </c>
      <c r="O277" s="36">
        <v>0</v>
      </c>
      <c r="P277" s="37">
        <v>0.43299999999999994</v>
      </c>
      <c r="Q277" s="38">
        <v>3.5599999999999996</v>
      </c>
      <c r="R277" s="38">
        <v>2.5909999999999997</v>
      </c>
      <c r="S277" s="38">
        <v>2.2759999999999998</v>
      </c>
      <c r="T277" s="38">
        <v>1.6819999999999999</v>
      </c>
      <c r="U277" s="38">
        <v>2.2149999999999999</v>
      </c>
      <c r="V277" s="39">
        <v>2.891</v>
      </c>
      <c r="X277" s="57"/>
    </row>
    <row r="278" spans="1:24" x14ac:dyDescent="0.2">
      <c r="B278" s="35">
        <v>45288</v>
      </c>
      <c r="C278" s="36">
        <v>0</v>
      </c>
      <c r="D278" s="36">
        <v>0</v>
      </c>
      <c r="E278" s="37">
        <v>0.499</v>
      </c>
      <c r="F278" s="38">
        <v>3.7399999999999998</v>
      </c>
      <c r="G278" s="38">
        <v>2.766</v>
      </c>
      <c r="H278" s="38">
        <v>2.4489999999999998</v>
      </c>
      <c r="I278" s="38">
        <v>1.7970000000000002</v>
      </c>
      <c r="J278" s="38">
        <v>2.3930000000000002</v>
      </c>
      <c r="K278" s="39">
        <v>3.2249999999999996</v>
      </c>
      <c r="M278" s="35">
        <v>43097</v>
      </c>
      <c r="N278" s="36">
        <v>0</v>
      </c>
      <c r="O278" s="36">
        <v>0</v>
      </c>
      <c r="P278" s="37">
        <v>0.43800000000000006</v>
      </c>
      <c r="Q278" s="38">
        <v>3.5649999999999995</v>
      </c>
      <c r="R278" s="38">
        <v>2.593</v>
      </c>
      <c r="S278" s="38">
        <v>2.2869999999999999</v>
      </c>
      <c r="T278" s="38">
        <v>1.69</v>
      </c>
      <c r="U278" s="38">
        <v>2.2229999999999999</v>
      </c>
      <c r="V278" s="39">
        <v>2.9020000000000001</v>
      </c>
      <c r="X278" s="57"/>
    </row>
    <row r="279" spans="1:24" x14ac:dyDescent="0.2">
      <c r="B279" s="30">
        <v>45289</v>
      </c>
      <c r="C279" s="36">
        <v>0</v>
      </c>
      <c r="D279" s="36">
        <v>0</v>
      </c>
      <c r="E279" s="37">
        <v>0.49099999999999999</v>
      </c>
      <c r="F279" s="38">
        <v>3.7289999999999996</v>
      </c>
      <c r="G279" s="38">
        <v>2.7549999999999999</v>
      </c>
      <c r="H279" s="38">
        <v>2.444</v>
      </c>
      <c r="I279" s="38">
        <v>1.7890000000000001</v>
      </c>
      <c r="J279" s="38">
        <v>2.3850000000000002</v>
      </c>
      <c r="K279" s="39">
        <v>3.2229999999999999</v>
      </c>
      <c r="M279" s="35">
        <v>43098</v>
      </c>
      <c r="N279" s="36">
        <v>0</v>
      </c>
      <c r="O279" s="36">
        <v>0</v>
      </c>
      <c r="P279" s="37">
        <v>0.43800000000000006</v>
      </c>
      <c r="Q279" s="38">
        <v>3.5679999999999996</v>
      </c>
      <c r="R279" s="38">
        <v>2.5989999999999998</v>
      </c>
      <c r="S279" s="38">
        <v>2.2960000000000003</v>
      </c>
      <c r="T279" s="38">
        <v>1.6929999999999998</v>
      </c>
      <c r="U279" s="38">
        <v>2.2290000000000001</v>
      </c>
      <c r="V279" s="39">
        <v>2.9079999999999999</v>
      </c>
      <c r="X279" s="57"/>
    </row>
    <row r="280" spans="1:24" x14ac:dyDescent="0.2">
      <c r="B280" s="35">
        <v>45290</v>
      </c>
      <c r="C280" s="36">
        <v>0</v>
      </c>
      <c r="D280" s="36">
        <v>0</v>
      </c>
      <c r="E280" s="37">
        <v>0.49299999999999999</v>
      </c>
      <c r="F280" s="38">
        <v>3.7369999999999997</v>
      </c>
      <c r="G280" s="38">
        <v>2.76</v>
      </c>
      <c r="H280" s="38">
        <v>2.4489999999999998</v>
      </c>
      <c r="I280" s="38">
        <v>1.7940000000000003</v>
      </c>
      <c r="J280" s="38">
        <v>2.3930000000000002</v>
      </c>
      <c r="K280" s="39">
        <v>3.234</v>
      </c>
      <c r="M280" s="35">
        <v>43099</v>
      </c>
      <c r="N280" s="36">
        <v>0</v>
      </c>
      <c r="O280" s="36">
        <v>0</v>
      </c>
      <c r="P280" s="37">
        <v>0.44000000000000006</v>
      </c>
      <c r="Q280" s="38">
        <v>3.5729999999999995</v>
      </c>
      <c r="R280" s="38">
        <v>2.601</v>
      </c>
      <c r="S280" s="38">
        <v>2.3040000000000003</v>
      </c>
      <c r="T280" s="38">
        <v>1.6979999999999997</v>
      </c>
      <c r="U280" s="38">
        <v>2.2399999999999998</v>
      </c>
      <c r="V280" s="39">
        <v>2.9159999999999999</v>
      </c>
      <c r="X280" s="57"/>
    </row>
    <row r="281" spans="1:24" x14ac:dyDescent="0.2">
      <c r="B281" s="30">
        <v>45291</v>
      </c>
      <c r="C281" s="36">
        <v>2.5</v>
      </c>
      <c r="D281" s="36">
        <v>2</v>
      </c>
      <c r="E281" s="37">
        <v>0.501</v>
      </c>
      <c r="F281" s="38">
        <v>3.7419999999999995</v>
      </c>
      <c r="G281" s="38">
        <v>2.7650000000000001</v>
      </c>
      <c r="H281" s="38">
        <v>2.46</v>
      </c>
      <c r="I281" s="38">
        <v>1.8020000000000003</v>
      </c>
      <c r="J281" s="38">
        <v>2.4010000000000002</v>
      </c>
      <c r="K281" s="39">
        <v>3.2450000000000001</v>
      </c>
      <c r="M281" s="35">
        <v>43100</v>
      </c>
      <c r="N281" s="36">
        <v>0</v>
      </c>
      <c r="O281" s="36">
        <v>0</v>
      </c>
      <c r="P281" s="37">
        <v>0.44000000000000006</v>
      </c>
      <c r="Q281" s="38">
        <v>3.5759999999999996</v>
      </c>
      <c r="R281" s="38">
        <v>2.6039999999999996</v>
      </c>
      <c r="S281" s="38">
        <v>2.31</v>
      </c>
      <c r="T281" s="38">
        <v>1.7009999999999998</v>
      </c>
      <c r="U281" s="38">
        <v>2.2489999999999997</v>
      </c>
      <c r="V281" s="39">
        <v>2.9279999999999999</v>
      </c>
      <c r="X281" s="57"/>
    </row>
    <row r="282" spans="1:24" x14ac:dyDescent="0.2">
      <c r="A282">
        <v>1</v>
      </c>
      <c r="B282" s="35">
        <v>45292</v>
      </c>
      <c r="C282" s="36">
        <v>0</v>
      </c>
      <c r="D282" s="36">
        <v>0</v>
      </c>
      <c r="E282" s="37">
        <v>0.499</v>
      </c>
      <c r="F282" s="38">
        <v>3.7459999999999996</v>
      </c>
      <c r="G282" s="38">
        <v>2.7629999999999999</v>
      </c>
      <c r="H282" s="38">
        <v>2.464</v>
      </c>
      <c r="I282" s="38">
        <v>1.8000000000000003</v>
      </c>
      <c r="J282" s="38">
        <v>2.4020000000000001</v>
      </c>
      <c r="K282" s="39">
        <v>3.2489999999999997</v>
      </c>
      <c r="M282" s="35">
        <v>43101</v>
      </c>
      <c r="N282" s="36">
        <v>0</v>
      </c>
      <c r="O282" s="36">
        <v>0</v>
      </c>
      <c r="P282" s="37">
        <v>0.44099999999999995</v>
      </c>
      <c r="Q282" s="38">
        <v>3.5859999999999999</v>
      </c>
      <c r="R282" s="38">
        <v>2.6049999999999995</v>
      </c>
      <c r="S282" s="38">
        <v>2.3170000000000002</v>
      </c>
      <c r="T282" s="38">
        <v>1.7049999999999998</v>
      </c>
      <c r="U282" s="38">
        <v>2.2529999999999997</v>
      </c>
      <c r="V282" s="39">
        <v>2.92</v>
      </c>
      <c r="X282" s="57"/>
    </row>
    <row r="283" spans="1:24" x14ac:dyDescent="0.2">
      <c r="B283" s="30">
        <v>45293</v>
      </c>
      <c r="C283" s="36">
        <v>0</v>
      </c>
      <c r="D283" s="36">
        <v>0</v>
      </c>
      <c r="E283" s="37">
        <v>0.499</v>
      </c>
      <c r="F283" s="38">
        <v>3.7399999999999998</v>
      </c>
      <c r="G283" s="38">
        <v>2.76</v>
      </c>
      <c r="H283" s="38">
        <v>2.4580000000000002</v>
      </c>
      <c r="I283" s="38">
        <v>1.8000000000000003</v>
      </c>
      <c r="J283" s="38">
        <v>2.4049999999999998</v>
      </c>
      <c r="K283" s="39">
        <v>3.2519999999999998</v>
      </c>
      <c r="M283" s="35">
        <v>43102</v>
      </c>
      <c r="N283" s="36">
        <v>0</v>
      </c>
      <c r="O283" s="36">
        <v>0</v>
      </c>
      <c r="P283" s="37">
        <v>0.44099999999999995</v>
      </c>
      <c r="Q283" s="38">
        <v>3.5919999999999996</v>
      </c>
      <c r="R283" s="38">
        <v>2.6079999999999997</v>
      </c>
      <c r="S283" s="38">
        <v>2.3200000000000003</v>
      </c>
      <c r="T283" s="38">
        <v>1.7079999999999997</v>
      </c>
      <c r="U283" s="38">
        <v>2.2589999999999999</v>
      </c>
      <c r="V283" s="39">
        <v>2.92</v>
      </c>
      <c r="X283" s="57"/>
    </row>
    <row r="284" spans="1:24" x14ac:dyDescent="0.2">
      <c r="B284" s="35">
        <v>45294</v>
      </c>
      <c r="C284" s="36">
        <v>0</v>
      </c>
      <c r="D284" s="36">
        <v>0</v>
      </c>
      <c r="E284" s="37">
        <v>0.49600000000000011</v>
      </c>
      <c r="F284" s="38">
        <v>3.7369999999999997</v>
      </c>
      <c r="G284" s="38">
        <v>2.7570000000000001</v>
      </c>
      <c r="H284" s="38">
        <v>2.4580000000000002</v>
      </c>
      <c r="I284" s="38">
        <v>1.7970000000000002</v>
      </c>
      <c r="J284" s="38">
        <v>2.411</v>
      </c>
      <c r="K284" s="39">
        <v>3.258</v>
      </c>
      <c r="M284" s="35">
        <v>43103</v>
      </c>
      <c r="N284" s="36">
        <v>0</v>
      </c>
      <c r="O284" s="36">
        <v>0</v>
      </c>
      <c r="P284" s="37">
        <v>0.44499999999999995</v>
      </c>
      <c r="Q284" s="38">
        <v>3.5989999999999998</v>
      </c>
      <c r="R284" s="38">
        <v>2.6119999999999997</v>
      </c>
      <c r="S284" s="38">
        <v>2.327</v>
      </c>
      <c r="T284" s="38">
        <v>1.7119999999999997</v>
      </c>
      <c r="U284" s="38">
        <v>2.2689999999999997</v>
      </c>
      <c r="V284" s="39">
        <v>2.9390000000000001</v>
      </c>
      <c r="X284" s="57"/>
    </row>
    <row r="285" spans="1:24" x14ac:dyDescent="0.2">
      <c r="B285" s="30">
        <v>45295</v>
      </c>
      <c r="C285" s="36">
        <v>0</v>
      </c>
      <c r="D285" s="36">
        <v>0</v>
      </c>
      <c r="E285" s="37">
        <v>0.505</v>
      </c>
      <c r="F285" s="38">
        <v>3.7459999999999996</v>
      </c>
      <c r="G285" s="38">
        <v>2.766</v>
      </c>
      <c r="H285" s="38">
        <v>2.4699999999999998</v>
      </c>
      <c r="I285" s="38">
        <v>1.8030000000000002</v>
      </c>
      <c r="J285" s="38">
        <v>2.423</v>
      </c>
      <c r="K285" s="39">
        <v>3.2729999999999997</v>
      </c>
      <c r="M285" s="35">
        <v>43104</v>
      </c>
      <c r="N285" s="36">
        <v>0</v>
      </c>
      <c r="O285" s="36">
        <v>0</v>
      </c>
      <c r="P285" s="37">
        <v>0.44699999999999995</v>
      </c>
      <c r="Q285" s="38">
        <v>3.6039999999999996</v>
      </c>
      <c r="R285" s="38">
        <v>2.617</v>
      </c>
      <c r="S285" s="38">
        <v>2.335</v>
      </c>
      <c r="T285" s="38">
        <v>1.7169999999999999</v>
      </c>
      <c r="U285" s="38">
        <v>2.2769999999999997</v>
      </c>
      <c r="V285" s="39">
        <v>2.9619999999999997</v>
      </c>
      <c r="X285" s="57"/>
    </row>
    <row r="286" spans="1:24" x14ac:dyDescent="0.2">
      <c r="B286" s="35">
        <v>45296</v>
      </c>
      <c r="C286" s="36">
        <v>0</v>
      </c>
      <c r="D286" s="36">
        <v>0</v>
      </c>
      <c r="E286" s="37">
        <v>0.505</v>
      </c>
      <c r="F286" s="38">
        <v>3.7459999999999996</v>
      </c>
      <c r="G286" s="38">
        <v>2.766</v>
      </c>
      <c r="H286" s="38">
        <v>2.4699999999999998</v>
      </c>
      <c r="I286" s="38">
        <v>1.8060000000000003</v>
      </c>
      <c r="J286" s="38">
        <v>2.4289999999999998</v>
      </c>
      <c r="K286" s="39">
        <v>3.2789999999999999</v>
      </c>
      <c r="M286" s="35">
        <v>43105</v>
      </c>
      <c r="N286" s="36">
        <v>0</v>
      </c>
      <c r="O286" s="36">
        <v>0</v>
      </c>
      <c r="P286" s="37">
        <v>0.45000000000000007</v>
      </c>
      <c r="Q286" s="38">
        <v>3.6129999999999995</v>
      </c>
      <c r="R286" s="38">
        <v>2.617</v>
      </c>
      <c r="S286" s="38">
        <v>2.3410000000000002</v>
      </c>
      <c r="T286" s="38">
        <v>1.7199999999999998</v>
      </c>
      <c r="U286" s="38">
        <v>2.2859999999999996</v>
      </c>
      <c r="V286" s="39">
        <v>2.9770000000000003</v>
      </c>
      <c r="X286" s="57"/>
    </row>
    <row r="287" spans="1:24" x14ac:dyDescent="0.2">
      <c r="B287" s="30">
        <v>45297</v>
      </c>
      <c r="C287" s="36">
        <v>0</v>
      </c>
      <c r="D287" s="36">
        <v>0</v>
      </c>
      <c r="E287" s="37">
        <v>0.49600000000000011</v>
      </c>
      <c r="F287" s="38">
        <v>3.7459999999999996</v>
      </c>
      <c r="G287" s="38">
        <v>2.7570000000000001</v>
      </c>
      <c r="H287" s="38">
        <v>2.4670000000000001</v>
      </c>
      <c r="I287" s="38">
        <v>1.8000000000000003</v>
      </c>
      <c r="J287" s="38">
        <v>2.4260000000000002</v>
      </c>
      <c r="K287" s="39">
        <v>3.2759999999999998</v>
      </c>
      <c r="M287" s="35">
        <v>43106</v>
      </c>
      <c r="N287" s="36">
        <v>0</v>
      </c>
      <c r="O287" s="36">
        <v>0</v>
      </c>
      <c r="P287" s="37">
        <v>0.45400000000000007</v>
      </c>
      <c r="Q287" s="38">
        <v>3.6229999999999998</v>
      </c>
      <c r="R287" s="38">
        <v>2.6209999999999996</v>
      </c>
      <c r="S287" s="38">
        <v>2.351</v>
      </c>
      <c r="T287" s="38">
        <v>1.7269999999999999</v>
      </c>
      <c r="U287" s="38">
        <v>2.3019999999999996</v>
      </c>
      <c r="V287" s="39">
        <v>2.99</v>
      </c>
      <c r="X287" s="57"/>
    </row>
    <row r="288" spans="1:24" x14ac:dyDescent="0.2">
      <c r="B288" s="35">
        <v>45298</v>
      </c>
      <c r="C288" s="36">
        <v>0</v>
      </c>
      <c r="D288" s="36">
        <v>0</v>
      </c>
      <c r="E288" s="37">
        <v>0.505</v>
      </c>
      <c r="F288" s="38">
        <v>3.7519999999999998</v>
      </c>
      <c r="G288" s="38">
        <v>2.7629999999999999</v>
      </c>
      <c r="H288" s="38">
        <v>2.476</v>
      </c>
      <c r="I288" s="38">
        <v>1.8060000000000003</v>
      </c>
      <c r="J288" s="38">
        <v>2.4319999999999999</v>
      </c>
      <c r="K288" s="39">
        <v>3.2879999999999998</v>
      </c>
      <c r="M288" s="35">
        <v>43107</v>
      </c>
      <c r="N288" s="36">
        <v>0</v>
      </c>
      <c r="O288" s="36">
        <v>0</v>
      </c>
      <c r="P288" s="37">
        <v>0.45099999999999996</v>
      </c>
      <c r="Q288" s="38">
        <v>3.6229999999999998</v>
      </c>
      <c r="R288" s="38">
        <v>2.6209999999999996</v>
      </c>
      <c r="S288" s="38">
        <v>2.351</v>
      </c>
      <c r="T288" s="38">
        <v>1.7309999999999999</v>
      </c>
      <c r="U288" s="38">
        <v>2.3049999999999997</v>
      </c>
      <c r="V288" s="39">
        <v>2.9989999999999997</v>
      </c>
      <c r="X288" s="57"/>
    </row>
    <row r="289" spans="2:24" x14ac:dyDescent="0.2">
      <c r="B289" s="30">
        <v>45299</v>
      </c>
      <c r="C289" s="36">
        <v>0</v>
      </c>
      <c r="D289" s="36">
        <v>0</v>
      </c>
      <c r="E289" s="37">
        <v>0.503</v>
      </c>
      <c r="F289" s="38">
        <v>3.7529999999999997</v>
      </c>
      <c r="G289" s="38">
        <v>2.7640000000000002</v>
      </c>
      <c r="H289" s="38">
        <v>2.4769999999999999</v>
      </c>
      <c r="I289" s="38">
        <v>1.8100000000000003</v>
      </c>
      <c r="J289" s="38">
        <v>2.4359999999999999</v>
      </c>
      <c r="K289" s="39">
        <v>3.2949999999999999</v>
      </c>
      <c r="M289" s="35">
        <v>43108</v>
      </c>
      <c r="N289" s="36">
        <v>0</v>
      </c>
      <c r="O289" s="36">
        <v>0</v>
      </c>
      <c r="P289" s="37">
        <v>0.45499999999999996</v>
      </c>
      <c r="Q289" s="38">
        <v>3.6329999999999996</v>
      </c>
      <c r="R289" s="38">
        <v>2.625</v>
      </c>
      <c r="S289" s="38">
        <v>2.3580000000000001</v>
      </c>
      <c r="T289" s="38">
        <v>1.7359999999999998</v>
      </c>
      <c r="U289" s="38">
        <v>2.3119999999999998</v>
      </c>
      <c r="V289" s="39">
        <v>3.012</v>
      </c>
      <c r="X289" s="57"/>
    </row>
    <row r="290" spans="2:24" x14ac:dyDescent="0.2">
      <c r="B290" s="35">
        <v>45300</v>
      </c>
      <c r="C290" s="36">
        <v>0</v>
      </c>
      <c r="D290" s="36">
        <v>0</v>
      </c>
      <c r="E290" s="37">
        <v>0.50000000000000011</v>
      </c>
      <c r="F290" s="38">
        <v>3.7499999999999996</v>
      </c>
      <c r="G290" s="38">
        <v>2.758</v>
      </c>
      <c r="H290" s="38">
        <v>2.4710000000000001</v>
      </c>
      <c r="I290" s="38">
        <v>1.8040000000000003</v>
      </c>
      <c r="J290" s="38">
        <v>2.4329999999999998</v>
      </c>
      <c r="K290" s="39">
        <v>3.2919999999999998</v>
      </c>
      <c r="M290" s="35">
        <v>43109</v>
      </c>
      <c r="N290" s="36">
        <v>0</v>
      </c>
      <c r="O290" s="36">
        <v>0</v>
      </c>
      <c r="P290" s="37">
        <v>0.45699999999999996</v>
      </c>
      <c r="Q290" s="38">
        <v>3.6379999999999999</v>
      </c>
      <c r="R290" s="38">
        <v>2.6269999999999998</v>
      </c>
      <c r="S290" s="38">
        <v>2.3660000000000001</v>
      </c>
      <c r="T290" s="38">
        <v>1.7339999999999998</v>
      </c>
      <c r="U290" s="38">
        <v>2.3199999999999998</v>
      </c>
      <c r="V290" s="39">
        <v>3.0229999999999997</v>
      </c>
      <c r="X290" s="57"/>
    </row>
    <row r="291" spans="2:24" x14ac:dyDescent="0.2">
      <c r="B291" s="30">
        <v>45301</v>
      </c>
      <c r="C291" s="36">
        <v>0</v>
      </c>
      <c r="D291" s="36">
        <v>0</v>
      </c>
      <c r="E291" s="37">
        <v>0.49400000000000011</v>
      </c>
      <c r="F291" s="38">
        <v>3.7499999999999996</v>
      </c>
      <c r="G291" s="38">
        <v>2.7549999999999999</v>
      </c>
      <c r="H291" s="38">
        <v>2.4710000000000001</v>
      </c>
      <c r="I291" s="38">
        <v>1.7980000000000003</v>
      </c>
      <c r="J291" s="38">
        <v>2.4300000000000002</v>
      </c>
      <c r="K291" s="39">
        <v>3.2919999999999998</v>
      </c>
      <c r="M291" s="35">
        <v>43110</v>
      </c>
      <c r="N291" s="36">
        <v>0</v>
      </c>
      <c r="O291" s="36">
        <v>0</v>
      </c>
      <c r="P291" s="37">
        <v>0.45499999999999996</v>
      </c>
      <c r="Q291" s="38">
        <v>3.6419999999999999</v>
      </c>
      <c r="R291" s="38">
        <v>2.625</v>
      </c>
      <c r="S291" s="38">
        <v>2.367</v>
      </c>
      <c r="T291" s="38">
        <v>1.7399999999999998</v>
      </c>
      <c r="U291" s="38">
        <v>2.3209999999999997</v>
      </c>
      <c r="V291" s="39">
        <v>3.0270000000000001</v>
      </c>
      <c r="X291" s="57"/>
    </row>
    <row r="292" spans="2:24" x14ac:dyDescent="0.2">
      <c r="B292" s="35">
        <v>45302</v>
      </c>
      <c r="C292" s="36">
        <v>0</v>
      </c>
      <c r="D292" s="36">
        <v>0</v>
      </c>
      <c r="E292" s="37">
        <v>0.51100000000000001</v>
      </c>
      <c r="F292" s="38">
        <v>3.7699999999999996</v>
      </c>
      <c r="G292" s="38">
        <v>2.7720000000000002</v>
      </c>
      <c r="H292" s="38">
        <v>2.4910000000000001</v>
      </c>
      <c r="I292" s="38">
        <v>1.8180000000000003</v>
      </c>
      <c r="J292" s="38">
        <v>2.4500000000000002</v>
      </c>
      <c r="K292" s="39">
        <v>3.3149999999999999</v>
      </c>
      <c r="M292" s="35">
        <v>43111</v>
      </c>
      <c r="N292" s="36">
        <v>0</v>
      </c>
      <c r="O292" s="36">
        <v>0</v>
      </c>
      <c r="P292" s="37">
        <v>0.45800000000000007</v>
      </c>
      <c r="Q292" s="38">
        <v>3.6509999999999998</v>
      </c>
      <c r="R292" s="38">
        <v>2.6309999999999998</v>
      </c>
      <c r="S292" s="38">
        <v>2.3730000000000002</v>
      </c>
      <c r="T292" s="38">
        <v>1.7449999999999999</v>
      </c>
      <c r="U292" s="38">
        <v>2.3329999999999997</v>
      </c>
      <c r="V292" s="39">
        <v>3.0389999999999997</v>
      </c>
      <c r="X292" s="57"/>
    </row>
    <row r="293" spans="2:24" x14ac:dyDescent="0.2">
      <c r="B293" s="30">
        <v>45303</v>
      </c>
      <c r="C293" s="36">
        <v>0</v>
      </c>
      <c r="D293" s="36">
        <v>0</v>
      </c>
      <c r="E293" s="37">
        <v>0.49400000000000011</v>
      </c>
      <c r="F293" s="38">
        <v>3.7499999999999996</v>
      </c>
      <c r="G293" s="38">
        <v>2.7519999999999998</v>
      </c>
      <c r="H293" s="38">
        <v>2.4740000000000002</v>
      </c>
      <c r="I293" s="38">
        <v>1.8010000000000002</v>
      </c>
      <c r="J293" s="38">
        <v>2.4359999999999999</v>
      </c>
      <c r="K293" s="39">
        <v>3.3039999999999998</v>
      </c>
      <c r="M293" s="35">
        <v>43112</v>
      </c>
      <c r="N293" s="36">
        <v>0</v>
      </c>
      <c r="O293" s="36">
        <v>0</v>
      </c>
      <c r="P293" s="37">
        <v>0.46000000000000008</v>
      </c>
      <c r="Q293" s="38">
        <v>3.6589999999999998</v>
      </c>
      <c r="R293" s="38">
        <v>2.6359999999999997</v>
      </c>
      <c r="S293" s="38">
        <v>2.3810000000000002</v>
      </c>
      <c r="T293" s="38">
        <v>1.7519999999999998</v>
      </c>
      <c r="U293" s="38">
        <v>2.3439999999999999</v>
      </c>
      <c r="V293" s="39">
        <v>3.05</v>
      </c>
      <c r="X293" s="57"/>
    </row>
    <row r="294" spans="2:24" x14ac:dyDescent="0.2">
      <c r="B294" s="35">
        <v>45304</v>
      </c>
      <c r="C294" s="36">
        <v>3.5</v>
      </c>
      <c r="D294" s="36">
        <v>4</v>
      </c>
      <c r="E294" s="37">
        <v>0.51700000000000002</v>
      </c>
      <c r="F294" s="38">
        <v>3.7759999999999998</v>
      </c>
      <c r="G294" s="38">
        <v>2.7749999999999999</v>
      </c>
      <c r="H294" s="38">
        <v>2.4969999999999999</v>
      </c>
      <c r="I294" s="38">
        <v>1.8240000000000003</v>
      </c>
      <c r="J294" s="38">
        <v>2.456</v>
      </c>
      <c r="K294" s="39">
        <v>3.327</v>
      </c>
      <c r="M294" s="35">
        <v>43113</v>
      </c>
      <c r="N294" s="36">
        <v>0</v>
      </c>
      <c r="O294" s="36">
        <v>0</v>
      </c>
      <c r="P294" s="37">
        <v>0.46400000000000008</v>
      </c>
      <c r="Q294" s="38">
        <v>3.6659999999999999</v>
      </c>
      <c r="R294" s="38">
        <v>2.6429999999999998</v>
      </c>
      <c r="S294" s="38">
        <v>2.3849999999999998</v>
      </c>
      <c r="T294" s="38">
        <v>1.7519999999999998</v>
      </c>
      <c r="U294" s="38">
        <v>2.3479999999999999</v>
      </c>
      <c r="V294" s="39">
        <v>3.0629999999999997</v>
      </c>
      <c r="X294" s="57"/>
    </row>
    <row r="295" spans="2:24" x14ac:dyDescent="0.2">
      <c r="B295" s="30">
        <v>45305</v>
      </c>
      <c r="C295" s="36">
        <v>0</v>
      </c>
      <c r="D295" s="36">
        <v>0</v>
      </c>
      <c r="E295" s="37">
        <v>0.499</v>
      </c>
      <c r="F295" s="38">
        <v>3.7639999999999998</v>
      </c>
      <c r="G295" s="38">
        <v>2.7570000000000001</v>
      </c>
      <c r="H295" s="38">
        <v>2.4820000000000002</v>
      </c>
      <c r="I295" s="38">
        <v>1.8030000000000002</v>
      </c>
      <c r="J295" s="38">
        <v>2.444</v>
      </c>
      <c r="K295" s="39">
        <v>3.3149999999999999</v>
      </c>
      <c r="M295" s="35">
        <v>43114</v>
      </c>
      <c r="N295" s="36">
        <v>1</v>
      </c>
      <c r="O295" s="36">
        <v>1</v>
      </c>
      <c r="P295" s="37">
        <v>0.46299999999999997</v>
      </c>
      <c r="Q295" s="38">
        <v>3.6649999999999996</v>
      </c>
      <c r="R295" s="38">
        <v>2.6419999999999999</v>
      </c>
      <c r="S295" s="38">
        <v>2.387</v>
      </c>
      <c r="T295" s="38">
        <v>1.7479999999999998</v>
      </c>
      <c r="U295" s="38">
        <v>2.3439999999999999</v>
      </c>
      <c r="V295" s="39">
        <v>3.0680000000000001</v>
      </c>
      <c r="X295" s="57"/>
    </row>
    <row r="296" spans="2:24" x14ac:dyDescent="0.2">
      <c r="B296" s="35">
        <v>45306</v>
      </c>
      <c r="C296" s="36">
        <v>0</v>
      </c>
      <c r="D296" s="36">
        <v>0</v>
      </c>
      <c r="E296" s="37">
        <v>0.50700000000000001</v>
      </c>
      <c r="F296" s="38">
        <v>3.7689999999999997</v>
      </c>
      <c r="G296" s="38">
        <v>2.7650000000000001</v>
      </c>
      <c r="H296" s="38">
        <v>2.4929999999999999</v>
      </c>
      <c r="I296" s="38">
        <v>1.8140000000000003</v>
      </c>
      <c r="J296" s="38">
        <v>2.4489999999999998</v>
      </c>
      <c r="K296" s="39">
        <v>3.3259999999999996</v>
      </c>
      <c r="M296" s="35">
        <v>43115</v>
      </c>
      <c r="N296" s="36">
        <v>3.5</v>
      </c>
      <c r="O296" s="36">
        <v>2</v>
      </c>
      <c r="P296" s="37">
        <v>0.46200000000000008</v>
      </c>
      <c r="Q296" s="38">
        <v>3.67</v>
      </c>
      <c r="R296" s="38">
        <v>2.6469999999999998</v>
      </c>
      <c r="S296" s="38">
        <v>2.3920000000000003</v>
      </c>
      <c r="T296" s="38">
        <v>1.7499999999999998</v>
      </c>
      <c r="U296" s="38">
        <v>2.343</v>
      </c>
      <c r="V296" s="39">
        <v>3.073</v>
      </c>
      <c r="X296" s="57"/>
    </row>
    <row r="297" spans="2:24" x14ac:dyDescent="0.2">
      <c r="B297" s="30">
        <v>45307</v>
      </c>
      <c r="C297" s="36">
        <v>0</v>
      </c>
      <c r="D297" s="36">
        <v>0</v>
      </c>
      <c r="E297" s="37">
        <v>0.51000000000000012</v>
      </c>
      <c r="F297" s="38">
        <v>3.7719999999999998</v>
      </c>
      <c r="G297" s="38">
        <v>2.7679999999999998</v>
      </c>
      <c r="H297" s="38">
        <v>2.4929999999999999</v>
      </c>
      <c r="I297" s="38">
        <v>1.8170000000000002</v>
      </c>
      <c r="J297" s="38">
        <v>2.4489999999999998</v>
      </c>
      <c r="K297" s="39">
        <v>3.3319999999999999</v>
      </c>
      <c r="M297" s="35">
        <v>43116</v>
      </c>
      <c r="N297" s="36">
        <v>6.5</v>
      </c>
      <c r="O297" s="36">
        <v>7</v>
      </c>
      <c r="P297" s="37">
        <v>0.46400000000000008</v>
      </c>
      <c r="Q297" s="38">
        <v>3.6749999999999998</v>
      </c>
      <c r="R297" s="38">
        <v>2.6519999999999997</v>
      </c>
      <c r="S297" s="38">
        <v>2.3940000000000001</v>
      </c>
      <c r="T297" s="38">
        <v>1.7489999999999999</v>
      </c>
      <c r="U297" s="38">
        <v>2.3479999999999999</v>
      </c>
      <c r="V297" s="39">
        <v>3.0780000000000003</v>
      </c>
      <c r="X297" s="57"/>
    </row>
    <row r="298" spans="2:24" x14ac:dyDescent="0.2">
      <c r="B298" s="35">
        <v>45308</v>
      </c>
      <c r="C298" s="36">
        <v>0</v>
      </c>
      <c r="D298" s="36">
        <v>2</v>
      </c>
      <c r="E298" s="37">
        <v>0.51100000000000001</v>
      </c>
      <c r="F298" s="38">
        <v>3.7729999999999997</v>
      </c>
      <c r="G298" s="38">
        <v>2.7629999999999999</v>
      </c>
      <c r="H298" s="38">
        <v>2.4910000000000001</v>
      </c>
      <c r="I298" s="38">
        <v>1.8150000000000002</v>
      </c>
      <c r="J298" s="38">
        <v>2.4470000000000001</v>
      </c>
      <c r="K298" s="39">
        <v>3.3330000000000002</v>
      </c>
      <c r="M298" s="35">
        <v>43117</v>
      </c>
      <c r="N298" s="36">
        <v>1</v>
      </c>
      <c r="O298" s="36">
        <v>1</v>
      </c>
      <c r="P298" s="37">
        <v>0.46099999999999997</v>
      </c>
      <c r="Q298" s="38">
        <v>3.6719999999999997</v>
      </c>
      <c r="R298" s="38">
        <v>2.649</v>
      </c>
      <c r="S298" s="38">
        <v>2.3820000000000001</v>
      </c>
      <c r="T298" s="38">
        <v>1.7399999999999998</v>
      </c>
      <c r="U298" s="38">
        <v>2.339</v>
      </c>
      <c r="V298" s="39">
        <v>3.06</v>
      </c>
      <c r="X298" s="57"/>
    </row>
    <row r="299" spans="2:24" x14ac:dyDescent="0.2">
      <c r="B299" s="30">
        <v>45309</v>
      </c>
      <c r="C299" s="36">
        <v>0</v>
      </c>
      <c r="D299" s="36">
        <v>0</v>
      </c>
      <c r="E299" s="37">
        <v>0.52000000000000013</v>
      </c>
      <c r="F299" s="38">
        <v>3.7819999999999996</v>
      </c>
      <c r="G299" s="38">
        <v>2.7720000000000002</v>
      </c>
      <c r="H299" s="38">
        <v>2.5030000000000001</v>
      </c>
      <c r="I299" s="38">
        <v>1.8270000000000002</v>
      </c>
      <c r="J299" s="38">
        <v>2.456</v>
      </c>
      <c r="K299" s="39">
        <v>3.3479999999999999</v>
      </c>
      <c r="M299" s="35">
        <v>43118</v>
      </c>
      <c r="N299" s="36">
        <v>0</v>
      </c>
      <c r="O299" s="36">
        <v>0</v>
      </c>
      <c r="P299" s="37">
        <v>0.46499999999999997</v>
      </c>
      <c r="Q299" s="38">
        <v>3.6729999999999996</v>
      </c>
      <c r="R299" s="38">
        <v>2.65</v>
      </c>
      <c r="S299" s="38">
        <v>2.383</v>
      </c>
      <c r="T299" s="38">
        <v>1.7439999999999998</v>
      </c>
      <c r="U299" s="38">
        <v>2.3489999999999998</v>
      </c>
      <c r="V299" s="39">
        <v>3.0819999999999999</v>
      </c>
      <c r="X299" s="57"/>
    </row>
    <row r="300" spans="2:24" x14ac:dyDescent="0.2">
      <c r="B300" s="35">
        <v>45310</v>
      </c>
      <c r="C300" s="36">
        <v>0</v>
      </c>
      <c r="D300" s="36">
        <v>0</v>
      </c>
      <c r="E300" s="37">
        <v>0.52500000000000002</v>
      </c>
      <c r="F300" s="38">
        <v>3.7899999999999996</v>
      </c>
      <c r="G300" s="38">
        <v>2.7770000000000001</v>
      </c>
      <c r="H300" s="38">
        <v>2.5110000000000001</v>
      </c>
      <c r="I300" s="38">
        <v>1.8320000000000003</v>
      </c>
      <c r="J300" s="38">
        <v>2.464</v>
      </c>
      <c r="K300" s="39">
        <v>3.3559999999999999</v>
      </c>
      <c r="M300" s="35">
        <v>43119</v>
      </c>
      <c r="N300" s="36">
        <v>0</v>
      </c>
      <c r="O300" s="36">
        <v>0</v>
      </c>
      <c r="P300" s="37">
        <v>0.46499999999999997</v>
      </c>
      <c r="Q300" s="38">
        <v>3.6729999999999996</v>
      </c>
      <c r="R300" s="38">
        <v>2.6529999999999996</v>
      </c>
      <c r="S300" s="38">
        <v>2.3860000000000001</v>
      </c>
      <c r="T300" s="38">
        <v>1.7499999999999998</v>
      </c>
      <c r="U300" s="38">
        <v>2.3489999999999998</v>
      </c>
      <c r="V300" s="39">
        <v>3.085</v>
      </c>
      <c r="X300" s="57"/>
    </row>
    <row r="301" spans="2:24" x14ac:dyDescent="0.2">
      <c r="B301" s="30">
        <v>45311</v>
      </c>
      <c r="C301" s="36">
        <v>3</v>
      </c>
      <c r="D301" s="36">
        <v>3</v>
      </c>
      <c r="E301" s="37">
        <v>0.52800000000000014</v>
      </c>
      <c r="F301" s="38">
        <v>3.7929999999999997</v>
      </c>
      <c r="G301" s="38">
        <v>2.7770000000000001</v>
      </c>
      <c r="H301" s="38">
        <v>2.5140000000000002</v>
      </c>
      <c r="I301" s="38">
        <v>1.8350000000000002</v>
      </c>
      <c r="J301" s="38">
        <v>2.4700000000000002</v>
      </c>
      <c r="K301" s="39">
        <v>3.3620000000000001</v>
      </c>
      <c r="M301" s="35">
        <v>43120</v>
      </c>
      <c r="N301" s="36">
        <v>0.5</v>
      </c>
      <c r="O301" s="36">
        <v>0</v>
      </c>
      <c r="P301" s="37">
        <v>0.46800000000000008</v>
      </c>
      <c r="Q301" s="38">
        <v>3.6789999999999998</v>
      </c>
      <c r="R301" s="38">
        <v>2.65</v>
      </c>
      <c r="S301" s="38">
        <v>2.3920000000000003</v>
      </c>
      <c r="T301" s="38">
        <v>1.7529999999999999</v>
      </c>
      <c r="U301" s="38">
        <v>2.355</v>
      </c>
      <c r="V301" s="39">
        <v>3.0940000000000003</v>
      </c>
      <c r="X301" s="57"/>
    </row>
    <row r="302" spans="2:24" x14ac:dyDescent="0.2">
      <c r="B302" s="35">
        <v>45312</v>
      </c>
      <c r="C302" s="36">
        <v>29.5</v>
      </c>
      <c r="D302" s="36">
        <v>31</v>
      </c>
      <c r="E302" s="37">
        <v>0.52300000000000002</v>
      </c>
      <c r="F302" s="38">
        <v>3.7909999999999995</v>
      </c>
      <c r="G302" s="38">
        <v>2.7720000000000002</v>
      </c>
      <c r="H302" s="38">
        <v>2.512</v>
      </c>
      <c r="I302" s="38">
        <v>1.8270000000000002</v>
      </c>
      <c r="J302" s="38">
        <v>2.4620000000000002</v>
      </c>
      <c r="K302" s="39">
        <v>3.36</v>
      </c>
      <c r="M302" s="35">
        <v>43121</v>
      </c>
      <c r="N302" s="36">
        <v>0</v>
      </c>
      <c r="O302" s="36">
        <v>0</v>
      </c>
      <c r="P302" s="37">
        <v>0.46699999999999997</v>
      </c>
      <c r="Q302" s="38">
        <v>3.6839999999999997</v>
      </c>
      <c r="R302" s="38">
        <v>2.6579999999999999</v>
      </c>
      <c r="S302" s="38">
        <v>2.3970000000000002</v>
      </c>
      <c r="T302" s="38">
        <v>1.7549999999999999</v>
      </c>
      <c r="U302" s="38">
        <v>2.363</v>
      </c>
      <c r="V302" s="39">
        <v>3.0990000000000002</v>
      </c>
      <c r="X302" s="57"/>
    </row>
    <row r="303" spans="2:24" x14ac:dyDescent="0.2">
      <c r="B303" s="30">
        <v>45313</v>
      </c>
      <c r="C303" s="36">
        <v>0</v>
      </c>
      <c r="D303" s="36">
        <v>0</v>
      </c>
      <c r="E303" s="37">
        <v>0.4920000000000001</v>
      </c>
      <c r="F303" s="38">
        <v>3.7389999999999994</v>
      </c>
      <c r="G303" s="38">
        <v>2.7589999999999999</v>
      </c>
      <c r="H303" s="38">
        <v>2.4299999999999997</v>
      </c>
      <c r="I303" s="38">
        <v>1.7510000000000001</v>
      </c>
      <c r="J303" s="38">
        <v>2.3679999999999999</v>
      </c>
      <c r="K303" s="39">
        <v>3.2240000000000002</v>
      </c>
      <c r="M303" s="35">
        <v>43122</v>
      </c>
      <c r="N303" s="36">
        <v>0</v>
      </c>
      <c r="O303" s="36">
        <v>0</v>
      </c>
      <c r="P303" s="37">
        <v>0.47099999999999997</v>
      </c>
      <c r="Q303" s="38">
        <v>3.6879999999999997</v>
      </c>
      <c r="R303" s="38">
        <v>2.6619999999999999</v>
      </c>
      <c r="S303" s="38">
        <v>2.4009999999999998</v>
      </c>
      <c r="T303" s="38">
        <v>1.7589999999999999</v>
      </c>
      <c r="U303" s="38">
        <v>2.3669999999999995</v>
      </c>
      <c r="V303" s="39">
        <v>3.1059999999999999</v>
      </c>
      <c r="X303" s="57"/>
    </row>
    <row r="304" spans="2:24" x14ac:dyDescent="0.2">
      <c r="B304" s="35">
        <v>45314</v>
      </c>
      <c r="C304" s="36">
        <v>0</v>
      </c>
      <c r="D304" s="36">
        <v>0</v>
      </c>
      <c r="E304" s="37">
        <v>0.49299999999999999</v>
      </c>
      <c r="F304" s="38">
        <v>3.7129999999999996</v>
      </c>
      <c r="G304" s="38">
        <v>2.7570000000000001</v>
      </c>
      <c r="H304" s="38">
        <v>2.3890000000000002</v>
      </c>
      <c r="I304" s="38">
        <v>1.7520000000000002</v>
      </c>
      <c r="J304" s="38">
        <v>2.3479999999999999</v>
      </c>
      <c r="K304" s="39">
        <v>3.2160000000000002</v>
      </c>
      <c r="M304" s="35">
        <v>43123</v>
      </c>
      <c r="N304" s="36">
        <v>0</v>
      </c>
      <c r="O304" s="36">
        <v>0</v>
      </c>
      <c r="P304" s="37">
        <v>0.47200000000000009</v>
      </c>
      <c r="Q304" s="38">
        <v>3.6919999999999997</v>
      </c>
      <c r="R304" s="38">
        <v>2.6629999999999998</v>
      </c>
      <c r="S304" s="38">
        <v>2.4050000000000002</v>
      </c>
      <c r="T304" s="38">
        <v>1.7599999999999998</v>
      </c>
      <c r="U304" s="38">
        <v>2.3739999999999997</v>
      </c>
      <c r="V304" s="39">
        <v>3.113</v>
      </c>
      <c r="X304" s="57"/>
    </row>
    <row r="305" spans="1:24" x14ac:dyDescent="0.2">
      <c r="B305" s="30">
        <v>45315</v>
      </c>
      <c r="C305" s="36">
        <v>0</v>
      </c>
      <c r="D305" s="36">
        <v>0</v>
      </c>
      <c r="E305" s="37">
        <v>0.4860000000000001</v>
      </c>
      <c r="F305" s="38">
        <v>3.6999999999999997</v>
      </c>
      <c r="G305" s="38">
        <v>2.75</v>
      </c>
      <c r="H305" s="38">
        <v>2.37</v>
      </c>
      <c r="I305" s="38">
        <v>1.7510000000000001</v>
      </c>
      <c r="J305" s="38">
        <v>2.335</v>
      </c>
      <c r="K305" s="39">
        <v>3.2119999999999997</v>
      </c>
      <c r="M305" s="35">
        <v>43124</v>
      </c>
      <c r="N305" s="36">
        <v>0</v>
      </c>
      <c r="O305" s="36">
        <v>0</v>
      </c>
      <c r="P305" s="37">
        <v>0.47099999999999997</v>
      </c>
      <c r="Q305" s="38">
        <v>3.6909999999999998</v>
      </c>
      <c r="R305" s="38">
        <v>2.665</v>
      </c>
      <c r="S305" s="38">
        <v>2.4039999999999999</v>
      </c>
      <c r="T305" s="38">
        <v>1.7589999999999999</v>
      </c>
      <c r="U305" s="38">
        <v>2.3699999999999997</v>
      </c>
      <c r="V305" s="39">
        <v>3.1150000000000002</v>
      </c>
      <c r="X305" s="57"/>
    </row>
    <row r="306" spans="1:24" x14ac:dyDescent="0.2">
      <c r="B306" s="35">
        <v>45316</v>
      </c>
      <c r="C306" s="36">
        <v>0</v>
      </c>
      <c r="D306" s="36">
        <v>0</v>
      </c>
      <c r="E306" s="37">
        <v>0.47000000000000008</v>
      </c>
      <c r="F306" s="38">
        <v>3.6809999999999996</v>
      </c>
      <c r="G306" s="38">
        <v>2.7309999999999999</v>
      </c>
      <c r="H306" s="38">
        <v>2.3570000000000002</v>
      </c>
      <c r="I306" s="38">
        <v>1.7350000000000003</v>
      </c>
      <c r="J306" s="38">
        <v>2.319</v>
      </c>
      <c r="K306" s="39">
        <v>3.202</v>
      </c>
      <c r="M306" s="35">
        <v>43125</v>
      </c>
      <c r="N306" s="36">
        <v>0</v>
      </c>
      <c r="O306" s="36">
        <v>0</v>
      </c>
      <c r="P306" s="37">
        <v>0.47200000000000009</v>
      </c>
      <c r="Q306" s="38">
        <v>3.6919999999999997</v>
      </c>
      <c r="R306" s="38">
        <v>2.6659999999999999</v>
      </c>
      <c r="S306" s="38">
        <v>2.4079999999999999</v>
      </c>
      <c r="T306" s="38">
        <v>1.7629999999999999</v>
      </c>
      <c r="U306" s="38">
        <v>2.3739999999999997</v>
      </c>
      <c r="V306" s="39">
        <v>3.125</v>
      </c>
      <c r="X306" s="57"/>
    </row>
    <row r="307" spans="1:24" x14ac:dyDescent="0.2">
      <c r="B307" s="30">
        <v>45317</v>
      </c>
      <c r="C307" s="36">
        <v>0</v>
      </c>
      <c r="D307" s="36">
        <v>0</v>
      </c>
      <c r="E307" s="37">
        <v>0.4830000000000001</v>
      </c>
      <c r="F307" s="38">
        <v>3.6969999999999996</v>
      </c>
      <c r="G307" s="38">
        <v>2.7469999999999999</v>
      </c>
      <c r="H307" s="38">
        <v>2.3759999999999999</v>
      </c>
      <c r="I307" s="38">
        <v>1.7540000000000002</v>
      </c>
      <c r="J307" s="38">
        <v>2.335</v>
      </c>
      <c r="K307" s="39">
        <v>3.2240000000000002</v>
      </c>
      <c r="M307" s="35">
        <v>43126</v>
      </c>
      <c r="N307" s="36">
        <v>0</v>
      </c>
      <c r="O307" s="36">
        <v>0</v>
      </c>
      <c r="P307" s="37">
        <v>0.48299999999999998</v>
      </c>
      <c r="Q307" s="38">
        <v>3.7029999999999998</v>
      </c>
      <c r="R307" s="38">
        <v>2.6679999999999997</v>
      </c>
      <c r="S307" s="38">
        <v>2.4130000000000003</v>
      </c>
      <c r="T307" s="38">
        <v>1.7709999999999999</v>
      </c>
      <c r="U307" s="38">
        <v>2.3789999999999996</v>
      </c>
      <c r="V307" s="39">
        <v>3.1360000000000001</v>
      </c>
      <c r="X307" s="57"/>
    </row>
    <row r="308" spans="1:24" x14ac:dyDescent="0.2">
      <c r="B308" s="35">
        <v>45318</v>
      </c>
      <c r="C308" s="36">
        <v>0</v>
      </c>
      <c r="D308" s="36">
        <v>0</v>
      </c>
      <c r="E308" s="37">
        <v>0.48699999999999999</v>
      </c>
      <c r="F308" s="38">
        <v>3.7069999999999999</v>
      </c>
      <c r="G308" s="38">
        <v>2.754</v>
      </c>
      <c r="H308" s="38">
        <v>2.3890000000000002</v>
      </c>
      <c r="I308" s="38">
        <v>1.7610000000000001</v>
      </c>
      <c r="J308" s="38">
        <v>2.3420000000000001</v>
      </c>
      <c r="K308" s="39">
        <v>3.234</v>
      </c>
      <c r="M308" s="35">
        <v>43127</v>
      </c>
      <c r="N308" s="36">
        <v>0.5</v>
      </c>
      <c r="O308" s="36">
        <v>0</v>
      </c>
      <c r="P308" s="37">
        <v>0.48000000000000009</v>
      </c>
      <c r="Q308" s="38">
        <v>3.7040000000000002</v>
      </c>
      <c r="R308" s="38">
        <v>2.661</v>
      </c>
      <c r="S308" s="38">
        <v>2.415</v>
      </c>
      <c r="T308" s="38">
        <v>1.768</v>
      </c>
      <c r="U308" s="38">
        <v>2.3879999999999999</v>
      </c>
      <c r="V308" s="39">
        <v>3.149</v>
      </c>
      <c r="X308" s="57"/>
    </row>
    <row r="309" spans="1:24" x14ac:dyDescent="0.2">
      <c r="B309" s="30">
        <v>45319</v>
      </c>
      <c r="C309" s="36">
        <v>0</v>
      </c>
      <c r="D309" s="36">
        <v>0</v>
      </c>
      <c r="E309" s="37">
        <v>0.4880000000000001</v>
      </c>
      <c r="F309" s="38">
        <v>3.7139999999999995</v>
      </c>
      <c r="G309" s="38">
        <v>2.758</v>
      </c>
      <c r="H309" s="38">
        <v>2.4020000000000001</v>
      </c>
      <c r="I309" s="38">
        <v>1.7680000000000002</v>
      </c>
      <c r="J309" s="38">
        <v>2.3490000000000002</v>
      </c>
      <c r="K309" s="39">
        <v>3.2439999999999998</v>
      </c>
      <c r="M309" s="35">
        <v>43128</v>
      </c>
      <c r="N309" s="36">
        <v>0</v>
      </c>
      <c r="O309" s="36">
        <v>0</v>
      </c>
      <c r="P309" s="37">
        <v>0.47600000000000009</v>
      </c>
      <c r="Q309" s="38">
        <v>3.7030000000000003</v>
      </c>
      <c r="R309" s="38">
        <v>2.6630000000000003</v>
      </c>
      <c r="S309" s="38">
        <v>2.4170000000000003</v>
      </c>
      <c r="T309" s="38">
        <v>1.7670000000000001</v>
      </c>
      <c r="U309" s="38">
        <v>2.387</v>
      </c>
      <c r="V309" s="39">
        <v>3.1539999999999999</v>
      </c>
      <c r="X309" s="57"/>
    </row>
    <row r="310" spans="1:24" x14ac:dyDescent="0.2">
      <c r="B310" s="35">
        <v>45320</v>
      </c>
      <c r="C310" s="36">
        <v>0</v>
      </c>
      <c r="D310" s="36">
        <v>0</v>
      </c>
      <c r="E310" s="37">
        <v>0.4840000000000001</v>
      </c>
      <c r="F310" s="38">
        <v>3.7039999999999997</v>
      </c>
      <c r="G310" s="38">
        <v>2.754</v>
      </c>
      <c r="H310" s="38">
        <v>2.4039999999999999</v>
      </c>
      <c r="I310" s="38">
        <v>1.7670000000000001</v>
      </c>
      <c r="J310" s="38">
        <v>2.3540000000000001</v>
      </c>
      <c r="K310" s="39">
        <v>3.2610000000000001</v>
      </c>
      <c r="M310" s="35">
        <v>43129</v>
      </c>
      <c r="N310" s="36">
        <v>0</v>
      </c>
      <c r="O310" s="36">
        <v>0</v>
      </c>
      <c r="P310" s="37">
        <v>0.47699999999999998</v>
      </c>
      <c r="Q310" s="38">
        <v>3.7100000000000004</v>
      </c>
      <c r="R310" s="38">
        <v>2.6670000000000003</v>
      </c>
      <c r="S310" s="38">
        <v>2.4210000000000003</v>
      </c>
      <c r="T310" s="38">
        <v>1.768</v>
      </c>
      <c r="U310" s="38">
        <v>2.3940000000000001</v>
      </c>
      <c r="V310" s="39">
        <v>3.1610000000000005</v>
      </c>
      <c r="X310" s="57"/>
    </row>
    <row r="311" spans="1:24" x14ac:dyDescent="0.2">
      <c r="B311" s="30">
        <v>45321</v>
      </c>
      <c r="C311" s="36">
        <v>0</v>
      </c>
      <c r="D311" s="36">
        <v>0</v>
      </c>
      <c r="E311" s="37">
        <v>0.4900000000000001</v>
      </c>
      <c r="F311" s="38">
        <v>3.7099999999999995</v>
      </c>
      <c r="G311" s="38">
        <v>2.76</v>
      </c>
      <c r="H311" s="38">
        <v>2.4130000000000003</v>
      </c>
      <c r="I311" s="38">
        <v>1.7760000000000002</v>
      </c>
      <c r="J311" s="38">
        <v>2.363</v>
      </c>
      <c r="K311" s="39">
        <v>3.2789999999999999</v>
      </c>
      <c r="M311" s="35">
        <v>43130</v>
      </c>
      <c r="N311" s="36">
        <v>0</v>
      </c>
      <c r="O311" s="36">
        <v>0</v>
      </c>
      <c r="P311" s="37">
        <v>0.47899999999999998</v>
      </c>
      <c r="Q311" s="38">
        <v>3.7070000000000003</v>
      </c>
      <c r="R311" s="38">
        <v>2.669</v>
      </c>
      <c r="S311" s="38">
        <v>2.423</v>
      </c>
      <c r="T311" s="38">
        <v>1.77</v>
      </c>
      <c r="U311" s="38">
        <v>2.3930000000000002</v>
      </c>
      <c r="V311" s="39">
        <v>3.1660000000000004</v>
      </c>
      <c r="X311" s="57"/>
    </row>
    <row r="312" spans="1:24" x14ac:dyDescent="0.2">
      <c r="B312" s="35">
        <v>45322</v>
      </c>
      <c r="C312" s="36">
        <v>0</v>
      </c>
      <c r="D312" s="36">
        <v>0</v>
      </c>
      <c r="E312" s="37">
        <v>0.42399999999999993</v>
      </c>
      <c r="F312" s="38">
        <v>3.6550000000000007</v>
      </c>
      <c r="G312" s="38">
        <v>2.6949999999999998</v>
      </c>
      <c r="H312" s="38">
        <v>2.343</v>
      </c>
      <c r="I312" s="38">
        <v>1.7100000000000002</v>
      </c>
      <c r="J312" s="38">
        <v>2.3180000000000001</v>
      </c>
      <c r="K312" s="39">
        <v>3.2230000000000003</v>
      </c>
      <c r="M312" s="35">
        <v>43131</v>
      </c>
      <c r="N312" s="36">
        <v>0</v>
      </c>
      <c r="O312" s="36">
        <v>0</v>
      </c>
      <c r="P312" s="37">
        <v>0.4820000000000001</v>
      </c>
      <c r="Q312" s="38">
        <v>3.7120000000000002</v>
      </c>
      <c r="R312" s="38">
        <v>2.6720000000000002</v>
      </c>
      <c r="S312" s="38">
        <v>2.4260000000000002</v>
      </c>
      <c r="T312" s="38">
        <v>1.7730000000000001</v>
      </c>
      <c r="U312" s="38">
        <v>2.399</v>
      </c>
      <c r="V312" s="39">
        <v>3.1750000000000003</v>
      </c>
      <c r="X312" s="57"/>
    </row>
    <row r="313" spans="1:24" x14ac:dyDescent="0.2">
      <c r="A313">
        <v>2</v>
      </c>
      <c r="B313" s="30">
        <v>45323</v>
      </c>
      <c r="C313" s="36">
        <v>0</v>
      </c>
      <c r="D313" s="36">
        <v>0</v>
      </c>
      <c r="E313" s="37">
        <v>0.43399999999999994</v>
      </c>
      <c r="F313" s="38">
        <v>3.6650000000000005</v>
      </c>
      <c r="G313" s="38">
        <v>2.7049999999999996</v>
      </c>
      <c r="H313" s="38">
        <v>2.3559999999999999</v>
      </c>
      <c r="I313" s="38">
        <v>1.7200000000000002</v>
      </c>
      <c r="J313" s="38">
        <v>2.3220000000000001</v>
      </c>
      <c r="K313" s="39">
        <v>3.2390000000000003</v>
      </c>
      <c r="M313" s="35">
        <v>43132</v>
      </c>
      <c r="N313" s="36">
        <v>0</v>
      </c>
      <c r="O313" s="36">
        <v>0</v>
      </c>
      <c r="P313" s="37">
        <v>0.47499999999999998</v>
      </c>
      <c r="Q313" s="38">
        <v>3.7110000000000003</v>
      </c>
      <c r="R313" s="38">
        <v>2.6720000000000002</v>
      </c>
      <c r="S313" s="38">
        <v>2.4279999999999999</v>
      </c>
      <c r="T313" s="38">
        <v>1.7730000000000001</v>
      </c>
      <c r="U313" s="38">
        <v>2.399</v>
      </c>
      <c r="V313" s="39">
        <v>3.181</v>
      </c>
      <c r="X313" s="57"/>
    </row>
    <row r="314" spans="1:24" x14ac:dyDescent="0.2">
      <c r="B314" s="35">
        <v>45324</v>
      </c>
      <c r="C314" s="36">
        <v>0</v>
      </c>
      <c r="D314" s="36">
        <v>0</v>
      </c>
      <c r="E314" s="37">
        <v>0.42499999999999993</v>
      </c>
      <c r="F314" s="38">
        <v>3.6590000000000007</v>
      </c>
      <c r="G314" s="38">
        <v>2.6989999999999998</v>
      </c>
      <c r="H314" s="38">
        <v>2.3470000000000004</v>
      </c>
      <c r="I314" s="38">
        <v>1.7140000000000002</v>
      </c>
      <c r="J314" s="38">
        <v>2.3160000000000003</v>
      </c>
      <c r="K314" s="39">
        <v>3.2330000000000005</v>
      </c>
      <c r="M314" s="35">
        <v>43133</v>
      </c>
      <c r="N314" s="36">
        <v>0</v>
      </c>
      <c r="O314" s="36">
        <v>0</v>
      </c>
      <c r="P314" s="37">
        <v>0.48699999999999999</v>
      </c>
      <c r="Q314" s="38">
        <v>3.7160000000000002</v>
      </c>
      <c r="R314" s="38">
        <v>2.6740000000000004</v>
      </c>
      <c r="S314" s="38">
        <v>2.4330000000000003</v>
      </c>
      <c r="T314" s="38">
        <v>1.778</v>
      </c>
      <c r="U314" s="38">
        <v>2.3980000000000001</v>
      </c>
      <c r="V314" s="39">
        <v>3.1859999999999999</v>
      </c>
      <c r="X314" s="57"/>
    </row>
    <row r="315" spans="1:24" x14ac:dyDescent="0.2">
      <c r="B315" s="30">
        <v>45325</v>
      </c>
      <c r="C315" s="36">
        <v>0</v>
      </c>
      <c r="D315" s="36">
        <v>0</v>
      </c>
      <c r="E315" s="37">
        <v>0.42899999999999994</v>
      </c>
      <c r="F315" s="38">
        <v>3.6630000000000007</v>
      </c>
      <c r="G315" s="38">
        <v>2.6999999999999997</v>
      </c>
      <c r="H315" s="38">
        <v>2.3540000000000001</v>
      </c>
      <c r="I315" s="38">
        <v>1.7150000000000001</v>
      </c>
      <c r="J315" s="38">
        <v>2.3170000000000002</v>
      </c>
      <c r="K315" s="39">
        <v>3.2460000000000004</v>
      </c>
      <c r="M315" s="35">
        <v>43134</v>
      </c>
      <c r="N315" s="36">
        <v>0</v>
      </c>
      <c r="O315" s="36">
        <v>0</v>
      </c>
      <c r="P315" s="37">
        <v>0.49199999999999999</v>
      </c>
      <c r="Q315" s="38">
        <v>3.7220000000000004</v>
      </c>
      <c r="R315" s="38">
        <v>2.6790000000000003</v>
      </c>
      <c r="S315" s="38">
        <v>2.4359999999999999</v>
      </c>
      <c r="T315" s="38">
        <v>1.78</v>
      </c>
      <c r="U315" s="38">
        <v>2.403</v>
      </c>
      <c r="V315" s="39">
        <v>3.194</v>
      </c>
      <c r="X315" s="57"/>
    </row>
    <row r="316" spans="1:24" x14ac:dyDescent="0.2">
      <c r="B316" s="35">
        <v>45326</v>
      </c>
      <c r="C316" s="36">
        <v>4</v>
      </c>
      <c r="D316" s="36">
        <v>5</v>
      </c>
      <c r="E316" s="37">
        <v>0.43599999999999994</v>
      </c>
      <c r="F316" s="38">
        <v>3.6730000000000005</v>
      </c>
      <c r="G316" s="38">
        <v>2.71</v>
      </c>
      <c r="H316" s="38">
        <v>2.367</v>
      </c>
      <c r="I316" s="38">
        <v>1.7250000000000001</v>
      </c>
      <c r="J316" s="38">
        <v>2.3270000000000004</v>
      </c>
      <c r="K316" s="39">
        <v>3.2620000000000005</v>
      </c>
      <c r="M316" s="35">
        <v>43135</v>
      </c>
      <c r="N316" s="36">
        <v>0</v>
      </c>
      <c r="O316" s="36">
        <v>0</v>
      </c>
      <c r="P316" s="37">
        <v>0.49299999999999999</v>
      </c>
      <c r="Q316" s="38">
        <v>3.7260000000000004</v>
      </c>
      <c r="R316" s="38">
        <v>2.68</v>
      </c>
      <c r="S316" s="38">
        <v>2.4400000000000004</v>
      </c>
      <c r="T316" s="38">
        <v>1.7810000000000001</v>
      </c>
      <c r="U316" s="38">
        <v>2.407</v>
      </c>
      <c r="V316" s="39">
        <v>3.2040000000000002</v>
      </c>
      <c r="X316" s="57"/>
    </row>
    <row r="317" spans="1:24" x14ac:dyDescent="0.2">
      <c r="B317" s="30">
        <v>45327</v>
      </c>
      <c r="C317" s="36">
        <v>33.5</v>
      </c>
      <c r="D317" s="36">
        <v>3</v>
      </c>
      <c r="E317" s="37">
        <v>0.42299999999999993</v>
      </c>
      <c r="F317" s="38">
        <v>3.6600000000000006</v>
      </c>
      <c r="G317" s="38">
        <v>2.6999999999999997</v>
      </c>
      <c r="H317" s="38">
        <v>2.351</v>
      </c>
      <c r="I317" s="38">
        <v>1.7120000000000002</v>
      </c>
      <c r="J317" s="38">
        <v>2.3050000000000002</v>
      </c>
      <c r="K317" s="39">
        <v>3.2430000000000003</v>
      </c>
      <c r="M317" s="35">
        <v>43136</v>
      </c>
      <c r="N317" s="36">
        <v>0</v>
      </c>
      <c r="O317" s="36">
        <v>0</v>
      </c>
      <c r="P317" s="37">
        <v>0.49399999999999999</v>
      </c>
      <c r="Q317" s="38">
        <v>3.7300000000000004</v>
      </c>
      <c r="R317" s="38">
        <v>2.681</v>
      </c>
      <c r="S317" s="38">
        <v>2.444</v>
      </c>
      <c r="T317" s="38">
        <v>1.7850000000000001</v>
      </c>
      <c r="U317" s="38">
        <v>2.4079999999999999</v>
      </c>
      <c r="V317" s="39">
        <v>3.2110000000000003</v>
      </c>
      <c r="X317" s="57"/>
    </row>
    <row r="318" spans="1:24" x14ac:dyDescent="0.2">
      <c r="B318" s="35">
        <v>45328</v>
      </c>
      <c r="C318" s="36">
        <v>1.5</v>
      </c>
      <c r="D318" s="36">
        <v>33</v>
      </c>
      <c r="E318" s="37">
        <v>0.3869999999999999</v>
      </c>
      <c r="F318" s="38">
        <v>3.6360000000000006</v>
      </c>
      <c r="G318" s="38">
        <v>2.6639999999999997</v>
      </c>
      <c r="H318" s="38">
        <v>2.3239999999999998</v>
      </c>
      <c r="I318" s="38">
        <v>1.6670000000000003</v>
      </c>
      <c r="J318" s="38">
        <v>2.2570000000000001</v>
      </c>
      <c r="K318" s="39">
        <v>3.2040000000000006</v>
      </c>
      <c r="M318" s="35">
        <v>43137</v>
      </c>
      <c r="N318" s="36">
        <v>0</v>
      </c>
      <c r="O318" s="36">
        <v>0</v>
      </c>
      <c r="P318" s="37">
        <v>0.495</v>
      </c>
      <c r="Q318" s="38">
        <v>3.7310000000000003</v>
      </c>
      <c r="R318" s="38">
        <v>2.6850000000000001</v>
      </c>
      <c r="S318" s="38">
        <v>2.4450000000000003</v>
      </c>
      <c r="T318" s="38">
        <v>1.786</v>
      </c>
      <c r="U318" s="38">
        <v>2.4119999999999999</v>
      </c>
      <c r="V318" s="39">
        <v>3.2090000000000005</v>
      </c>
      <c r="X318" s="57"/>
    </row>
    <row r="319" spans="1:24" x14ac:dyDescent="0.2">
      <c r="B319" s="30">
        <v>45329</v>
      </c>
      <c r="C319" s="36">
        <v>0</v>
      </c>
      <c r="D319" s="36">
        <v>2</v>
      </c>
      <c r="E319" s="37">
        <v>0.39799999999999991</v>
      </c>
      <c r="F319" s="38">
        <v>3.5960000000000005</v>
      </c>
      <c r="G319" s="38">
        <v>2.6629999999999998</v>
      </c>
      <c r="H319" s="38">
        <v>2.2480000000000002</v>
      </c>
      <c r="I319" s="38">
        <v>1.6150000000000002</v>
      </c>
      <c r="J319" s="38">
        <v>2.1690000000000005</v>
      </c>
      <c r="K319" s="39">
        <v>3.0350000000000001</v>
      </c>
      <c r="M319" s="35">
        <v>43138</v>
      </c>
      <c r="N319" s="36">
        <v>0</v>
      </c>
      <c r="O319" s="36">
        <v>0</v>
      </c>
      <c r="P319" s="37">
        <v>0.499</v>
      </c>
      <c r="Q319" s="38">
        <v>3.7380000000000004</v>
      </c>
      <c r="R319" s="38">
        <v>2.6890000000000001</v>
      </c>
      <c r="S319" s="38">
        <v>2.452</v>
      </c>
      <c r="T319" s="38">
        <v>1.7870000000000001</v>
      </c>
      <c r="U319" s="38">
        <v>2.4130000000000003</v>
      </c>
      <c r="V319" s="39">
        <v>3.1859999999999999</v>
      </c>
      <c r="X319" s="57"/>
    </row>
    <row r="320" spans="1:24" x14ac:dyDescent="0.2">
      <c r="B320" s="35">
        <v>45330</v>
      </c>
      <c r="C320" s="36">
        <v>0</v>
      </c>
      <c r="D320" s="36">
        <v>0</v>
      </c>
      <c r="E320" s="37">
        <v>0.39499999999999991</v>
      </c>
      <c r="F320" s="38">
        <v>3.5480000000000005</v>
      </c>
      <c r="G320" s="38">
        <v>2.6449999999999996</v>
      </c>
      <c r="H320" s="38">
        <v>2.2000000000000002</v>
      </c>
      <c r="I320" s="38">
        <v>1.6090000000000002</v>
      </c>
      <c r="J320" s="38">
        <v>2.1540000000000004</v>
      </c>
      <c r="K320" s="39">
        <v>2.9810000000000003</v>
      </c>
      <c r="M320" s="35">
        <v>43139</v>
      </c>
      <c r="N320" s="36">
        <v>0</v>
      </c>
      <c r="O320" s="36">
        <v>0</v>
      </c>
      <c r="P320" s="37">
        <v>0.501</v>
      </c>
      <c r="Q320" s="38">
        <v>3.7370000000000005</v>
      </c>
      <c r="R320" s="38">
        <v>2.6910000000000003</v>
      </c>
      <c r="S320" s="38">
        <v>2.4540000000000002</v>
      </c>
      <c r="T320" s="38">
        <v>1.7890000000000001</v>
      </c>
      <c r="U320" s="38">
        <v>2.4119999999999999</v>
      </c>
      <c r="V320" s="39">
        <v>3.2120000000000002</v>
      </c>
      <c r="X320" s="57"/>
    </row>
    <row r="321" spans="2:24" x14ac:dyDescent="0.2">
      <c r="B321" s="30">
        <v>45331</v>
      </c>
      <c r="C321" s="36">
        <v>0</v>
      </c>
      <c r="D321" s="36">
        <v>0</v>
      </c>
      <c r="E321" s="37">
        <v>0.40399999999999991</v>
      </c>
      <c r="F321" s="38">
        <v>3.5480000000000005</v>
      </c>
      <c r="G321" s="38">
        <v>2.6419999999999999</v>
      </c>
      <c r="H321" s="38">
        <v>2.1909999999999998</v>
      </c>
      <c r="I321" s="38">
        <v>1.6240000000000001</v>
      </c>
      <c r="J321" s="38">
        <v>2.1630000000000003</v>
      </c>
      <c r="K321" s="39">
        <v>2.9810000000000003</v>
      </c>
      <c r="M321" s="35">
        <v>43140</v>
      </c>
      <c r="N321" s="36">
        <v>0</v>
      </c>
      <c r="O321" s="36">
        <v>0</v>
      </c>
      <c r="P321" s="37">
        <v>0.499</v>
      </c>
      <c r="Q321" s="38">
        <v>3.7410000000000005</v>
      </c>
      <c r="R321" s="38">
        <v>2.6890000000000001</v>
      </c>
      <c r="S321" s="38">
        <v>2.4550000000000001</v>
      </c>
      <c r="T321" s="38">
        <v>1.79</v>
      </c>
      <c r="U321" s="38">
        <v>2.4159999999999999</v>
      </c>
      <c r="V321" s="39">
        <v>3.2190000000000003</v>
      </c>
      <c r="X321" s="57"/>
    </row>
    <row r="322" spans="2:24" x14ac:dyDescent="0.2">
      <c r="B322" s="35">
        <v>45332</v>
      </c>
      <c r="C322" s="36">
        <v>0</v>
      </c>
      <c r="D322" s="36">
        <v>0</v>
      </c>
      <c r="E322" s="37">
        <v>0.47799999999999987</v>
      </c>
      <c r="F322" s="38">
        <v>3.6160000000000005</v>
      </c>
      <c r="G322" s="38">
        <v>2.71</v>
      </c>
      <c r="H322" s="38">
        <v>2.2680000000000002</v>
      </c>
      <c r="I322" s="38">
        <v>1.7010000000000001</v>
      </c>
      <c r="J322" s="38">
        <v>2.2370000000000001</v>
      </c>
      <c r="K322" s="39">
        <v>3.0490000000000004</v>
      </c>
      <c r="M322" s="35">
        <v>43141</v>
      </c>
      <c r="N322" s="36">
        <v>26.5</v>
      </c>
      <c r="O322" s="36">
        <v>29</v>
      </c>
      <c r="P322" s="37">
        <v>0.50600000000000001</v>
      </c>
      <c r="Q322" s="38">
        <v>3.7480000000000002</v>
      </c>
      <c r="R322" s="38">
        <v>2.6930000000000001</v>
      </c>
      <c r="S322" s="38">
        <v>2.4620000000000002</v>
      </c>
      <c r="T322" s="38">
        <v>1.794</v>
      </c>
      <c r="U322" s="38">
        <v>2.42</v>
      </c>
      <c r="V322" s="39">
        <v>3.2290000000000001</v>
      </c>
      <c r="X322" s="57"/>
    </row>
    <row r="323" spans="2:24" x14ac:dyDescent="0.2">
      <c r="B323" s="30">
        <v>45333</v>
      </c>
      <c r="C323" s="36">
        <v>0</v>
      </c>
      <c r="D323" s="36">
        <v>0</v>
      </c>
      <c r="E323" s="37">
        <v>0.48199999999999987</v>
      </c>
      <c r="F323" s="38">
        <v>3.6170000000000004</v>
      </c>
      <c r="G323" s="38">
        <v>2.7079999999999997</v>
      </c>
      <c r="H323" s="38">
        <v>2.2810000000000001</v>
      </c>
      <c r="I323" s="38">
        <v>1.7080000000000002</v>
      </c>
      <c r="J323" s="38">
        <v>2.2410000000000001</v>
      </c>
      <c r="K323" s="39">
        <v>3.0470000000000006</v>
      </c>
      <c r="M323" s="35">
        <v>43142</v>
      </c>
      <c r="N323" s="36">
        <v>0</v>
      </c>
      <c r="O323" s="36">
        <v>1</v>
      </c>
      <c r="P323" s="37">
        <v>0.47000000000000008</v>
      </c>
      <c r="Q323" s="38">
        <v>3.7180000000000004</v>
      </c>
      <c r="R323" s="38">
        <v>2.6660000000000004</v>
      </c>
      <c r="S323" s="38">
        <v>2.4260000000000002</v>
      </c>
      <c r="T323" s="38">
        <v>1.722</v>
      </c>
      <c r="U323" s="38">
        <v>2.36</v>
      </c>
      <c r="V323" s="39">
        <v>3.16</v>
      </c>
      <c r="X323" s="57"/>
    </row>
    <row r="324" spans="2:24" x14ac:dyDescent="0.2">
      <c r="B324" s="35">
        <v>45334</v>
      </c>
      <c r="C324" s="36">
        <v>0</v>
      </c>
      <c r="D324" s="36">
        <v>0</v>
      </c>
      <c r="E324" s="37">
        <v>0.46299999999999997</v>
      </c>
      <c r="F324" s="38">
        <v>3.6040000000000005</v>
      </c>
      <c r="G324" s="38">
        <v>2.6890000000000001</v>
      </c>
      <c r="H324" s="38">
        <v>2.2709999999999999</v>
      </c>
      <c r="I324" s="38">
        <v>1.6950000000000001</v>
      </c>
      <c r="J324" s="38">
        <v>2.2250000000000001</v>
      </c>
      <c r="K324" s="39">
        <v>3.0250000000000004</v>
      </c>
      <c r="M324" s="35">
        <v>43143</v>
      </c>
      <c r="N324" s="36">
        <v>0</v>
      </c>
      <c r="O324" s="36">
        <v>0</v>
      </c>
      <c r="P324" s="37">
        <v>0.47800000000000009</v>
      </c>
      <c r="Q324" s="38">
        <v>3.6870000000000003</v>
      </c>
      <c r="R324" s="38">
        <v>2.6470000000000002</v>
      </c>
      <c r="S324" s="38">
        <v>2.38</v>
      </c>
      <c r="T324" s="38">
        <v>1.7330000000000001</v>
      </c>
      <c r="U324" s="38">
        <v>2.3380000000000001</v>
      </c>
      <c r="V324" s="39">
        <v>3.1320000000000001</v>
      </c>
      <c r="X324" s="57"/>
    </row>
    <row r="325" spans="2:24" x14ac:dyDescent="0.2">
      <c r="B325" s="30">
        <v>45335</v>
      </c>
      <c r="C325" s="36">
        <v>0</v>
      </c>
      <c r="D325" s="36">
        <v>0</v>
      </c>
      <c r="E325" s="37">
        <v>0.46299999999999997</v>
      </c>
      <c r="F325" s="38">
        <v>3.6100000000000003</v>
      </c>
      <c r="G325" s="38">
        <v>2.6949999999999998</v>
      </c>
      <c r="H325" s="38">
        <v>2.286</v>
      </c>
      <c r="I325" s="38">
        <v>1.7010000000000001</v>
      </c>
      <c r="J325" s="38">
        <v>2.2310000000000003</v>
      </c>
      <c r="K325" s="39">
        <v>3.04</v>
      </c>
      <c r="M325" s="35">
        <v>43144</v>
      </c>
      <c r="N325" s="36">
        <v>7.5</v>
      </c>
      <c r="O325" s="36">
        <v>8</v>
      </c>
      <c r="P325" s="37">
        <v>0.48000000000000009</v>
      </c>
      <c r="Q325" s="38">
        <v>3.6770000000000005</v>
      </c>
      <c r="R325" s="38">
        <v>2.64</v>
      </c>
      <c r="S325" s="38">
        <v>2.367</v>
      </c>
      <c r="T325" s="38">
        <v>1.738</v>
      </c>
      <c r="U325" s="38">
        <v>2.3370000000000002</v>
      </c>
      <c r="V325" s="39">
        <v>3.1430000000000002</v>
      </c>
      <c r="X325" s="57"/>
    </row>
    <row r="326" spans="2:24" x14ac:dyDescent="0.2">
      <c r="B326" s="35">
        <v>45336</v>
      </c>
      <c r="C326" s="36">
        <v>0</v>
      </c>
      <c r="D326" s="36">
        <v>0</v>
      </c>
      <c r="E326" s="37">
        <v>0.46099999999999997</v>
      </c>
      <c r="F326" s="38">
        <v>3.6140000000000003</v>
      </c>
      <c r="G326" s="38">
        <v>2.6959999999999997</v>
      </c>
      <c r="H326" s="38">
        <v>2.29</v>
      </c>
      <c r="I326" s="38">
        <v>1.7050000000000001</v>
      </c>
      <c r="J326" s="38">
        <v>2.226</v>
      </c>
      <c r="K326" s="39">
        <v>3.0410000000000004</v>
      </c>
      <c r="M326" s="35">
        <v>43145</v>
      </c>
      <c r="N326" s="36">
        <v>0</v>
      </c>
      <c r="O326" s="36">
        <v>0</v>
      </c>
      <c r="P326" s="37">
        <v>0.47299999999999998</v>
      </c>
      <c r="Q326" s="38">
        <v>3.6670000000000003</v>
      </c>
      <c r="R326" s="38">
        <v>2.633</v>
      </c>
      <c r="S326" s="38">
        <v>2.3600000000000003</v>
      </c>
      <c r="T326" s="38">
        <v>1.7250000000000001</v>
      </c>
      <c r="U326" s="38">
        <v>2.3239999999999998</v>
      </c>
      <c r="V326" s="39">
        <v>3.1240000000000001</v>
      </c>
      <c r="X326" s="57"/>
    </row>
    <row r="327" spans="2:24" x14ac:dyDescent="0.2">
      <c r="B327" s="30">
        <v>45337</v>
      </c>
      <c r="C327" s="36">
        <v>0</v>
      </c>
      <c r="D327" s="36">
        <v>0</v>
      </c>
      <c r="E327" s="37">
        <v>0.46599999999999986</v>
      </c>
      <c r="F327" s="38">
        <v>3.6190000000000007</v>
      </c>
      <c r="G327" s="38">
        <v>2.7009999999999996</v>
      </c>
      <c r="H327" s="38">
        <v>2.3040000000000003</v>
      </c>
      <c r="I327" s="38">
        <v>1.7130000000000001</v>
      </c>
      <c r="J327" s="38">
        <v>2.234</v>
      </c>
      <c r="K327" s="39">
        <v>3.0520000000000005</v>
      </c>
      <c r="M327" s="35">
        <v>43146</v>
      </c>
      <c r="N327" s="36">
        <v>0</v>
      </c>
      <c r="O327" s="36">
        <v>0</v>
      </c>
      <c r="P327" s="37">
        <v>0.4820000000000001</v>
      </c>
      <c r="Q327" s="38">
        <v>3.6610000000000005</v>
      </c>
      <c r="R327" s="38">
        <v>2.63</v>
      </c>
      <c r="S327" s="38">
        <v>2.3540000000000001</v>
      </c>
      <c r="T327" s="38">
        <v>1.734</v>
      </c>
      <c r="U327" s="38">
        <v>2.3239999999999998</v>
      </c>
      <c r="V327" s="39">
        <v>3.1240000000000001</v>
      </c>
      <c r="X327" s="57"/>
    </row>
    <row r="328" spans="2:24" x14ac:dyDescent="0.2">
      <c r="B328" s="35">
        <v>45338</v>
      </c>
      <c r="C328" s="36">
        <v>0</v>
      </c>
      <c r="D328" s="36">
        <v>0</v>
      </c>
      <c r="E328" s="37">
        <v>0.46299999999999997</v>
      </c>
      <c r="F328" s="38">
        <v>3.6130000000000004</v>
      </c>
      <c r="G328" s="38">
        <v>2.6949999999999998</v>
      </c>
      <c r="H328" s="38">
        <v>2.3040000000000003</v>
      </c>
      <c r="I328" s="38">
        <v>1.7100000000000002</v>
      </c>
      <c r="J328" s="38">
        <v>2.2280000000000002</v>
      </c>
      <c r="K328" s="39">
        <v>3.0430000000000001</v>
      </c>
      <c r="M328" s="35">
        <v>43147</v>
      </c>
      <c r="N328" s="36">
        <v>0</v>
      </c>
      <c r="O328" s="36">
        <v>0</v>
      </c>
      <c r="P328" s="37">
        <v>0.48000000000000009</v>
      </c>
      <c r="Q328" s="38">
        <v>3.6620000000000004</v>
      </c>
      <c r="R328" s="38">
        <v>2.625</v>
      </c>
      <c r="S328" s="38">
        <v>2.3520000000000003</v>
      </c>
      <c r="T328" s="38">
        <v>1.7350000000000001</v>
      </c>
      <c r="U328" s="38">
        <v>2.3279999999999998</v>
      </c>
      <c r="V328" s="39">
        <v>3.1310000000000002</v>
      </c>
      <c r="X328" s="57"/>
    </row>
    <row r="329" spans="2:24" x14ac:dyDescent="0.2">
      <c r="B329" s="30">
        <v>45339</v>
      </c>
      <c r="C329" s="36">
        <v>0</v>
      </c>
      <c r="D329" s="36">
        <v>0</v>
      </c>
      <c r="E329" s="37">
        <v>0.47199999999999986</v>
      </c>
      <c r="F329" s="38">
        <v>3.6310000000000007</v>
      </c>
      <c r="G329" s="38">
        <v>2.7069999999999999</v>
      </c>
      <c r="H329" s="38">
        <v>2.3159999999999998</v>
      </c>
      <c r="I329" s="38">
        <v>1.7220000000000002</v>
      </c>
      <c r="J329" s="38">
        <v>2.2400000000000002</v>
      </c>
      <c r="K329" s="39">
        <v>3.0430000000000001</v>
      </c>
      <c r="M329" s="35">
        <v>43148</v>
      </c>
      <c r="N329" s="36">
        <v>0</v>
      </c>
      <c r="O329" s="36">
        <v>0</v>
      </c>
      <c r="P329" s="37">
        <v>0.48299999999999998</v>
      </c>
      <c r="Q329" s="38">
        <v>3.6650000000000005</v>
      </c>
      <c r="R329" s="38">
        <v>2.6310000000000002</v>
      </c>
      <c r="S329" s="38">
        <v>2.3639999999999999</v>
      </c>
      <c r="T329" s="38">
        <v>1.7410000000000001</v>
      </c>
      <c r="U329" s="38">
        <v>2.34</v>
      </c>
      <c r="V329" s="39">
        <v>3.1370000000000005</v>
      </c>
      <c r="X329" s="57"/>
    </row>
    <row r="330" spans="2:24" x14ac:dyDescent="0.2">
      <c r="B330" s="35">
        <v>45340</v>
      </c>
      <c r="C330" s="36">
        <v>0</v>
      </c>
      <c r="D330" s="36">
        <v>0</v>
      </c>
      <c r="E330" s="37">
        <v>0.47199999999999986</v>
      </c>
      <c r="F330" s="38">
        <v>3.6340000000000003</v>
      </c>
      <c r="G330" s="38">
        <v>2.71</v>
      </c>
      <c r="H330" s="38">
        <v>2.3250000000000002</v>
      </c>
      <c r="I330" s="38">
        <v>1.7250000000000001</v>
      </c>
      <c r="J330" s="38">
        <v>2.2400000000000002</v>
      </c>
      <c r="K330" s="39">
        <v>3.0640000000000001</v>
      </c>
      <c r="M330" s="35">
        <v>43149</v>
      </c>
      <c r="N330" s="36">
        <v>0</v>
      </c>
      <c r="O330" s="36">
        <v>0</v>
      </c>
      <c r="P330" s="37">
        <v>0.47800000000000009</v>
      </c>
      <c r="Q330" s="38">
        <v>3.6690000000000005</v>
      </c>
      <c r="R330" s="38">
        <v>2.629</v>
      </c>
      <c r="S330" s="38">
        <v>2.3680000000000003</v>
      </c>
      <c r="T330" s="38">
        <v>1.7450000000000001</v>
      </c>
      <c r="U330" s="38">
        <v>2.3410000000000002</v>
      </c>
      <c r="V330" s="39">
        <v>3.141</v>
      </c>
      <c r="X330" s="57"/>
    </row>
    <row r="331" spans="2:24" x14ac:dyDescent="0.2">
      <c r="B331" s="30">
        <v>45341</v>
      </c>
      <c r="C331" s="36">
        <v>6.5</v>
      </c>
      <c r="D331" s="36">
        <v>5</v>
      </c>
      <c r="E331" s="37">
        <v>0.46899999999999997</v>
      </c>
      <c r="F331" s="38">
        <v>3.6370000000000005</v>
      </c>
      <c r="G331" s="38">
        <v>2.7129999999999996</v>
      </c>
      <c r="H331" s="38">
        <v>2.3280000000000003</v>
      </c>
      <c r="I331" s="38">
        <v>1.7280000000000002</v>
      </c>
      <c r="J331" s="38">
        <v>2.2400000000000002</v>
      </c>
      <c r="K331" s="39">
        <v>3.0790000000000006</v>
      </c>
      <c r="M331" s="35">
        <v>43150</v>
      </c>
      <c r="N331" s="36">
        <v>0</v>
      </c>
      <c r="O331" s="36">
        <v>0</v>
      </c>
      <c r="P331" s="37">
        <v>0.47099999999999997</v>
      </c>
      <c r="Q331" s="38">
        <v>3.6590000000000003</v>
      </c>
      <c r="R331" s="38">
        <v>2.625</v>
      </c>
      <c r="S331" s="38">
        <v>2.37</v>
      </c>
      <c r="T331" s="38">
        <v>1.7410000000000001</v>
      </c>
      <c r="U331" s="38">
        <v>2.3370000000000002</v>
      </c>
      <c r="V331" s="39">
        <v>3.14</v>
      </c>
      <c r="X331" s="57"/>
    </row>
    <row r="332" spans="2:24" x14ac:dyDescent="0.2">
      <c r="B332" s="35">
        <v>45342</v>
      </c>
      <c r="C332" s="36">
        <v>0</v>
      </c>
      <c r="D332" s="36">
        <v>0</v>
      </c>
      <c r="E332" s="37">
        <v>0.45399999999999985</v>
      </c>
      <c r="F332" s="38">
        <v>3.6340000000000003</v>
      </c>
      <c r="G332" s="38">
        <v>2.71</v>
      </c>
      <c r="H332" s="38">
        <v>2.3280000000000003</v>
      </c>
      <c r="I332" s="38">
        <v>1.7130000000000001</v>
      </c>
      <c r="J332" s="38">
        <v>2.2490000000000001</v>
      </c>
      <c r="K332" s="39">
        <v>3.0670000000000002</v>
      </c>
      <c r="M332" s="35">
        <v>43151</v>
      </c>
      <c r="N332" s="36">
        <v>0</v>
      </c>
      <c r="O332" s="36">
        <v>0</v>
      </c>
      <c r="P332" s="37">
        <v>0.47899999999999998</v>
      </c>
      <c r="Q332" s="38">
        <v>3.6700000000000004</v>
      </c>
      <c r="R332" s="38">
        <v>2.6360000000000001</v>
      </c>
      <c r="S332" s="38">
        <v>2.3840000000000003</v>
      </c>
      <c r="T332" s="38">
        <v>1.7490000000000001</v>
      </c>
      <c r="U332" s="38">
        <v>2.3450000000000002</v>
      </c>
      <c r="V332" s="39">
        <v>3.1450000000000005</v>
      </c>
      <c r="X332" s="57"/>
    </row>
    <row r="333" spans="2:24" x14ac:dyDescent="0.2">
      <c r="B333" s="30">
        <v>45343</v>
      </c>
      <c r="C333" s="36">
        <v>6</v>
      </c>
      <c r="D333" s="36">
        <v>4</v>
      </c>
      <c r="E333" s="37">
        <v>0.45799999999999985</v>
      </c>
      <c r="F333" s="38">
        <v>3.6350000000000007</v>
      </c>
      <c r="G333" s="38">
        <v>2.7139999999999995</v>
      </c>
      <c r="H333" s="38">
        <v>2.3260000000000001</v>
      </c>
      <c r="I333" s="38">
        <v>1.7230000000000001</v>
      </c>
      <c r="J333" s="38">
        <v>2.2410000000000001</v>
      </c>
      <c r="K333" s="39">
        <v>3.0830000000000002</v>
      </c>
      <c r="M333" s="35">
        <v>43152</v>
      </c>
      <c r="N333" s="36">
        <v>0</v>
      </c>
      <c r="O333" s="36">
        <v>0</v>
      </c>
      <c r="P333" s="37">
        <v>0.48099999999999998</v>
      </c>
      <c r="Q333" s="38">
        <v>3.6750000000000003</v>
      </c>
      <c r="R333" s="38">
        <v>2.6379999999999999</v>
      </c>
      <c r="S333" s="38">
        <v>2.3890000000000002</v>
      </c>
      <c r="T333" s="38">
        <v>1.754</v>
      </c>
      <c r="U333" s="38">
        <v>2.359</v>
      </c>
      <c r="V333" s="39">
        <v>3.1530000000000005</v>
      </c>
      <c r="X333" s="57"/>
    </row>
    <row r="334" spans="2:24" x14ac:dyDescent="0.2">
      <c r="B334" s="35">
        <v>45344</v>
      </c>
      <c r="C334" s="36">
        <v>6</v>
      </c>
      <c r="D334" s="36">
        <v>5</v>
      </c>
      <c r="E334" s="37">
        <v>0.45199999999999985</v>
      </c>
      <c r="F334" s="38">
        <v>3.6230000000000007</v>
      </c>
      <c r="G334" s="38">
        <v>2.7049999999999996</v>
      </c>
      <c r="H334" s="38">
        <v>2.3200000000000003</v>
      </c>
      <c r="I334" s="38">
        <v>1.7140000000000002</v>
      </c>
      <c r="J334" s="38">
        <v>2.238</v>
      </c>
      <c r="K334" s="39">
        <v>3.0740000000000003</v>
      </c>
      <c r="M334" s="35">
        <v>43153</v>
      </c>
      <c r="N334" s="36">
        <v>0</v>
      </c>
      <c r="O334" s="36">
        <v>0</v>
      </c>
      <c r="P334" s="37">
        <v>0.49099999999999999</v>
      </c>
      <c r="Q334" s="38">
        <v>3.6880000000000002</v>
      </c>
      <c r="R334" s="38">
        <v>2.6510000000000002</v>
      </c>
      <c r="S334" s="38">
        <v>2.4050000000000002</v>
      </c>
      <c r="T334" s="38">
        <v>1.7670000000000001</v>
      </c>
      <c r="U334" s="38">
        <v>2.3780000000000001</v>
      </c>
      <c r="V334" s="39">
        <v>3.1690000000000005</v>
      </c>
      <c r="X334" s="57"/>
    </row>
    <row r="335" spans="2:24" x14ac:dyDescent="0.2">
      <c r="B335" s="30">
        <v>45345</v>
      </c>
      <c r="C335" s="36">
        <v>7</v>
      </c>
      <c r="D335" s="36">
        <v>6</v>
      </c>
      <c r="E335" s="37">
        <v>0.44799999999999984</v>
      </c>
      <c r="F335" s="38">
        <v>3.6190000000000007</v>
      </c>
      <c r="G335" s="38">
        <v>2.698</v>
      </c>
      <c r="H335" s="38">
        <v>2.3010000000000002</v>
      </c>
      <c r="I335" s="38">
        <v>1.7010000000000001</v>
      </c>
      <c r="J335" s="38">
        <v>2.2190000000000003</v>
      </c>
      <c r="K335" s="39">
        <v>3.0580000000000003</v>
      </c>
      <c r="M335" s="35">
        <v>43154</v>
      </c>
      <c r="N335" s="36">
        <v>0</v>
      </c>
      <c r="O335" s="36">
        <v>0</v>
      </c>
      <c r="P335" s="37">
        <v>0.48099999999999998</v>
      </c>
      <c r="Q335" s="38">
        <v>3.6780000000000004</v>
      </c>
      <c r="R335" s="38">
        <v>2.6440000000000001</v>
      </c>
      <c r="S335" s="38">
        <v>2.4010000000000002</v>
      </c>
      <c r="T335" s="38">
        <v>1.76</v>
      </c>
      <c r="U335" s="38">
        <v>2.3740000000000001</v>
      </c>
      <c r="V335" s="39">
        <v>3.165</v>
      </c>
      <c r="X335" s="57"/>
    </row>
    <row r="336" spans="2:24" x14ac:dyDescent="0.2">
      <c r="B336" s="35">
        <v>45346</v>
      </c>
      <c r="C336" s="36">
        <v>0</v>
      </c>
      <c r="D336" s="36">
        <v>0</v>
      </c>
      <c r="E336" s="37">
        <v>0.44899999999999995</v>
      </c>
      <c r="F336" s="38">
        <v>3.6050000000000004</v>
      </c>
      <c r="G336" s="38">
        <v>2.6869999999999998</v>
      </c>
      <c r="H336" s="38">
        <v>2.2750000000000004</v>
      </c>
      <c r="I336" s="38">
        <v>1.6900000000000002</v>
      </c>
      <c r="J336" s="38">
        <v>2.1990000000000003</v>
      </c>
      <c r="K336" s="39">
        <v>3.0260000000000002</v>
      </c>
      <c r="M336" s="35">
        <v>43155</v>
      </c>
      <c r="N336" s="36">
        <v>0</v>
      </c>
      <c r="O336" s="36">
        <v>0</v>
      </c>
      <c r="P336" s="37">
        <v>0.48299999999999998</v>
      </c>
      <c r="Q336" s="38">
        <v>3.6830000000000003</v>
      </c>
      <c r="R336" s="38">
        <v>2.6459999999999999</v>
      </c>
      <c r="S336" s="38">
        <v>2.4030000000000005</v>
      </c>
      <c r="T336" s="38">
        <v>1.762</v>
      </c>
      <c r="U336" s="38">
        <v>2.3759999999999999</v>
      </c>
      <c r="V336" s="39">
        <v>3.1640000000000001</v>
      </c>
      <c r="X336" s="57"/>
    </row>
    <row r="337" spans="1:24" x14ac:dyDescent="0.2">
      <c r="B337" s="30">
        <v>45347</v>
      </c>
      <c r="C337" s="36">
        <v>8.5</v>
      </c>
      <c r="D337" s="36">
        <v>9</v>
      </c>
      <c r="E337" s="37">
        <v>0.45199999999999985</v>
      </c>
      <c r="F337" s="38">
        <v>3.5990000000000006</v>
      </c>
      <c r="G337" s="38">
        <v>2.6839999999999997</v>
      </c>
      <c r="H337" s="38">
        <v>2.266</v>
      </c>
      <c r="I337" s="38">
        <v>1.6930000000000001</v>
      </c>
      <c r="J337" s="38">
        <v>2.1960000000000002</v>
      </c>
      <c r="K337" s="39">
        <v>3.0230000000000006</v>
      </c>
      <c r="M337" s="35">
        <v>43156</v>
      </c>
      <c r="N337" s="36">
        <v>0</v>
      </c>
      <c r="O337" s="36">
        <v>0</v>
      </c>
      <c r="P337" s="37">
        <v>0.47899999999999998</v>
      </c>
      <c r="Q337" s="38">
        <v>3.6850000000000005</v>
      </c>
      <c r="R337" s="38">
        <v>2.6480000000000001</v>
      </c>
      <c r="S337" s="38">
        <v>2.4080000000000004</v>
      </c>
      <c r="T337" s="38">
        <v>1.7610000000000001</v>
      </c>
      <c r="U337" s="38">
        <v>2.3810000000000002</v>
      </c>
      <c r="V337" s="39">
        <v>3.1660000000000004</v>
      </c>
      <c r="X337" s="57"/>
    </row>
    <row r="338" spans="1:24" x14ac:dyDescent="0.2">
      <c r="B338" s="35">
        <v>45348</v>
      </c>
      <c r="C338" s="36">
        <v>0.5</v>
      </c>
      <c r="D338" s="36">
        <v>1</v>
      </c>
      <c r="E338" s="37">
        <v>0.44599999999999984</v>
      </c>
      <c r="F338" s="38">
        <v>3.5960000000000005</v>
      </c>
      <c r="G338" s="38">
        <v>2.6779999999999999</v>
      </c>
      <c r="H338" s="38">
        <v>2.2600000000000002</v>
      </c>
      <c r="I338" s="38">
        <v>1.6810000000000003</v>
      </c>
      <c r="J338" s="38">
        <v>2.1870000000000003</v>
      </c>
      <c r="K338" s="39">
        <v>3.0020000000000002</v>
      </c>
      <c r="M338" s="35">
        <v>43157</v>
      </c>
      <c r="N338" s="36">
        <v>0</v>
      </c>
      <c r="O338" s="36">
        <v>0</v>
      </c>
      <c r="P338" s="37">
        <v>0.48299999999999998</v>
      </c>
      <c r="Q338" s="38">
        <v>3.6920000000000002</v>
      </c>
      <c r="R338" s="38">
        <v>2.6550000000000002</v>
      </c>
      <c r="S338" s="38">
        <v>2.415</v>
      </c>
      <c r="T338" s="38">
        <v>1.768</v>
      </c>
      <c r="U338" s="38">
        <v>2.3879999999999999</v>
      </c>
      <c r="V338" s="39">
        <v>3.1760000000000002</v>
      </c>
      <c r="X338" s="57"/>
    </row>
    <row r="339" spans="1:24" x14ac:dyDescent="0.2">
      <c r="B339" s="30">
        <v>45349</v>
      </c>
      <c r="C339" s="36">
        <v>0</v>
      </c>
      <c r="D339" s="36">
        <v>0</v>
      </c>
      <c r="E339" s="37">
        <v>0.44199999999999995</v>
      </c>
      <c r="F339" s="38">
        <v>3.5920000000000005</v>
      </c>
      <c r="G339" s="38">
        <v>2.6709999999999998</v>
      </c>
      <c r="H339" s="38">
        <v>2.25</v>
      </c>
      <c r="I339" s="38">
        <v>1.6800000000000002</v>
      </c>
      <c r="J339" s="38">
        <v>2.1860000000000004</v>
      </c>
      <c r="K339" s="39">
        <v>2.9830000000000005</v>
      </c>
      <c r="M339" s="35">
        <v>43158</v>
      </c>
      <c r="N339" s="36">
        <v>0</v>
      </c>
      <c r="O339" s="36">
        <v>0</v>
      </c>
      <c r="P339" s="37">
        <v>0.48799999999999999</v>
      </c>
      <c r="Q339" s="38">
        <v>3.6940000000000004</v>
      </c>
      <c r="R339" s="38">
        <v>2.66</v>
      </c>
      <c r="S339" s="38">
        <v>2.42</v>
      </c>
      <c r="T339" s="38">
        <v>1.77</v>
      </c>
      <c r="U339" s="38">
        <v>2.3930000000000002</v>
      </c>
      <c r="V339" s="39">
        <v>3.1840000000000002</v>
      </c>
      <c r="X339" s="57"/>
    </row>
    <row r="340" spans="1:24" x14ac:dyDescent="0.2">
      <c r="A340" s="4"/>
      <c r="B340" s="35">
        <v>45350</v>
      </c>
      <c r="C340" s="36">
        <v>0</v>
      </c>
      <c r="D340" s="36">
        <v>0</v>
      </c>
      <c r="E340" s="37">
        <v>0.43999999999999995</v>
      </c>
      <c r="F340" s="38">
        <v>3.5900000000000003</v>
      </c>
      <c r="G340" s="38">
        <v>2.6599999999999997</v>
      </c>
      <c r="H340" s="38">
        <v>2.2450000000000001</v>
      </c>
      <c r="I340" s="38">
        <v>1.6780000000000002</v>
      </c>
      <c r="J340" s="38">
        <v>2.1810000000000005</v>
      </c>
      <c r="K340" s="39">
        <v>2.9750000000000005</v>
      </c>
      <c r="M340" s="35">
        <v>43159</v>
      </c>
      <c r="N340" s="36">
        <v>0</v>
      </c>
      <c r="O340" s="36">
        <v>0</v>
      </c>
      <c r="P340" s="37">
        <v>0.4840000000000001</v>
      </c>
      <c r="Q340" s="38">
        <v>3.6990000000000003</v>
      </c>
      <c r="R340" s="38">
        <v>2.6619999999999999</v>
      </c>
      <c r="S340" s="38">
        <v>2.4220000000000002</v>
      </c>
      <c r="T340" s="38">
        <v>1.772</v>
      </c>
      <c r="U340" s="38">
        <v>2.3919999999999999</v>
      </c>
      <c r="V340" s="39">
        <v>3.1859999999999999</v>
      </c>
      <c r="X340" s="57"/>
    </row>
    <row r="341" spans="1:24" x14ac:dyDescent="0.2">
      <c r="A341" s="4"/>
      <c r="B341" s="30">
        <v>45351</v>
      </c>
      <c r="C341" s="36">
        <v>4.5</v>
      </c>
      <c r="D341" s="36">
        <v>4</v>
      </c>
      <c r="E341" s="37">
        <v>0.44299999999999995</v>
      </c>
      <c r="F341" s="38">
        <v>3.5900000000000003</v>
      </c>
      <c r="G341" s="38">
        <v>2.6629999999999998</v>
      </c>
      <c r="H341" s="38">
        <v>2.2570000000000001</v>
      </c>
      <c r="I341" s="38">
        <v>1.6870000000000003</v>
      </c>
      <c r="J341" s="38">
        <v>2.1870000000000003</v>
      </c>
      <c r="K341" s="39">
        <v>2.9780000000000006</v>
      </c>
      <c r="M341" s="35">
        <v>43160</v>
      </c>
      <c r="N341" s="36">
        <v>0</v>
      </c>
      <c r="O341" s="36">
        <v>0</v>
      </c>
      <c r="P341" s="37">
        <v>0.4840000000000001</v>
      </c>
      <c r="Q341" s="38">
        <v>3.7</v>
      </c>
      <c r="R341" s="38">
        <v>2.6549999999999998</v>
      </c>
      <c r="S341" s="38">
        <v>2.4079999999999999</v>
      </c>
      <c r="T341" s="38">
        <v>1.7640000000000002</v>
      </c>
      <c r="U341" s="38">
        <v>2.3839999999999999</v>
      </c>
      <c r="V341" s="39">
        <v>3.1739999999999999</v>
      </c>
      <c r="X341" s="57"/>
    </row>
    <row r="342" spans="1:24" x14ac:dyDescent="0.2">
      <c r="A342" s="4"/>
      <c r="B342" s="35">
        <v>45352</v>
      </c>
      <c r="C342" s="36">
        <v>13.5</v>
      </c>
      <c r="D342" s="36">
        <v>15</v>
      </c>
      <c r="E342" s="37">
        <v>0.47299999999999998</v>
      </c>
      <c r="F342" s="38">
        <v>3.593</v>
      </c>
      <c r="G342" s="38">
        <v>2.669</v>
      </c>
      <c r="H342" s="38">
        <v>2.2799999999999998</v>
      </c>
      <c r="I342" s="38">
        <v>1.6970000000000001</v>
      </c>
      <c r="J342" s="38">
        <v>2.1959999999999997</v>
      </c>
      <c r="K342" s="39">
        <v>2.972</v>
      </c>
      <c r="M342" s="35"/>
      <c r="N342" s="36"/>
      <c r="O342" s="36"/>
      <c r="P342" s="37"/>
      <c r="Q342" s="38"/>
      <c r="R342" s="38"/>
      <c r="S342" s="38"/>
      <c r="T342" s="38"/>
      <c r="U342" s="38"/>
      <c r="V342" s="39"/>
      <c r="X342" s="57"/>
    </row>
    <row r="343" spans="1:24" x14ac:dyDescent="0.2">
      <c r="B343" s="30">
        <v>45353</v>
      </c>
      <c r="C343" s="36">
        <v>0</v>
      </c>
      <c r="D343" s="36">
        <v>0</v>
      </c>
      <c r="E343" s="37">
        <v>0.44899999999999995</v>
      </c>
      <c r="F343" s="38">
        <v>3.5540000000000003</v>
      </c>
      <c r="G343" s="38">
        <v>2.6240000000000001</v>
      </c>
      <c r="H343" s="38">
        <v>2.2079999999999997</v>
      </c>
      <c r="I343" s="38">
        <v>1.6459999999999999</v>
      </c>
      <c r="J343" s="38">
        <v>2.1270000000000002</v>
      </c>
      <c r="K343" s="39">
        <v>2.8759999999999999</v>
      </c>
      <c r="M343" s="35">
        <v>43161</v>
      </c>
      <c r="N343" s="36">
        <v>0</v>
      </c>
      <c r="O343" s="36">
        <v>0</v>
      </c>
      <c r="P343" s="37">
        <v>0.48099999999999998</v>
      </c>
      <c r="Q343" s="38">
        <v>3.7</v>
      </c>
      <c r="R343" s="38">
        <v>2.6549999999999998</v>
      </c>
      <c r="S343" s="38">
        <v>2.411</v>
      </c>
      <c r="T343" s="38">
        <v>1.7640000000000002</v>
      </c>
      <c r="U343" s="38">
        <v>2.387</v>
      </c>
      <c r="V343" s="39">
        <v>3.1739999999999999</v>
      </c>
      <c r="X343" s="57"/>
    </row>
    <row r="344" spans="1:24" x14ac:dyDescent="0.2">
      <c r="B344" s="35">
        <v>45354</v>
      </c>
      <c r="C344" s="36">
        <v>0</v>
      </c>
      <c r="D344" s="36">
        <v>0</v>
      </c>
      <c r="E344" s="37">
        <v>0.46099999999999997</v>
      </c>
      <c r="F344" s="38">
        <v>3.56</v>
      </c>
      <c r="G344" s="38">
        <v>2.6270000000000002</v>
      </c>
      <c r="H344" s="38">
        <v>2.2079999999999997</v>
      </c>
      <c r="I344" s="38">
        <v>1.6579999999999999</v>
      </c>
      <c r="J344" s="38">
        <v>2.1360000000000001</v>
      </c>
      <c r="K344" s="39">
        <v>2.891</v>
      </c>
      <c r="M344" s="35">
        <v>43162</v>
      </c>
      <c r="N344" s="36">
        <v>0</v>
      </c>
      <c r="O344" s="36">
        <v>0</v>
      </c>
      <c r="P344" s="37">
        <v>0.4860000000000001</v>
      </c>
      <c r="Q344" s="38">
        <v>3.7080000000000002</v>
      </c>
      <c r="R344" s="38">
        <v>2.6599999999999997</v>
      </c>
      <c r="S344" s="38">
        <v>2.4129999999999998</v>
      </c>
      <c r="T344" s="38">
        <v>1.7690000000000001</v>
      </c>
      <c r="U344" s="38">
        <v>2.3919999999999999</v>
      </c>
      <c r="V344" s="39">
        <v>3.1819999999999999</v>
      </c>
      <c r="X344" s="57"/>
    </row>
    <row r="345" spans="1:24" x14ac:dyDescent="0.2">
      <c r="B345" s="30">
        <v>45355</v>
      </c>
      <c r="C345" s="36">
        <v>0</v>
      </c>
      <c r="D345" s="36">
        <v>0</v>
      </c>
      <c r="E345" s="37">
        <v>0.46399999999999986</v>
      </c>
      <c r="F345" s="38">
        <v>3.56</v>
      </c>
      <c r="G345" s="38">
        <v>2.6270000000000002</v>
      </c>
      <c r="H345" s="38">
        <v>2.2199999999999998</v>
      </c>
      <c r="I345" s="38">
        <v>1.667</v>
      </c>
      <c r="J345" s="38">
        <v>2.145</v>
      </c>
      <c r="K345" s="39">
        <v>2.8819999999999997</v>
      </c>
      <c r="M345" s="35">
        <v>43163</v>
      </c>
      <c r="N345" s="36">
        <v>0</v>
      </c>
      <c r="O345" s="36">
        <v>0</v>
      </c>
      <c r="P345" s="37">
        <v>0.4880000000000001</v>
      </c>
      <c r="Q345" s="38">
        <v>3.7130000000000005</v>
      </c>
      <c r="R345" s="38">
        <v>2.6619999999999999</v>
      </c>
      <c r="S345" s="38">
        <v>2.4180000000000001</v>
      </c>
      <c r="T345" s="38">
        <v>1.7710000000000001</v>
      </c>
      <c r="U345" s="38">
        <v>2.3969999999999998</v>
      </c>
      <c r="V345" s="39">
        <v>3.1930000000000001</v>
      </c>
      <c r="X345" s="57"/>
    </row>
    <row r="346" spans="1:24" x14ac:dyDescent="0.2">
      <c r="B346" s="35">
        <v>45356</v>
      </c>
      <c r="C346" s="36">
        <v>17</v>
      </c>
      <c r="D346" s="36">
        <v>18</v>
      </c>
      <c r="E346" s="37">
        <v>0.46399999999999986</v>
      </c>
      <c r="F346" s="38">
        <v>3.56</v>
      </c>
      <c r="G346" s="38">
        <v>2.633</v>
      </c>
      <c r="H346" s="38">
        <v>2.2319999999999998</v>
      </c>
      <c r="I346" s="38">
        <v>1.673</v>
      </c>
      <c r="J346" s="38">
        <v>2.1539999999999999</v>
      </c>
      <c r="K346" s="39">
        <v>2.8819999999999997</v>
      </c>
      <c r="M346" s="35">
        <v>43164</v>
      </c>
      <c r="N346" s="36">
        <v>0</v>
      </c>
      <c r="O346" s="36">
        <v>0</v>
      </c>
      <c r="P346" s="37">
        <v>0.49099999999999999</v>
      </c>
      <c r="Q346" s="38">
        <v>3.7190000000000003</v>
      </c>
      <c r="R346" s="38">
        <v>2.665</v>
      </c>
      <c r="S346" s="38">
        <v>2.4239999999999999</v>
      </c>
      <c r="T346" s="38">
        <v>1.7740000000000002</v>
      </c>
      <c r="U346" s="38">
        <v>2.4</v>
      </c>
      <c r="V346" s="39">
        <v>3.1989999999999998</v>
      </c>
      <c r="X346" s="57"/>
    </row>
    <row r="347" spans="1:24" x14ac:dyDescent="0.2">
      <c r="B347" s="30">
        <v>45357</v>
      </c>
      <c r="C347" s="36">
        <v>11</v>
      </c>
      <c r="D347" s="36">
        <v>12</v>
      </c>
      <c r="E347" s="37">
        <v>0.46999999999999986</v>
      </c>
      <c r="F347" s="38">
        <v>3.569</v>
      </c>
      <c r="G347" s="38">
        <v>2.645</v>
      </c>
      <c r="H347" s="38">
        <v>2.2469999999999999</v>
      </c>
      <c r="I347" s="38">
        <v>1.6639999999999999</v>
      </c>
      <c r="J347" s="38">
        <v>2.1539999999999999</v>
      </c>
      <c r="K347" s="39">
        <v>2.8819999999999997</v>
      </c>
      <c r="M347" s="35">
        <v>43165</v>
      </c>
      <c r="N347" s="36">
        <v>1</v>
      </c>
      <c r="O347" s="36">
        <v>1</v>
      </c>
      <c r="P347" s="37">
        <v>0.49099999999999999</v>
      </c>
      <c r="Q347" s="38">
        <v>3.7160000000000002</v>
      </c>
      <c r="R347" s="38">
        <v>2.6679999999999997</v>
      </c>
      <c r="S347" s="38">
        <v>2.427</v>
      </c>
      <c r="T347" s="38">
        <v>1.7740000000000002</v>
      </c>
      <c r="U347" s="38">
        <v>2.4</v>
      </c>
      <c r="V347" s="39">
        <v>3.202</v>
      </c>
      <c r="X347" s="57"/>
    </row>
    <row r="348" spans="1:24" x14ac:dyDescent="0.2">
      <c r="B348" s="35">
        <v>45358</v>
      </c>
      <c r="C348" s="36">
        <v>0</v>
      </c>
      <c r="D348" s="36">
        <v>0</v>
      </c>
      <c r="E348" s="37">
        <v>0.45099999999999996</v>
      </c>
      <c r="F348" s="38">
        <v>3.5230000000000001</v>
      </c>
      <c r="G348" s="38">
        <v>2.5720000000000001</v>
      </c>
      <c r="H348" s="38">
        <v>2.1559999999999997</v>
      </c>
      <c r="I348" s="38">
        <v>1.627</v>
      </c>
      <c r="J348" s="38">
        <v>2.0750000000000002</v>
      </c>
      <c r="K348" s="39">
        <v>2.7759999999999998</v>
      </c>
      <c r="M348" s="35">
        <v>43166</v>
      </c>
      <c r="N348" s="36">
        <v>0</v>
      </c>
      <c r="O348" s="36">
        <v>0</v>
      </c>
      <c r="P348" s="37">
        <v>0.49199999999999999</v>
      </c>
      <c r="Q348" s="38">
        <v>3.7170000000000005</v>
      </c>
      <c r="R348" s="38">
        <v>2.6689999999999996</v>
      </c>
      <c r="S348" s="38">
        <v>2.4279999999999999</v>
      </c>
      <c r="T348" s="38">
        <v>1.7750000000000001</v>
      </c>
      <c r="U348" s="38">
        <v>2.4009999999999998</v>
      </c>
      <c r="V348" s="39">
        <v>3.2030000000000003</v>
      </c>
      <c r="X348" s="57"/>
    </row>
    <row r="349" spans="1:24" x14ac:dyDescent="0.2">
      <c r="B349" s="30">
        <v>45359</v>
      </c>
      <c r="C349" s="36">
        <v>17</v>
      </c>
      <c r="D349" s="36">
        <v>18</v>
      </c>
      <c r="E349" s="37">
        <v>0.45699999999999996</v>
      </c>
      <c r="F349" s="38">
        <v>3.52</v>
      </c>
      <c r="G349" s="38">
        <v>2.5660000000000003</v>
      </c>
      <c r="H349" s="38">
        <v>2.15</v>
      </c>
      <c r="I349" s="38">
        <v>1.639</v>
      </c>
      <c r="J349" s="38">
        <v>2.0840000000000001</v>
      </c>
      <c r="K349" s="39">
        <v>2.7759999999999998</v>
      </c>
      <c r="M349" s="35">
        <v>43167</v>
      </c>
      <c r="N349" s="36">
        <v>0</v>
      </c>
      <c r="O349" s="36">
        <v>0</v>
      </c>
      <c r="P349" s="37">
        <v>0.49399999999999999</v>
      </c>
      <c r="Q349" s="38">
        <v>3.7220000000000004</v>
      </c>
      <c r="R349" s="38">
        <v>2.6739999999999999</v>
      </c>
      <c r="S349" s="38">
        <v>2.4329999999999998</v>
      </c>
      <c r="T349" s="38">
        <v>1.7770000000000001</v>
      </c>
      <c r="U349" s="38">
        <v>2.403</v>
      </c>
      <c r="V349" s="39">
        <v>3.2110000000000003</v>
      </c>
      <c r="X349" s="57"/>
    </row>
    <row r="350" spans="1:24" x14ac:dyDescent="0.2">
      <c r="B350" s="35">
        <v>45360</v>
      </c>
      <c r="C350" s="36">
        <v>0</v>
      </c>
      <c r="D350" s="36">
        <v>0</v>
      </c>
      <c r="E350" s="37">
        <v>0.44199999999999995</v>
      </c>
      <c r="F350" s="38">
        <v>3.4809999999999999</v>
      </c>
      <c r="G350" s="38">
        <v>2.5300000000000002</v>
      </c>
      <c r="H350" s="38">
        <v>2.1139999999999999</v>
      </c>
      <c r="I350" s="38">
        <v>1.615</v>
      </c>
      <c r="J350" s="38">
        <v>2.0449999999999999</v>
      </c>
      <c r="K350" s="39">
        <v>2.6950000000000003</v>
      </c>
      <c r="M350" s="35">
        <v>43168</v>
      </c>
      <c r="N350" s="36">
        <v>0</v>
      </c>
      <c r="O350" s="36">
        <v>0</v>
      </c>
      <c r="P350" s="37">
        <v>0.499</v>
      </c>
      <c r="Q350" s="38">
        <v>3.7240000000000002</v>
      </c>
      <c r="R350" s="38">
        <v>2.6789999999999998</v>
      </c>
      <c r="S350" s="38">
        <v>2.4379999999999997</v>
      </c>
      <c r="T350" s="38">
        <v>1.7820000000000003</v>
      </c>
      <c r="U350" s="38">
        <v>2.4079999999999999</v>
      </c>
      <c r="V350" s="39">
        <v>3.2190000000000003</v>
      </c>
      <c r="X350" s="57"/>
    </row>
    <row r="351" spans="1:24" x14ac:dyDescent="0.2">
      <c r="B351" s="30">
        <v>45361</v>
      </c>
      <c r="C351" s="36">
        <v>0</v>
      </c>
      <c r="D351" s="36">
        <v>0</v>
      </c>
      <c r="E351" s="37">
        <v>0.44099999999999995</v>
      </c>
      <c r="F351" s="38">
        <v>3.4620000000000002</v>
      </c>
      <c r="G351" s="38">
        <v>2.5170000000000003</v>
      </c>
      <c r="H351" s="38">
        <v>2.11</v>
      </c>
      <c r="I351" s="38">
        <v>1.623</v>
      </c>
      <c r="J351" s="38">
        <v>2.056</v>
      </c>
      <c r="K351" s="39">
        <v>2.6760000000000002</v>
      </c>
      <c r="M351" s="35">
        <v>43169</v>
      </c>
      <c r="N351" s="36">
        <v>1</v>
      </c>
      <c r="O351" s="36">
        <v>1</v>
      </c>
      <c r="P351" s="37">
        <v>0.495</v>
      </c>
      <c r="Q351" s="38">
        <v>3.7260000000000004</v>
      </c>
      <c r="R351" s="38">
        <v>2.6749999999999998</v>
      </c>
      <c r="S351" s="38">
        <v>2.44</v>
      </c>
      <c r="T351" s="38">
        <v>1.7810000000000001</v>
      </c>
      <c r="U351" s="38">
        <v>2.407</v>
      </c>
      <c r="V351" s="39">
        <v>3.218</v>
      </c>
      <c r="X351" s="57"/>
    </row>
    <row r="352" spans="1:24" x14ac:dyDescent="0.2">
      <c r="B352" s="35">
        <v>45362</v>
      </c>
      <c r="C352" s="36">
        <v>0</v>
      </c>
      <c r="D352" s="36">
        <v>0</v>
      </c>
      <c r="E352" s="37">
        <v>0.43699999999999994</v>
      </c>
      <c r="F352" s="38">
        <v>3.4609999999999999</v>
      </c>
      <c r="G352" s="38">
        <v>2.5190000000000001</v>
      </c>
      <c r="H352" s="38">
        <v>2.13</v>
      </c>
      <c r="I352" s="38">
        <v>1.6279999999999999</v>
      </c>
      <c r="J352" s="38">
        <v>2.0640000000000001</v>
      </c>
      <c r="K352" s="39">
        <v>2.6659999999999999</v>
      </c>
      <c r="M352" s="35">
        <v>43170</v>
      </c>
      <c r="N352" s="36">
        <v>0</v>
      </c>
      <c r="O352" s="36">
        <v>0</v>
      </c>
      <c r="P352" s="37">
        <v>0.5</v>
      </c>
      <c r="Q352" s="38">
        <v>3.7310000000000003</v>
      </c>
      <c r="R352" s="38">
        <v>2.6799999999999997</v>
      </c>
      <c r="S352" s="38">
        <v>2.4449999999999998</v>
      </c>
      <c r="T352" s="38">
        <v>1.7830000000000001</v>
      </c>
      <c r="U352" s="38">
        <v>2.4119999999999999</v>
      </c>
      <c r="V352" s="39">
        <v>3.226</v>
      </c>
      <c r="X352" s="57"/>
    </row>
    <row r="353" spans="2:24" x14ac:dyDescent="0.2">
      <c r="B353" s="30">
        <v>45363</v>
      </c>
      <c r="C353" s="36">
        <v>34.5</v>
      </c>
      <c r="D353" s="36">
        <v>38</v>
      </c>
      <c r="E353" s="37">
        <v>0.44599999999999995</v>
      </c>
      <c r="F353" s="38">
        <v>3.4790000000000001</v>
      </c>
      <c r="G353" s="38">
        <v>2.5340000000000003</v>
      </c>
      <c r="H353" s="38">
        <v>2.1479999999999997</v>
      </c>
      <c r="I353" s="38">
        <v>1.64</v>
      </c>
      <c r="J353" s="38">
        <v>2.0790000000000002</v>
      </c>
      <c r="K353" s="39">
        <v>2.66</v>
      </c>
      <c r="M353" s="35">
        <v>43171</v>
      </c>
      <c r="N353" s="36">
        <v>0</v>
      </c>
      <c r="O353" s="36">
        <v>0</v>
      </c>
      <c r="P353" s="37">
        <v>0.504</v>
      </c>
      <c r="Q353" s="38">
        <v>3.7350000000000003</v>
      </c>
      <c r="R353" s="38">
        <v>2.681</v>
      </c>
      <c r="S353" s="38">
        <v>2.4459999999999997</v>
      </c>
      <c r="T353" s="38">
        <v>1.7870000000000001</v>
      </c>
      <c r="U353" s="38">
        <v>2.4129999999999998</v>
      </c>
      <c r="V353" s="39">
        <v>3.23</v>
      </c>
      <c r="X353" s="57"/>
    </row>
    <row r="354" spans="2:24" x14ac:dyDescent="0.2">
      <c r="B354" s="35">
        <v>45364</v>
      </c>
      <c r="C354" s="36">
        <v>0</v>
      </c>
      <c r="D354" s="36">
        <v>0</v>
      </c>
      <c r="E354" s="37">
        <v>0.42399999999999993</v>
      </c>
      <c r="F354" s="38">
        <v>3.415</v>
      </c>
      <c r="G354" s="38">
        <v>2.4790000000000001</v>
      </c>
      <c r="H354" s="38">
        <v>2.069</v>
      </c>
      <c r="I354" s="38">
        <v>1.591</v>
      </c>
      <c r="J354" s="38">
        <v>1.9849999999999999</v>
      </c>
      <c r="K354" s="39">
        <v>2.5779999999999998</v>
      </c>
      <c r="M354" s="35">
        <v>43172</v>
      </c>
      <c r="N354" s="36">
        <v>7.5</v>
      </c>
      <c r="O354" s="36">
        <v>7</v>
      </c>
      <c r="P354" s="37">
        <v>0.501</v>
      </c>
      <c r="Q354" s="38">
        <v>3.7350000000000003</v>
      </c>
      <c r="R354" s="38">
        <v>2.681</v>
      </c>
      <c r="S354" s="38">
        <v>2.4489999999999998</v>
      </c>
      <c r="T354" s="38">
        <v>1.7840000000000003</v>
      </c>
      <c r="U354" s="38">
        <v>2.4129999999999998</v>
      </c>
      <c r="V354" s="39">
        <v>3.23</v>
      </c>
      <c r="X354" s="57"/>
    </row>
    <row r="355" spans="2:24" x14ac:dyDescent="0.2">
      <c r="B355" s="30">
        <v>45365</v>
      </c>
      <c r="C355" s="36">
        <v>0</v>
      </c>
      <c r="D355" s="36">
        <v>0</v>
      </c>
      <c r="E355" s="37">
        <v>0.42499999999999993</v>
      </c>
      <c r="F355" s="38">
        <v>3.3770000000000002</v>
      </c>
      <c r="G355" s="38">
        <v>2.4530000000000003</v>
      </c>
      <c r="H355" s="38">
        <v>2.0489999999999995</v>
      </c>
      <c r="I355" s="38">
        <v>1.601</v>
      </c>
      <c r="J355" s="38">
        <v>2.0129999999999999</v>
      </c>
      <c r="K355" s="39">
        <v>2.5670000000000002</v>
      </c>
      <c r="M355" s="35">
        <v>43173</v>
      </c>
      <c r="N355" s="36">
        <v>0</v>
      </c>
      <c r="O355" s="36">
        <v>0</v>
      </c>
      <c r="P355" s="37">
        <v>0.498</v>
      </c>
      <c r="Q355" s="38">
        <v>3.7320000000000002</v>
      </c>
      <c r="R355" s="38">
        <v>2.681</v>
      </c>
      <c r="S355" s="38">
        <v>2.4430000000000001</v>
      </c>
      <c r="T355" s="38">
        <v>1.7750000000000001</v>
      </c>
      <c r="U355" s="38">
        <v>2.4099999999999997</v>
      </c>
      <c r="V355" s="39">
        <v>3.218</v>
      </c>
      <c r="X355" s="57"/>
    </row>
    <row r="356" spans="2:24" x14ac:dyDescent="0.2">
      <c r="B356" s="35">
        <v>45366</v>
      </c>
      <c r="C356" s="36">
        <v>0</v>
      </c>
      <c r="D356" s="36">
        <v>0</v>
      </c>
      <c r="E356" s="37">
        <v>0.42999999999999994</v>
      </c>
      <c r="F356" s="38">
        <v>3.367</v>
      </c>
      <c r="G356" s="38">
        <v>2.4610000000000003</v>
      </c>
      <c r="H356" s="38">
        <v>2.0659999999999998</v>
      </c>
      <c r="I356" s="38">
        <v>1.6119999999999999</v>
      </c>
      <c r="J356" s="38">
        <v>2.0270000000000001</v>
      </c>
      <c r="K356" s="39">
        <v>2.5510000000000002</v>
      </c>
      <c r="M356" s="35">
        <v>43174</v>
      </c>
      <c r="N356" s="36">
        <v>0</v>
      </c>
      <c r="O356" s="36">
        <v>0</v>
      </c>
      <c r="P356" s="37">
        <v>0.503</v>
      </c>
      <c r="Q356" s="38">
        <v>3.7370000000000005</v>
      </c>
      <c r="R356" s="38">
        <v>2.6829999999999998</v>
      </c>
      <c r="S356" s="38">
        <v>2.4390000000000001</v>
      </c>
      <c r="T356" s="38">
        <v>1.7800000000000002</v>
      </c>
      <c r="U356" s="38">
        <v>2.4119999999999999</v>
      </c>
      <c r="V356" s="39">
        <v>3.2290000000000001</v>
      </c>
      <c r="X356" s="57"/>
    </row>
    <row r="357" spans="2:24" x14ac:dyDescent="0.2">
      <c r="B357" s="30">
        <v>45367</v>
      </c>
      <c r="C357" s="36">
        <v>0</v>
      </c>
      <c r="D357" s="36">
        <v>0</v>
      </c>
      <c r="E357" s="37">
        <v>0.42999999999999994</v>
      </c>
      <c r="F357" s="38">
        <v>3.3730000000000002</v>
      </c>
      <c r="G357" s="38">
        <v>2.4700000000000002</v>
      </c>
      <c r="H357" s="38">
        <v>2.09</v>
      </c>
      <c r="I357" s="38">
        <v>1.615</v>
      </c>
      <c r="J357" s="38">
        <v>2.0390000000000001</v>
      </c>
      <c r="K357" s="39">
        <v>2.548</v>
      </c>
      <c r="M357" s="35">
        <v>43175</v>
      </c>
      <c r="N357" s="36">
        <v>0</v>
      </c>
      <c r="O357" s="36">
        <v>0</v>
      </c>
      <c r="P357" s="37">
        <v>0.503</v>
      </c>
      <c r="Q357" s="38">
        <v>3.7370000000000005</v>
      </c>
      <c r="R357" s="38">
        <v>2.6859999999999999</v>
      </c>
      <c r="S357" s="38">
        <v>2.4420000000000002</v>
      </c>
      <c r="T357" s="38">
        <v>1.7830000000000001</v>
      </c>
      <c r="U357" s="38">
        <v>2.4119999999999999</v>
      </c>
      <c r="V357" s="39">
        <v>3.238</v>
      </c>
      <c r="X357" s="57"/>
    </row>
    <row r="358" spans="2:24" x14ac:dyDescent="0.2">
      <c r="B358" s="35">
        <v>45368</v>
      </c>
      <c r="C358" s="36">
        <v>0</v>
      </c>
      <c r="D358" s="36">
        <v>0</v>
      </c>
      <c r="E358" s="37">
        <v>0.43199999999999994</v>
      </c>
      <c r="F358" s="38">
        <v>3.3959999999999999</v>
      </c>
      <c r="G358" s="38">
        <v>2.4870000000000001</v>
      </c>
      <c r="H358" s="38">
        <v>2.11</v>
      </c>
      <c r="I358" s="38">
        <v>1.623</v>
      </c>
      <c r="J358" s="38">
        <v>2.056</v>
      </c>
      <c r="K358" s="39">
        <v>2.5649999999999999</v>
      </c>
      <c r="M358" s="35">
        <v>43176</v>
      </c>
      <c r="N358" s="36">
        <v>0</v>
      </c>
      <c r="O358" s="36">
        <v>0</v>
      </c>
      <c r="P358" s="37">
        <v>0.504</v>
      </c>
      <c r="Q358" s="38">
        <v>3.7410000000000005</v>
      </c>
      <c r="R358" s="38">
        <v>2.6869999999999998</v>
      </c>
      <c r="S358" s="38">
        <v>2.4459999999999997</v>
      </c>
      <c r="T358" s="38">
        <v>1.7840000000000003</v>
      </c>
      <c r="U358" s="38">
        <v>2.4129999999999998</v>
      </c>
      <c r="V358" s="39">
        <v>3.2389999999999999</v>
      </c>
      <c r="X358" s="57"/>
    </row>
    <row r="359" spans="2:24" x14ac:dyDescent="0.2">
      <c r="B359" s="30">
        <v>45369</v>
      </c>
      <c r="C359" s="36">
        <v>0</v>
      </c>
      <c r="D359" s="36">
        <v>0</v>
      </c>
      <c r="E359" s="37">
        <v>0.43299999999999994</v>
      </c>
      <c r="F359" s="38">
        <v>3.403</v>
      </c>
      <c r="G359" s="38">
        <v>2.4910000000000001</v>
      </c>
      <c r="H359" s="38">
        <v>2.12</v>
      </c>
      <c r="I359" s="38">
        <v>1.6239999999999999</v>
      </c>
      <c r="J359" s="38">
        <v>2.0569999999999999</v>
      </c>
      <c r="K359" s="39">
        <v>2.5630000000000002</v>
      </c>
      <c r="M359" s="35">
        <v>43177</v>
      </c>
      <c r="N359" s="36">
        <v>31.5</v>
      </c>
      <c r="O359" s="36">
        <v>32</v>
      </c>
      <c r="P359" s="37">
        <v>0.50900000000000001</v>
      </c>
      <c r="Q359" s="38">
        <v>3.7460000000000004</v>
      </c>
      <c r="R359" s="38">
        <v>2.6890000000000001</v>
      </c>
      <c r="S359" s="38">
        <v>2.4510000000000001</v>
      </c>
      <c r="T359" s="38">
        <v>1.7860000000000003</v>
      </c>
      <c r="U359" s="38">
        <v>2.4179999999999997</v>
      </c>
      <c r="V359" s="39">
        <v>3.2439999999999998</v>
      </c>
      <c r="X359" s="57"/>
    </row>
    <row r="360" spans="2:24" x14ac:dyDescent="0.2">
      <c r="B360" s="35">
        <v>45370</v>
      </c>
      <c r="C360" s="36">
        <v>0</v>
      </c>
      <c r="D360" s="36">
        <v>0</v>
      </c>
      <c r="E360" s="37">
        <v>0.43999999999999995</v>
      </c>
      <c r="F360" s="38">
        <v>3.431</v>
      </c>
      <c r="G360" s="38">
        <v>2.5129999999999999</v>
      </c>
      <c r="H360" s="38">
        <v>2.1419999999999999</v>
      </c>
      <c r="I360" s="38">
        <v>1.6339999999999999</v>
      </c>
      <c r="J360" s="38">
        <v>2.073</v>
      </c>
      <c r="K360" s="39">
        <v>2.6030000000000002</v>
      </c>
      <c r="M360" s="35">
        <v>43178</v>
      </c>
      <c r="N360" s="36">
        <v>0</v>
      </c>
      <c r="O360" s="36">
        <v>0</v>
      </c>
      <c r="P360" s="37">
        <v>0.47400000000000009</v>
      </c>
      <c r="Q360" s="38">
        <v>3.6840000000000002</v>
      </c>
      <c r="R360" s="38">
        <v>2.657</v>
      </c>
      <c r="S360" s="38">
        <v>2.38</v>
      </c>
      <c r="T360" s="38">
        <v>1.7060000000000002</v>
      </c>
      <c r="U360" s="38">
        <v>2.3109999999999999</v>
      </c>
      <c r="V360" s="39">
        <v>3.0979999999999999</v>
      </c>
      <c r="X360" s="57"/>
    </row>
    <row r="361" spans="2:24" x14ac:dyDescent="0.2">
      <c r="B361" s="30">
        <v>45371</v>
      </c>
      <c r="C361" s="36">
        <v>0</v>
      </c>
      <c r="D361" s="36">
        <v>0</v>
      </c>
      <c r="E361" s="37">
        <v>0.44299999999999995</v>
      </c>
      <c r="F361" s="38">
        <v>3.452</v>
      </c>
      <c r="G361" s="38">
        <v>2.5250000000000004</v>
      </c>
      <c r="H361" s="38">
        <v>2.1539999999999999</v>
      </c>
      <c r="I361" s="38">
        <v>1.64</v>
      </c>
      <c r="J361" s="38">
        <v>2.0760000000000001</v>
      </c>
      <c r="K361" s="39">
        <v>2.621</v>
      </c>
      <c r="M361" s="35">
        <v>43179</v>
      </c>
      <c r="N361" s="36">
        <v>0</v>
      </c>
      <c r="O361" s="36">
        <v>0</v>
      </c>
      <c r="P361" s="37">
        <v>0.47899999999999998</v>
      </c>
      <c r="Q361" s="38">
        <v>3.6590000000000003</v>
      </c>
      <c r="R361" s="38">
        <v>2.6319999999999997</v>
      </c>
      <c r="S361" s="38">
        <v>2.34</v>
      </c>
      <c r="T361" s="38">
        <v>1.7170000000000001</v>
      </c>
      <c r="U361" s="38">
        <v>2.3009999999999997</v>
      </c>
      <c r="V361" s="39">
        <v>3.097</v>
      </c>
      <c r="X361" s="57"/>
    </row>
    <row r="362" spans="2:24" x14ac:dyDescent="0.2">
      <c r="B362" s="35">
        <v>45372</v>
      </c>
      <c r="C362" s="36">
        <v>0</v>
      </c>
      <c r="D362" s="36">
        <v>0</v>
      </c>
      <c r="E362" s="37">
        <v>0.44199999999999995</v>
      </c>
      <c r="F362" s="38">
        <v>3.4660000000000002</v>
      </c>
      <c r="G362" s="38">
        <v>2.5330000000000004</v>
      </c>
      <c r="H362" s="38">
        <v>2.1589999999999998</v>
      </c>
      <c r="I362" s="38">
        <v>1.639</v>
      </c>
      <c r="J362" s="38">
        <v>2.081</v>
      </c>
      <c r="K362" s="39">
        <v>2.6319999999999997</v>
      </c>
      <c r="M362" s="35">
        <v>43180</v>
      </c>
      <c r="N362" s="36">
        <v>0</v>
      </c>
      <c r="O362" s="36">
        <v>0</v>
      </c>
      <c r="P362" s="37">
        <v>0.48099999999999998</v>
      </c>
      <c r="Q362" s="38">
        <v>3.6520000000000006</v>
      </c>
      <c r="R362" s="38">
        <v>2.625</v>
      </c>
      <c r="S362" s="38">
        <v>2.33</v>
      </c>
      <c r="T362" s="38">
        <v>1.7220000000000002</v>
      </c>
      <c r="U362" s="38">
        <v>2.2999999999999998</v>
      </c>
      <c r="V362" s="39">
        <v>3.0990000000000002</v>
      </c>
      <c r="X362" s="57"/>
    </row>
    <row r="363" spans="2:24" x14ac:dyDescent="0.2">
      <c r="B363" s="30">
        <v>45373</v>
      </c>
      <c r="C363" s="36">
        <v>0</v>
      </c>
      <c r="D363" s="36">
        <v>0</v>
      </c>
      <c r="E363" s="37">
        <v>0.44599999999999995</v>
      </c>
      <c r="F363" s="38">
        <v>3.488</v>
      </c>
      <c r="G363" s="38">
        <v>2.552</v>
      </c>
      <c r="H363" s="38">
        <v>2.1749999999999998</v>
      </c>
      <c r="I363" s="38">
        <v>1.6459999999999999</v>
      </c>
      <c r="J363" s="38">
        <v>2.0910000000000002</v>
      </c>
      <c r="K363" s="39">
        <v>2.6659999999999999</v>
      </c>
      <c r="M363" s="35">
        <v>43181</v>
      </c>
      <c r="N363" s="36">
        <v>0</v>
      </c>
      <c r="O363" s="36">
        <v>0</v>
      </c>
      <c r="P363" s="37">
        <v>0.47699999999999998</v>
      </c>
      <c r="Q363" s="38">
        <v>3.6570000000000005</v>
      </c>
      <c r="R363" s="38">
        <v>2.6239999999999997</v>
      </c>
      <c r="S363" s="38">
        <v>2.335</v>
      </c>
      <c r="T363" s="38">
        <v>1.7240000000000002</v>
      </c>
      <c r="U363" s="38">
        <v>2.2989999999999999</v>
      </c>
      <c r="V363" s="39">
        <v>3.0979999999999999</v>
      </c>
      <c r="X363" s="57"/>
    </row>
    <row r="364" spans="2:24" x14ac:dyDescent="0.2">
      <c r="B364" s="35">
        <v>45374</v>
      </c>
      <c r="C364" s="36">
        <v>0</v>
      </c>
      <c r="D364" s="36">
        <v>0</v>
      </c>
      <c r="E364" s="37">
        <v>0.44899999999999995</v>
      </c>
      <c r="F364" s="38">
        <v>3.5</v>
      </c>
      <c r="G364" s="38">
        <v>2.5670000000000002</v>
      </c>
      <c r="H364" s="38">
        <v>2.1899999999999995</v>
      </c>
      <c r="I364" s="38">
        <v>1.6519999999999999</v>
      </c>
      <c r="J364" s="38">
        <v>2.1</v>
      </c>
      <c r="K364" s="39">
        <v>2.6989999999999998</v>
      </c>
      <c r="M364" s="35">
        <v>43182</v>
      </c>
      <c r="N364" s="36">
        <v>15.5</v>
      </c>
      <c r="O364" s="36">
        <v>13</v>
      </c>
      <c r="P364" s="37">
        <v>0.47800000000000009</v>
      </c>
      <c r="Q364" s="38">
        <v>3.6610000000000005</v>
      </c>
      <c r="R364" s="38">
        <v>2.6309999999999998</v>
      </c>
      <c r="S364" s="38">
        <v>2.3449999999999998</v>
      </c>
      <c r="T364" s="38">
        <v>1.7310000000000001</v>
      </c>
      <c r="U364" s="38">
        <v>2.3089999999999997</v>
      </c>
      <c r="V364" s="39">
        <v>3.0990000000000002</v>
      </c>
      <c r="X364" s="57"/>
    </row>
    <row r="365" spans="2:24" x14ac:dyDescent="0.2">
      <c r="B365" s="30">
        <v>45375</v>
      </c>
      <c r="C365" s="36">
        <v>1.5</v>
      </c>
      <c r="D365" s="36">
        <v>1</v>
      </c>
      <c r="E365" s="37">
        <v>0.44899999999999995</v>
      </c>
      <c r="F365" s="38">
        <v>3.5180000000000002</v>
      </c>
      <c r="G365" s="38">
        <v>2.5790000000000002</v>
      </c>
      <c r="H365" s="38">
        <v>2.1989999999999998</v>
      </c>
      <c r="I365" s="38">
        <v>1.6519999999999999</v>
      </c>
      <c r="J365" s="38">
        <v>2.1059999999999999</v>
      </c>
      <c r="K365" s="39">
        <v>2.714</v>
      </c>
      <c r="M365" s="35">
        <v>43183</v>
      </c>
      <c r="N365" s="36">
        <v>16</v>
      </c>
      <c r="O365" s="36">
        <v>15</v>
      </c>
      <c r="P365" s="37">
        <v>0.46600000000000008</v>
      </c>
      <c r="Q365" s="38">
        <v>3.6490000000000005</v>
      </c>
      <c r="R365" s="38">
        <v>2.6189999999999998</v>
      </c>
      <c r="S365" s="38">
        <v>2.3330000000000002</v>
      </c>
      <c r="T365" s="38">
        <v>1.7040000000000002</v>
      </c>
      <c r="U365" s="38">
        <v>2.2789999999999999</v>
      </c>
      <c r="V365" s="39">
        <v>3.0629999999999997</v>
      </c>
      <c r="X365" s="57"/>
    </row>
    <row r="366" spans="2:24" x14ac:dyDescent="0.2">
      <c r="B366" s="35">
        <v>45376</v>
      </c>
      <c r="C366" s="36">
        <v>6.5</v>
      </c>
      <c r="D366" s="36">
        <v>7</v>
      </c>
      <c r="E366" s="37">
        <v>0.45699999999999996</v>
      </c>
      <c r="F366" s="38">
        <v>3.5380000000000003</v>
      </c>
      <c r="G366" s="38">
        <v>2.593</v>
      </c>
      <c r="H366" s="38">
        <v>2.2130000000000001</v>
      </c>
      <c r="I366" s="38">
        <v>1.66</v>
      </c>
      <c r="J366" s="38">
        <v>2.1139999999999999</v>
      </c>
      <c r="K366" s="39">
        <v>2.7429999999999999</v>
      </c>
      <c r="M366" s="35">
        <v>43184</v>
      </c>
      <c r="N366" s="36">
        <v>25</v>
      </c>
      <c r="O366" s="36">
        <v>26</v>
      </c>
      <c r="P366" s="37">
        <v>0.46600000000000008</v>
      </c>
      <c r="Q366" s="38">
        <v>3.6310000000000002</v>
      </c>
      <c r="R366" s="38">
        <v>2.61</v>
      </c>
      <c r="S366" s="38">
        <v>2.3149999999999999</v>
      </c>
      <c r="T366" s="38">
        <v>1.6890000000000003</v>
      </c>
      <c r="U366" s="38">
        <v>2.2490000000000001</v>
      </c>
      <c r="V366" s="39">
        <v>3.0209999999999999</v>
      </c>
      <c r="X366" s="57"/>
    </row>
    <row r="367" spans="2:24" x14ac:dyDescent="0.2">
      <c r="B367" s="30">
        <v>45377</v>
      </c>
      <c r="C367" s="36">
        <v>37.5</v>
      </c>
      <c r="D367" s="36">
        <v>45</v>
      </c>
      <c r="E367" s="37">
        <v>0.45399999999999985</v>
      </c>
      <c r="F367" s="38">
        <v>3.5380000000000003</v>
      </c>
      <c r="G367" s="38">
        <v>2.5960000000000001</v>
      </c>
      <c r="H367" s="38">
        <v>2.2039999999999997</v>
      </c>
      <c r="I367" s="38">
        <v>1.657</v>
      </c>
      <c r="J367" s="38">
        <v>2.105</v>
      </c>
      <c r="K367" s="39">
        <v>2.7429999999999999</v>
      </c>
      <c r="M367" s="35">
        <v>43185</v>
      </c>
      <c r="N367" s="36">
        <v>22</v>
      </c>
      <c r="O367" s="36">
        <v>24</v>
      </c>
      <c r="P367" s="37">
        <v>0.45099999999999996</v>
      </c>
      <c r="Q367" s="38">
        <v>3.5680000000000005</v>
      </c>
      <c r="R367" s="38">
        <v>2.5649999999999999</v>
      </c>
      <c r="S367" s="38">
        <v>2.2039999999999997</v>
      </c>
      <c r="T367" s="38">
        <v>1.6230000000000002</v>
      </c>
      <c r="U367" s="38">
        <v>2.1139999999999999</v>
      </c>
      <c r="V367" s="39">
        <v>2.8559999999999999</v>
      </c>
      <c r="X367" s="57"/>
    </row>
    <row r="368" spans="2:24" x14ac:dyDescent="0.2">
      <c r="B368" s="35">
        <v>45378</v>
      </c>
      <c r="C368" s="36">
        <v>0</v>
      </c>
      <c r="D368" s="36">
        <v>0</v>
      </c>
      <c r="E368" s="37">
        <v>0.42199999999999993</v>
      </c>
      <c r="F368" s="38">
        <v>3.4550000000000001</v>
      </c>
      <c r="G368" s="38">
        <v>2.516</v>
      </c>
      <c r="H368" s="38">
        <v>2.1059999999999999</v>
      </c>
      <c r="I368" s="38">
        <v>1.595</v>
      </c>
      <c r="J368" s="38">
        <v>2.004</v>
      </c>
      <c r="K368" s="39">
        <v>2.6479999999999997</v>
      </c>
      <c r="M368" s="35">
        <v>43186</v>
      </c>
      <c r="N368" s="36">
        <v>0</v>
      </c>
      <c r="O368" s="36">
        <v>0</v>
      </c>
      <c r="P368" s="37">
        <v>0.43200000000000005</v>
      </c>
      <c r="Q368" s="38">
        <v>3.4950000000000006</v>
      </c>
      <c r="R368" s="38">
        <v>2.5039999999999996</v>
      </c>
      <c r="S368" s="38">
        <v>2.1040000000000001</v>
      </c>
      <c r="T368" s="38">
        <v>1.5980000000000001</v>
      </c>
      <c r="U368" s="38">
        <v>2.0260000000000002</v>
      </c>
      <c r="V368" s="39">
        <v>2.7199999999999998</v>
      </c>
      <c r="X368" s="57"/>
    </row>
    <row r="369" spans="2:24" x14ac:dyDescent="0.2">
      <c r="B369" s="30">
        <v>45379</v>
      </c>
      <c r="C369" s="36">
        <v>7.5</v>
      </c>
      <c r="D369" s="36">
        <v>5</v>
      </c>
      <c r="E369" s="37">
        <v>0.42599999999999993</v>
      </c>
      <c r="F369" s="38">
        <v>3.42</v>
      </c>
      <c r="G369" s="38">
        <v>2.4809999999999999</v>
      </c>
      <c r="H369" s="38">
        <v>2.077</v>
      </c>
      <c r="I369" s="38">
        <v>1.6139999999999999</v>
      </c>
      <c r="J369" s="38">
        <v>2.0260000000000002</v>
      </c>
      <c r="K369" s="39">
        <v>2.6429999999999998</v>
      </c>
      <c r="M369" s="35">
        <v>43187</v>
      </c>
      <c r="N369" s="36">
        <v>5</v>
      </c>
      <c r="O369" s="36">
        <v>4</v>
      </c>
      <c r="P369" s="37">
        <v>0.42699999999999994</v>
      </c>
      <c r="Q369" s="38">
        <v>3.4550000000000005</v>
      </c>
      <c r="R369" s="38">
        <v>2.4719999999999995</v>
      </c>
      <c r="S369" s="38">
        <v>2.0779999999999998</v>
      </c>
      <c r="T369" s="38">
        <v>1.6080000000000001</v>
      </c>
      <c r="U369" s="38">
        <v>2.0449999999999999</v>
      </c>
      <c r="V369" s="39">
        <v>2.6550000000000002</v>
      </c>
      <c r="X369" s="57"/>
    </row>
    <row r="370" spans="2:24" x14ac:dyDescent="0.2">
      <c r="B370" s="35">
        <v>45380</v>
      </c>
      <c r="C370" s="36">
        <v>26</v>
      </c>
      <c r="D370" s="36">
        <v>22</v>
      </c>
      <c r="E370" s="37">
        <v>0.43899999999999995</v>
      </c>
      <c r="F370" s="38">
        <v>3.427</v>
      </c>
      <c r="G370" s="38">
        <v>2.4910000000000001</v>
      </c>
      <c r="H370" s="38">
        <v>2.0989999999999998</v>
      </c>
      <c r="I370" s="38">
        <v>1.627</v>
      </c>
      <c r="J370" s="38">
        <v>2.0419999999999998</v>
      </c>
      <c r="K370" s="39">
        <v>2.6319999999999997</v>
      </c>
      <c r="M370" s="35">
        <v>43188</v>
      </c>
      <c r="N370" s="36">
        <v>13</v>
      </c>
      <c r="O370" s="36">
        <v>8</v>
      </c>
      <c r="P370" s="37">
        <v>0.42800000000000005</v>
      </c>
      <c r="Q370" s="38">
        <v>3.4460000000000002</v>
      </c>
      <c r="R370" s="38">
        <v>2.4639999999999995</v>
      </c>
      <c r="S370" s="38">
        <v>2.0880000000000001</v>
      </c>
      <c r="T370" s="38">
        <v>1.6150000000000002</v>
      </c>
      <c r="U370" s="38">
        <v>2.0550000000000002</v>
      </c>
      <c r="V370" s="39">
        <v>2.6019999999999999</v>
      </c>
      <c r="X370" s="57"/>
    </row>
    <row r="371" spans="2:24" x14ac:dyDescent="0.2">
      <c r="B371" s="30">
        <v>45381</v>
      </c>
      <c r="C371" s="36">
        <v>0</v>
      </c>
      <c r="D371" s="36">
        <v>0</v>
      </c>
      <c r="E371" s="37">
        <v>0.41399999999999992</v>
      </c>
      <c r="F371" s="38">
        <v>3.3420000000000001</v>
      </c>
      <c r="G371" s="38">
        <v>2.4240000000000004</v>
      </c>
      <c r="H371" s="38">
        <v>2.0259999999999998</v>
      </c>
      <c r="I371" s="38">
        <v>1.599</v>
      </c>
      <c r="J371" s="38">
        <v>1.972</v>
      </c>
      <c r="K371" s="39">
        <v>2.5259999999999998</v>
      </c>
      <c r="M371" s="35">
        <v>43189</v>
      </c>
      <c r="N371" s="36">
        <v>0</v>
      </c>
      <c r="O371" s="36">
        <v>0</v>
      </c>
      <c r="P371" s="37">
        <v>0.41700000000000004</v>
      </c>
      <c r="Q371" s="38">
        <v>3.4450000000000003</v>
      </c>
      <c r="R371" s="38">
        <v>2.4589999999999996</v>
      </c>
      <c r="S371" s="38">
        <v>2.0949999999999998</v>
      </c>
      <c r="T371" s="38">
        <v>1.6130000000000002</v>
      </c>
      <c r="U371" s="38">
        <v>2.0470000000000002</v>
      </c>
      <c r="V371" s="39">
        <v>2.5670000000000002</v>
      </c>
      <c r="X371" s="57"/>
    </row>
    <row r="372" spans="2:24" ht="14.5" thickBot="1" x14ac:dyDescent="0.25">
      <c r="B372" s="35">
        <v>45382</v>
      </c>
      <c r="C372" s="41">
        <v>0</v>
      </c>
      <c r="D372" s="41">
        <v>0</v>
      </c>
      <c r="E372" s="42">
        <v>0.41599999999999993</v>
      </c>
      <c r="F372" s="43">
        <v>3.3319999999999999</v>
      </c>
      <c r="G372" s="43">
        <v>2.4260000000000002</v>
      </c>
      <c r="H372" s="43">
        <v>2.0309999999999997</v>
      </c>
      <c r="I372" s="43">
        <v>1.607</v>
      </c>
      <c r="J372" s="43">
        <v>1.9950000000000001</v>
      </c>
      <c r="K372" s="44">
        <v>2.4979999999999998</v>
      </c>
      <c r="M372" s="40">
        <v>43190</v>
      </c>
      <c r="N372" s="41">
        <v>0</v>
      </c>
      <c r="O372" s="41">
        <v>0</v>
      </c>
      <c r="P372" s="42">
        <v>0.42600000000000005</v>
      </c>
      <c r="Q372" s="43">
        <v>3.4230000000000005</v>
      </c>
      <c r="R372" s="43">
        <v>2.4529999999999998</v>
      </c>
      <c r="S372" s="43">
        <v>2.0949999999999998</v>
      </c>
      <c r="T372" s="43">
        <v>1.6190000000000002</v>
      </c>
      <c r="U372" s="43">
        <v>2.0499999999999998</v>
      </c>
      <c r="V372" s="44">
        <v>2.5459999999999998</v>
      </c>
      <c r="X372" s="57"/>
    </row>
    <row r="373" spans="2:24" s="6" customFormat="1" x14ac:dyDescent="0.2">
      <c r="B373" s="54"/>
      <c r="C373" s="20"/>
      <c r="D373" s="20"/>
      <c r="E373" s="55"/>
      <c r="F373" s="20"/>
      <c r="G373" s="20"/>
      <c r="H373" s="20"/>
      <c r="I373" s="56"/>
      <c r="J373" s="20"/>
      <c r="K373" s="20"/>
      <c r="M373" s="54"/>
      <c r="N373" s="20"/>
      <c r="O373" s="20"/>
      <c r="P373" s="55"/>
      <c r="Q373" s="20"/>
      <c r="R373" s="20"/>
      <c r="S373" s="20"/>
      <c r="T373" s="56"/>
      <c r="U373" s="20"/>
      <c r="V373" s="20"/>
      <c r="X373" s="57"/>
    </row>
    <row r="374" spans="2:24" s="6" customFormat="1" ht="14.5" thickBot="1" x14ac:dyDescent="0.25">
      <c r="B374" s="51"/>
      <c r="C374" s="20"/>
      <c r="D374" s="20"/>
      <c r="E374" s="52"/>
      <c r="F374" s="20"/>
      <c r="G374" s="20"/>
      <c r="H374" s="20"/>
      <c r="I374" s="53"/>
      <c r="J374" s="20"/>
      <c r="K374" s="20"/>
      <c r="M374" s="51"/>
      <c r="N374" s="20"/>
      <c r="O374" s="20"/>
      <c r="P374" s="52"/>
      <c r="Q374" s="20"/>
      <c r="R374" s="20"/>
      <c r="S374" s="20"/>
      <c r="T374" s="53"/>
      <c r="U374" s="20"/>
      <c r="V374" s="20"/>
    </row>
    <row r="375" spans="2:24" x14ac:dyDescent="0.2">
      <c r="B375" s="99" t="s">
        <v>8</v>
      </c>
      <c r="C375" s="99"/>
      <c r="D375" s="45"/>
      <c r="E375" s="46">
        <f>MAX(E$7:E$372)</f>
        <v>0.56500000000000006</v>
      </c>
      <c r="F375" s="47">
        <f t="shared" ref="F375:K375" si="0">MAX(F$7:F$372)</f>
        <v>3.7939999999999996</v>
      </c>
      <c r="G375" s="47">
        <f t="shared" si="0"/>
        <v>2.7800000000000002</v>
      </c>
      <c r="H375" s="47">
        <f t="shared" si="0"/>
        <v>2.5140000000000002</v>
      </c>
      <c r="I375" s="47">
        <f t="shared" si="0"/>
        <v>1.8350000000000002</v>
      </c>
      <c r="J375" s="47">
        <f t="shared" si="0"/>
        <v>2.5309999999999997</v>
      </c>
      <c r="K375" s="48">
        <f t="shared" si="0"/>
        <v>3.3620000000000001</v>
      </c>
      <c r="M375" s="99" t="s">
        <v>8</v>
      </c>
      <c r="N375" s="99"/>
      <c r="O375" s="45"/>
      <c r="P375" s="46">
        <f t="shared" ref="P375:V375" si="1">MAX(P$7:P$372)</f>
        <v>0.50900000000000001</v>
      </c>
      <c r="Q375" s="47">
        <f t="shared" si="1"/>
        <v>3.7480000000000002</v>
      </c>
      <c r="R375" s="47">
        <f t="shared" si="1"/>
        <v>2.6930000000000001</v>
      </c>
      <c r="S375" s="47">
        <f t="shared" si="1"/>
        <v>2.4620000000000002</v>
      </c>
      <c r="T375" s="47">
        <f t="shared" si="1"/>
        <v>1.794</v>
      </c>
      <c r="U375" s="47">
        <f t="shared" si="1"/>
        <v>2.42</v>
      </c>
      <c r="V375" s="48">
        <f t="shared" si="1"/>
        <v>3.2439999999999998</v>
      </c>
    </row>
    <row r="376" spans="2:24" x14ac:dyDescent="0.2">
      <c r="B376" s="95" t="s">
        <v>9</v>
      </c>
      <c r="C376" s="95"/>
      <c r="D376" s="49"/>
      <c r="E376" s="37">
        <f>MIN(E$7:E$372)</f>
        <v>0.16400000000000001</v>
      </c>
      <c r="F376" s="38">
        <f t="shared" ref="F376:K376" si="2">MIN(F$7:F$372)</f>
        <v>2.653</v>
      </c>
      <c r="G376" s="38">
        <f t="shared" si="2"/>
        <v>1.9339999999999999</v>
      </c>
      <c r="H376" s="38">
        <f t="shared" si="2"/>
        <v>1.5499999999999998</v>
      </c>
      <c r="I376" s="38">
        <f t="shared" si="2"/>
        <v>1.3939999999999997</v>
      </c>
      <c r="J376" s="38">
        <f t="shared" si="2"/>
        <v>1.6340000000000003</v>
      </c>
      <c r="K376" s="39">
        <f t="shared" si="2"/>
        <v>2.0490000000000004</v>
      </c>
      <c r="M376" s="95" t="s">
        <v>9</v>
      </c>
      <c r="N376" s="95"/>
      <c r="O376" s="49"/>
      <c r="P376" s="37">
        <f t="shared" ref="P376:V376" si="3">MIN(P$7:P$372)</f>
        <v>0.31500000000000006</v>
      </c>
      <c r="Q376" s="38">
        <f t="shared" si="3"/>
        <v>2.9549999999999996</v>
      </c>
      <c r="R376" s="38">
        <f t="shared" si="3"/>
        <v>2.1360000000000001</v>
      </c>
      <c r="S376" s="38">
        <f t="shared" si="3"/>
        <v>1.7809999999999999</v>
      </c>
      <c r="T376" s="38">
        <f t="shared" si="3"/>
        <v>1.5270000000000001</v>
      </c>
      <c r="U376" s="38">
        <f t="shared" si="3"/>
        <v>1.7700000000000005</v>
      </c>
      <c r="V376" s="39">
        <f t="shared" si="3"/>
        <v>2.274</v>
      </c>
    </row>
    <row r="377" spans="2:24" ht="14.5" thickBot="1" x14ac:dyDescent="0.25">
      <c r="B377" s="96" t="s">
        <v>10</v>
      </c>
      <c r="C377" s="96"/>
      <c r="D377" s="50"/>
      <c r="E377" s="42">
        <f t="shared" ref="E377:K377" si="4">AVERAGE(E7:E372)</f>
        <v>0.43949180327868864</v>
      </c>
      <c r="F377" s="43">
        <f t="shared" si="4"/>
        <v>3.5662868852459004</v>
      </c>
      <c r="G377" s="43">
        <f t="shared" si="4"/>
        <v>2.6180245901639347</v>
      </c>
      <c r="H377" s="43">
        <f t="shared" si="4"/>
        <v>2.2465437158469932</v>
      </c>
      <c r="I377" s="43">
        <f t="shared" si="4"/>
        <v>1.6746393442622967</v>
      </c>
      <c r="J377" s="43">
        <f t="shared" si="4"/>
        <v>2.2107500000000009</v>
      </c>
      <c r="K377" s="44">
        <f t="shared" si="4"/>
        <v>2.9095327868852454</v>
      </c>
      <c r="M377" s="96" t="s">
        <v>10</v>
      </c>
      <c r="N377" s="96"/>
      <c r="O377" s="50"/>
      <c r="P377" s="42">
        <f t="shared" ref="P377:V377" si="5">AVERAGE(P7:P372)</f>
        <v>0.43432876712328744</v>
      </c>
      <c r="Q377" s="43">
        <f t="shared" si="5"/>
        <v>3.5394410958904121</v>
      </c>
      <c r="R377" s="43">
        <f t="shared" si="5"/>
        <v>2.5452268493150667</v>
      </c>
      <c r="S377" s="43">
        <f t="shared" si="5"/>
        <v>2.2189506849315075</v>
      </c>
      <c r="T377" s="43">
        <f t="shared" si="5"/>
        <v>1.6620767123287667</v>
      </c>
      <c r="U377" s="43">
        <f t="shared" si="5"/>
        <v>2.175191780821919</v>
      </c>
      <c r="V377" s="44">
        <f t="shared" si="5"/>
        <v>2.8204794520547951</v>
      </c>
    </row>
  </sheetData>
  <mergeCells count="10">
    <mergeCell ref="O4:V4"/>
    <mergeCell ref="E5:K5"/>
    <mergeCell ref="P5:V5"/>
    <mergeCell ref="B375:C375"/>
    <mergeCell ref="M375:N375"/>
    <mergeCell ref="B376:C376"/>
    <mergeCell ref="M376:N376"/>
    <mergeCell ref="B377:C377"/>
    <mergeCell ref="M377:N377"/>
    <mergeCell ref="D4:K4"/>
  </mergeCells>
  <phoneticPr fontId="7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79998168889431442"/>
    <pageSetUpPr fitToPage="1"/>
  </sheetPr>
  <dimension ref="B3:N45"/>
  <sheetViews>
    <sheetView showGridLines="0" zoomScale="90" zoomScaleNormal="90" zoomScaleSheetLayoutView="70" workbookViewId="0"/>
  </sheetViews>
  <sheetFormatPr defaultColWidth="9" defaultRowHeight="14" x14ac:dyDescent="0.2"/>
  <cols>
    <col min="1" max="1" width="9" style="62" customWidth="1"/>
    <col min="2" max="2" width="5.1640625" style="62" customWidth="1"/>
    <col min="3" max="14" width="7.08203125" style="62" customWidth="1"/>
    <col min="15" max="16384" width="9" style="62"/>
  </cols>
  <sheetData>
    <row r="3" spans="2:14" ht="19" x14ac:dyDescent="0.2">
      <c r="B3" s="60" t="s">
        <v>74</v>
      </c>
      <c r="C3" s="61"/>
      <c r="D3" s="61"/>
      <c r="E3" s="61"/>
      <c r="F3" s="61"/>
      <c r="H3" s="61"/>
      <c r="I3" s="61"/>
      <c r="J3" s="61"/>
      <c r="K3" s="61"/>
      <c r="L3" s="61"/>
      <c r="M3" s="61"/>
      <c r="N3" s="61"/>
    </row>
    <row r="4" spans="2:14" ht="19" x14ac:dyDescent="0.2">
      <c r="C4" s="60" t="s">
        <v>21</v>
      </c>
    </row>
    <row r="6" spans="2:14" ht="14.5" thickBot="1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3" t="s">
        <v>20</v>
      </c>
    </row>
    <row r="7" spans="2:14" ht="30" customHeight="1" thickBot="1" x14ac:dyDescent="0.25">
      <c r="B7" s="7"/>
      <c r="C7" s="8" t="s">
        <v>45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9" t="s">
        <v>52</v>
      </c>
      <c r="K7" s="9" t="s">
        <v>53</v>
      </c>
      <c r="L7" s="9" t="s">
        <v>54</v>
      </c>
      <c r="M7" s="9" t="s">
        <v>55</v>
      </c>
      <c r="N7" s="10" t="s">
        <v>56</v>
      </c>
    </row>
    <row r="8" spans="2:14" ht="20.149999999999999" customHeight="1" thickTop="1" x14ac:dyDescent="0.2">
      <c r="B8" s="11">
        <v>1</v>
      </c>
      <c r="C8" s="68">
        <f>IF(グラフデータ!$C7="","",グラフデータ!$C7)</f>
        <v>0</v>
      </c>
      <c r="D8" s="69">
        <f>IF(グラフデータ!$C37="","",グラフデータ!$C37)</f>
        <v>0</v>
      </c>
      <c r="E8" s="69">
        <f>IF(グラフデータ!$C68="","",グラフデータ!$C68)</f>
        <v>0</v>
      </c>
      <c r="F8" s="69">
        <f>IF(グラフデータ!$C98="","",グラフデータ!$C98)</f>
        <v>17.5</v>
      </c>
      <c r="G8" s="69">
        <f>IF(グラフデータ!$C129="","",グラフデータ!$C129)</f>
        <v>6</v>
      </c>
      <c r="H8" s="69">
        <f>IF(グラフデータ!$C160="","",グラフデータ!$C160)</f>
        <v>0</v>
      </c>
      <c r="I8" s="69">
        <f>IF(グラフデータ!$C190="","",グラフデータ!$C190)</f>
        <v>0</v>
      </c>
      <c r="J8" s="69">
        <f>IF(グラフデータ!$C221="","",グラフデータ!$C221)</f>
        <v>0</v>
      </c>
      <c r="K8" s="69">
        <f>IF(グラフデータ!$C251="","",グラフデータ!$C251)</f>
        <v>0</v>
      </c>
      <c r="L8" s="69">
        <f>IF(グラフデータ!$C282="","",グラフデータ!$C282)</f>
        <v>0</v>
      </c>
      <c r="M8" s="69">
        <f>IF(グラフデータ!$C313="","",グラフデータ!$C313)</f>
        <v>0</v>
      </c>
      <c r="N8" s="70">
        <f>IF(グラフデータ!$C342="","",グラフデータ!$C342)</f>
        <v>13.5</v>
      </c>
    </row>
    <row r="9" spans="2:14" ht="20.149999999999999" customHeight="1" x14ac:dyDescent="0.2">
      <c r="B9" s="12">
        <v>2</v>
      </c>
      <c r="C9" s="68">
        <f>IF(グラフデータ!$C8="","",グラフデータ!$C8)</f>
        <v>3</v>
      </c>
      <c r="D9" s="69">
        <f>IF(グラフデータ!$C38="","",グラフデータ!$C38)</f>
        <v>0</v>
      </c>
      <c r="E9" s="69">
        <f>IF(グラフデータ!$C69="","",グラフデータ!$C69)</f>
        <v>152</v>
      </c>
      <c r="F9" s="69">
        <f>IF(グラフデータ!$C99="","",グラフデータ!$C99)</f>
        <v>2.5</v>
      </c>
      <c r="G9" s="69">
        <f>IF(グラフデータ!$C130="","",グラフデータ!$C130)</f>
        <v>0</v>
      </c>
      <c r="H9" s="69">
        <f>IF(グラフデータ!$C161="","",グラフデータ!$C161)</f>
        <v>0</v>
      </c>
      <c r="I9" s="69">
        <f>IF(グラフデータ!$C191="","",グラフデータ!$C191)</f>
        <v>0</v>
      </c>
      <c r="J9" s="69">
        <f>IF(グラフデータ!$C222="","",グラフデータ!$C222)</f>
        <v>0</v>
      </c>
      <c r="K9" s="69">
        <f>IF(グラフデータ!$C252="","",グラフデータ!$C252)</f>
        <v>0</v>
      </c>
      <c r="L9" s="69">
        <f>IF(グラフデータ!$C283="","",グラフデータ!$C283)</f>
        <v>0</v>
      </c>
      <c r="M9" s="69">
        <f>IF(グラフデータ!$C314="","",グラフデータ!$C314)</f>
        <v>0</v>
      </c>
      <c r="N9" s="70">
        <f>IF(グラフデータ!$C343="","",グラフデータ!$C343)</f>
        <v>0</v>
      </c>
    </row>
    <row r="10" spans="2:14" ht="20.149999999999999" customHeight="1" x14ac:dyDescent="0.2">
      <c r="B10" s="12">
        <v>3</v>
      </c>
      <c r="C10" s="68">
        <f>IF(グラフデータ!$C9="","",グラフデータ!$C9)</f>
        <v>0</v>
      </c>
      <c r="D10" s="69">
        <f>IF(グラフデータ!$C39="","",グラフデータ!$C39)</f>
        <v>0</v>
      </c>
      <c r="E10" s="69">
        <f>IF(グラフデータ!$C70="","",グラフデータ!$C70)</f>
        <v>82.5</v>
      </c>
      <c r="F10" s="69">
        <f>IF(グラフデータ!$C100="","",グラフデータ!$C100)</f>
        <v>0</v>
      </c>
      <c r="G10" s="69">
        <f>IF(グラフデータ!$C131="","",グラフデータ!$C131)</f>
        <v>0</v>
      </c>
      <c r="H10" s="69">
        <f>IF(グラフデータ!$C162="","",グラフデータ!$C162)</f>
        <v>1</v>
      </c>
      <c r="I10" s="69">
        <f>IF(グラフデータ!$C192="","",グラフデータ!$C192)</f>
        <v>0</v>
      </c>
      <c r="J10" s="69">
        <f>IF(グラフデータ!$C223="","",グラフデータ!$C223)</f>
        <v>0</v>
      </c>
      <c r="K10" s="69">
        <f>IF(グラフデータ!$C253="","",グラフデータ!$C253)</f>
        <v>0</v>
      </c>
      <c r="L10" s="69">
        <f>IF(グラフデータ!$C284="","",グラフデータ!$C284)</f>
        <v>0</v>
      </c>
      <c r="M10" s="69">
        <f>IF(グラフデータ!$C315="","",グラフデータ!$C315)</f>
        <v>0</v>
      </c>
      <c r="N10" s="70">
        <f>IF(グラフデータ!$C344="","",グラフデータ!$C344)</f>
        <v>0</v>
      </c>
    </row>
    <row r="11" spans="2:14" ht="20.149999999999999" customHeight="1" x14ac:dyDescent="0.2">
      <c r="B11" s="12">
        <v>4</v>
      </c>
      <c r="C11" s="68">
        <f>IF(グラフデータ!$C10="","",グラフデータ!$C10)</f>
        <v>0</v>
      </c>
      <c r="D11" s="69">
        <f>IF(グラフデータ!$C40="","",グラフデータ!$C40)</f>
        <v>0</v>
      </c>
      <c r="E11" s="69">
        <f>IF(グラフデータ!$C71="","",グラフデータ!$C71)</f>
        <v>0</v>
      </c>
      <c r="F11" s="69">
        <f>IF(グラフデータ!$C101="","",グラフデータ!$C101)</f>
        <v>1</v>
      </c>
      <c r="G11" s="69">
        <f>IF(グラフデータ!$C132="","",グラフデータ!$C132)</f>
        <v>0</v>
      </c>
      <c r="H11" s="69">
        <f>IF(グラフデータ!$C163="","",グラフデータ!$C163)</f>
        <v>30</v>
      </c>
      <c r="I11" s="69">
        <f>IF(グラフデータ!$C193="","",グラフデータ!$C193)</f>
        <v>22</v>
      </c>
      <c r="J11" s="69">
        <f>IF(グラフデータ!$C224="","",グラフデータ!$C224)</f>
        <v>0</v>
      </c>
      <c r="K11" s="69">
        <f>IF(グラフデータ!$C254="","",グラフデータ!$C254)</f>
        <v>0</v>
      </c>
      <c r="L11" s="69">
        <f>IF(グラフデータ!$C285="","",グラフデータ!$C285)</f>
        <v>0</v>
      </c>
      <c r="M11" s="69">
        <f>IF(グラフデータ!$C316="","",グラフデータ!$C316)</f>
        <v>4</v>
      </c>
      <c r="N11" s="70">
        <f>IF(グラフデータ!$C345="","",グラフデータ!$C345)</f>
        <v>0</v>
      </c>
    </row>
    <row r="12" spans="2:14" ht="20.149999999999999" customHeight="1" x14ac:dyDescent="0.2">
      <c r="B12" s="12">
        <v>5</v>
      </c>
      <c r="C12" s="68">
        <f>IF(グラフデータ!$C11="","",グラフデータ!$C11)</f>
        <v>0</v>
      </c>
      <c r="D12" s="69">
        <f>IF(グラフデータ!$C41="","",グラフデータ!$C41)</f>
        <v>0</v>
      </c>
      <c r="E12" s="69">
        <f>IF(グラフデータ!$C72="","",グラフデータ!$C72)</f>
        <v>0</v>
      </c>
      <c r="F12" s="69">
        <f>IF(グラフデータ!$C102="","",グラフデータ!$C102)</f>
        <v>0</v>
      </c>
      <c r="G12" s="69">
        <f>IF(グラフデータ!$C133="","",グラフデータ!$C133)</f>
        <v>0</v>
      </c>
      <c r="H12" s="69">
        <f>IF(グラフデータ!$C164="","",グラフデータ!$C164)</f>
        <v>0</v>
      </c>
      <c r="I12" s="69">
        <f>IF(グラフデータ!$C194="","",グラフデータ!$C194)</f>
        <v>0</v>
      </c>
      <c r="J12" s="69">
        <f>IF(グラフデータ!$C225="","",グラフデータ!$C225)</f>
        <v>0</v>
      </c>
      <c r="K12" s="69">
        <f>IF(グラフデータ!$C255="","",グラフデータ!$C255)</f>
        <v>0.5</v>
      </c>
      <c r="L12" s="69">
        <f>IF(グラフデータ!$C286="","",グラフデータ!$C286)</f>
        <v>0</v>
      </c>
      <c r="M12" s="69">
        <f>IF(グラフデータ!$C317="","",グラフデータ!$C317)</f>
        <v>33.5</v>
      </c>
      <c r="N12" s="70">
        <f>IF(グラフデータ!$C346="","",グラフデータ!$C346)</f>
        <v>17</v>
      </c>
    </row>
    <row r="13" spans="2:14" ht="20.149999999999999" customHeight="1" x14ac:dyDescent="0.2">
      <c r="B13" s="12">
        <v>6</v>
      </c>
      <c r="C13" s="68">
        <f>IF(グラフデータ!$C12="","",グラフデータ!$C12)</f>
        <v>0</v>
      </c>
      <c r="D13" s="69">
        <f>IF(グラフデータ!$C42="","",グラフデータ!$C42)</f>
        <v>0</v>
      </c>
      <c r="E13" s="69">
        <f>IF(グラフデータ!$C73="","",グラフデータ!$C73)</f>
        <v>4</v>
      </c>
      <c r="F13" s="69">
        <f>IF(グラフデータ!$C103="","",グラフデータ!$C103)</f>
        <v>5.5</v>
      </c>
      <c r="G13" s="69">
        <f>IF(グラフデータ!$C134="","",グラフデータ!$C134)</f>
        <v>0</v>
      </c>
      <c r="H13" s="69">
        <f>IF(グラフデータ!$C165="","",グラフデータ!$C165)</f>
        <v>0.5</v>
      </c>
      <c r="I13" s="69">
        <f>IF(グラフデータ!$C195="","",グラフデータ!$C195)</f>
        <v>0</v>
      </c>
      <c r="J13" s="69">
        <f>IF(グラフデータ!$C226="","",グラフデータ!$C226)</f>
        <v>1.5</v>
      </c>
      <c r="K13" s="69">
        <f>IF(グラフデータ!$C256="","",グラフデータ!$C256)</f>
        <v>0.5</v>
      </c>
      <c r="L13" s="69">
        <f>IF(グラフデータ!$C287="","",グラフデータ!$C287)</f>
        <v>0</v>
      </c>
      <c r="M13" s="69">
        <f>IF(グラフデータ!$C318="","",グラフデータ!$C318)</f>
        <v>1.5</v>
      </c>
      <c r="N13" s="70">
        <f>IF(グラフデータ!$C347="","",グラフデータ!$C347)</f>
        <v>11</v>
      </c>
    </row>
    <row r="14" spans="2:14" ht="20.149999999999999" customHeight="1" x14ac:dyDescent="0.2">
      <c r="B14" s="12">
        <v>7</v>
      </c>
      <c r="C14" s="68">
        <f>IF(グラフデータ!$C13="","",グラフデータ!$C13)</f>
        <v>8</v>
      </c>
      <c r="D14" s="69">
        <f>IF(グラフデータ!$C43="","",グラフデータ!$C43)</f>
        <v>37.5</v>
      </c>
      <c r="E14" s="69">
        <f>IF(グラフデータ!$C74="","",グラフデータ!$C74)</f>
        <v>4</v>
      </c>
      <c r="F14" s="69">
        <f>IF(グラフデータ!$C104="","",グラフデータ!$C104)</f>
        <v>0</v>
      </c>
      <c r="G14" s="69">
        <f>IF(グラフデータ!$C135="","",グラフデータ!$C135)</f>
        <v>7.5</v>
      </c>
      <c r="H14" s="69">
        <f>IF(グラフデータ!$C166="","",グラフデータ!$C166)</f>
        <v>1</v>
      </c>
      <c r="I14" s="69">
        <f>IF(グラフデータ!$C196="","",グラフデータ!$C196)</f>
        <v>0</v>
      </c>
      <c r="J14" s="69">
        <f>IF(グラフデータ!$C227="","",グラフデータ!$C227)</f>
        <v>6.5</v>
      </c>
      <c r="K14" s="69">
        <f>IF(グラフデータ!$C257="","",グラフデータ!$C257)</f>
        <v>0</v>
      </c>
      <c r="L14" s="69">
        <f>IF(グラフデータ!$C288="","",グラフデータ!$C288)</f>
        <v>0</v>
      </c>
      <c r="M14" s="69">
        <f>IF(グラフデータ!$C319="","",グラフデータ!$C319)</f>
        <v>0</v>
      </c>
      <c r="N14" s="70">
        <f>IF(グラフデータ!$C348="","",グラフデータ!$C348)</f>
        <v>0</v>
      </c>
    </row>
    <row r="15" spans="2:14" ht="20.149999999999999" customHeight="1" x14ac:dyDescent="0.2">
      <c r="B15" s="12">
        <v>8</v>
      </c>
      <c r="C15" s="68">
        <f>IF(グラフデータ!$C14="","",グラフデータ!$C14)</f>
        <v>1.5</v>
      </c>
      <c r="D15" s="69">
        <f>IF(グラフデータ!$C44="","",グラフデータ!$C44)</f>
        <v>24.5</v>
      </c>
      <c r="E15" s="69">
        <f>IF(グラフデータ!$C75="","",グラフデータ!$C75)</f>
        <v>4</v>
      </c>
      <c r="F15" s="69">
        <f>IF(グラフデータ!$C105="","",グラフデータ!$C105)</f>
        <v>0</v>
      </c>
      <c r="G15" s="69">
        <f>IF(グラフデータ!$C136="","",グラフデータ!$C136)</f>
        <v>3.5</v>
      </c>
      <c r="H15" s="69">
        <f>IF(グラフデータ!$C167="","",グラフデータ!$C167)</f>
        <v>83</v>
      </c>
      <c r="I15" s="69">
        <f>IF(グラフデータ!$C197="","",グラフデータ!$C197)</f>
        <v>0</v>
      </c>
      <c r="J15" s="69">
        <f>IF(グラフデータ!$C228="","",グラフデータ!$C228)</f>
        <v>0</v>
      </c>
      <c r="K15" s="69">
        <f>IF(グラフデータ!$C258="","",グラフデータ!$C258)</f>
        <v>0</v>
      </c>
      <c r="L15" s="69">
        <f>IF(グラフデータ!$C289="","",グラフデータ!$C289)</f>
        <v>0</v>
      </c>
      <c r="M15" s="69">
        <f>IF(グラフデータ!$C320="","",グラフデータ!$C320)</f>
        <v>0</v>
      </c>
      <c r="N15" s="70">
        <f>IF(グラフデータ!$C349="","",グラフデータ!$C349)</f>
        <v>17</v>
      </c>
    </row>
    <row r="16" spans="2:14" ht="20.149999999999999" customHeight="1" x14ac:dyDescent="0.2">
      <c r="B16" s="12">
        <v>9</v>
      </c>
      <c r="C16" s="68">
        <f>IF(グラフデータ!$C15="","",グラフデータ!$C15)</f>
        <v>0</v>
      </c>
      <c r="D16" s="69">
        <f>IF(グラフデータ!$C45="","",グラフデータ!$C45)</f>
        <v>0</v>
      </c>
      <c r="E16" s="69">
        <f>IF(グラフデータ!$C76="","",グラフデータ!$C76)</f>
        <v>26</v>
      </c>
      <c r="F16" s="69">
        <f>IF(グラフデータ!$C106="","",グラフデータ!$C106)</f>
        <v>0</v>
      </c>
      <c r="G16" s="69">
        <f>IF(グラフデータ!$C137="","",グラフデータ!$C137)</f>
        <v>11.5</v>
      </c>
      <c r="H16" s="69">
        <f>IF(グラフデータ!$C168="","",グラフデータ!$C168)</f>
        <v>6</v>
      </c>
      <c r="I16" s="69">
        <f>IF(グラフデータ!$C198="","",グラフデータ!$C198)</f>
        <v>33.5</v>
      </c>
      <c r="J16" s="69">
        <f>IF(グラフデータ!$C229="","",グラフデータ!$C229)</f>
        <v>0</v>
      </c>
      <c r="K16" s="69">
        <f>IF(グラフデータ!$C259="","",グラフデータ!$C259)</f>
        <v>0</v>
      </c>
      <c r="L16" s="69">
        <f>IF(グラフデータ!$C290="","",グラフデータ!$C290)</f>
        <v>0</v>
      </c>
      <c r="M16" s="69">
        <f>IF(グラフデータ!$C321="","",グラフデータ!$C321)</f>
        <v>0</v>
      </c>
      <c r="N16" s="70">
        <f>IF(グラフデータ!$C350="","",グラフデータ!$C350)</f>
        <v>0</v>
      </c>
    </row>
    <row r="17" spans="2:14" ht="20.149999999999999" customHeight="1" x14ac:dyDescent="0.2">
      <c r="B17" s="12">
        <v>10</v>
      </c>
      <c r="C17" s="68">
        <f>IF(グラフデータ!$C16="","",グラフデータ!$C16)</f>
        <v>0</v>
      </c>
      <c r="D17" s="69">
        <f>IF(グラフデータ!$C46="","",グラフデータ!$C46)</f>
        <v>0</v>
      </c>
      <c r="E17" s="69">
        <f>IF(グラフデータ!$C77="","",グラフデータ!$C77)</f>
        <v>0</v>
      </c>
      <c r="F17" s="69">
        <f>IF(グラフデータ!$C107="","",グラフデータ!$C107)</f>
        <v>0</v>
      </c>
      <c r="G17" s="69">
        <f>IF(グラフデータ!$C138="","",グラフデータ!$C138)</f>
        <v>0</v>
      </c>
      <c r="H17" s="69">
        <f>IF(グラフデータ!$C169="","",グラフデータ!$C169)</f>
        <v>0</v>
      </c>
      <c r="I17" s="69">
        <f>IF(グラフデータ!$C199="","",グラフデータ!$C199)</f>
        <v>20.5</v>
      </c>
      <c r="J17" s="69">
        <f>IF(グラフデータ!$C230="","",グラフデータ!$C230)</f>
        <v>3</v>
      </c>
      <c r="K17" s="69">
        <f>IF(グラフデータ!$C260="","",グラフデータ!$C260)</f>
        <v>0</v>
      </c>
      <c r="L17" s="69">
        <f>IF(グラフデータ!$C291="","",グラフデータ!$C291)</f>
        <v>0</v>
      </c>
      <c r="M17" s="69">
        <f>IF(グラフデータ!$C322="","",グラフデータ!$C322)</f>
        <v>0</v>
      </c>
      <c r="N17" s="70">
        <f>IF(グラフデータ!$C351="","",グラフデータ!$C351)</f>
        <v>0</v>
      </c>
    </row>
    <row r="18" spans="2:14" ht="20.149999999999999" customHeight="1" x14ac:dyDescent="0.2">
      <c r="B18" s="12">
        <v>11</v>
      </c>
      <c r="C18" s="68">
        <f>IF(グラフデータ!$C17="","",グラフデータ!$C17)</f>
        <v>0</v>
      </c>
      <c r="D18" s="69">
        <f>IF(グラフデータ!$C47="","",グラフデータ!$C47)</f>
        <v>6.5</v>
      </c>
      <c r="E18" s="69">
        <f>IF(グラフデータ!$C78="","",グラフデータ!$C78)</f>
        <v>16.5</v>
      </c>
      <c r="F18" s="69">
        <f>IF(グラフデータ!$C108="","",グラフデータ!$C108)</f>
        <v>0</v>
      </c>
      <c r="G18" s="69">
        <f>IF(グラフデータ!$C139="","",グラフデータ!$C139)</f>
        <v>0</v>
      </c>
      <c r="H18" s="69">
        <f>IF(グラフデータ!$C170="","",グラフデータ!$C170)</f>
        <v>0</v>
      </c>
      <c r="I18" s="69">
        <f>IF(グラフデータ!$C200="","",グラフデータ!$C200)</f>
        <v>0</v>
      </c>
      <c r="J18" s="69">
        <f>IF(グラフデータ!$C231="","",グラフデータ!$C231)</f>
        <v>0</v>
      </c>
      <c r="K18" s="69">
        <f>IF(グラフデータ!$C261="","",グラフデータ!$C261)</f>
        <v>1</v>
      </c>
      <c r="L18" s="69">
        <f>IF(グラフデータ!$C292="","",グラフデータ!$C292)</f>
        <v>0</v>
      </c>
      <c r="M18" s="69">
        <f>IF(グラフデータ!$C323="","",グラフデータ!$C323)</f>
        <v>0</v>
      </c>
      <c r="N18" s="70">
        <f>IF(グラフデータ!$C352="","",グラフデータ!$C352)</f>
        <v>0</v>
      </c>
    </row>
    <row r="19" spans="2:14" ht="20.149999999999999" customHeight="1" x14ac:dyDescent="0.2">
      <c r="B19" s="12">
        <v>12</v>
      </c>
      <c r="C19" s="68">
        <f>IF(グラフデータ!$C18="","",グラフデータ!$C18)</f>
        <v>0</v>
      </c>
      <c r="D19" s="69">
        <f>IF(グラフデータ!$C48="","",グラフデータ!$C48)</f>
        <v>0</v>
      </c>
      <c r="E19" s="69">
        <f>IF(グラフデータ!$C79="","",グラフデータ!$C79)</f>
        <v>9</v>
      </c>
      <c r="F19" s="69">
        <f>IF(グラフデータ!$C109="","",グラフデータ!$C109)</f>
        <v>0</v>
      </c>
      <c r="G19" s="69">
        <f>IF(グラフデータ!$C140="","",グラフデータ!$C140)</f>
        <v>0</v>
      </c>
      <c r="H19" s="69">
        <f>IF(グラフデータ!$C171="","",グラフデータ!$C171)</f>
        <v>0</v>
      </c>
      <c r="I19" s="69">
        <f>IF(グラフデータ!$C201="","",グラフデータ!$C201)</f>
        <v>0</v>
      </c>
      <c r="J19" s="69">
        <f>IF(グラフデータ!$C232="","",グラフデータ!$C232)</f>
        <v>0.5</v>
      </c>
      <c r="K19" s="69">
        <f>IF(グラフデータ!$C262="","",グラフデータ!$C262)</f>
        <v>18.5</v>
      </c>
      <c r="L19" s="69">
        <f>IF(グラフデータ!$C293="","",グラフデータ!$C293)</f>
        <v>0</v>
      </c>
      <c r="M19" s="69">
        <f>IF(グラフデータ!$C324="","",グラフデータ!$C324)</f>
        <v>0</v>
      </c>
      <c r="N19" s="70">
        <f>IF(グラフデータ!$C353="","",グラフデータ!$C353)</f>
        <v>34.5</v>
      </c>
    </row>
    <row r="20" spans="2:14" ht="20.149999999999999" customHeight="1" x14ac:dyDescent="0.2">
      <c r="B20" s="12">
        <v>13</v>
      </c>
      <c r="C20" s="68">
        <f>IF(グラフデータ!$C19="","",グラフデータ!$C19)</f>
        <v>0</v>
      </c>
      <c r="D20" s="69">
        <f>IF(グラフデータ!$C49="","",グラフデータ!$C49)</f>
        <v>6.5</v>
      </c>
      <c r="E20" s="69">
        <f>IF(グラフデータ!$C80="","",グラフデータ!$C80)</f>
        <v>0.5</v>
      </c>
      <c r="F20" s="69">
        <f>IF(グラフデータ!$C110="","",グラフデータ!$C110)</f>
        <v>0</v>
      </c>
      <c r="G20" s="69">
        <f>IF(グラフデータ!$C141="","",グラフデータ!$C141)</f>
        <v>12</v>
      </c>
      <c r="H20" s="69">
        <f>IF(グラフデータ!$C172="","",グラフデータ!$C172)</f>
        <v>0</v>
      </c>
      <c r="I20" s="69">
        <f>IF(グラフデータ!$C202="","",グラフデータ!$C202)</f>
        <v>0</v>
      </c>
      <c r="J20" s="69">
        <f>IF(グラフデータ!$C233="","",グラフデータ!$C233)</f>
        <v>0</v>
      </c>
      <c r="K20" s="69">
        <f>IF(グラフデータ!$C263="","",グラフデータ!$C263)</f>
        <v>0</v>
      </c>
      <c r="L20" s="69">
        <f>IF(グラフデータ!$C294="","",グラフデータ!$C294)</f>
        <v>3.5</v>
      </c>
      <c r="M20" s="69">
        <f>IF(グラフデータ!$C325="","",グラフデータ!$C325)</f>
        <v>0</v>
      </c>
      <c r="N20" s="70">
        <f>IF(グラフデータ!$C354="","",グラフデータ!$C354)</f>
        <v>0</v>
      </c>
    </row>
    <row r="21" spans="2:14" ht="20.149999999999999" customHeight="1" x14ac:dyDescent="0.2">
      <c r="B21" s="12">
        <v>14</v>
      </c>
      <c r="C21" s="68">
        <f>IF(グラフデータ!$C20="","",グラフデータ!$C20)</f>
        <v>0</v>
      </c>
      <c r="D21" s="69">
        <f>IF(グラフデータ!$C50="","",グラフデータ!$C50)</f>
        <v>7.5</v>
      </c>
      <c r="E21" s="69">
        <f>IF(グラフデータ!$C81="","",グラフデータ!$C81)</f>
        <v>0</v>
      </c>
      <c r="F21" s="69">
        <f>IF(グラフデータ!$C111="","",グラフデータ!$C111)</f>
        <v>0</v>
      </c>
      <c r="G21" s="69">
        <f>IF(グラフデータ!$C142="","",グラフデータ!$C142)</f>
        <v>7</v>
      </c>
      <c r="H21" s="69">
        <f>IF(グラフデータ!$C173="","",グラフデータ!$C173)</f>
        <v>0</v>
      </c>
      <c r="I21" s="69">
        <f>IF(グラフデータ!$C203="","",グラフデータ!$C203)</f>
        <v>0</v>
      </c>
      <c r="J21" s="69">
        <f>IF(グラフデータ!$C234="","",グラフデータ!$C234)</f>
        <v>0</v>
      </c>
      <c r="K21" s="69">
        <f>IF(グラフデータ!$C264="","",グラフデータ!$C264)</f>
        <v>0</v>
      </c>
      <c r="L21" s="69">
        <f>IF(グラフデータ!$C295="","",グラフデータ!$C295)</f>
        <v>0</v>
      </c>
      <c r="M21" s="69">
        <f>IF(グラフデータ!$C326="","",グラフデータ!$C326)</f>
        <v>0</v>
      </c>
      <c r="N21" s="70">
        <f>IF(グラフデータ!$C355="","",グラフデータ!$C355)</f>
        <v>0</v>
      </c>
    </row>
    <row r="22" spans="2:14" ht="20.149999999999999" customHeight="1" x14ac:dyDescent="0.2">
      <c r="B22" s="12">
        <v>15</v>
      </c>
      <c r="C22" s="68">
        <f>IF(グラフデータ!$C21="","",グラフデータ!$C21)</f>
        <v>32.5</v>
      </c>
      <c r="D22" s="69">
        <f>IF(グラフデータ!$C51="","",グラフデータ!$C51)</f>
        <v>14.5</v>
      </c>
      <c r="E22" s="69">
        <f>IF(グラフデータ!$C82="","",グラフデータ!$C82)</f>
        <v>19</v>
      </c>
      <c r="F22" s="69">
        <f>IF(グラフデータ!$C112="","",グラフデータ!$C112)</f>
        <v>0</v>
      </c>
      <c r="G22" s="69">
        <f>IF(グラフデータ!$C143="","",グラフデータ!$C143)</f>
        <v>23.5</v>
      </c>
      <c r="H22" s="69">
        <f>IF(グラフデータ!$C174="","",グラフデータ!$C174)</f>
        <v>0</v>
      </c>
      <c r="I22" s="69">
        <f>IF(グラフデータ!$C204="","",グラフデータ!$C204)</f>
        <v>40</v>
      </c>
      <c r="J22" s="69">
        <f>IF(グラフデータ!$C235="","",グラフデータ!$C235)</f>
        <v>0</v>
      </c>
      <c r="K22" s="69">
        <f>IF(グラフデータ!$C265="","",グラフデータ!$C265)</f>
        <v>0</v>
      </c>
      <c r="L22" s="69">
        <f>IF(グラフデータ!$C296="","",グラフデータ!$C296)</f>
        <v>0</v>
      </c>
      <c r="M22" s="69">
        <f>IF(グラフデータ!$C327="","",グラフデータ!$C327)</f>
        <v>0</v>
      </c>
      <c r="N22" s="70">
        <f>IF(グラフデータ!$C356="","",グラフデータ!$C356)</f>
        <v>0</v>
      </c>
    </row>
    <row r="23" spans="2:14" ht="20.149999999999999" customHeight="1" x14ac:dyDescent="0.2">
      <c r="B23" s="12">
        <v>16</v>
      </c>
      <c r="C23" s="68">
        <f>IF(グラフデータ!$C22="","",グラフデータ!$C22)</f>
        <v>6</v>
      </c>
      <c r="D23" s="69">
        <f>IF(グラフデータ!$C52="","",グラフデータ!$C52)</f>
        <v>0</v>
      </c>
      <c r="E23" s="69">
        <f>IF(グラフデータ!$C83="","",グラフデータ!$C83)</f>
        <v>1.5</v>
      </c>
      <c r="F23" s="69">
        <f>IF(グラフデータ!$C113="","",グラフデータ!$C113)</f>
        <v>0</v>
      </c>
      <c r="G23" s="69">
        <f>IF(グラフデータ!$C144="","",グラフデータ!$C144)</f>
        <v>0.5</v>
      </c>
      <c r="H23" s="69">
        <f>IF(グラフデータ!$C175="","",グラフデータ!$C175)</f>
        <v>0</v>
      </c>
      <c r="I23" s="69">
        <f>IF(グラフデータ!$C205="","",グラフデータ!$C205)</f>
        <v>0</v>
      </c>
      <c r="J23" s="69">
        <f>IF(グラフデータ!$C236="","",グラフデータ!$C236)</f>
        <v>0</v>
      </c>
      <c r="K23" s="69">
        <f>IF(グラフデータ!$C266="","",グラフデータ!$C266)</f>
        <v>0</v>
      </c>
      <c r="L23" s="69">
        <f>IF(グラフデータ!$C297="","",グラフデータ!$C297)</f>
        <v>0</v>
      </c>
      <c r="M23" s="69">
        <f>IF(グラフデータ!$C328="","",グラフデータ!$C328)</f>
        <v>0</v>
      </c>
      <c r="N23" s="70">
        <f>IF(グラフデータ!$C357="","",グラフデータ!$C357)</f>
        <v>0</v>
      </c>
    </row>
    <row r="24" spans="2:14" ht="20.149999999999999" customHeight="1" x14ac:dyDescent="0.2">
      <c r="B24" s="12">
        <v>17</v>
      </c>
      <c r="C24" s="68">
        <f>IF(グラフデータ!$C23="","",グラフデータ!$C23)</f>
        <v>0.5</v>
      </c>
      <c r="D24" s="69">
        <f>IF(グラフデータ!$C53="","",グラフデータ!$C53)</f>
        <v>0</v>
      </c>
      <c r="E24" s="69">
        <f>IF(グラフデータ!$C84="","",グラフデータ!$C84)</f>
        <v>0</v>
      </c>
      <c r="F24" s="69">
        <f>IF(グラフデータ!$C114="","",グラフデータ!$C114)</f>
        <v>0</v>
      </c>
      <c r="G24" s="69">
        <f>IF(グラフデータ!$C145="","",グラフデータ!$C145)</f>
        <v>0</v>
      </c>
      <c r="H24" s="69">
        <f>IF(グラフデータ!$C176="","",グラフデータ!$C176)</f>
        <v>0</v>
      </c>
      <c r="I24" s="69">
        <f>IF(グラフデータ!$C206="","",グラフデータ!$C206)</f>
        <v>0</v>
      </c>
      <c r="J24" s="69">
        <f>IF(グラフデータ!$C237="","",グラフデータ!$C237)</f>
        <v>43.5</v>
      </c>
      <c r="K24" s="69">
        <f>IF(グラフデータ!$C267="","",グラフデータ!$C267)</f>
        <v>0</v>
      </c>
      <c r="L24" s="69">
        <f>IF(グラフデータ!$C298="","",グラフデータ!$C298)</f>
        <v>0</v>
      </c>
      <c r="M24" s="69">
        <f>IF(グラフデータ!$C329="","",グラフデータ!$C329)</f>
        <v>0</v>
      </c>
      <c r="N24" s="70">
        <f>IF(グラフデータ!$C358="","",グラフデータ!$C358)</f>
        <v>0</v>
      </c>
    </row>
    <row r="25" spans="2:14" ht="20.149999999999999" customHeight="1" x14ac:dyDescent="0.2">
      <c r="B25" s="12">
        <v>18</v>
      </c>
      <c r="C25" s="68">
        <f>IF(グラフデータ!$C24="","",グラフデータ!$C24)</f>
        <v>0</v>
      </c>
      <c r="D25" s="69">
        <f>IF(グラフデータ!$C54="","",グラフデータ!$C54)</f>
        <v>0</v>
      </c>
      <c r="E25" s="69">
        <f>IF(グラフデータ!$C85="","",グラフデータ!$C85)</f>
        <v>0</v>
      </c>
      <c r="F25" s="69">
        <f>IF(グラフデータ!$C115="","",グラフデータ!$C115)</f>
        <v>0</v>
      </c>
      <c r="G25" s="69">
        <f>IF(グラフデータ!$C146="","",グラフデータ!$C146)</f>
        <v>0</v>
      </c>
      <c r="H25" s="69">
        <f>IF(グラフデータ!$C177="","",グラフデータ!$C177)</f>
        <v>0</v>
      </c>
      <c r="I25" s="69">
        <f>IF(グラフデータ!$C207="","",グラフデータ!$C207)</f>
        <v>0</v>
      </c>
      <c r="J25" s="69">
        <f>IF(グラフデータ!$C238="","",グラフデータ!$C238)</f>
        <v>0</v>
      </c>
      <c r="K25" s="69">
        <f>IF(グラフデータ!$C268="","",グラフデータ!$C268)</f>
        <v>0</v>
      </c>
      <c r="L25" s="69">
        <f>IF(グラフデータ!$C299="","",グラフデータ!$C299)</f>
        <v>0</v>
      </c>
      <c r="M25" s="69">
        <f>IF(グラフデータ!$C330="","",グラフデータ!$C330)</f>
        <v>0</v>
      </c>
      <c r="N25" s="70">
        <f>IF(グラフデータ!$C359="","",グラフデータ!$C359)</f>
        <v>0</v>
      </c>
    </row>
    <row r="26" spans="2:14" ht="20.149999999999999" customHeight="1" x14ac:dyDescent="0.2">
      <c r="B26" s="12">
        <v>19</v>
      </c>
      <c r="C26" s="68">
        <f>IF(グラフデータ!$C25="","",グラフデータ!$C25)</f>
        <v>0</v>
      </c>
      <c r="D26" s="69">
        <f>IF(グラフデータ!$C55="","",グラフデータ!$C55)</f>
        <v>23.5</v>
      </c>
      <c r="E26" s="69">
        <f>IF(グラフデータ!$C86="","",グラフデータ!$C86)</f>
        <v>0</v>
      </c>
      <c r="F26" s="69">
        <f>IF(グラフデータ!$C116="","",グラフデータ!$C116)</f>
        <v>0</v>
      </c>
      <c r="G26" s="69">
        <f>IF(グラフデータ!$C147="","",グラフデータ!$C147)</f>
        <v>0</v>
      </c>
      <c r="H26" s="69">
        <f>IF(グラフデータ!$C178="","",グラフデータ!$C178)</f>
        <v>0</v>
      </c>
      <c r="I26" s="69">
        <f>IF(グラフデータ!$C208="","",グラフデータ!$C208)</f>
        <v>0</v>
      </c>
      <c r="J26" s="69">
        <f>IF(グラフデータ!$C239="","",グラフデータ!$C239)</f>
        <v>0</v>
      </c>
      <c r="K26" s="69">
        <f>IF(グラフデータ!$C269="","",グラフデータ!$C269)</f>
        <v>0</v>
      </c>
      <c r="L26" s="69">
        <f>IF(グラフデータ!$C300="","",グラフデータ!$C300)</f>
        <v>0</v>
      </c>
      <c r="M26" s="69">
        <f>IF(グラフデータ!$C331="","",グラフデータ!$C331)</f>
        <v>6.5</v>
      </c>
      <c r="N26" s="70">
        <f>IF(グラフデータ!$C360="","",グラフデータ!$C360)</f>
        <v>0</v>
      </c>
    </row>
    <row r="27" spans="2:14" ht="20.149999999999999" customHeight="1" x14ac:dyDescent="0.2">
      <c r="B27" s="12">
        <v>20</v>
      </c>
      <c r="C27" s="68">
        <f>IF(グラフデータ!$C26="","",グラフデータ!$C26)</f>
        <v>0</v>
      </c>
      <c r="D27" s="69">
        <f>IF(グラフデータ!$C56="","",グラフデータ!$C56)</f>
        <v>2.5</v>
      </c>
      <c r="E27" s="69">
        <f>IF(グラフデータ!$C87="","",グラフデータ!$C87)</f>
        <v>0</v>
      </c>
      <c r="F27" s="69">
        <f>IF(グラフデータ!$C117="","",グラフデータ!$C117)</f>
        <v>0</v>
      </c>
      <c r="G27" s="69">
        <f>IF(グラフデータ!$C148="","",グラフデータ!$C148)</f>
        <v>0</v>
      </c>
      <c r="H27" s="69">
        <f>IF(グラフデータ!$C179="","",グラフデータ!$C179)</f>
        <v>0</v>
      </c>
      <c r="I27" s="69">
        <f>IF(グラフデータ!$C209="","",グラフデータ!$C209)</f>
        <v>0</v>
      </c>
      <c r="J27" s="69">
        <f>IF(グラフデータ!$C240="","",グラフデータ!$C240)</f>
        <v>0</v>
      </c>
      <c r="K27" s="69">
        <f>IF(グラフデータ!$C270="","",グラフデータ!$C270)</f>
        <v>0</v>
      </c>
      <c r="L27" s="69">
        <f>IF(グラフデータ!$C301="","",グラフデータ!$C301)</f>
        <v>3</v>
      </c>
      <c r="M27" s="69">
        <f>IF(グラフデータ!$C332="","",グラフデータ!$C332)</f>
        <v>0</v>
      </c>
      <c r="N27" s="70">
        <f>IF(グラフデータ!$C361="","",グラフデータ!$C361)</f>
        <v>0</v>
      </c>
    </row>
    <row r="28" spans="2:14" ht="20.149999999999999" customHeight="1" x14ac:dyDescent="0.2">
      <c r="B28" s="12">
        <v>21</v>
      </c>
      <c r="C28" s="68">
        <f>IF(グラフデータ!$C27="","",グラフデータ!$C27)</f>
        <v>0</v>
      </c>
      <c r="D28" s="69">
        <f>IF(グラフデータ!$C57="","",グラフデータ!$C57)</f>
        <v>0</v>
      </c>
      <c r="E28" s="69">
        <f>IF(グラフデータ!$C88="","",グラフデータ!$C88)</f>
        <v>0</v>
      </c>
      <c r="F28" s="69">
        <f>IF(グラフデータ!$C118="","",グラフデータ!$C118)</f>
        <v>0</v>
      </c>
      <c r="G28" s="69">
        <f>IF(グラフデータ!$C149="","",グラフデータ!$C149)</f>
        <v>0</v>
      </c>
      <c r="H28" s="69">
        <f>IF(グラフデータ!$C180="","",グラフデータ!$C180)</f>
        <v>3.5</v>
      </c>
      <c r="I28" s="69">
        <f>IF(グラフデータ!$C210="","",グラフデータ!$C210)</f>
        <v>0</v>
      </c>
      <c r="J28" s="69">
        <f>IF(グラフデータ!$C241="","",グラフデータ!$C241)</f>
        <v>0</v>
      </c>
      <c r="K28" s="69">
        <f>IF(グラフデータ!$C271="","",グラフデータ!$C271)</f>
        <v>0</v>
      </c>
      <c r="L28" s="69">
        <f>IF(グラフデータ!$C302="","",グラフデータ!$C302)</f>
        <v>29.5</v>
      </c>
      <c r="M28" s="69">
        <f>IF(グラフデータ!$C333="","",グラフデータ!$C333)</f>
        <v>6</v>
      </c>
      <c r="N28" s="70">
        <f>IF(グラフデータ!$C362="","",グラフデータ!$C362)</f>
        <v>0</v>
      </c>
    </row>
    <row r="29" spans="2:14" ht="20.149999999999999" customHeight="1" x14ac:dyDescent="0.2">
      <c r="B29" s="12">
        <v>22</v>
      </c>
      <c r="C29" s="68">
        <f>IF(グラフデータ!$C28="","",グラフデータ!$C28)</f>
        <v>0</v>
      </c>
      <c r="D29" s="69">
        <f>IF(グラフデータ!$C58="","",グラフデータ!$C58)</f>
        <v>0</v>
      </c>
      <c r="E29" s="69">
        <f>IF(グラフデータ!$C89="","",グラフデータ!$C89)</f>
        <v>4</v>
      </c>
      <c r="F29" s="69">
        <f>IF(グラフデータ!$C119="","",グラフデータ!$C119)</f>
        <v>0</v>
      </c>
      <c r="G29" s="69">
        <f>IF(グラフデータ!$C150="","",グラフデータ!$C150)</f>
        <v>7</v>
      </c>
      <c r="H29" s="69">
        <f>IF(グラフデータ!$C181="","",グラフデータ!$C181)</f>
        <v>68</v>
      </c>
      <c r="I29" s="69">
        <f>IF(グラフデータ!$C211="","",グラフデータ!$C211)</f>
        <v>0</v>
      </c>
      <c r="J29" s="69">
        <f>IF(グラフデータ!$C242="","",グラフデータ!$C242)</f>
        <v>0</v>
      </c>
      <c r="K29" s="69">
        <f>IF(グラフデータ!$C272="","",グラフデータ!$C272)</f>
        <v>0</v>
      </c>
      <c r="L29" s="69">
        <f>IF(グラフデータ!$C303="","",グラフデータ!$C303)</f>
        <v>0</v>
      </c>
      <c r="M29" s="69">
        <f>IF(グラフデータ!$C334="","",グラフデータ!$C334)</f>
        <v>6</v>
      </c>
      <c r="N29" s="70">
        <f>IF(グラフデータ!$C363="","",グラフデータ!$C363)</f>
        <v>0</v>
      </c>
    </row>
    <row r="30" spans="2:14" ht="20.149999999999999" customHeight="1" x14ac:dyDescent="0.2">
      <c r="B30" s="12">
        <v>23</v>
      </c>
      <c r="C30" s="68">
        <f>IF(グラフデータ!$C29="","",グラフデータ!$C29)</f>
        <v>0</v>
      </c>
      <c r="D30" s="69">
        <f>IF(グラフデータ!$C59="","",グラフデータ!$C59)</f>
        <v>11</v>
      </c>
      <c r="E30" s="69">
        <f>IF(グラフデータ!$C90="","",グラフデータ!$C90)</f>
        <v>0.5</v>
      </c>
      <c r="F30" s="69">
        <f>IF(グラフデータ!$C120="","",グラフデータ!$C120)</f>
        <v>0</v>
      </c>
      <c r="G30" s="69">
        <f>IF(グラフデータ!$C151="","",グラフデータ!$C151)</f>
        <v>6</v>
      </c>
      <c r="H30" s="69">
        <f>IF(グラフデータ!$C182="","",グラフデータ!$C182)</f>
        <v>1.5</v>
      </c>
      <c r="I30" s="69">
        <f>IF(グラフデータ!$C212="","",グラフデータ!$C212)</f>
        <v>0</v>
      </c>
      <c r="J30" s="69">
        <f>IF(グラフデータ!$C243="","",グラフデータ!$C243)</f>
        <v>0</v>
      </c>
      <c r="K30" s="69">
        <f>IF(グラフデータ!$C273="","",グラフデータ!$C273)</f>
        <v>0</v>
      </c>
      <c r="L30" s="69">
        <f>IF(グラフデータ!$C304="","",グラフデータ!$C304)</f>
        <v>0</v>
      </c>
      <c r="M30" s="69">
        <f>IF(グラフデータ!$C335="","",グラフデータ!$C335)</f>
        <v>7</v>
      </c>
      <c r="N30" s="70">
        <f>IF(グラフデータ!$C364="","",グラフデータ!$C364)</f>
        <v>0</v>
      </c>
    </row>
    <row r="31" spans="2:14" ht="20.149999999999999" customHeight="1" x14ac:dyDescent="0.2">
      <c r="B31" s="12">
        <v>24</v>
      </c>
      <c r="C31" s="68">
        <f>IF(グラフデータ!$C30="","",グラフデータ!$C30)</f>
        <v>0</v>
      </c>
      <c r="D31" s="69">
        <f>IF(グラフデータ!$C60="","",グラフデータ!$C60)</f>
        <v>0</v>
      </c>
      <c r="E31" s="69">
        <f>IF(グラフデータ!$C91="","",グラフデータ!$C91)</f>
        <v>0</v>
      </c>
      <c r="F31" s="69">
        <f>IF(グラフデータ!$C121="","",グラフデータ!$C121)</f>
        <v>0</v>
      </c>
      <c r="G31" s="69">
        <f>IF(グラフデータ!$C152="","",グラフデータ!$C152)</f>
        <v>5</v>
      </c>
      <c r="H31" s="69">
        <f>IF(グラフデータ!$C183="","",グラフデータ!$C183)</f>
        <v>0</v>
      </c>
      <c r="I31" s="69">
        <f>IF(グラフデータ!$C213="","",グラフデータ!$C213)</f>
        <v>0</v>
      </c>
      <c r="J31" s="69">
        <f>IF(グラフデータ!$C244="","",グラフデータ!$C244)</f>
        <v>0</v>
      </c>
      <c r="K31" s="69">
        <f>IF(グラフデータ!$C274="","",グラフデータ!$C274)</f>
        <v>0</v>
      </c>
      <c r="L31" s="69">
        <f>IF(グラフデータ!$C305="","",グラフデータ!$C305)</f>
        <v>0</v>
      </c>
      <c r="M31" s="69">
        <f>IF(グラフデータ!$C336="","",グラフデータ!$C336)</f>
        <v>0</v>
      </c>
      <c r="N31" s="70">
        <f>IF(グラフデータ!$C365="","",グラフデータ!$C365)</f>
        <v>1.5</v>
      </c>
    </row>
    <row r="32" spans="2:14" ht="20.149999999999999" customHeight="1" x14ac:dyDescent="0.2">
      <c r="B32" s="12">
        <v>25</v>
      </c>
      <c r="C32" s="68">
        <f>IF(グラフデータ!$C31="","",グラフデータ!$C31)</f>
        <v>0</v>
      </c>
      <c r="D32" s="69">
        <f>IF(グラフデータ!$C61="","",グラフデータ!$C61)</f>
        <v>0</v>
      </c>
      <c r="E32" s="69">
        <f>IF(グラフデータ!$C92="","",グラフデータ!$C92)</f>
        <v>0</v>
      </c>
      <c r="F32" s="69">
        <f>IF(グラフデータ!$C122="","",グラフデータ!$C122)</f>
        <v>0</v>
      </c>
      <c r="G32" s="69">
        <f>IF(グラフデータ!$C153="","",グラフデータ!$C153)</f>
        <v>0</v>
      </c>
      <c r="H32" s="69">
        <f>IF(グラフデータ!$C184="","",グラフデータ!$C184)</f>
        <v>0</v>
      </c>
      <c r="I32" s="69">
        <f>IF(グラフデータ!$C214="","",グラフデータ!$C214)</f>
        <v>0</v>
      </c>
      <c r="J32" s="69">
        <f>IF(グラフデータ!$C245="","",グラフデータ!$C245)</f>
        <v>0</v>
      </c>
      <c r="K32" s="69">
        <f>IF(グラフデータ!$C275="","",グラフデータ!$C275)</f>
        <v>0</v>
      </c>
      <c r="L32" s="69">
        <f>IF(グラフデータ!$C306="","",グラフデータ!$C306)</f>
        <v>0</v>
      </c>
      <c r="M32" s="69">
        <f>IF(グラフデータ!$C337="","",グラフデータ!$C337)</f>
        <v>8.5</v>
      </c>
      <c r="N32" s="70">
        <f>IF(グラフデータ!$C366="","",グラフデータ!$C366)</f>
        <v>6.5</v>
      </c>
    </row>
    <row r="33" spans="2:14" ht="20.149999999999999" customHeight="1" x14ac:dyDescent="0.2">
      <c r="B33" s="12">
        <v>26</v>
      </c>
      <c r="C33" s="68">
        <f>IF(グラフデータ!$C32="","",グラフデータ!$C32)</f>
        <v>26.5</v>
      </c>
      <c r="D33" s="69">
        <f>IF(グラフデータ!$C62="","",グラフデータ!$C62)</f>
        <v>0</v>
      </c>
      <c r="E33" s="69">
        <f>IF(グラフデータ!$C93="","",グラフデータ!$C93)</f>
        <v>0</v>
      </c>
      <c r="F33" s="69">
        <f>IF(グラフデータ!$C123="","",グラフデータ!$C123)</f>
        <v>0</v>
      </c>
      <c r="G33" s="69">
        <f>IF(グラフデータ!$C154="","",グラフデータ!$C154)</f>
        <v>0</v>
      </c>
      <c r="H33" s="69">
        <f>IF(グラフデータ!$C185="","",グラフデータ!$C185)</f>
        <v>0</v>
      </c>
      <c r="I33" s="69">
        <f>IF(グラフデータ!$C215="","",グラフデータ!$C215)</f>
        <v>0</v>
      </c>
      <c r="J33" s="69">
        <f>IF(グラフデータ!$C246="","",グラフデータ!$C246)</f>
        <v>0</v>
      </c>
      <c r="K33" s="69">
        <f>IF(グラフデータ!$C276="","",グラフデータ!$C276)</f>
        <v>0</v>
      </c>
      <c r="L33" s="69">
        <f>IF(グラフデータ!$C307="","",グラフデータ!$C307)</f>
        <v>0</v>
      </c>
      <c r="M33" s="69">
        <f>IF(グラフデータ!$C338="","",グラフデータ!$C338)</f>
        <v>0.5</v>
      </c>
      <c r="N33" s="70">
        <f>IF(グラフデータ!$C367="","",グラフデータ!$C367)</f>
        <v>37.5</v>
      </c>
    </row>
    <row r="34" spans="2:14" ht="20.149999999999999" customHeight="1" x14ac:dyDescent="0.2">
      <c r="B34" s="12">
        <v>27</v>
      </c>
      <c r="C34" s="68">
        <f>IF(グラフデータ!$C33="","",グラフデータ!$C33)</f>
        <v>0</v>
      </c>
      <c r="D34" s="69">
        <f>IF(グラフデータ!$C63="","",グラフデータ!$C63)</f>
        <v>0</v>
      </c>
      <c r="E34" s="69">
        <f>IF(グラフデータ!$C94="","",グラフデータ!$C94)</f>
        <v>0</v>
      </c>
      <c r="F34" s="69">
        <f>IF(グラフデータ!$C124="","",グラフデータ!$C124)</f>
        <v>0</v>
      </c>
      <c r="G34" s="69">
        <f>IF(グラフデータ!$C155="","",グラフデータ!$C155)</f>
        <v>0</v>
      </c>
      <c r="H34" s="69">
        <f>IF(グラフデータ!$C186="","",グラフデータ!$C186)</f>
        <v>0</v>
      </c>
      <c r="I34" s="69">
        <f>IF(グラフデータ!$C216="","",グラフデータ!$C216)</f>
        <v>0</v>
      </c>
      <c r="J34" s="69">
        <f>IF(グラフデータ!$C247="","",グラフデータ!$C247)</f>
        <v>0</v>
      </c>
      <c r="K34" s="69">
        <f>IF(グラフデータ!$C277="","",グラフデータ!$C277)</f>
        <v>0</v>
      </c>
      <c r="L34" s="69">
        <f>IF(グラフデータ!$C308="","",グラフデータ!$C308)</f>
        <v>0</v>
      </c>
      <c r="M34" s="69">
        <f>IF(グラフデータ!$C339="","",グラフデータ!$C339)</f>
        <v>0</v>
      </c>
      <c r="N34" s="70">
        <f>IF(グラフデータ!$C368="","",グラフデータ!$C368)</f>
        <v>0</v>
      </c>
    </row>
    <row r="35" spans="2:14" ht="20.149999999999999" customHeight="1" x14ac:dyDescent="0.2">
      <c r="B35" s="12">
        <v>28</v>
      </c>
      <c r="C35" s="68">
        <f>IF(グラフデータ!$C34="","",グラフデータ!$C34)</f>
        <v>0</v>
      </c>
      <c r="D35" s="69">
        <f>IF(グラフデータ!$C64="","",グラフデータ!$C64)</f>
        <v>0</v>
      </c>
      <c r="E35" s="69">
        <f>IF(グラフデータ!$C95="","",グラフデータ!$C95)</f>
        <v>0</v>
      </c>
      <c r="F35" s="69">
        <f>IF(グラフデータ!$C125="","",グラフデータ!$C125)</f>
        <v>0</v>
      </c>
      <c r="G35" s="69">
        <f>IF(グラフデータ!$C156="","",グラフデータ!$C156)</f>
        <v>0</v>
      </c>
      <c r="H35" s="69">
        <f>IF(グラフデータ!$C187="","",グラフデータ!$C187)</f>
        <v>0</v>
      </c>
      <c r="I35" s="69">
        <f>IF(グラフデータ!$C217="","",グラフデータ!$C217)</f>
        <v>0</v>
      </c>
      <c r="J35" s="69">
        <f>IF(グラフデータ!$C248="","",グラフデータ!$C248)</f>
        <v>0</v>
      </c>
      <c r="K35" s="69">
        <f>IF(グラフデータ!$C278="","",グラフデータ!$C278)</f>
        <v>0</v>
      </c>
      <c r="L35" s="69">
        <f>IF(グラフデータ!$C309="","",グラフデータ!$C309)</f>
        <v>0</v>
      </c>
      <c r="M35" s="69">
        <f>IF(グラフデータ!$C340="","",グラフデータ!$C340)</f>
        <v>0</v>
      </c>
      <c r="N35" s="70">
        <f>IF(グラフデータ!$C369="","",グラフデータ!$C369)</f>
        <v>7.5</v>
      </c>
    </row>
    <row r="36" spans="2:14" ht="20.149999999999999" customHeight="1" x14ac:dyDescent="0.2">
      <c r="B36" s="12">
        <v>29</v>
      </c>
      <c r="C36" s="71">
        <f>IF(グラフデータ!$C35="","",グラフデータ!$C35)</f>
        <v>0</v>
      </c>
      <c r="D36" s="69">
        <f>IF(グラフデータ!$C65="","",グラフデータ!$C65)</f>
        <v>19</v>
      </c>
      <c r="E36" s="69">
        <f>IF(グラフデータ!$C96="","",グラフデータ!$C96)</f>
        <v>0</v>
      </c>
      <c r="F36" s="69">
        <f>IF(グラフデータ!$C126="","",グラフデータ!$C126)</f>
        <v>0</v>
      </c>
      <c r="G36" s="69">
        <f>IF(グラフデータ!$C157="","",グラフデータ!$C157)</f>
        <v>0</v>
      </c>
      <c r="H36" s="69">
        <f>IF(グラフデータ!$C188="","",グラフデータ!$C188)</f>
        <v>0</v>
      </c>
      <c r="I36" s="69">
        <f>IF(グラフデータ!$C218="","",グラフデータ!$C218)</f>
        <v>7.5</v>
      </c>
      <c r="J36" s="69">
        <f>IF(グラフデータ!$C249="","",グラフデータ!$C249)</f>
        <v>0</v>
      </c>
      <c r="K36" s="69">
        <f>IF(グラフデータ!$C279="","",グラフデータ!$C279)</f>
        <v>0</v>
      </c>
      <c r="L36" s="69">
        <f>IF(グラフデータ!$C310="","",グラフデータ!$C310)</f>
        <v>0</v>
      </c>
      <c r="M36" s="69">
        <f>IF(グラフデータ!$C341="","",グラフデータ!$C341)</f>
        <v>4.5</v>
      </c>
      <c r="N36" s="70">
        <f>IF(グラフデータ!$C370="","",グラフデータ!$C370)</f>
        <v>26</v>
      </c>
    </row>
    <row r="37" spans="2:14" ht="20.149999999999999" customHeight="1" x14ac:dyDescent="0.2">
      <c r="B37" s="12">
        <v>30</v>
      </c>
      <c r="C37" s="68">
        <f>IF(グラフデータ!$C36="","",グラフデータ!$C36)</f>
        <v>2.5</v>
      </c>
      <c r="D37" s="69">
        <f>IF(グラフデータ!$C66="","",グラフデータ!$C66)</f>
        <v>0.5</v>
      </c>
      <c r="E37" s="69">
        <f>IF(グラフデータ!$C97="","",グラフデータ!$C97)</f>
        <v>2.5</v>
      </c>
      <c r="F37" s="69">
        <f>IF(グラフデータ!$C127="","",グラフデータ!$C127)</f>
        <v>0</v>
      </c>
      <c r="G37" s="69">
        <f>IF(グラフデータ!$C158="","",グラフデータ!$C158)</f>
        <v>0</v>
      </c>
      <c r="H37" s="69">
        <f>IF(グラフデータ!$C189="","",グラフデータ!$C189)</f>
        <v>0</v>
      </c>
      <c r="I37" s="69">
        <f>IF(グラフデータ!$C219="","",グラフデータ!$C219)</f>
        <v>0</v>
      </c>
      <c r="J37" s="69">
        <f>IF(グラフデータ!$C250="","",グラフデータ!$C250)</f>
        <v>0</v>
      </c>
      <c r="K37" s="69">
        <f>IF(グラフデータ!$C280="","",グラフデータ!$C280)</f>
        <v>0</v>
      </c>
      <c r="L37" s="69">
        <f>IF(グラフデータ!$C311="","",グラフデータ!$C311)</f>
        <v>0</v>
      </c>
      <c r="M37" s="72"/>
      <c r="N37" s="70">
        <f>IF(グラフデータ!$C371="","",グラフデータ!$C371)</f>
        <v>0</v>
      </c>
    </row>
    <row r="38" spans="2:14" ht="20.149999999999999" customHeight="1" thickBot="1" x14ac:dyDescent="0.25">
      <c r="B38" s="13">
        <v>31</v>
      </c>
      <c r="C38" s="73"/>
      <c r="D38" s="74">
        <f>IF(グラフデータ!$C67="","",グラフデータ!$C67)</f>
        <v>11.5</v>
      </c>
      <c r="E38" s="75"/>
      <c r="F38" s="74">
        <f>IF(グラフデータ!$C128="","",グラフデータ!$C128)</f>
        <v>0</v>
      </c>
      <c r="G38" s="74">
        <f>IF(グラフデータ!$C159="","",グラフデータ!$C159)</f>
        <v>0</v>
      </c>
      <c r="H38" s="75"/>
      <c r="I38" s="74">
        <f>IF(グラフデータ!$C220="","",グラフデータ!$C220)</f>
        <v>0</v>
      </c>
      <c r="J38" s="75"/>
      <c r="K38" s="74">
        <f>IF(グラフデータ!$C281="","",グラフデータ!$C281)</f>
        <v>2.5</v>
      </c>
      <c r="L38" s="74">
        <f>IF(グラフデータ!$C312="","",グラフデータ!$C312)</f>
        <v>0</v>
      </c>
      <c r="M38" s="75"/>
      <c r="N38" s="76">
        <f>IF(グラフデータ!$C372="","",グラフデータ!$C372)</f>
        <v>0</v>
      </c>
    </row>
    <row r="39" spans="2:14" ht="24.9" customHeight="1" thickTop="1" x14ac:dyDescent="0.2">
      <c r="B39" s="14" t="s">
        <v>14</v>
      </c>
      <c r="C39" s="68">
        <f>IF(C37="","",SUM(C8:C37))</f>
        <v>80.5</v>
      </c>
      <c r="D39" s="77">
        <f>IF(D38="","",SUM(D8:D38))</f>
        <v>165</v>
      </c>
      <c r="E39" s="77">
        <f>IF(E37="","",SUM(E8:E37))</f>
        <v>326</v>
      </c>
      <c r="F39" s="77">
        <f>IF(F38="","",SUM(F8:F38))</f>
        <v>26.5</v>
      </c>
      <c r="G39" s="77">
        <f>IF(G38="","",SUM(G8:G38))</f>
        <v>89.5</v>
      </c>
      <c r="H39" s="77">
        <f>IF(H37="","",SUM(H4:H37))</f>
        <v>194.5</v>
      </c>
      <c r="I39" s="77">
        <f>IF(I38="","",SUM(I8:I38))</f>
        <v>123.5</v>
      </c>
      <c r="J39" s="77">
        <f>IF(J37="","",SUM(J8:J37))</f>
        <v>55</v>
      </c>
      <c r="K39" s="77">
        <f>IF(K38="","",SUM(K8:K38))</f>
        <v>23</v>
      </c>
      <c r="L39" s="77">
        <f>IF(L38="","",SUM(L8:L38))</f>
        <v>36</v>
      </c>
      <c r="M39" s="77">
        <f>IF(M35="","",SUM(M8:M36))</f>
        <v>78</v>
      </c>
      <c r="N39" s="70">
        <f>IF(N38="","",SUM(N8:N38))</f>
        <v>172</v>
      </c>
    </row>
    <row r="40" spans="2:14" ht="24.9" customHeight="1" thickBot="1" x14ac:dyDescent="0.25">
      <c r="B40" s="15" t="s">
        <v>15</v>
      </c>
      <c r="C40" s="78">
        <f>IF(C37="","",MAXA(C8:C37))</f>
        <v>32.5</v>
      </c>
      <c r="D40" s="79">
        <f>IF(D38="","",MAXA(D8:D38))</f>
        <v>37.5</v>
      </c>
      <c r="E40" s="79">
        <f>IF(E37="","",MAXA(E8:E37))</f>
        <v>152</v>
      </c>
      <c r="F40" s="79">
        <f>IF(F38="","",MAXA(F8:F38))</f>
        <v>17.5</v>
      </c>
      <c r="G40" s="79">
        <f>IF(G38="","",MAXA(G8:G38))</f>
        <v>23.5</v>
      </c>
      <c r="H40" s="79">
        <f>IF(H37="","",MAXA(H8:H37))</f>
        <v>83</v>
      </c>
      <c r="I40" s="79">
        <f>IF(I38="","",MAXA(I8:I38))</f>
        <v>40</v>
      </c>
      <c r="J40" s="79">
        <f>IF(J37="","",MAXA(J8:J37))</f>
        <v>43.5</v>
      </c>
      <c r="K40" s="79">
        <f>IF(K38="","",MAXA(K8:K38))</f>
        <v>18.5</v>
      </c>
      <c r="L40" s="79">
        <f>IF(L38="","",MAXA(L8:L38))</f>
        <v>29.5</v>
      </c>
      <c r="M40" s="79">
        <f>IF(M35="","",MAXA(M8:M35))</f>
        <v>33.5</v>
      </c>
      <c r="N40" s="80">
        <f>IF(N38="","",MAXA(N8:N38))</f>
        <v>37.5</v>
      </c>
    </row>
    <row r="41" spans="2:14" ht="20.149999999999999" customHeight="1" x14ac:dyDescent="0.2">
      <c r="B41" s="81"/>
      <c r="C41" s="82"/>
      <c r="D41" s="82"/>
      <c r="E41" s="82"/>
      <c r="F41" s="82"/>
      <c r="G41" s="82"/>
      <c r="H41" s="82"/>
      <c r="I41" s="82"/>
      <c r="J41" s="82"/>
      <c r="K41" s="16" t="s">
        <v>16</v>
      </c>
      <c r="L41" s="17"/>
      <c r="M41" s="83">
        <f>IF(N39="","",SUM(C39:N39))</f>
        <v>1369.5</v>
      </c>
      <c r="N41" s="84"/>
    </row>
    <row r="42" spans="2:14" x14ac:dyDescent="0.2">
      <c r="B42" s="85"/>
      <c r="C42" s="18" t="s">
        <v>17</v>
      </c>
      <c r="D42" s="86"/>
      <c r="E42" s="82"/>
      <c r="F42" s="82"/>
      <c r="G42" s="82"/>
      <c r="H42" s="82"/>
      <c r="I42" s="82"/>
      <c r="J42" s="82"/>
      <c r="K42" s="87"/>
      <c r="L42" s="82"/>
      <c r="M42" s="82"/>
      <c r="N42" s="82"/>
    </row>
    <row r="43" spans="2:14" x14ac:dyDescent="0.2">
      <c r="B43" s="88"/>
      <c r="C43" s="18" t="s">
        <v>18</v>
      </c>
      <c r="F43" s="82"/>
      <c r="G43" s="82"/>
      <c r="H43" s="82"/>
      <c r="I43" s="82"/>
      <c r="J43" s="82"/>
      <c r="K43" s="82"/>
      <c r="L43" s="82"/>
      <c r="M43" s="82"/>
      <c r="N43" s="82"/>
    </row>
    <row r="44" spans="2:14" x14ac:dyDescent="0.2">
      <c r="B44" s="89"/>
      <c r="C44" s="19" t="s">
        <v>19</v>
      </c>
      <c r="F44" s="82"/>
      <c r="G44" s="82"/>
      <c r="H44" s="82"/>
      <c r="I44" s="82"/>
      <c r="J44" s="82"/>
      <c r="K44" s="82"/>
      <c r="L44" s="82"/>
      <c r="M44" s="82"/>
      <c r="N44" s="82"/>
    </row>
    <row r="45" spans="2:14" x14ac:dyDescent="0.2">
      <c r="B45" s="86"/>
      <c r="C45" s="86"/>
      <c r="D45" s="86"/>
      <c r="E45" s="86"/>
      <c r="F45" s="86"/>
      <c r="G45" s="86"/>
      <c r="H45" s="86"/>
      <c r="I45" s="86"/>
      <c r="J45" s="86"/>
      <c r="K45" s="82"/>
      <c r="L45" s="82"/>
      <c r="M45" s="86"/>
      <c r="N45" s="86"/>
    </row>
  </sheetData>
  <phoneticPr fontId="6"/>
  <conditionalFormatting sqref="C8:M38">
    <cfRule type="cellIs" dxfId="6" priority="3" stopIfTrue="1" operator="equal">
      <formula>MAX($C$8:$N$38)</formula>
    </cfRule>
    <cfRule type="cellIs" dxfId="5" priority="4" stopIfTrue="1" operator="equal">
      <formula>MAX(C$8:C$38)</formula>
    </cfRule>
  </conditionalFormatting>
  <conditionalFormatting sqref="C39:N40">
    <cfRule type="cellIs" dxfId="4" priority="5" stopIfTrue="1" operator="equal">
      <formula>MAX($C$39:$N$39)</formula>
    </cfRule>
  </conditionalFormatting>
  <conditionalFormatting sqref="B42">
    <cfRule type="cellIs" dxfId="3" priority="6" stopIfTrue="1" operator="equal">
      <formula>MAX($C$8:$N$38)</formula>
    </cfRule>
    <cfRule type="cellIs" dxfId="2" priority="7" stopIfTrue="1" operator="equal">
      <formula>MAX(D$8:D$38)</formula>
    </cfRule>
  </conditionalFormatting>
  <conditionalFormatting sqref="N8:N38">
    <cfRule type="cellIs" dxfId="1" priority="78" stopIfTrue="1" operator="equal">
      <formula>MAX($C$8:$N$38)</formula>
    </cfRule>
    <cfRule type="cellIs" dxfId="0" priority="79" stopIfTrue="1" operator="equal">
      <formula>MAX(N$9:N$38)</formula>
    </cfRule>
  </conditionalFormatting>
  <printOptions horizontalCentered="1"/>
  <pageMargins left="0.78740157480314965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46"/>
  <sheetViews>
    <sheetView showGridLines="0" zoomScale="90" zoomScaleNormal="90" workbookViewId="0"/>
  </sheetViews>
  <sheetFormatPr defaultColWidth="9" defaultRowHeight="14" x14ac:dyDescent="0.2"/>
  <cols>
    <col min="1" max="1" width="9" style="62"/>
    <col min="2" max="2" width="5.1640625" style="62" customWidth="1"/>
    <col min="3" max="14" width="7.08203125" style="62" customWidth="1"/>
    <col min="15" max="16384" width="9" style="62"/>
  </cols>
  <sheetData>
    <row r="3" spans="2:14" ht="19" x14ac:dyDescent="0.2">
      <c r="B3" s="60" t="s">
        <v>74</v>
      </c>
      <c r="C3" s="61"/>
      <c r="D3" s="61"/>
      <c r="E3" s="61"/>
      <c r="F3" s="61"/>
      <c r="H3" s="61"/>
      <c r="I3" s="61"/>
      <c r="J3" s="61"/>
      <c r="K3" s="61"/>
      <c r="L3" s="61"/>
      <c r="M3" s="61"/>
      <c r="N3" s="61"/>
    </row>
    <row r="4" spans="2:14" ht="19" x14ac:dyDescent="0.2">
      <c r="C4" s="60" t="s">
        <v>12</v>
      </c>
    </row>
    <row r="6" spans="2:14" x14ac:dyDescent="0.2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3" t="s">
        <v>41</v>
      </c>
    </row>
    <row r="7" spans="2:14" ht="30" customHeight="1" x14ac:dyDescent="0.2">
      <c r="B7" s="1" t="s">
        <v>0</v>
      </c>
      <c r="C7" s="1" t="s">
        <v>30</v>
      </c>
      <c r="D7" s="1" t="s">
        <v>42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2:14" ht="20.149999999999999" customHeight="1" x14ac:dyDescent="0.2">
      <c r="B8" s="1">
        <v>1</v>
      </c>
      <c r="C8" s="64">
        <f>IF(グラフデータ!E7="","",グラフデータ!E7)</f>
        <v>0.41400000000000003</v>
      </c>
      <c r="D8" s="64">
        <f>IF(グラフデータ!E37="","",グラフデータ!E37)</f>
        <v>0.44899999999999995</v>
      </c>
      <c r="E8" s="64">
        <f>IF(グラフデータ!E68="","",グラフデータ!E68)</f>
        <v>0.43699999999999994</v>
      </c>
      <c r="F8" s="64">
        <f>IF(グラフデータ!E98="","",グラフデータ!E98)</f>
        <v>0.36199999999999999</v>
      </c>
      <c r="G8" s="64">
        <f>IF(グラフデータ!E129="","",グラフデータ!E129)</f>
        <v>0.52</v>
      </c>
      <c r="H8" s="64">
        <f>IF(グラフデータ!E160="","",グラフデータ!E160)</f>
        <v>0.47800000000000009</v>
      </c>
      <c r="I8" s="64">
        <f>IF(グラフデータ!E190="","",グラフデータ!E190)</f>
        <v>0.43799999999999994</v>
      </c>
      <c r="J8" s="64">
        <f>IF(グラフデータ!E221="","",グラフデータ!E221)</f>
        <v>0.44399999999999984</v>
      </c>
      <c r="K8" s="64">
        <f>IF(グラフデータ!E251="","",グラフデータ!E251)</f>
        <v>0.46400000000000008</v>
      </c>
      <c r="L8" s="64">
        <f>IF(グラフデータ!E282="","",グラフデータ!E282)</f>
        <v>0.499</v>
      </c>
      <c r="M8" s="64">
        <f>IF(グラフデータ!E313="","",グラフデータ!E313)</f>
        <v>0.43399999999999994</v>
      </c>
      <c r="N8" s="64">
        <f>IF(グラフデータ!E342="","",グラフデータ!E342)</f>
        <v>0.47299999999999998</v>
      </c>
    </row>
    <row r="9" spans="2:14" ht="20.149999999999999" customHeight="1" x14ac:dyDescent="0.2">
      <c r="B9" s="1">
        <v>2</v>
      </c>
      <c r="C9" s="64">
        <f>IF(グラフデータ!E8="","",グラフデータ!E8)</f>
        <v>0.42200000000000004</v>
      </c>
      <c r="D9" s="64">
        <f>IF(グラフデータ!E38="","",グラフデータ!E38)</f>
        <v>0.45200000000000007</v>
      </c>
      <c r="E9" s="64">
        <f>IF(グラフデータ!E69="","",グラフデータ!E69)</f>
        <v>0.43699999999999994</v>
      </c>
      <c r="F9" s="64">
        <f>IF(グラフデータ!E99="","",グラフデータ!E99)</f>
        <v>0.35799999999999998</v>
      </c>
      <c r="G9" s="64">
        <f>IF(グラフデータ!E130="","",グラフデータ!E130)</f>
        <v>0.50600000000000001</v>
      </c>
      <c r="H9" s="64">
        <f>IF(グラフデータ!E161="","",グラフデータ!E161)</f>
        <v>0.48000000000000009</v>
      </c>
      <c r="I9" s="64">
        <f>IF(グラフデータ!E191="","",グラフデータ!E191)</f>
        <v>0.44599999999999984</v>
      </c>
      <c r="J9" s="64">
        <f>IF(グラフデータ!E222="","",グラフデータ!E222)</f>
        <v>0.44899999999999995</v>
      </c>
      <c r="K9" s="64">
        <f>IF(グラフデータ!E252="","",グラフデータ!E252)</f>
        <v>0.46400000000000008</v>
      </c>
      <c r="L9" s="64">
        <f>IF(グラフデータ!E283="","",グラフデータ!E283)</f>
        <v>0.499</v>
      </c>
      <c r="M9" s="64">
        <f>IF(グラフデータ!E314="","",グラフデータ!E314)</f>
        <v>0.42499999999999993</v>
      </c>
      <c r="N9" s="64">
        <f>IF(グラフデータ!E343="","",グラフデータ!E343)</f>
        <v>0.44899999999999995</v>
      </c>
    </row>
    <row r="10" spans="2:14" ht="20.149999999999999" customHeight="1" x14ac:dyDescent="0.2">
      <c r="B10" s="1">
        <v>3</v>
      </c>
      <c r="C10" s="64">
        <f>IF(グラフデータ!E9="","",グラフデータ!E9)</f>
        <v>0.42200000000000004</v>
      </c>
      <c r="D10" s="64">
        <f>IF(グラフデータ!E39="","",グラフデータ!E39)</f>
        <v>0.45400000000000007</v>
      </c>
      <c r="E10" s="64">
        <f>IF(グラフデータ!E70="","",グラフデータ!E70)</f>
        <v>0.31399999999999995</v>
      </c>
      <c r="F10" s="64">
        <f>IF(グラフデータ!E100="","",グラフデータ!E100)</f>
        <v>0.372</v>
      </c>
      <c r="G10" s="64">
        <f>IF(グラフデータ!E131="","",グラフデータ!E131)</f>
        <v>0.51100000000000001</v>
      </c>
      <c r="H10" s="64">
        <f>IF(グラフデータ!E162="","",グラフデータ!E162)</f>
        <v>0.4840000000000001</v>
      </c>
      <c r="I10" s="64">
        <f>IF(グラフデータ!E192="","",グラフデータ!E192)</f>
        <v>0.44699999999999995</v>
      </c>
      <c r="J10" s="64">
        <f>IF(グラフデータ!E223="","",グラフデータ!E223)</f>
        <v>0.44899999999999995</v>
      </c>
      <c r="K10" s="64">
        <f>IF(グラフデータ!E253="","",グラフデータ!E253)</f>
        <v>0.46499999999999997</v>
      </c>
      <c r="L10" s="64">
        <f>IF(グラフデータ!E284="","",グラフデータ!E284)</f>
        <v>0.49600000000000011</v>
      </c>
      <c r="M10" s="64">
        <f>IF(グラフデータ!E315="","",グラフデータ!E315)</f>
        <v>0.42899999999999994</v>
      </c>
      <c r="N10" s="64">
        <f>IF(グラフデータ!E344="","",グラフデータ!E344)</f>
        <v>0.46099999999999997</v>
      </c>
    </row>
    <row r="11" spans="2:14" ht="20.149999999999999" customHeight="1" x14ac:dyDescent="0.2">
      <c r="B11" s="1">
        <v>4</v>
      </c>
      <c r="C11" s="64">
        <f>IF(グラフデータ!E10="","",グラフデータ!E10)</f>
        <v>0.42499999999999993</v>
      </c>
      <c r="D11" s="64">
        <f>IF(グラフデータ!E40="","",グラフデータ!E40)</f>
        <v>0.45299999999999996</v>
      </c>
      <c r="E11" s="64">
        <f>IF(グラフデータ!E71="","",グラフデータ!E71)</f>
        <v>0.27600000000000002</v>
      </c>
      <c r="F11" s="64">
        <f>IF(グラフデータ!E101="","",グラフデータ!E101)</f>
        <v>0.39600000000000002</v>
      </c>
      <c r="G11" s="64">
        <f>IF(グラフデータ!E132="","",グラフデータ!E132)</f>
        <v>0.51800000000000002</v>
      </c>
      <c r="H11" s="64">
        <f>IF(グラフデータ!E163="","",グラフデータ!E163)</f>
        <v>0.4860000000000001</v>
      </c>
      <c r="I11" s="64">
        <f>IF(グラフデータ!E193="","",グラフデータ!E193)</f>
        <v>0.44899999999999995</v>
      </c>
      <c r="J11" s="64">
        <f>IF(グラフデータ!E224="","",グラフデータ!E224)</f>
        <v>0.45099999999999996</v>
      </c>
      <c r="K11" s="64">
        <f>IF(グラフデータ!E254="","",グラフデータ!E254)</f>
        <v>0.47000000000000008</v>
      </c>
      <c r="L11" s="64">
        <f>IF(グラフデータ!E285="","",グラフデータ!E285)</f>
        <v>0.505</v>
      </c>
      <c r="M11" s="64">
        <f>IF(グラフデータ!E316="","",グラフデータ!E316)</f>
        <v>0.43599999999999994</v>
      </c>
      <c r="N11" s="64">
        <f>IF(グラフデータ!E345="","",グラフデータ!E345)</f>
        <v>0.46399999999999986</v>
      </c>
    </row>
    <row r="12" spans="2:14" ht="20.149999999999999" customHeight="1" x14ac:dyDescent="0.2">
      <c r="B12" s="1">
        <v>5</v>
      </c>
      <c r="C12" s="64">
        <f>IF(グラフデータ!E11="","",グラフデータ!E11)</f>
        <v>0.41899999999999993</v>
      </c>
      <c r="D12" s="64">
        <f>IF(グラフデータ!E41="","",グラフデータ!E41)</f>
        <v>0.45600000000000007</v>
      </c>
      <c r="E12" s="64">
        <f>IF(グラフデータ!E72="","",グラフデータ!E72)</f>
        <v>0.24799999999999997</v>
      </c>
      <c r="F12" s="64">
        <f>IF(グラフデータ!E102="","",グラフデータ!E102)</f>
        <v>0.41700000000000004</v>
      </c>
      <c r="G12" s="64">
        <f>IF(グラフデータ!E133="","",グラフデータ!E133)</f>
        <v>0.52900000000000003</v>
      </c>
      <c r="H12" s="64">
        <f>IF(グラフデータ!E164="","",グラフデータ!E164)</f>
        <v>0.46200000000000008</v>
      </c>
      <c r="I12" s="64">
        <f>IF(グラフデータ!E194="","",グラフデータ!E194)</f>
        <v>0.43899999999999995</v>
      </c>
      <c r="J12" s="64">
        <f>IF(グラフデータ!E225="","",グラフデータ!E225)</f>
        <v>0.45599999999999985</v>
      </c>
      <c r="K12" s="64">
        <f>IF(グラフデータ!E255="","",グラフデータ!E255)</f>
        <v>0.46800000000000008</v>
      </c>
      <c r="L12" s="64">
        <f>IF(グラフデータ!E286="","",グラフデータ!E286)</f>
        <v>0.505</v>
      </c>
      <c r="M12" s="64">
        <f>IF(グラフデータ!E317="","",グラフデータ!E317)</f>
        <v>0.42299999999999993</v>
      </c>
      <c r="N12" s="64">
        <f>IF(グラフデータ!E346="","",グラフデータ!E346)</f>
        <v>0.46399999999999986</v>
      </c>
    </row>
    <row r="13" spans="2:14" ht="20.149999999999999" customHeight="1" x14ac:dyDescent="0.2">
      <c r="B13" s="1">
        <v>6</v>
      </c>
      <c r="C13" s="64">
        <f>IF(グラフデータ!E12="","",グラフデータ!E12)</f>
        <v>0.42299999999999993</v>
      </c>
      <c r="D13" s="64">
        <f>IF(グラフデータ!E42="","",グラフデータ!E42)</f>
        <v>0.45099999999999996</v>
      </c>
      <c r="E13" s="64">
        <f>IF(グラフデータ!E73="","",グラフデータ!E73)</f>
        <v>0.28000000000000003</v>
      </c>
      <c r="F13" s="64">
        <f>IF(グラフデータ!E103="","",グラフデータ!E103)</f>
        <v>0.42600000000000005</v>
      </c>
      <c r="G13" s="64">
        <f>IF(グラフデータ!E134="","",グラフデータ!E134)</f>
        <v>0.53800000000000003</v>
      </c>
      <c r="H13" s="64">
        <f>IF(グラフデータ!E165="","",グラフデータ!E165)</f>
        <v>0.46499999999999997</v>
      </c>
      <c r="I13" s="64">
        <f>IF(グラフデータ!E195="","",グラフデータ!E195)</f>
        <v>0.44299999999999995</v>
      </c>
      <c r="J13" s="64">
        <f>IF(グラフデータ!E226="","",グラフデータ!E226)</f>
        <v>0.45499999999999996</v>
      </c>
      <c r="K13" s="64">
        <f>IF(グラフデータ!E256="","",グラフデータ!E256)</f>
        <v>0.46699999999999997</v>
      </c>
      <c r="L13" s="64">
        <f>IF(グラフデータ!E287="","",グラフデータ!E287)</f>
        <v>0.49600000000000011</v>
      </c>
      <c r="M13" s="64">
        <f>IF(グラフデータ!E318="","",グラフデータ!E318)</f>
        <v>0.3869999999999999</v>
      </c>
      <c r="N13" s="64">
        <f>IF(グラフデータ!E347="","",グラフデータ!E347)</f>
        <v>0.46999999999999986</v>
      </c>
    </row>
    <row r="14" spans="2:14" ht="20.149999999999999" customHeight="1" x14ac:dyDescent="0.2">
      <c r="B14" s="1">
        <v>7</v>
      </c>
      <c r="C14" s="64">
        <f>IF(グラフデータ!E13="","",グラフデータ!E13)</f>
        <v>0.42499999999999993</v>
      </c>
      <c r="D14" s="64">
        <f>IF(グラフデータ!E43="","",グラフデータ!E43)</f>
        <v>0.45899999999999996</v>
      </c>
      <c r="E14" s="64">
        <f>IF(グラフデータ!E74="","",グラフデータ!E74)</f>
        <v>0.26</v>
      </c>
      <c r="F14" s="64">
        <f>IF(グラフデータ!E104="","",グラフデータ!E104)</f>
        <v>0.42499999999999993</v>
      </c>
      <c r="G14" s="64">
        <f>IF(グラフデータ!E135="","",グラフデータ!E135)</f>
        <v>0.54700000000000004</v>
      </c>
      <c r="H14" s="64">
        <f>IF(グラフデータ!E166="","",グラフデータ!E166)</f>
        <v>0.46200000000000008</v>
      </c>
      <c r="I14" s="64">
        <f>IF(グラフデータ!E196="","",グラフデータ!E196)</f>
        <v>0.44499999999999995</v>
      </c>
      <c r="J14" s="64">
        <f>IF(グラフデータ!E227="","",グラフデータ!E227)</f>
        <v>0.45499999999999996</v>
      </c>
      <c r="K14" s="64">
        <f>IF(グラフデータ!E257="","",グラフデータ!E257)</f>
        <v>0.47099999999999997</v>
      </c>
      <c r="L14" s="64">
        <f>IF(グラフデータ!E288="","",グラフデータ!E288)</f>
        <v>0.505</v>
      </c>
      <c r="M14" s="64">
        <f>IF(グラフデータ!E319="","",グラフデータ!E319)</f>
        <v>0.39799999999999991</v>
      </c>
      <c r="N14" s="64">
        <f>IF(グラフデータ!E348="","",グラフデータ!E348)</f>
        <v>0.45099999999999996</v>
      </c>
    </row>
    <row r="15" spans="2:14" ht="20.149999999999999" customHeight="1" x14ac:dyDescent="0.2">
      <c r="B15" s="1">
        <v>8</v>
      </c>
      <c r="C15" s="64">
        <f>IF(グラフデータ!E14="","",グラフデータ!E14)</f>
        <v>0.41600000000000004</v>
      </c>
      <c r="D15" s="64">
        <f>IF(グラフデータ!E44="","",グラフデータ!E44)</f>
        <v>0.43899999999999995</v>
      </c>
      <c r="E15" s="64">
        <f>IF(グラフデータ!E75="","",グラフデータ!E75)</f>
        <v>0.24599999999999997</v>
      </c>
      <c r="F15" s="64">
        <f>IF(グラフデータ!E105="","",グラフデータ!E105)</f>
        <v>0.42800000000000005</v>
      </c>
      <c r="G15" s="64">
        <f>IF(グラフデータ!E136="","",グラフデータ!E136)</f>
        <v>0.55900000000000005</v>
      </c>
      <c r="H15" s="64">
        <f>IF(グラフデータ!E167="","",グラフデータ!E167)</f>
        <v>0.46499999999999997</v>
      </c>
      <c r="I15" s="64">
        <f>IF(グラフデータ!E197="","",グラフデータ!E197)</f>
        <v>0.44999999999999984</v>
      </c>
      <c r="J15" s="64">
        <f>IF(グラフデータ!E228="","",グラフデータ!E228)</f>
        <v>0.45599999999999985</v>
      </c>
      <c r="K15" s="64">
        <f>IF(グラフデータ!E258="","",グラフデータ!E258)</f>
        <v>0.47299999999999998</v>
      </c>
      <c r="L15" s="64">
        <f>IF(グラフデータ!E289="","",グラフデータ!E289)</f>
        <v>0.503</v>
      </c>
      <c r="M15" s="64">
        <f>IF(グラフデータ!E320="","",グラフデータ!E320)</f>
        <v>0.39499999999999991</v>
      </c>
      <c r="N15" s="64">
        <f>IF(グラフデータ!E349="","",グラフデータ!E349)</f>
        <v>0.45699999999999996</v>
      </c>
    </row>
    <row r="16" spans="2:14" ht="20.149999999999999" customHeight="1" x14ac:dyDescent="0.2">
      <c r="B16" s="1">
        <v>9</v>
      </c>
      <c r="C16" s="64">
        <f>IF(グラフデータ!E15="","",グラフデータ!E15)</f>
        <v>0.41700000000000004</v>
      </c>
      <c r="D16" s="64">
        <f>IF(グラフデータ!E45="","",グラフデータ!E45)</f>
        <v>0.43000000000000005</v>
      </c>
      <c r="E16" s="64">
        <f>IF(グラフデータ!E76="","",グラフデータ!E76)</f>
        <v>0.24999999999999997</v>
      </c>
      <c r="F16" s="64">
        <f>IF(グラフデータ!E106="","",グラフデータ!E106)</f>
        <v>0.43200000000000005</v>
      </c>
      <c r="G16" s="64">
        <f>IF(グラフデータ!E137="","",グラフデータ!E137)</f>
        <v>0.56500000000000006</v>
      </c>
      <c r="H16" s="64">
        <f>IF(グラフデータ!E168="","",グラフデータ!E168)</f>
        <v>0.42700000000000005</v>
      </c>
      <c r="I16" s="64">
        <f>IF(グラフデータ!E198="","",グラフデータ!E198)</f>
        <v>0.44699999999999995</v>
      </c>
      <c r="J16" s="64">
        <f>IF(グラフデータ!E229="","",グラフデータ!E229)</f>
        <v>0.45899999999999996</v>
      </c>
      <c r="K16" s="64">
        <f>IF(グラフデータ!E259="","",グラフデータ!E259)</f>
        <v>0.47400000000000009</v>
      </c>
      <c r="L16" s="64">
        <f>IF(グラフデータ!E290="","",グラフデータ!E290)</f>
        <v>0.50000000000000011</v>
      </c>
      <c r="M16" s="64">
        <f>IF(グラフデータ!E321="","",グラフデータ!E321)</f>
        <v>0.40399999999999991</v>
      </c>
      <c r="N16" s="64">
        <f>IF(グラフデータ!E350="","",グラフデータ!E350)</f>
        <v>0.44199999999999995</v>
      </c>
    </row>
    <row r="17" spans="2:14" ht="20.149999999999999" customHeight="1" x14ac:dyDescent="0.2">
      <c r="B17" s="1">
        <v>10</v>
      </c>
      <c r="C17" s="64">
        <f>IF(グラフデータ!E16="","",グラフデータ!E16)</f>
        <v>0.41700000000000004</v>
      </c>
      <c r="D17" s="64">
        <f>IF(グラフデータ!E46="","",グラフデータ!E46)</f>
        <v>0.42899999999999994</v>
      </c>
      <c r="E17" s="64">
        <f>IF(グラフデータ!E77="","",グラフデータ!E77)</f>
        <v>0.20699999999999993</v>
      </c>
      <c r="F17" s="64">
        <f>IF(グラフデータ!E107="","",グラフデータ!E107)</f>
        <v>0.44200000000000006</v>
      </c>
      <c r="G17" s="64">
        <f>IF(グラフデータ!E138="","",グラフデータ!E138)</f>
        <v>0.54600000000000004</v>
      </c>
      <c r="H17" s="64">
        <f>IF(グラフデータ!E169="","",グラフデータ!E169)</f>
        <v>0.41500000000000004</v>
      </c>
      <c r="I17" s="64">
        <f>IF(グラフデータ!E199="","",グラフデータ!E199)</f>
        <v>0.43499999999999994</v>
      </c>
      <c r="J17" s="64">
        <f>IF(グラフデータ!E230="","",グラフデータ!E230)</f>
        <v>0.46499999999999997</v>
      </c>
      <c r="K17" s="64">
        <f>IF(グラフデータ!E260="","",グラフデータ!E260)</f>
        <v>0.47600000000000009</v>
      </c>
      <c r="L17" s="64">
        <f>IF(グラフデータ!E291="","",グラフデータ!E291)</f>
        <v>0.49400000000000011</v>
      </c>
      <c r="M17" s="64">
        <f>IF(グラフデータ!E322="","",グラフデータ!E322)</f>
        <v>0.47799999999999987</v>
      </c>
      <c r="N17" s="64">
        <f>IF(グラフデータ!E351="","",グラフデータ!E351)</f>
        <v>0.44099999999999995</v>
      </c>
    </row>
    <row r="18" spans="2:14" ht="20.149999999999999" customHeight="1" x14ac:dyDescent="0.2">
      <c r="B18" s="1">
        <v>11</v>
      </c>
      <c r="C18" s="64">
        <f>IF(グラフデータ!E17="","",グラフデータ!E17)</f>
        <v>0.42200000000000004</v>
      </c>
      <c r="D18" s="64">
        <f>IF(グラフデータ!E47="","",グラフデータ!E47)</f>
        <v>0.42899999999999994</v>
      </c>
      <c r="E18" s="64">
        <f>IF(グラフデータ!E78="","",グラフデータ!E78)</f>
        <v>0.21199999999999994</v>
      </c>
      <c r="F18" s="64">
        <f>IF(グラフデータ!E108="","",グラフデータ!E108)</f>
        <v>0.44899999999999995</v>
      </c>
      <c r="G18" s="64">
        <f>IF(グラフデータ!E139="","",グラフデータ!E139)</f>
        <v>0.54700000000000004</v>
      </c>
      <c r="H18" s="64">
        <f>IF(グラフデータ!E170="","",グラフデータ!E170)</f>
        <v>0.41800000000000004</v>
      </c>
      <c r="I18" s="64">
        <f>IF(グラフデータ!E200="","",グラフデータ!E200)</f>
        <v>0.42899999999999994</v>
      </c>
      <c r="J18" s="64">
        <f>IF(グラフデータ!E231="","",グラフデータ!E231)</f>
        <v>0.46199999999999986</v>
      </c>
      <c r="K18" s="64">
        <f>IF(グラフデータ!E261="","",グラフデータ!E261)</f>
        <v>0.47499999999999998</v>
      </c>
      <c r="L18" s="64">
        <f>IF(グラフデータ!E292="","",グラフデータ!E292)</f>
        <v>0.51100000000000001</v>
      </c>
      <c r="M18" s="64">
        <f>IF(グラフデータ!E323="","",グラフデータ!E323)</f>
        <v>0.48199999999999987</v>
      </c>
      <c r="N18" s="64">
        <f>IF(グラフデータ!E352="","",グラフデータ!E352)</f>
        <v>0.43699999999999994</v>
      </c>
    </row>
    <row r="19" spans="2:14" ht="20.149999999999999" customHeight="1" x14ac:dyDescent="0.2">
      <c r="B19" s="1">
        <v>12</v>
      </c>
      <c r="C19" s="64">
        <f>IF(グラフデータ!E18="","",グラフデータ!E18)</f>
        <v>0.41500000000000004</v>
      </c>
      <c r="D19" s="64">
        <f>IF(グラフデータ!E48="","",グラフデータ!E48)</f>
        <v>0.42899999999999994</v>
      </c>
      <c r="E19" s="64">
        <f>IF(グラフデータ!E79="","",グラフデータ!E79)</f>
        <v>0.16400000000000001</v>
      </c>
      <c r="F19" s="64">
        <f>IF(グラフデータ!E109="","",グラフデータ!E109)</f>
        <v>0.45099999999999996</v>
      </c>
      <c r="G19" s="64">
        <f>IF(グラフデータ!E140="","",グラフデータ!E140)</f>
        <v>0.55200000000000005</v>
      </c>
      <c r="H19" s="64">
        <f>IF(グラフデータ!E171="","",グラフデータ!E171)</f>
        <v>0.42600000000000005</v>
      </c>
      <c r="I19" s="64">
        <f>IF(グラフデータ!E201="","",グラフデータ!E201)</f>
        <v>0.42699999999999994</v>
      </c>
      <c r="J19" s="64">
        <f>IF(グラフデータ!E232="","",グラフデータ!E232)</f>
        <v>0.46799999999999986</v>
      </c>
      <c r="K19" s="64">
        <f>IF(グラフデータ!E262="","",グラフデータ!E262)</f>
        <v>0.47400000000000009</v>
      </c>
      <c r="L19" s="64">
        <f>IF(グラフデータ!E293="","",グラフデータ!E293)</f>
        <v>0.49400000000000011</v>
      </c>
      <c r="M19" s="64">
        <f>IF(グラフデータ!E324="","",グラフデータ!E324)</f>
        <v>0.46299999999999997</v>
      </c>
      <c r="N19" s="64">
        <f>IF(グラフデータ!E353="","",グラフデータ!E353)</f>
        <v>0.44599999999999995</v>
      </c>
    </row>
    <row r="20" spans="2:14" ht="20.149999999999999" customHeight="1" x14ac:dyDescent="0.2">
      <c r="B20" s="1">
        <v>13</v>
      </c>
      <c r="C20" s="64">
        <f>IF(グラフデータ!E19="","",グラフデータ!E19)</f>
        <v>0.42600000000000005</v>
      </c>
      <c r="D20" s="64">
        <f>IF(グラフデータ!E49="","",グラフデータ!E49)</f>
        <v>0.43000000000000005</v>
      </c>
      <c r="E20" s="64">
        <f>IF(グラフデータ!E80="","",グラフデータ!E80)</f>
        <v>0.30199999999999994</v>
      </c>
      <c r="F20" s="64">
        <f>IF(グラフデータ!E110="","",グラフデータ!E110)</f>
        <v>0.45200000000000007</v>
      </c>
      <c r="G20" s="64">
        <f>IF(グラフデータ!E141="","",グラフデータ!E141)</f>
        <v>0.55300000000000005</v>
      </c>
      <c r="H20" s="64">
        <f>IF(グラフデータ!E172="","",グラフデータ!E172)</f>
        <v>0.43000000000000005</v>
      </c>
      <c r="I20" s="64">
        <f>IF(グラフデータ!E202="","",グラフデータ!E202)</f>
        <v>0.42699999999999994</v>
      </c>
      <c r="J20" s="64">
        <f>IF(グラフデータ!E233="","",グラフデータ!E233)</f>
        <v>0.46599999999999986</v>
      </c>
      <c r="K20" s="64">
        <f>IF(グラフデータ!E263="","",グラフデータ!E263)</f>
        <v>0.46600000000000008</v>
      </c>
      <c r="L20" s="64">
        <f>IF(グラフデータ!E294="","",グラフデータ!E294)</f>
        <v>0.51700000000000002</v>
      </c>
      <c r="M20" s="64">
        <f>IF(グラフデータ!E325="","",グラフデータ!E325)</f>
        <v>0.46299999999999997</v>
      </c>
      <c r="N20" s="64">
        <f>IF(グラフデータ!E354="","",グラフデータ!E354)</f>
        <v>0.42399999999999993</v>
      </c>
    </row>
    <row r="21" spans="2:14" ht="20.149999999999999" customHeight="1" x14ac:dyDescent="0.2">
      <c r="B21" s="1">
        <v>14</v>
      </c>
      <c r="C21" s="64">
        <f>IF(グラフデータ!E20="","",グラフデータ!E20)</f>
        <v>0.42600000000000005</v>
      </c>
      <c r="D21" s="64">
        <f>IF(グラフデータ!E50="","",グラフデータ!E50)</f>
        <v>0.42699999999999994</v>
      </c>
      <c r="E21" s="64">
        <f>IF(グラフデータ!E81="","",グラフデータ!E81)</f>
        <v>0.251</v>
      </c>
      <c r="F21" s="64">
        <f>IF(グラフデータ!E111="","",グラフデータ!E111)</f>
        <v>0.45499999999999996</v>
      </c>
      <c r="G21" s="64">
        <f>IF(グラフデータ!E142="","",グラフデータ!E142)</f>
        <v>0.54600000000000004</v>
      </c>
      <c r="H21" s="64">
        <f>IF(グラフデータ!E173="","",グラフデータ!E173)</f>
        <v>0.43900000000000006</v>
      </c>
      <c r="I21" s="64">
        <f>IF(グラフデータ!E203="","",グラフデータ!E203)</f>
        <v>0.42399999999999993</v>
      </c>
      <c r="J21" s="64">
        <f>IF(グラフデータ!E234="","",グラフデータ!E234)</f>
        <v>0.46699999999999997</v>
      </c>
      <c r="K21" s="64">
        <f>IF(グラフデータ!E264="","",グラフデータ!E264)</f>
        <v>0.47099999999999997</v>
      </c>
      <c r="L21" s="64">
        <f>IF(グラフデータ!E295="","",グラフデータ!E295)</f>
        <v>0.499</v>
      </c>
      <c r="M21" s="64">
        <f>IF(グラフデータ!E326="","",グラフデータ!E326)</f>
        <v>0.46099999999999997</v>
      </c>
      <c r="N21" s="64">
        <f>IF(グラフデータ!E355="","",グラフデータ!E355)</f>
        <v>0.42499999999999993</v>
      </c>
    </row>
    <row r="22" spans="2:14" ht="20.149999999999999" customHeight="1" x14ac:dyDescent="0.2">
      <c r="B22" s="1">
        <v>15</v>
      </c>
      <c r="C22" s="64">
        <f>IF(グラフデータ!E21="","",グラフデータ!E21)</f>
        <v>0.43200000000000005</v>
      </c>
      <c r="D22" s="64">
        <f>IF(グラフデータ!E51="","",グラフデータ!E51)</f>
        <v>0.43000000000000005</v>
      </c>
      <c r="E22" s="64">
        <f>IF(グラフデータ!E82="","",グラフデータ!E82)</f>
        <v>0.22599999999999995</v>
      </c>
      <c r="F22" s="64">
        <f>IF(グラフデータ!E112="","",グラフデータ!E112)</f>
        <v>0.45699999999999996</v>
      </c>
      <c r="G22" s="64">
        <f>IF(グラフデータ!E143="","",グラフデータ!E143)</f>
        <v>0.53500000000000003</v>
      </c>
      <c r="H22" s="64">
        <f>IF(グラフデータ!E174="","",グラフデータ!E174)</f>
        <v>0.44300000000000006</v>
      </c>
      <c r="I22" s="64">
        <f>IF(グラフデータ!E204="","",グラフデータ!E204)</f>
        <v>0.42699999999999994</v>
      </c>
      <c r="J22" s="64">
        <f>IF(グラフデータ!E235="","",グラフデータ!E235)</f>
        <v>0.47099999999999997</v>
      </c>
      <c r="K22" s="64">
        <f>IF(グラフデータ!E265="","",グラフデータ!E265)</f>
        <v>0.47000000000000008</v>
      </c>
      <c r="L22" s="64">
        <f>IF(グラフデータ!E296="","",グラフデータ!E296)</f>
        <v>0.50700000000000001</v>
      </c>
      <c r="M22" s="64">
        <f>IF(グラフデータ!E327="","",グラフデータ!E327)</f>
        <v>0.46599999999999986</v>
      </c>
      <c r="N22" s="64">
        <f>IF(グラフデータ!E356="","",グラフデータ!E356)</f>
        <v>0.42999999999999994</v>
      </c>
    </row>
    <row r="23" spans="2:14" ht="20.149999999999999" customHeight="1" x14ac:dyDescent="0.2">
      <c r="B23" s="1">
        <v>16</v>
      </c>
      <c r="C23" s="64">
        <f>IF(グラフデータ!E22="","",グラフデータ!E22)</f>
        <v>0.41300000000000003</v>
      </c>
      <c r="D23" s="64">
        <f>IF(グラフデータ!E52="","",グラフデータ!E52)</f>
        <v>0.42499999999999993</v>
      </c>
      <c r="E23" s="64">
        <f>IF(グラフデータ!E83="","",グラフデータ!E83)</f>
        <v>0.19500000000000003</v>
      </c>
      <c r="F23" s="64">
        <f>IF(グラフデータ!E113="","",グラフデータ!E113)</f>
        <v>0.45899999999999996</v>
      </c>
      <c r="G23" s="64">
        <f>IF(グラフデータ!E144="","",グラフデータ!E144)</f>
        <v>0.47099999999999997</v>
      </c>
      <c r="H23" s="64">
        <f>IF(グラフデータ!E175="","",グラフデータ!E175)</f>
        <v>0.44400000000000006</v>
      </c>
      <c r="I23" s="64">
        <f>IF(グラフデータ!E205="","",グラフデータ!E205)</f>
        <v>0.40999999999999992</v>
      </c>
      <c r="J23" s="64">
        <f>IF(グラフデータ!E236="","",グラフデータ!E236)</f>
        <v>0.47199999999999986</v>
      </c>
      <c r="K23" s="64">
        <f>IF(グラフデータ!E266="","",グラフデータ!E266)</f>
        <v>0.47000000000000008</v>
      </c>
      <c r="L23" s="64">
        <f>IF(グラフデータ!E297="","",グラフデータ!E297)</f>
        <v>0.51000000000000012</v>
      </c>
      <c r="M23" s="64">
        <f>IF(グラフデータ!E328="","",グラフデータ!E328)</f>
        <v>0.46299999999999997</v>
      </c>
      <c r="N23" s="64">
        <f>IF(グラフデータ!E357="","",グラフデータ!E357)</f>
        <v>0.42999999999999994</v>
      </c>
    </row>
    <row r="24" spans="2:14" ht="20.149999999999999" customHeight="1" x14ac:dyDescent="0.2">
      <c r="B24" s="1">
        <v>17</v>
      </c>
      <c r="C24" s="64">
        <f>IF(グラフデータ!E23="","",グラフデータ!E23)</f>
        <v>0.41400000000000003</v>
      </c>
      <c r="D24" s="64">
        <f>IF(グラフデータ!E53="","",グラフデータ!E53)</f>
        <v>0.42299999999999993</v>
      </c>
      <c r="E24" s="64">
        <f>IF(グラフデータ!E84="","",グラフデータ!E84)</f>
        <v>0.19800000000000004</v>
      </c>
      <c r="F24" s="64">
        <f>IF(グラフデータ!E114="","",グラフデータ!E114)</f>
        <v>0.46200000000000008</v>
      </c>
      <c r="G24" s="64">
        <f>IF(グラフデータ!E145="","",グラフデータ!E145)</f>
        <v>0.46899999999999997</v>
      </c>
      <c r="H24" s="64">
        <f>IF(グラフデータ!E176="","",グラフデータ!E176)</f>
        <v>0.44800000000000006</v>
      </c>
      <c r="I24" s="64">
        <f>IF(グラフデータ!E206="","",グラフデータ!E206)</f>
        <v>0.40799999999999992</v>
      </c>
      <c r="J24" s="64">
        <f>IF(グラフデータ!E237="","",グラフデータ!E237)</f>
        <v>0.47499999999999998</v>
      </c>
      <c r="K24" s="64">
        <f>IF(グラフデータ!E267="","",グラフデータ!E267)</f>
        <v>0.47000000000000008</v>
      </c>
      <c r="L24" s="64">
        <f>IF(グラフデータ!E298="","",グラフデータ!E298)</f>
        <v>0.51100000000000001</v>
      </c>
      <c r="M24" s="64">
        <f>IF(グラフデータ!E329="","",グラフデータ!E329)</f>
        <v>0.47199999999999986</v>
      </c>
      <c r="N24" s="64">
        <f>IF(グラフデータ!E358="","",グラフデータ!E358)</f>
        <v>0.43199999999999994</v>
      </c>
    </row>
    <row r="25" spans="2:14" ht="20.149999999999999" customHeight="1" x14ac:dyDescent="0.2">
      <c r="B25" s="1">
        <v>18</v>
      </c>
      <c r="C25" s="64">
        <f>IF(グラフデータ!E24="","",グラフデータ!E24)</f>
        <v>0.41400000000000003</v>
      </c>
      <c r="D25" s="64">
        <f>IF(グラフデータ!E54="","",グラフデータ!E54)</f>
        <v>0.42600000000000005</v>
      </c>
      <c r="E25" s="64">
        <f>IF(グラフデータ!E85="","",グラフデータ!E85)</f>
        <v>0.20599999999999993</v>
      </c>
      <c r="F25" s="64">
        <f>IF(グラフデータ!E115="","",グラフデータ!E115)</f>
        <v>0.46400000000000008</v>
      </c>
      <c r="G25" s="64">
        <f>IF(グラフデータ!E146="","",グラフデータ!E146)</f>
        <v>0.46600000000000008</v>
      </c>
      <c r="H25" s="64">
        <f>IF(グラフデータ!E177="","",グラフデータ!E177)</f>
        <v>0.44800000000000006</v>
      </c>
      <c r="I25" s="64">
        <f>IF(グラフデータ!E207="","",グラフデータ!E207)</f>
        <v>0.41499999999999992</v>
      </c>
      <c r="J25" s="64">
        <f>IF(グラフデータ!E238="","",グラフデータ!E238)</f>
        <v>0.44999999999999984</v>
      </c>
      <c r="K25" s="64">
        <f>IF(グラフデータ!E268="","",グラフデータ!E268)</f>
        <v>0.47200000000000009</v>
      </c>
      <c r="L25" s="64">
        <f>IF(グラフデータ!E299="","",グラフデータ!E299)</f>
        <v>0.52000000000000013</v>
      </c>
      <c r="M25" s="64">
        <f>IF(グラフデータ!E330="","",グラフデータ!E330)</f>
        <v>0.47199999999999986</v>
      </c>
      <c r="N25" s="64">
        <f>IF(グラフデータ!E359="","",グラフデータ!E359)</f>
        <v>0.43299999999999994</v>
      </c>
    </row>
    <row r="26" spans="2:14" ht="20.149999999999999" customHeight="1" x14ac:dyDescent="0.2">
      <c r="B26" s="1">
        <v>19</v>
      </c>
      <c r="C26" s="64">
        <f>IF(グラフデータ!E25="","",グラフデータ!E25)</f>
        <v>0.41100000000000003</v>
      </c>
      <c r="D26" s="64">
        <f>IF(グラフデータ!E55="","",グラフデータ!E55)</f>
        <v>0.42400000000000004</v>
      </c>
      <c r="E26" s="64">
        <f>IF(グラフデータ!E86="","",グラフデータ!E86)</f>
        <v>0.22599999999999995</v>
      </c>
      <c r="F26" s="64">
        <f>IF(グラフデータ!E116="","",グラフデータ!E116)</f>
        <v>0.46699999999999997</v>
      </c>
      <c r="G26" s="64">
        <f>IF(グラフデータ!E147="","",グラフデータ!E147)</f>
        <v>0.46400000000000008</v>
      </c>
      <c r="H26" s="64">
        <f>IF(グラフデータ!E178="","",グラフデータ!E178)</f>
        <v>0.45099999999999996</v>
      </c>
      <c r="I26" s="64">
        <f>IF(グラフデータ!E208="","",グラフデータ!E208)</f>
        <v>0.40999999999999992</v>
      </c>
      <c r="J26" s="64">
        <f>IF(グラフデータ!E239="","",グラフデータ!E239)</f>
        <v>0.44699999999999995</v>
      </c>
      <c r="K26" s="64">
        <f>IF(グラフデータ!E269="","",グラフデータ!E269)</f>
        <v>0.47200000000000009</v>
      </c>
      <c r="L26" s="64">
        <f>IF(グラフデータ!E300="","",グラフデータ!E300)</f>
        <v>0.52500000000000002</v>
      </c>
      <c r="M26" s="64">
        <f>IF(グラフデータ!E331="","",グラフデータ!E331)</f>
        <v>0.46899999999999997</v>
      </c>
      <c r="N26" s="64">
        <f>IF(グラフデータ!E360="","",グラフデータ!E360)</f>
        <v>0.43999999999999995</v>
      </c>
    </row>
    <row r="27" spans="2:14" ht="20.149999999999999" customHeight="1" x14ac:dyDescent="0.2">
      <c r="B27" s="1">
        <v>20</v>
      </c>
      <c r="C27" s="64">
        <f>IF(グラフデータ!E26="","",グラフデータ!E26)</f>
        <v>0.42099999999999993</v>
      </c>
      <c r="D27" s="64">
        <f>IF(グラフデータ!E56="","",グラフデータ!E56)</f>
        <v>0.42299999999999993</v>
      </c>
      <c r="E27" s="64">
        <f>IF(グラフデータ!E87="","",グラフデータ!E87)</f>
        <v>0.23699999999999996</v>
      </c>
      <c r="F27" s="64">
        <f>IF(グラフデータ!E117="","",グラフデータ!E117)</f>
        <v>0.47200000000000009</v>
      </c>
      <c r="G27" s="64">
        <f>IF(グラフデータ!E148="","",グラフデータ!E148)</f>
        <v>0.46800000000000008</v>
      </c>
      <c r="H27" s="64">
        <f>IF(グラフデータ!E179="","",グラフデータ!E179)</f>
        <v>0.44900000000000007</v>
      </c>
      <c r="I27" s="64">
        <f>IF(グラフデータ!E209="","",グラフデータ!E209)</f>
        <v>0.40899999999999992</v>
      </c>
      <c r="J27" s="64">
        <f>IF(グラフデータ!E240="","",グラフデータ!E240)</f>
        <v>0.45099999999999996</v>
      </c>
      <c r="K27" s="64">
        <f>IF(グラフデータ!E270="","",グラフデータ!E270)</f>
        <v>0.47400000000000009</v>
      </c>
      <c r="L27" s="64">
        <f>IF(グラフデータ!E301="","",グラフデータ!E301)</f>
        <v>0.52800000000000014</v>
      </c>
      <c r="M27" s="64">
        <f>IF(グラフデータ!E332="","",グラフデータ!E332)</f>
        <v>0.45399999999999985</v>
      </c>
      <c r="N27" s="64">
        <f>IF(グラフデータ!E361="","",グラフデータ!E361)</f>
        <v>0.44299999999999995</v>
      </c>
    </row>
    <row r="28" spans="2:14" ht="20.149999999999999" customHeight="1" x14ac:dyDescent="0.2">
      <c r="B28" s="1">
        <v>21</v>
      </c>
      <c r="C28" s="64">
        <f>IF(グラフデータ!E27="","",グラフデータ!E27)</f>
        <v>0.42099999999999993</v>
      </c>
      <c r="D28" s="64">
        <f>IF(グラフデータ!E57="","",グラフデータ!E57)</f>
        <v>0.42400000000000004</v>
      </c>
      <c r="E28" s="64">
        <f>IF(グラフデータ!E88="","",グラフデータ!E88)</f>
        <v>0.24599999999999997</v>
      </c>
      <c r="F28" s="64">
        <f>IF(グラフデータ!E118="","",グラフデータ!E118)</f>
        <v>0.47099999999999997</v>
      </c>
      <c r="G28" s="64">
        <f>IF(グラフデータ!E149="","",グラフデータ!E149)</f>
        <v>0.46899999999999997</v>
      </c>
      <c r="H28" s="64">
        <f>IF(グラフデータ!E180="","",グラフデータ!E180)</f>
        <v>0.45099999999999996</v>
      </c>
      <c r="I28" s="64">
        <f>IF(グラフデータ!E210="","",グラフデータ!E210)</f>
        <v>0.40699999999999992</v>
      </c>
      <c r="J28" s="64">
        <f>IF(グラフデータ!E241="","",グラフデータ!E241)</f>
        <v>0.45199999999999985</v>
      </c>
      <c r="K28" s="64">
        <f>IF(グラフデータ!E271="","",グラフデータ!E271)</f>
        <v>0.47499999999999998</v>
      </c>
      <c r="L28" s="64">
        <f>IF(グラフデータ!E302="","",グラフデータ!E302)</f>
        <v>0.52300000000000002</v>
      </c>
      <c r="M28" s="64">
        <f>IF(グラフデータ!E333="","",グラフデータ!E333)</f>
        <v>0.45799999999999985</v>
      </c>
      <c r="N28" s="64">
        <f>IF(グラフデータ!E362="","",グラフデータ!E362)</f>
        <v>0.44199999999999995</v>
      </c>
    </row>
    <row r="29" spans="2:14" ht="20.149999999999999" customHeight="1" x14ac:dyDescent="0.2">
      <c r="B29" s="1">
        <v>22</v>
      </c>
      <c r="C29" s="64">
        <f>IF(グラフデータ!E28="","",グラフデータ!E28)</f>
        <v>0.42699999999999994</v>
      </c>
      <c r="D29" s="64">
        <f>IF(グラフデータ!E58="","",グラフデータ!E58)</f>
        <v>0.42499999999999993</v>
      </c>
      <c r="E29" s="64">
        <f>IF(グラフデータ!E89="","",グラフデータ!E89)</f>
        <v>0.24799999999999997</v>
      </c>
      <c r="F29" s="64">
        <f>IF(グラフデータ!E119="","",グラフデータ!E119)</f>
        <v>0.47000000000000008</v>
      </c>
      <c r="G29" s="64">
        <f>IF(グラフデータ!E150="","",グラフデータ!E150)</f>
        <v>0.46800000000000008</v>
      </c>
      <c r="H29" s="64">
        <f>IF(グラフデータ!E181="","",グラフデータ!E181)</f>
        <v>0.45000000000000007</v>
      </c>
      <c r="I29" s="64">
        <f>IF(グラフデータ!E211="","",グラフデータ!E211)</f>
        <v>0.40199999999999991</v>
      </c>
      <c r="J29" s="64">
        <f>IF(グラフデータ!E242="","",グラフデータ!E242)</f>
        <v>0.45299999999999996</v>
      </c>
      <c r="K29" s="64">
        <f>IF(グラフデータ!E272="","",グラフデータ!E272)</f>
        <v>0.47499999999999998</v>
      </c>
      <c r="L29" s="64">
        <f>IF(グラフデータ!E303="","",グラフデータ!E303)</f>
        <v>0.4920000000000001</v>
      </c>
      <c r="M29" s="64">
        <f>IF(グラフデータ!E334="","",グラフデータ!E334)</f>
        <v>0.45199999999999985</v>
      </c>
      <c r="N29" s="64">
        <f>IF(グラフデータ!E363="","",グラフデータ!E363)</f>
        <v>0.44599999999999995</v>
      </c>
    </row>
    <row r="30" spans="2:14" ht="20.149999999999999" customHeight="1" x14ac:dyDescent="0.2">
      <c r="B30" s="1">
        <v>23</v>
      </c>
      <c r="C30" s="64">
        <f>IF(グラフデータ!E29="","",グラフデータ!E29)</f>
        <v>0.43099999999999994</v>
      </c>
      <c r="D30" s="64">
        <f>IF(グラフデータ!E59="","",グラフデータ!E59)</f>
        <v>0.43000000000000005</v>
      </c>
      <c r="E30" s="64">
        <f>IF(グラフデータ!E90="","",グラフデータ!E90)</f>
        <v>0.24499999999999997</v>
      </c>
      <c r="F30" s="64">
        <f>IF(グラフデータ!E120="","",グラフデータ!E120)</f>
        <v>0.47299999999999998</v>
      </c>
      <c r="G30" s="64">
        <f>IF(グラフデータ!E151="","",グラフデータ!E151)</f>
        <v>0.46299999999999997</v>
      </c>
      <c r="H30" s="64">
        <f>IF(グラフデータ!E182="","",グラフデータ!E182)</f>
        <v>0.40500000000000003</v>
      </c>
      <c r="I30" s="64">
        <f>IF(グラフデータ!E212="","",グラフデータ!E212)</f>
        <v>0.39599999999999991</v>
      </c>
      <c r="J30" s="64">
        <f>IF(グラフデータ!E243="","",グラフデータ!E243)</f>
        <v>0.45599999999999985</v>
      </c>
      <c r="K30" s="64">
        <f>IF(グラフデータ!E273="","",グラフデータ!E273)</f>
        <v>0.47800000000000009</v>
      </c>
      <c r="L30" s="64">
        <f>IF(グラフデータ!E304="","",グラフデータ!E304)</f>
        <v>0.49299999999999999</v>
      </c>
      <c r="M30" s="64">
        <f>IF(グラフデータ!E335="","",グラフデータ!E335)</f>
        <v>0.44799999999999984</v>
      </c>
      <c r="N30" s="64">
        <f>IF(グラフデータ!E364="","",グラフデータ!E364)</f>
        <v>0.44899999999999995</v>
      </c>
    </row>
    <row r="31" spans="2:14" ht="20.149999999999999" customHeight="1" x14ac:dyDescent="0.2">
      <c r="B31" s="1">
        <v>24</v>
      </c>
      <c r="C31" s="64">
        <f>IF(グラフデータ!E30="","",グラフデータ!E30)</f>
        <v>0.43699999999999994</v>
      </c>
      <c r="D31" s="64">
        <f>IF(グラフデータ!E60="","",グラフデータ!E60)</f>
        <v>0.42400000000000004</v>
      </c>
      <c r="E31" s="64">
        <f>IF(グラフデータ!E91="","",グラフデータ!E91)</f>
        <v>0.24799999999999997</v>
      </c>
      <c r="F31" s="64">
        <f>IF(グラフデータ!E121="","",グラフデータ!E121)</f>
        <v>0.47299999999999998</v>
      </c>
      <c r="G31" s="64">
        <f>IF(グラフデータ!E152="","",グラフデータ!E152)</f>
        <v>0.46400000000000008</v>
      </c>
      <c r="H31" s="64">
        <f>IF(グラフデータ!E183="","",グラフデータ!E183)</f>
        <v>0.43400000000000005</v>
      </c>
      <c r="I31" s="64">
        <f>IF(グラフデータ!E213="","",グラフデータ!E213)</f>
        <v>0.40199999999999991</v>
      </c>
      <c r="J31" s="64">
        <f>IF(グラフデータ!E244="","",グラフデータ!E244)</f>
        <v>0.45699999999999996</v>
      </c>
      <c r="K31" s="64">
        <f>IF(グラフデータ!E274="","",グラフデータ!E274)</f>
        <v>0.47699999999999998</v>
      </c>
      <c r="L31" s="64">
        <f>IF(グラフデータ!E305="","",グラフデータ!E305)</f>
        <v>0.4860000000000001</v>
      </c>
      <c r="M31" s="64">
        <f>IF(グラフデータ!E336="","",グラフデータ!E336)</f>
        <v>0.44899999999999995</v>
      </c>
      <c r="N31" s="64">
        <f>IF(グラフデータ!E365="","",グラフデータ!E365)</f>
        <v>0.44899999999999995</v>
      </c>
    </row>
    <row r="32" spans="2:14" ht="20.149999999999999" customHeight="1" x14ac:dyDescent="0.2">
      <c r="B32" s="1">
        <v>25</v>
      </c>
      <c r="C32" s="64">
        <f>IF(グラフデータ!E31="","",グラフデータ!E31)</f>
        <v>0.44000000000000006</v>
      </c>
      <c r="D32" s="64">
        <f>IF(グラフデータ!E61="","",グラフデータ!E61)</f>
        <v>0.43499999999999994</v>
      </c>
      <c r="E32" s="64">
        <f>IF(グラフデータ!E92="","",グラフデータ!E92)</f>
        <v>0.25800000000000001</v>
      </c>
      <c r="F32" s="64">
        <f>IF(グラフデータ!E122="","",グラフデータ!E122)</f>
        <v>0.47600000000000009</v>
      </c>
      <c r="G32" s="64">
        <f>IF(グラフデータ!E153="","",グラフデータ!E153)</f>
        <v>0.46600000000000008</v>
      </c>
      <c r="H32" s="64">
        <f>IF(グラフデータ!E184="","",グラフデータ!E184)</f>
        <v>0.43100000000000005</v>
      </c>
      <c r="I32" s="64">
        <f>IF(グラフデータ!E214="","",グラフデータ!E214)</f>
        <v>0.40599999999999992</v>
      </c>
      <c r="J32" s="64">
        <f>IF(グラフデータ!E245="","",グラフデータ!E245)</f>
        <v>0.45599999999999985</v>
      </c>
      <c r="K32" s="64">
        <f>IF(グラフデータ!E275="","",グラフデータ!E275)</f>
        <v>0.47699999999999998</v>
      </c>
      <c r="L32" s="64">
        <f>IF(グラフデータ!E306="","",グラフデータ!E306)</f>
        <v>0.47000000000000008</v>
      </c>
      <c r="M32" s="64">
        <f>IF(グラフデータ!E337="","",グラフデータ!E337)</f>
        <v>0.45199999999999985</v>
      </c>
      <c r="N32" s="64">
        <f>IF(グラフデータ!E366="","",グラフデータ!E366)</f>
        <v>0.45699999999999996</v>
      </c>
    </row>
    <row r="33" spans="2:14" ht="20.149999999999999" customHeight="1" x14ac:dyDescent="0.2">
      <c r="B33" s="1">
        <v>26</v>
      </c>
      <c r="C33" s="64">
        <f>IF(グラフデータ!E32="","",グラフデータ!E32)</f>
        <v>0.44299999999999995</v>
      </c>
      <c r="D33" s="64">
        <f>IF(グラフデータ!E62="","",グラフデータ!E62)</f>
        <v>0.43200000000000005</v>
      </c>
      <c r="E33" s="64">
        <f>IF(グラフデータ!E93="","",グラフデータ!E93)</f>
        <v>0.27400000000000002</v>
      </c>
      <c r="F33" s="64">
        <f>IF(グラフデータ!E123="","",グラフデータ!E123)</f>
        <v>0.48099999999999998</v>
      </c>
      <c r="G33" s="64">
        <f>IF(グラフデータ!E154="","",グラフデータ!E154)</f>
        <v>0.46800000000000008</v>
      </c>
      <c r="H33" s="64">
        <f>IF(グラフデータ!E185="","",グラフデータ!E185)</f>
        <v>0.43400000000000005</v>
      </c>
      <c r="I33" s="64">
        <f>IF(グラフデータ!E215="","",グラフデータ!E215)</f>
        <v>0.40999999999999992</v>
      </c>
      <c r="J33" s="64">
        <f>IF(グラフデータ!E246="","",グラフデータ!E246)</f>
        <v>0.46099999999999997</v>
      </c>
      <c r="K33" s="64">
        <f>IF(グラフデータ!E276="","",グラフデータ!E276)</f>
        <v>0.47699999999999998</v>
      </c>
      <c r="L33" s="64">
        <f>IF(グラフデータ!E307="","",グラフデータ!E307)</f>
        <v>0.4830000000000001</v>
      </c>
      <c r="M33" s="64">
        <f>IF(グラフデータ!E338="","",グラフデータ!E338)</f>
        <v>0.44599999999999984</v>
      </c>
      <c r="N33" s="64">
        <f>IF(グラフデータ!E367="","",グラフデータ!E367)</f>
        <v>0.45399999999999985</v>
      </c>
    </row>
    <row r="34" spans="2:14" ht="20.149999999999999" customHeight="1" x14ac:dyDescent="0.2">
      <c r="B34" s="1">
        <v>27</v>
      </c>
      <c r="C34" s="64">
        <f>IF(グラフデータ!E33="","",グラフデータ!E33)</f>
        <v>0.42899999999999994</v>
      </c>
      <c r="D34" s="64">
        <f>IF(グラフデータ!E63="","",グラフデータ!E63)</f>
        <v>0.43899999999999995</v>
      </c>
      <c r="E34" s="64">
        <f>IF(グラフデータ!E94="","",グラフデータ!E94)</f>
        <v>0.29500000000000004</v>
      </c>
      <c r="F34" s="64">
        <f>IF(グラフデータ!E124="","",グラフデータ!E124)</f>
        <v>0.48499999999999999</v>
      </c>
      <c r="G34" s="64">
        <f>IF(グラフデータ!E155="","",グラフデータ!E155)</f>
        <v>0.47000000000000008</v>
      </c>
      <c r="H34" s="64">
        <f>IF(グラフデータ!E186="","",グラフデータ!E186)</f>
        <v>0.43800000000000006</v>
      </c>
      <c r="I34" s="64">
        <f>IF(グラフデータ!E216="","",グラフデータ!E216)</f>
        <v>0.40999999999999992</v>
      </c>
      <c r="J34" s="64">
        <f>IF(グラフデータ!E247="","",グラフデータ!E247)</f>
        <v>0.46199999999999986</v>
      </c>
      <c r="K34" s="64">
        <f>IF(グラフデータ!E277="","",グラフデータ!E277)</f>
        <v>0.4840000000000001</v>
      </c>
      <c r="L34" s="64">
        <f>IF(グラフデータ!E308="","",グラフデータ!E308)</f>
        <v>0.48699999999999999</v>
      </c>
      <c r="M34" s="64">
        <f>IF(グラフデータ!E339="","",グラフデータ!E339)</f>
        <v>0.44199999999999995</v>
      </c>
      <c r="N34" s="64">
        <f>IF(グラフデータ!E368="","",グラフデータ!E368)</f>
        <v>0.42199999999999993</v>
      </c>
    </row>
    <row r="35" spans="2:14" ht="20.149999999999999" customHeight="1" x14ac:dyDescent="0.2">
      <c r="B35" s="1">
        <v>28</v>
      </c>
      <c r="C35" s="64">
        <f>IF(グラフデータ!E34="","",グラフデータ!E34)</f>
        <v>0.43699999999999994</v>
      </c>
      <c r="D35" s="64">
        <f>IF(グラフデータ!E64="","",グラフデータ!E64)</f>
        <v>0.44000000000000006</v>
      </c>
      <c r="E35" s="64">
        <f>IF(グラフデータ!E95="","",グラフデータ!E95)</f>
        <v>0.31399999999999995</v>
      </c>
      <c r="F35" s="64">
        <f>IF(グラフデータ!E125="","",グラフデータ!E125)</f>
        <v>0.49099999999999999</v>
      </c>
      <c r="G35" s="64">
        <f>IF(グラフデータ!E156="","",グラフデータ!E156)</f>
        <v>0.46899999999999997</v>
      </c>
      <c r="H35" s="64">
        <f>IF(グラフデータ!E187="","",グラフデータ!E187)</f>
        <v>0.43700000000000006</v>
      </c>
      <c r="I35" s="64">
        <f>IF(グラフデータ!E217="","",グラフデータ!E217)</f>
        <v>0.41599999999999993</v>
      </c>
      <c r="J35" s="64">
        <f>IF(グラフデータ!E248="","",グラフデータ!E248)</f>
        <v>0.46199999999999986</v>
      </c>
      <c r="K35" s="64">
        <f>IF(グラフデータ!E278="","",グラフデータ!E278)</f>
        <v>0.499</v>
      </c>
      <c r="L35" s="64">
        <f>IF(グラフデータ!E309="","",グラフデータ!E309)</f>
        <v>0.4880000000000001</v>
      </c>
      <c r="M35" s="64">
        <f>IF(グラフデータ!E340="","",グラフデータ!E340)</f>
        <v>0.43999999999999995</v>
      </c>
      <c r="N35" s="64">
        <f>IF(グラフデータ!E369="","",グラフデータ!E369)</f>
        <v>0.42599999999999993</v>
      </c>
    </row>
    <row r="36" spans="2:14" ht="20.149999999999999" customHeight="1" x14ac:dyDescent="0.2">
      <c r="B36" s="1">
        <v>29</v>
      </c>
      <c r="C36" s="64">
        <f>IF(グラフデータ!E35="","",グラフデータ!E35)</f>
        <v>0.44200000000000006</v>
      </c>
      <c r="D36" s="64">
        <f>IF(グラフデータ!E65="","",グラフデータ!E65)</f>
        <v>0.44200000000000006</v>
      </c>
      <c r="E36" s="64">
        <f>IF(グラフデータ!E96="","",グラフデータ!E96)</f>
        <v>0.33100000000000007</v>
      </c>
      <c r="F36" s="64">
        <f>IF(グラフデータ!E126="","",グラフデータ!E126)</f>
        <v>0.498</v>
      </c>
      <c r="G36" s="64">
        <f>IF(グラフデータ!E157="","",グラフデータ!E157)</f>
        <v>0.47000000000000008</v>
      </c>
      <c r="H36" s="64">
        <f>IF(グラフデータ!E188="","",グラフデータ!E188)</f>
        <v>0.43599999999999994</v>
      </c>
      <c r="I36" s="64">
        <f>IF(グラフデータ!E218="","",グラフデータ!E218)</f>
        <v>0.41699999999999993</v>
      </c>
      <c r="J36" s="64">
        <f>IF(グラフデータ!E249="","",グラフデータ!E249)</f>
        <v>0.46399999999999986</v>
      </c>
      <c r="K36" s="64">
        <f>IF(グラフデータ!E279="","",グラフデータ!E279)</f>
        <v>0.49099999999999999</v>
      </c>
      <c r="L36" s="64">
        <f>IF(グラフデータ!E310="","",グラフデータ!E310)</f>
        <v>0.4840000000000001</v>
      </c>
      <c r="M36" s="64">
        <f>IF(グラフデータ!E341="","",グラフデータ!E341)</f>
        <v>0.44299999999999995</v>
      </c>
      <c r="N36" s="64">
        <f>IF(グラフデータ!E370="","",グラフデータ!E370)</f>
        <v>0.43899999999999995</v>
      </c>
    </row>
    <row r="37" spans="2:14" ht="20.149999999999999" customHeight="1" x14ac:dyDescent="0.2">
      <c r="B37" s="1">
        <v>30</v>
      </c>
      <c r="C37" s="64">
        <f>IF(グラフデータ!E36="","",グラフデータ!E36)</f>
        <v>0.44000000000000006</v>
      </c>
      <c r="D37" s="64">
        <f>IF(グラフデータ!E66="","",グラフデータ!E66)</f>
        <v>0.43200000000000005</v>
      </c>
      <c r="E37" s="64">
        <f>IF(グラフデータ!E97="","",グラフデータ!E97)</f>
        <v>0.34599999999999997</v>
      </c>
      <c r="F37" s="64">
        <f>IF(グラフデータ!E127="","",グラフデータ!E127)</f>
        <v>0.50600000000000001</v>
      </c>
      <c r="G37" s="64">
        <f>IF(グラフデータ!E158="","",グラフデータ!E158)</f>
        <v>0.47099999999999997</v>
      </c>
      <c r="H37" s="64">
        <f>IF(グラフデータ!E189="","",グラフデータ!E189)</f>
        <v>0.43699999999999994</v>
      </c>
      <c r="I37" s="64">
        <f>IF(グラフデータ!E219="","",グラフデータ!E219)</f>
        <v>0.42299999999999993</v>
      </c>
      <c r="J37" s="64">
        <f>IF(グラフデータ!E250="","",グラフデータ!E250)</f>
        <v>0.46999999999999986</v>
      </c>
      <c r="K37" s="64">
        <f>IF(グラフデータ!E280="","",グラフデータ!E280)</f>
        <v>0.49299999999999999</v>
      </c>
      <c r="L37" s="64">
        <f>IF(グラフデータ!E311="","",グラフデータ!E311)</f>
        <v>0.4900000000000001</v>
      </c>
      <c r="M37" s="65" t="s">
        <v>13</v>
      </c>
      <c r="N37" s="64">
        <f>IF(グラフデータ!E371="","",グラフデータ!E371)</f>
        <v>0.41399999999999992</v>
      </c>
    </row>
    <row r="38" spans="2:14" ht="20.149999999999999" customHeight="1" thickBot="1" x14ac:dyDescent="0.25">
      <c r="B38" s="1">
        <v>31</v>
      </c>
      <c r="C38" s="65" t="s">
        <v>29</v>
      </c>
      <c r="D38" s="64">
        <f>IF(グラフデータ!E67="","",グラフデータ!E67)</f>
        <v>0.43699999999999994</v>
      </c>
      <c r="E38" s="65" t="s">
        <v>29</v>
      </c>
      <c r="F38" s="64">
        <f>IF(グラフデータ!E128="","",グラフデータ!E128)</f>
        <v>0.51100000000000001</v>
      </c>
      <c r="G38" s="64">
        <f>IF(グラフデータ!E159="","",グラフデータ!E159)</f>
        <v>0.47200000000000009</v>
      </c>
      <c r="H38" s="65" t="s">
        <v>5</v>
      </c>
      <c r="I38" s="64">
        <f>IF(グラフデータ!E220="","",グラフデータ!E220)</f>
        <v>0.44199999999999995</v>
      </c>
      <c r="J38" s="65" t="s">
        <v>29</v>
      </c>
      <c r="K38" s="64">
        <f>IF(グラフデータ!E281="","",グラフデータ!E281)</f>
        <v>0.501</v>
      </c>
      <c r="L38" s="64">
        <f>IF(グラフデータ!E312="","",グラフデータ!E312)</f>
        <v>0.42399999999999993</v>
      </c>
      <c r="M38" s="65" t="s">
        <v>29</v>
      </c>
      <c r="N38" s="64">
        <f>IF(グラフデータ!E372="","",グラフデータ!E372)</f>
        <v>0.41599999999999993</v>
      </c>
    </row>
    <row r="39" spans="2:14" ht="20.149999999999999" customHeight="1" thickTop="1" x14ac:dyDescent="0.2">
      <c r="B39" s="59" t="s">
        <v>3</v>
      </c>
      <c r="C39" s="66">
        <f>IF(C37="","",AVERAGE(C8:C38))</f>
        <v>0.4246999999999998</v>
      </c>
      <c r="D39" s="66">
        <f>IF(D38="","",AVERAGE(D8:D38))</f>
        <v>0.43541935483870964</v>
      </c>
      <c r="E39" s="66">
        <f>IF(E37="","",AVERAGE(E8:E38))</f>
        <v>0.26590000000000003</v>
      </c>
      <c r="F39" s="66">
        <f>IF(F38="","",AVERAGE(F8:F38))</f>
        <v>0.45100000000000001</v>
      </c>
      <c r="G39" s="66">
        <f>IF(G38="","",AVERAGE(G8:G38))</f>
        <v>0.50193548387096765</v>
      </c>
      <c r="H39" s="66">
        <f>IF(H37="","",AVERAGE(H8:H38))</f>
        <v>0.44576666666666659</v>
      </c>
      <c r="I39" s="66">
        <f>IF(I38="","",AVERAGE(I8:I38))</f>
        <v>0.42438709677419351</v>
      </c>
      <c r="J39" s="66">
        <f>IF(J37="","",AVERAGE(J8:J38))</f>
        <v>0.45869999999999994</v>
      </c>
      <c r="K39" s="66">
        <f>IF(K38="","",AVERAGE(K8:K38))</f>
        <v>0.47525806451612901</v>
      </c>
      <c r="L39" s="66">
        <f>IF(L38="","",AVERAGE(L8:L38))</f>
        <v>0.49819354838709679</v>
      </c>
      <c r="M39" s="66">
        <f>IF(M35="","",AVERAGE(M8:M38))</f>
        <v>0.44496551724137928</v>
      </c>
      <c r="N39" s="66">
        <f>IF(N35="","",AVERAGE(N8:N38))</f>
        <v>0.44277419354838704</v>
      </c>
    </row>
    <row r="40" spans="2:14" ht="20.149999999999999" customHeight="1" x14ac:dyDescent="0.2">
      <c r="B40" s="58" t="s">
        <v>1</v>
      </c>
      <c r="C40" s="67">
        <f>IF(C37="","",MIN(C8:C38))</f>
        <v>0.41100000000000003</v>
      </c>
      <c r="D40" s="67">
        <f>IF(D38="","",MIN(D8:D38))</f>
        <v>0.42299999999999993</v>
      </c>
      <c r="E40" s="67">
        <f>IF(E37="","",MIN(E8:E38))</f>
        <v>0.16400000000000001</v>
      </c>
      <c r="F40" s="67">
        <f>IF(F38="","",MIN(F8:F38))</f>
        <v>0.35799999999999998</v>
      </c>
      <c r="G40" s="67">
        <f>IF(G38="","",MIN(G8:G38))</f>
        <v>0.46299999999999997</v>
      </c>
      <c r="H40" s="67">
        <f>IF(H37="","",MIN(H8:H38))</f>
        <v>0.40500000000000003</v>
      </c>
      <c r="I40" s="67">
        <f>IF(I38="","",MIN(I8:I38))</f>
        <v>0.39599999999999991</v>
      </c>
      <c r="J40" s="67">
        <f>IF(J37="","",MIN(J8:J38))</f>
        <v>0.44399999999999984</v>
      </c>
      <c r="K40" s="67">
        <f>IF(K38="","",MIN(K8:K38))</f>
        <v>0.46400000000000008</v>
      </c>
      <c r="L40" s="67">
        <f>IF(L38="","",MIN(L8:L38))</f>
        <v>0.42399999999999993</v>
      </c>
      <c r="M40" s="67">
        <f>IF(M35="","",MIN(M8:M38))</f>
        <v>0.3869999999999999</v>
      </c>
      <c r="N40" s="67">
        <f>IF(N35="","",MIN(N8:N38))</f>
        <v>0.41399999999999992</v>
      </c>
    </row>
    <row r="41" spans="2:14" ht="20.149999999999999" customHeight="1" x14ac:dyDescent="0.2">
      <c r="B41" s="5" t="s">
        <v>2</v>
      </c>
      <c r="C41" s="67">
        <f>IF(C37="","",MAX(C8:C38))</f>
        <v>0.44299999999999995</v>
      </c>
      <c r="D41" s="67">
        <f>IF(D38="","",MAX(D8:D38))</f>
        <v>0.45899999999999996</v>
      </c>
      <c r="E41" s="67">
        <f>IF(E37="","",MAX(E8:E38))</f>
        <v>0.43699999999999994</v>
      </c>
      <c r="F41" s="67">
        <f>IF(F38="","",MAX(F8:F38))</f>
        <v>0.51100000000000001</v>
      </c>
      <c r="G41" s="67">
        <f>IF(G38="","",MAX(G8:G38))</f>
        <v>0.56500000000000006</v>
      </c>
      <c r="H41" s="67">
        <f>IF(H37="","",MAX(H8:H38))</f>
        <v>0.4860000000000001</v>
      </c>
      <c r="I41" s="67">
        <f>IF(I38="","",MAX(I8:I38))</f>
        <v>0.44999999999999984</v>
      </c>
      <c r="J41" s="67">
        <f>IF(J37="","",MAX(J8:J38))</f>
        <v>0.47499999999999998</v>
      </c>
      <c r="K41" s="67">
        <f>IF(K38="","",MAX(K8:K38))</f>
        <v>0.501</v>
      </c>
      <c r="L41" s="67">
        <f>IF(L38="","",MAX(L8:L38))</f>
        <v>0.52800000000000014</v>
      </c>
      <c r="M41" s="67">
        <f>IF(M35="","",MAX(M8:M38))</f>
        <v>0.48199999999999987</v>
      </c>
      <c r="N41" s="67">
        <f>IF(N35="","",MAX(N8:N38))</f>
        <v>0.47299999999999998</v>
      </c>
    </row>
    <row r="42" spans="2:14" ht="20" customHeight="1" x14ac:dyDescent="0.2">
      <c r="K42" s="100" t="s">
        <v>79</v>
      </c>
      <c r="L42" s="103" t="s">
        <v>80</v>
      </c>
      <c r="M42" s="104"/>
      <c r="N42" s="91">
        <f>AVERAGE(C8:N38)</f>
        <v>0.43949180327868848</v>
      </c>
    </row>
    <row r="43" spans="2:14" ht="20" customHeight="1" x14ac:dyDescent="0.2">
      <c r="K43" s="101"/>
      <c r="L43" s="103" t="s">
        <v>81</v>
      </c>
      <c r="M43" s="104"/>
      <c r="N43" s="92">
        <f>MIN(C8:N38)</f>
        <v>0.16400000000000001</v>
      </c>
    </row>
    <row r="44" spans="2:14" ht="20" customHeight="1" x14ac:dyDescent="0.2">
      <c r="B44" s="90"/>
      <c r="K44" s="101"/>
      <c r="L44" s="103" t="s">
        <v>82</v>
      </c>
      <c r="M44" s="104"/>
      <c r="N44" s="93">
        <f>MAX(C8:N38)</f>
        <v>0.56500000000000006</v>
      </c>
    </row>
    <row r="45" spans="2:14" ht="20" customHeight="1" x14ac:dyDescent="0.2">
      <c r="K45" s="101"/>
      <c r="L45" s="103" t="s">
        <v>83</v>
      </c>
      <c r="M45" s="104"/>
      <c r="N45" s="91">
        <f>N44-N43</f>
        <v>0.40100000000000002</v>
      </c>
    </row>
    <row r="46" spans="2:14" ht="20" customHeight="1" thickBot="1" x14ac:dyDescent="0.25">
      <c r="K46" s="102"/>
      <c r="L46" s="105" t="s">
        <v>84</v>
      </c>
      <c r="M46" s="106"/>
      <c r="N46" s="94">
        <f>C8-N38</f>
        <v>-1.9999999999998908E-3</v>
      </c>
    </row>
  </sheetData>
  <mergeCells count="6">
    <mergeCell ref="K42:K46"/>
    <mergeCell ref="L42:M42"/>
    <mergeCell ref="L43:M43"/>
    <mergeCell ref="L44:M44"/>
    <mergeCell ref="L45:M45"/>
    <mergeCell ref="L46:M46"/>
  </mergeCells>
  <phoneticPr fontId="1"/>
  <conditionalFormatting sqref="C8:N38">
    <cfRule type="expression" priority="1" stopIfTrue="1">
      <formula>SUM(C$40:C$42)=0</formula>
    </cfRule>
    <cfRule type="cellIs" dxfId="27" priority="2" operator="equal">
      <formula>MAXA(C$8:C$38)</formula>
    </cfRule>
    <cfRule type="cellIs" dxfId="26" priority="3" operator="equal">
      <formula>MIN(C$8:C$38)</formula>
    </cfRule>
  </conditionalFormatting>
  <printOptions horizontalCentered="1"/>
  <pageMargins left="0.78740157480314965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N46"/>
  <sheetViews>
    <sheetView showGridLines="0" zoomScale="90" zoomScaleNormal="90" workbookViewId="0"/>
  </sheetViews>
  <sheetFormatPr defaultColWidth="9" defaultRowHeight="14" x14ac:dyDescent="0.2"/>
  <cols>
    <col min="1" max="1" width="9" style="62"/>
    <col min="2" max="2" width="5.1640625" style="62" customWidth="1"/>
    <col min="3" max="14" width="7.08203125" style="62" customWidth="1"/>
    <col min="15" max="16384" width="9" style="62"/>
  </cols>
  <sheetData>
    <row r="3" spans="2:14" ht="19" x14ac:dyDescent="0.2">
      <c r="B3" s="60" t="s">
        <v>74</v>
      </c>
      <c r="C3" s="61"/>
      <c r="D3" s="61"/>
      <c r="E3" s="61"/>
      <c r="F3" s="61"/>
      <c r="H3" s="61"/>
      <c r="I3" s="61"/>
      <c r="J3" s="61"/>
      <c r="K3" s="61"/>
      <c r="L3" s="61"/>
      <c r="M3" s="61"/>
      <c r="N3" s="61"/>
    </row>
    <row r="4" spans="2:14" ht="19" x14ac:dyDescent="0.2">
      <c r="C4" s="60" t="s">
        <v>11</v>
      </c>
    </row>
    <row r="6" spans="2:14" x14ac:dyDescent="0.2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3" t="s">
        <v>41</v>
      </c>
    </row>
    <row r="7" spans="2:14" ht="30" customHeight="1" x14ac:dyDescent="0.2">
      <c r="B7" s="1" t="s">
        <v>0</v>
      </c>
      <c r="C7" s="1" t="s">
        <v>30</v>
      </c>
      <c r="D7" s="1" t="s">
        <v>42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2:14" ht="20.149999999999999" customHeight="1" x14ac:dyDescent="0.2">
      <c r="B8" s="1">
        <v>1</v>
      </c>
      <c r="C8" s="64">
        <f>IF(グラフデータ!F7="","",グラフデータ!F7)</f>
        <v>3.431</v>
      </c>
      <c r="D8" s="64">
        <f>IF(グラフデータ!F37="","",グラフデータ!F37)</f>
        <v>3.5570000000000004</v>
      </c>
      <c r="E8" s="64">
        <f>IF(グラフデータ!F68="","",グラフデータ!F68)</f>
        <v>3.504</v>
      </c>
      <c r="F8" s="64">
        <f>IF(グラフデータ!F98="","",グラフデータ!F98)</f>
        <v>3.5350000000000001</v>
      </c>
      <c r="G8" s="64">
        <f>IF(グラフデータ!F129="","",グラフデータ!F129)</f>
        <v>3.7579999999999996</v>
      </c>
      <c r="H8" s="64">
        <f>IF(グラフデータ!F160="","",グラフデータ!F160)</f>
        <v>3.6780000000000004</v>
      </c>
      <c r="I8" s="64">
        <f>IF(グラフデータ!F190="","",グラフデータ!F190)</f>
        <v>3.5379999999999998</v>
      </c>
      <c r="J8" s="64">
        <f>IF(グラフデータ!F221="","",グラフデータ!F221)</f>
        <v>3.5879999999999996</v>
      </c>
      <c r="K8" s="64">
        <f>IF(グラフデータ!F251="","",グラフデータ!F251)</f>
        <v>3.6630000000000003</v>
      </c>
      <c r="L8" s="64">
        <f>IF(グラフデータ!F282="","",グラフデータ!F282)</f>
        <v>3.7459999999999996</v>
      </c>
      <c r="M8" s="64">
        <f>IF(グラフデータ!F313="","",グラフデータ!F313)</f>
        <v>3.6650000000000005</v>
      </c>
      <c r="N8" s="64">
        <f>IF(グラフデータ!F342="","",グラフデータ!F342)</f>
        <v>3.593</v>
      </c>
    </row>
    <row r="9" spans="2:14" ht="20.149999999999999" customHeight="1" x14ac:dyDescent="0.2">
      <c r="B9" s="1">
        <v>2</v>
      </c>
      <c r="C9" s="64">
        <f>IF(グラフデータ!F8="","",グラフデータ!F8)</f>
        <v>3.4420000000000002</v>
      </c>
      <c r="D9" s="64">
        <f>IF(グラフデータ!F38="","",グラフデータ!F38)</f>
        <v>3.5600000000000005</v>
      </c>
      <c r="E9" s="64">
        <f>IF(グラフデータ!F69="","",グラフデータ!F69)</f>
        <v>3.5069999999999997</v>
      </c>
      <c r="F9" s="64">
        <f>IF(グラフデータ!F99="","",グラフデータ!F99)</f>
        <v>3.5249999999999999</v>
      </c>
      <c r="G9" s="64">
        <f>IF(グラフデータ!F130="","",グラフデータ!F130)</f>
        <v>3.7409999999999997</v>
      </c>
      <c r="H9" s="64">
        <f>IF(グラフデータ!F161="","",グラフデータ!F161)</f>
        <v>3.6830000000000003</v>
      </c>
      <c r="I9" s="64">
        <f>IF(グラフデータ!F191="","",グラフデータ!F191)</f>
        <v>3.5489999999999999</v>
      </c>
      <c r="J9" s="64">
        <f>IF(グラフデータ!F222="","",グラフデータ!F222)</f>
        <v>3.5929999999999995</v>
      </c>
      <c r="K9" s="64">
        <f>IF(グラフデータ!F252="","",グラフデータ!F252)</f>
        <v>3.6600000000000006</v>
      </c>
      <c r="L9" s="64">
        <f>IF(グラフデータ!F283="","",グラフデータ!F283)</f>
        <v>3.7399999999999998</v>
      </c>
      <c r="M9" s="64">
        <f>IF(グラフデータ!F314="","",グラフデータ!F314)</f>
        <v>3.6590000000000007</v>
      </c>
      <c r="N9" s="64">
        <f>IF(グラフデータ!F343="","",グラフデータ!F343)</f>
        <v>3.5540000000000003</v>
      </c>
    </row>
    <row r="10" spans="2:14" ht="20.149999999999999" customHeight="1" x14ac:dyDescent="0.2">
      <c r="B10" s="1">
        <v>3</v>
      </c>
      <c r="C10" s="64">
        <f>IF(グラフデータ!F9="","",グラフデータ!F9)</f>
        <v>3.4510000000000001</v>
      </c>
      <c r="D10" s="64">
        <f>IF(グラフデータ!F39="","",グラフデータ!F39)</f>
        <v>3.5710000000000006</v>
      </c>
      <c r="E10" s="64">
        <f>IF(グラフデータ!F70="","",グラフデータ!F70)</f>
        <v>3.1229999999999998</v>
      </c>
      <c r="F10" s="64">
        <f>IF(グラフデータ!F100="","",グラフデータ!F100)</f>
        <v>3.524</v>
      </c>
      <c r="G10" s="64">
        <f>IF(グラフデータ!F131="","",グラフデータ!F131)</f>
        <v>3.7519999999999998</v>
      </c>
      <c r="H10" s="64">
        <f>IF(グラフデータ!F162="","",グラフデータ!F162)</f>
        <v>3.6900000000000004</v>
      </c>
      <c r="I10" s="64">
        <f>IF(グラフデータ!F192="","",グラフデータ!F192)</f>
        <v>3.55</v>
      </c>
      <c r="J10" s="64">
        <f>IF(グラフデータ!F223="","",グラフデータ!F223)</f>
        <v>3.6049999999999995</v>
      </c>
      <c r="K10" s="64">
        <f>IF(グラフデータ!F253="","",グラフデータ!F253)</f>
        <v>3.6700000000000004</v>
      </c>
      <c r="L10" s="64">
        <f>IF(グラフデータ!F284="","",グラフデータ!F284)</f>
        <v>3.7369999999999997</v>
      </c>
      <c r="M10" s="64">
        <f>IF(グラフデータ!F315="","",グラフデータ!F315)</f>
        <v>3.6630000000000007</v>
      </c>
      <c r="N10" s="64">
        <f>IF(グラフデータ!F344="","",グラフデータ!F344)</f>
        <v>3.56</v>
      </c>
    </row>
    <row r="11" spans="2:14" ht="20.149999999999999" customHeight="1" x14ac:dyDescent="0.2">
      <c r="B11" s="1">
        <v>4</v>
      </c>
      <c r="C11" s="64">
        <f>IF(グラフデータ!F10="","",グラフデータ!F10)</f>
        <v>3.4570000000000003</v>
      </c>
      <c r="D11" s="64">
        <f>IF(グラフデータ!F40="","",グラフデータ!F40)</f>
        <v>3.5730000000000004</v>
      </c>
      <c r="E11" s="64">
        <f>IF(グラフデータ!F71="","",グラフデータ!F71)</f>
        <v>2.653</v>
      </c>
      <c r="F11" s="64">
        <f>IF(グラフデータ!F101="","",グラフデータ!F101)</f>
        <v>3.53</v>
      </c>
      <c r="G11" s="64">
        <f>IF(グラフデータ!F132="","",グラフデータ!F132)</f>
        <v>3.7619999999999996</v>
      </c>
      <c r="H11" s="64">
        <f>IF(グラフデータ!F163="","",グラフデータ!F163)</f>
        <v>3.6980000000000004</v>
      </c>
      <c r="I11" s="64">
        <f>IF(グラフデータ!F193="","",グラフデータ!F193)</f>
        <v>3.5549999999999997</v>
      </c>
      <c r="J11" s="64">
        <f>IF(グラフデータ!F224="","",グラフデータ!F224)</f>
        <v>3.6159999999999997</v>
      </c>
      <c r="K11" s="64">
        <f>IF(グラフデータ!F254="","",グラフデータ!F254)</f>
        <v>3.6780000000000004</v>
      </c>
      <c r="L11" s="64">
        <f>IF(グラフデータ!F285="","",グラフデータ!F285)</f>
        <v>3.7459999999999996</v>
      </c>
      <c r="M11" s="64">
        <f>IF(グラフデータ!F316="","",グラフデータ!F316)</f>
        <v>3.6730000000000005</v>
      </c>
      <c r="N11" s="64">
        <f>IF(グラフデータ!F345="","",グラフデータ!F345)</f>
        <v>3.56</v>
      </c>
    </row>
    <row r="12" spans="2:14" ht="20.149999999999999" customHeight="1" x14ac:dyDescent="0.2">
      <c r="B12" s="1">
        <v>5</v>
      </c>
      <c r="C12" s="64">
        <f>IF(グラフデータ!F11="","",グラフデータ!F11)</f>
        <v>3.4720000000000004</v>
      </c>
      <c r="D12" s="64">
        <f>IF(グラフデータ!F41="","",グラフデータ!F41)</f>
        <v>3.5790000000000006</v>
      </c>
      <c r="E12" s="64">
        <f>IF(グラフデータ!F72="","",グラフデータ!F72)</f>
        <v>2.7689999999999997</v>
      </c>
      <c r="F12" s="64">
        <f>IF(グラフデータ!F102="","",グラフデータ!F102)</f>
        <v>3.5389999999999997</v>
      </c>
      <c r="G12" s="64">
        <f>IF(グラフデータ!F133="","",グラフデータ!F133)</f>
        <v>3.7729999999999997</v>
      </c>
      <c r="H12" s="64">
        <f>IF(グラフデータ!F164="","",グラフデータ!F164)</f>
        <v>3.6320000000000006</v>
      </c>
      <c r="I12" s="64">
        <f>IF(グラフデータ!F194="","",グラフデータ!F194)</f>
        <v>3.5419999999999998</v>
      </c>
      <c r="J12" s="64">
        <f>IF(グラフデータ!F225="","",グラフデータ!F225)</f>
        <v>3.6269999999999998</v>
      </c>
      <c r="K12" s="64">
        <f>IF(グラフデータ!F255="","",グラフデータ!F255)</f>
        <v>3.6850000000000005</v>
      </c>
      <c r="L12" s="64">
        <f>IF(グラフデータ!F286="","",グラフデータ!F286)</f>
        <v>3.7459999999999996</v>
      </c>
      <c r="M12" s="64">
        <f>IF(グラフデータ!F317="","",グラフデータ!F317)</f>
        <v>3.6600000000000006</v>
      </c>
      <c r="N12" s="64">
        <f>IF(グラフデータ!F346="","",グラフデータ!F346)</f>
        <v>3.56</v>
      </c>
    </row>
    <row r="13" spans="2:14" ht="20.149999999999999" customHeight="1" x14ac:dyDescent="0.2">
      <c r="B13" s="1">
        <v>6</v>
      </c>
      <c r="C13" s="64">
        <f>IF(グラフデータ!F12="","",グラフデータ!F12)</f>
        <v>3.4820000000000002</v>
      </c>
      <c r="D13" s="64">
        <f>IF(グラフデータ!F42="","",グラフデータ!F42)</f>
        <v>3.5800000000000005</v>
      </c>
      <c r="E13" s="64">
        <f>IF(グラフデータ!F73="","",グラフデータ!F73)</f>
        <v>2.8489999999999998</v>
      </c>
      <c r="F13" s="64">
        <f>IF(グラフデータ!F103="","",グラフデータ!F103)</f>
        <v>3.5449999999999999</v>
      </c>
      <c r="G13" s="64">
        <f>IF(グラフデータ!F134="","",グラフデータ!F134)</f>
        <v>3.7789999999999999</v>
      </c>
      <c r="H13" s="64">
        <f>IF(グラフデータ!F165="","",グラフデータ!F165)</f>
        <v>3.6200000000000006</v>
      </c>
      <c r="I13" s="64">
        <f>IF(グラフデータ!F195="","",グラフデータ!F195)</f>
        <v>3.5459999999999998</v>
      </c>
      <c r="J13" s="64">
        <f>IF(グラフデータ!F226="","",グラフデータ!F226)</f>
        <v>3.6319999999999997</v>
      </c>
      <c r="K13" s="64">
        <f>IF(グラフデータ!F256="","",グラフデータ!F256)</f>
        <v>3.6810000000000005</v>
      </c>
      <c r="L13" s="64">
        <f>IF(グラフデータ!F287="","",グラフデータ!F287)</f>
        <v>3.7459999999999996</v>
      </c>
      <c r="M13" s="64">
        <f>IF(グラフデータ!F318="","",グラフデータ!F318)</f>
        <v>3.6360000000000006</v>
      </c>
      <c r="N13" s="64">
        <f>IF(グラフデータ!F347="","",グラフデータ!F347)</f>
        <v>3.569</v>
      </c>
    </row>
    <row r="14" spans="2:14" ht="20.149999999999999" customHeight="1" x14ac:dyDescent="0.2">
      <c r="B14" s="1">
        <v>7</v>
      </c>
      <c r="C14" s="64">
        <f>IF(グラフデータ!F13="","",グラフデータ!F13)</f>
        <v>3.4960000000000004</v>
      </c>
      <c r="D14" s="64">
        <f>IF(グラフデータ!F43="","",グラフデータ!F43)</f>
        <v>3.5880000000000005</v>
      </c>
      <c r="E14" s="64">
        <f>IF(グラフデータ!F74="","",グラフデータ!F74)</f>
        <v>2.9009999999999998</v>
      </c>
      <c r="F14" s="64">
        <f>IF(グラフデータ!F104="","",グラフデータ!F104)</f>
        <v>3.544</v>
      </c>
      <c r="G14" s="64">
        <f>IF(グラフデータ!F135="","",グラフデータ!F135)</f>
        <v>3.7819999999999996</v>
      </c>
      <c r="H14" s="64">
        <f>IF(グラフデータ!F166="","",グラフデータ!F166)</f>
        <v>3.6230000000000007</v>
      </c>
      <c r="I14" s="64">
        <f>IF(グラフデータ!F196="","",グラフデータ!F196)</f>
        <v>3.548</v>
      </c>
      <c r="J14" s="64">
        <f>IF(グラフデータ!F227="","",グラフデータ!F227)</f>
        <v>3.6379999999999999</v>
      </c>
      <c r="K14" s="64">
        <f>IF(グラフデータ!F257="","",グラフデータ!F257)</f>
        <v>3.6880000000000002</v>
      </c>
      <c r="L14" s="64">
        <f>IF(グラフデータ!F288="","",グラフデータ!F288)</f>
        <v>3.7519999999999998</v>
      </c>
      <c r="M14" s="64">
        <f>IF(グラフデータ!F319="","",グラフデータ!F319)</f>
        <v>3.5960000000000005</v>
      </c>
      <c r="N14" s="64">
        <f>IF(グラフデータ!F348="","",グラフデータ!F348)</f>
        <v>3.5230000000000001</v>
      </c>
    </row>
    <row r="15" spans="2:14" ht="20.149999999999999" customHeight="1" x14ac:dyDescent="0.2">
      <c r="B15" s="1">
        <v>8</v>
      </c>
      <c r="C15" s="64">
        <f>IF(グラフデータ!F14="","",グラフデータ!F14)</f>
        <v>3.4990000000000001</v>
      </c>
      <c r="D15" s="64">
        <f>IF(グラフデータ!F44="","",グラフデータ!F44)</f>
        <v>3.5620000000000003</v>
      </c>
      <c r="E15" s="64">
        <f>IF(グラフデータ!F75="","",グラフデータ!F75)</f>
        <v>2.9469999999999996</v>
      </c>
      <c r="F15" s="64">
        <f>IF(グラフデータ!F105="","",グラフデータ!F105)</f>
        <v>3.55</v>
      </c>
      <c r="G15" s="64">
        <f>IF(グラフデータ!F136="","",グラフデータ!F136)</f>
        <v>3.7909999999999999</v>
      </c>
      <c r="H15" s="64">
        <f>IF(グラフデータ!F167="","",グラフデータ!F167)</f>
        <v>3.6320000000000006</v>
      </c>
      <c r="I15" s="64">
        <f>IF(グラフデータ!F197="","",グラフデータ!F197)</f>
        <v>3.5589999999999997</v>
      </c>
      <c r="J15" s="64">
        <f>IF(グラフデータ!F228="","",グラフデータ!F228)</f>
        <v>3.6449999999999996</v>
      </c>
      <c r="K15" s="64">
        <f>IF(グラフデータ!F258="","",グラフデータ!F258)</f>
        <v>3.6930000000000005</v>
      </c>
      <c r="L15" s="64">
        <f>IF(グラフデータ!F289="","",グラフデータ!F289)</f>
        <v>3.7529999999999997</v>
      </c>
      <c r="M15" s="64">
        <f>IF(グラフデータ!F320="","",グラフデータ!F320)</f>
        <v>3.5480000000000005</v>
      </c>
      <c r="N15" s="64">
        <f>IF(グラフデータ!F349="","",グラフデータ!F349)</f>
        <v>3.52</v>
      </c>
    </row>
    <row r="16" spans="2:14" ht="20.149999999999999" customHeight="1" x14ac:dyDescent="0.2">
      <c r="B16" s="1">
        <v>9</v>
      </c>
      <c r="C16" s="64">
        <f>IF(グラフデータ!F15="","",グラフデータ!F15)</f>
        <v>3.5090000000000003</v>
      </c>
      <c r="D16" s="64">
        <f>IF(グラフデータ!F45="","",グラフデータ!F45)</f>
        <v>3.4750000000000005</v>
      </c>
      <c r="E16" s="64">
        <f>IF(グラフデータ!F76="","",グラフデータ!F76)</f>
        <v>2.996</v>
      </c>
      <c r="F16" s="64">
        <f>IF(グラフデータ!F106="","",グラフデータ!F106)</f>
        <v>3.5509999999999997</v>
      </c>
      <c r="G16" s="64">
        <f>IF(グラフデータ!F137="","",グラフデータ!F137)</f>
        <v>3.7939999999999996</v>
      </c>
      <c r="H16" s="64">
        <f>IF(グラフデータ!F168="","",グラフデータ!F168)</f>
        <v>3.5220000000000007</v>
      </c>
      <c r="I16" s="64">
        <f>IF(グラフデータ!F198="","",グラフデータ!F198)</f>
        <v>3.5589999999999997</v>
      </c>
      <c r="J16" s="64">
        <f>IF(グラフデータ!F229="","",グラフデータ!F229)</f>
        <v>3.6479999999999997</v>
      </c>
      <c r="K16" s="64">
        <f>IF(グラフデータ!F259="","",グラフデータ!F259)</f>
        <v>3.7</v>
      </c>
      <c r="L16" s="64">
        <f>IF(グラフデータ!F290="","",グラフデータ!F290)</f>
        <v>3.7499999999999996</v>
      </c>
      <c r="M16" s="64">
        <f>IF(グラフデータ!F321="","",グラフデータ!F321)</f>
        <v>3.5480000000000005</v>
      </c>
      <c r="N16" s="64">
        <f>IF(グラフデータ!F350="","",グラフデータ!F350)</f>
        <v>3.4809999999999999</v>
      </c>
    </row>
    <row r="17" spans="2:14" ht="20.149999999999999" customHeight="1" x14ac:dyDescent="0.2">
      <c r="B17" s="1">
        <v>10</v>
      </c>
      <c r="C17" s="64">
        <f>IF(グラフデータ!F16="","",グラフデータ!F16)</f>
        <v>3.5150000000000001</v>
      </c>
      <c r="D17" s="64">
        <f>IF(グラフデータ!F46="","",グラフデータ!F46)</f>
        <v>3.4590000000000005</v>
      </c>
      <c r="E17" s="64">
        <f>IF(グラフデータ!F77="","",グラフデータ!F77)</f>
        <v>2.9859999999999998</v>
      </c>
      <c r="F17" s="64">
        <f>IF(グラフデータ!F107="","",グラフデータ!F107)</f>
        <v>3.5609999999999999</v>
      </c>
      <c r="G17" s="64">
        <f>IF(グラフデータ!F138="","",グラフデータ!F138)</f>
        <v>3.7689999999999997</v>
      </c>
      <c r="H17" s="64">
        <f>IF(グラフデータ!F169="","",グラフデータ!F169)</f>
        <v>3.4380000000000006</v>
      </c>
      <c r="I17" s="64">
        <f>IF(グラフデータ!F199="","",グラフデータ!F199)</f>
        <v>3.5349999999999997</v>
      </c>
      <c r="J17" s="64">
        <f>IF(グラフデータ!F230="","",グラフデータ!F230)</f>
        <v>3.6569999999999996</v>
      </c>
      <c r="K17" s="64">
        <f>IF(グラフデータ!F260="","",グラフデータ!F260)</f>
        <v>3.7050000000000005</v>
      </c>
      <c r="L17" s="64">
        <f>IF(グラフデータ!F291="","",グラフデータ!F291)</f>
        <v>3.7499999999999996</v>
      </c>
      <c r="M17" s="64">
        <f>IF(グラフデータ!F322="","",グラフデータ!F322)</f>
        <v>3.6160000000000005</v>
      </c>
      <c r="N17" s="64">
        <f>IF(グラフデータ!F351="","",グラフデータ!F351)</f>
        <v>3.4620000000000002</v>
      </c>
    </row>
    <row r="18" spans="2:14" ht="20.149999999999999" customHeight="1" x14ac:dyDescent="0.2">
      <c r="B18" s="1">
        <v>11</v>
      </c>
      <c r="C18" s="64">
        <f>IF(グラフデータ!F17="","",グラフデータ!F17)</f>
        <v>3.5260000000000002</v>
      </c>
      <c r="D18" s="64">
        <f>IF(グラフデータ!F47="","",グラフデータ!F47)</f>
        <v>3.4740000000000006</v>
      </c>
      <c r="E18" s="64">
        <f>IF(グラフデータ!F78="","",グラフデータ!F78)</f>
        <v>3.024</v>
      </c>
      <c r="F18" s="64">
        <f>IF(グラフデータ!F108="","",グラフデータ!F108)</f>
        <v>3.5680000000000001</v>
      </c>
      <c r="G18" s="64">
        <f>IF(グラフデータ!F139="","",グラフデータ!F139)</f>
        <v>3.7639999999999998</v>
      </c>
      <c r="H18" s="64">
        <f>IF(グラフデータ!F170="","",グラフデータ!F170)</f>
        <v>3.4380000000000006</v>
      </c>
      <c r="I18" s="64">
        <f>IF(グラフデータ!F200="","",グラフデータ!F200)</f>
        <v>3.4689999999999999</v>
      </c>
      <c r="J18" s="64">
        <f>IF(グラフデータ!F231="","",グラフデータ!F231)</f>
        <v>3.6569999999999996</v>
      </c>
      <c r="K18" s="64">
        <f>IF(グラフデータ!F261="","",グラフデータ!F261)</f>
        <v>3.7100000000000004</v>
      </c>
      <c r="L18" s="64">
        <f>IF(グラフデータ!F292="","",グラフデータ!F292)</f>
        <v>3.7699999999999996</v>
      </c>
      <c r="M18" s="64">
        <f>IF(グラフデータ!F323="","",グラフデータ!F323)</f>
        <v>3.6170000000000004</v>
      </c>
      <c r="N18" s="64">
        <f>IF(グラフデータ!F352="","",グラフデータ!F352)</f>
        <v>3.4609999999999999</v>
      </c>
    </row>
    <row r="19" spans="2:14" ht="20.149999999999999" customHeight="1" x14ac:dyDescent="0.2">
      <c r="B19" s="1">
        <v>12</v>
      </c>
      <c r="C19" s="64">
        <f>IF(グラフデータ!F18="","",グラフデータ!F18)</f>
        <v>3.5280000000000005</v>
      </c>
      <c r="D19" s="64">
        <f>IF(グラフデータ!F48="","",グラフデータ!F48)</f>
        <v>3.4770000000000003</v>
      </c>
      <c r="E19" s="64">
        <f>IF(グラフデータ!F79="","",グラフデータ!F79)</f>
        <v>3.0269999999999997</v>
      </c>
      <c r="F19" s="64">
        <f>IF(グラフデータ!F109="","",グラフデータ!F109)</f>
        <v>3.5789999999999997</v>
      </c>
      <c r="G19" s="64">
        <f>IF(グラフデータ!F140="","",グラフデータ!F140)</f>
        <v>3.76</v>
      </c>
      <c r="H19" s="64">
        <f>IF(グラフデータ!F171="","",グラフデータ!F171)</f>
        <v>3.4490000000000003</v>
      </c>
      <c r="I19" s="64">
        <f>IF(グラフデータ!F201="","",グラフデータ!F201)</f>
        <v>3.4699999999999998</v>
      </c>
      <c r="J19" s="64">
        <f>IF(グラフデータ!F232="","",グラフデータ!F232)</f>
        <v>3.6629999999999998</v>
      </c>
      <c r="K19" s="64">
        <f>IF(グラフデータ!F262="","",グラフデータ!F262)</f>
        <v>3.7090000000000005</v>
      </c>
      <c r="L19" s="64">
        <f>IF(グラフデータ!F293="","",グラフデータ!F293)</f>
        <v>3.7499999999999996</v>
      </c>
      <c r="M19" s="64">
        <f>IF(グラフデータ!F324="","",グラフデータ!F324)</f>
        <v>3.6040000000000005</v>
      </c>
      <c r="N19" s="64">
        <f>IF(グラフデータ!F353="","",グラフデータ!F353)</f>
        <v>3.4790000000000001</v>
      </c>
    </row>
    <row r="20" spans="2:14" ht="20.149999999999999" customHeight="1" x14ac:dyDescent="0.2">
      <c r="B20" s="1">
        <v>13</v>
      </c>
      <c r="C20" s="64">
        <f>IF(グラフデータ!F19="","",グラフデータ!F19)</f>
        <v>3.5420000000000003</v>
      </c>
      <c r="D20" s="64">
        <f>IF(グラフデータ!F49="","",グラフデータ!F49)</f>
        <v>3.4900000000000007</v>
      </c>
      <c r="E20" s="64">
        <f>IF(グラフデータ!F80="","",グラフデータ!F80)</f>
        <v>3.0569999999999999</v>
      </c>
      <c r="F20" s="64">
        <f>IF(グラフデータ!F110="","",グラフデータ!F110)</f>
        <v>3.5859999999999999</v>
      </c>
      <c r="G20" s="64">
        <f>IF(グラフデータ!F141="","",グラフデータ!F141)</f>
        <v>3.7639999999999998</v>
      </c>
      <c r="H20" s="64">
        <f>IF(グラフデータ!F172="","",グラフデータ!F172)</f>
        <v>3.4650000000000003</v>
      </c>
      <c r="I20" s="64">
        <f>IF(グラフデータ!F202="","",グラフデータ!F202)</f>
        <v>3.4819999999999998</v>
      </c>
      <c r="J20" s="64">
        <f>IF(グラフデータ!F233="","",グラフデータ!F233)</f>
        <v>3.6609999999999996</v>
      </c>
      <c r="K20" s="64">
        <f>IF(グラフデータ!F263="","",グラフデータ!F263)</f>
        <v>3.6920000000000002</v>
      </c>
      <c r="L20" s="64">
        <f>IF(グラフデータ!F294="","",グラフデータ!F294)</f>
        <v>3.7759999999999998</v>
      </c>
      <c r="M20" s="64">
        <f>IF(グラフデータ!F325="","",グラフデータ!F325)</f>
        <v>3.6100000000000003</v>
      </c>
      <c r="N20" s="64">
        <f>IF(グラフデータ!F354="","",グラフデータ!F354)</f>
        <v>3.415</v>
      </c>
    </row>
    <row r="21" spans="2:14" ht="20.149999999999999" customHeight="1" x14ac:dyDescent="0.2">
      <c r="B21" s="1">
        <v>14</v>
      </c>
      <c r="C21" s="64">
        <f>IF(グラフデータ!F20="","",グラフデータ!F20)</f>
        <v>3.5480000000000005</v>
      </c>
      <c r="D21" s="64">
        <f>IF(グラフデータ!F50="","",グラフデータ!F50)</f>
        <v>3.4990000000000006</v>
      </c>
      <c r="E21" s="64">
        <f>IF(グラフデータ!F81="","",グラフデータ!F81)</f>
        <v>3.081</v>
      </c>
      <c r="F21" s="64">
        <f>IF(グラフデータ!F111="","",グラフデータ!F111)</f>
        <v>3.5979999999999999</v>
      </c>
      <c r="G21" s="64">
        <f>IF(グラフデータ!F142="","",グラフデータ!F142)</f>
        <v>3.7539999999999996</v>
      </c>
      <c r="H21" s="64">
        <f>IF(グラフデータ!F173="","",グラフデータ!F173)</f>
        <v>3.4890000000000003</v>
      </c>
      <c r="I21" s="64">
        <f>IF(グラフデータ!F203="","",グラフデータ!F203)</f>
        <v>3.4969999999999999</v>
      </c>
      <c r="J21" s="64">
        <f>IF(グラフデータ!F234="","",グラフデータ!F234)</f>
        <v>3.6709999999999998</v>
      </c>
      <c r="K21" s="64">
        <f>IF(グラフデータ!F264="","",グラフデータ!F264)</f>
        <v>3.6880000000000002</v>
      </c>
      <c r="L21" s="64">
        <f>IF(グラフデータ!F295="","",グラフデータ!F295)</f>
        <v>3.7639999999999998</v>
      </c>
      <c r="M21" s="64">
        <f>IF(グラフデータ!F326="","",グラフデータ!F326)</f>
        <v>3.6140000000000003</v>
      </c>
      <c r="N21" s="64">
        <f>IF(グラフデータ!F355="","",グラフデータ!F355)</f>
        <v>3.3770000000000002</v>
      </c>
    </row>
    <row r="22" spans="2:14" ht="20.149999999999999" customHeight="1" x14ac:dyDescent="0.2">
      <c r="B22" s="1">
        <v>15</v>
      </c>
      <c r="C22" s="64">
        <f>IF(グラフデータ!F21="","",グラフデータ!F21)</f>
        <v>3.5510000000000002</v>
      </c>
      <c r="D22" s="64">
        <f>IF(グラフデータ!F51="","",グラフデータ!F51)</f>
        <v>3.5020000000000007</v>
      </c>
      <c r="E22" s="64">
        <f>IF(グラフデータ!F82="","",グラフデータ!F82)</f>
        <v>3.1159999999999997</v>
      </c>
      <c r="F22" s="64">
        <f>IF(グラフデータ!F112="","",グラフデータ!F112)</f>
        <v>3.6</v>
      </c>
      <c r="G22" s="64">
        <f>IF(グラフデータ!F143="","",グラフデータ!F143)</f>
        <v>3.7279999999999998</v>
      </c>
      <c r="H22" s="64">
        <f>IF(グラフデータ!F174="","",グラフデータ!F174)</f>
        <v>3.5050000000000003</v>
      </c>
      <c r="I22" s="64">
        <f>IF(グラフデータ!F204="","",グラフデータ!F204)</f>
        <v>3.5149999999999997</v>
      </c>
      <c r="J22" s="64">
        <f>IF(グラフデータ!F235="","",グラフデータ!F235)</f>
        <v>3.6809999999999996</v>
      </c>
      <c r="K22" s="64">
        <f>IF(グラフデータ!F265="","",グラフデータ!F265)</f>
        <v>3.6900000000000004</v>
      </c>
      <c r="L22" s="64">
        <f>IF(グラフデータ!F296="","",グラフデータ!F296)</f>
        <v>3.7689999999999997</v>
      </c>
      <c r="M22" s="64">
        <f>IF(グラフデータ!F327="","",グラフデータ!F327)</f>
        <v>3.6190000000000007</v>
      </c>
      <c r="N22" s="64">
        <f>IF(グラフデータ!F356="","",グラフデータ!F356)</f>
        <v>3.367</v>
      </c>
    </row>
    <row r="23" spans="2:14" ht="20.149999999999999" customHeight="1" x14ac:dyDescent="0.2">
      <c r="B23" s="1">
        <v>16</v>
      </c>
      <c r="C23" s="64">
        <f>IF(グラフデータ!F22="","",グラフデータ!F22)</f>
        <v>3.5290000000000004</v>
      </c>
      <c r="D23" s="64">
        <f>IF(グラフデータ!F52="","",グラフデータ!F52)</f>
        <v>3.4670000000000005</v>
      </c>
      <c r="E23" s="64">
        <f>IF(グラフデータ!F83="","",グラフデータ!F83)</f>
        <v>3.1149999999999998</v>
      </c>
      <c r="F23" s="64">
        <f>IF(グラフデータ!F113="","",グラフデータ!F113)</f>
        <v>3.6080000000000001</v>
      </c>
      <c r="G23" s="64">
        <f>IF(グラフデータ!F144="","",グラフデータ!F144)</f>
        <v>3.6849999999999996</v>
      </c>
      <c r="H23" s="64">
        <f>IF(グラフデータ!F175="","",グラフデータ!F175)</f>
        <v>3.5210000000000004</v>
      </c>
      <c r="I23" s="64">
        <f>IF(グラフデータ!F205="","",グラフデータ!F205)</f>
        <v>3.4259999999999997</v>
      </c>
      <c r="J23" s="64">
        <f>IF(グラフデータ!F236="","",グラフデータ!F236)</f>
        <v>3.6879999999999997</v>
      </c>
      <c r="K23" s="64">
        <f>IF(グラフデータ!F266="","",グラフデータ!F266)</f>
        <v>3.6870000000000003</v>
      </c>
      <c r="L23" s="64">
        <f>IF(グラフデータ!F297="","",グラフデータ!F297)</f>
        <v>3.7719999999999998</v>
      </c>
      <c r="M23" s="64">
        <f>IF(グラフデータ!F328="","",グラフデータ!F328)</f>
        <v>3.6130000000000004</v>
      </c>
      <c r="N23" s="64">
        <f>IF(グラフデータ!F357="","",グラフデータ!F357)</f>
        <v>3.3730000000000002</v>
      </c>
    </row>
    <row r="24" spans="2:14" ht="20.149999999999999" customHeight="1" x14ac:dyDescent="0.2">
      <c r="B24" s="1">
        <v>17</v>
      </c>
      <c r="C24" s="64">
        <f>IF(グラフデータ!F23="","",グラフデータ!F23)</f>
        <v>3.5060000000000002</v>
      </c>
      <c r="D24" s="64">
        <f>IF(グラフデータ!F53="","",グラフデータ!F53)</f>
        <v>3.4800000000000004</v>
      </c>
      <c r="E24" s="64">
        <f>IF(グラフデータ!F84="","",グラフデータ!F84)</f>
        <v>3.1419999999999999</v>
      </c>
      <c r="F24" s="64">
        <f>IF(グラフデータ!F114="","",グラフデータ!F114)</f>
        <v>3.62</v>
      </c>
      <c r="G24" s="64">
        <f>IF(グラフデータ!F145="","",グラフデータ!F145)</f>
        <v>3.6229999999999998</v>
      </c>
      <c r="H24" s="64">
        <f>IF(グラフデータ!F176="","",グラフデータ!F176)</f>
        <v>3.5370000000000004</v>
      </c>
      <c r="I24" s="64">
        <f>IF(グラフデータ!F206="","",グラフデータ!F206)</f>
        <v>3.4119999999999999</v>
      </c>
      <c r="J24" s="64">
        <f>IF(グラフデータ!F237="","",グラフデータ!F237)</f>
        <v>3.6909999999999998</v>
      </c>
      <c r="K24" s="64">
        <f>IF(グラフデータ!F267="","",グラフデータ!F267)</f>
        <v>3.6900000000000004</v>
      </c>
      <c r="L24" s="64">
        <f>IF(グラフデータ!F298="","",グラフデータ!F298)</f>
        <v>3.7729999999999997</v>
      </c>
      <c r="M24" s="64">
        <f>IF(グラフデータ!F329="","",グラフデータ!F329)</f>
        <v>3.6310000000000007</v>
      </c>
      <c r="N24" s="64">
        <f>IF(グラフデータ!F358="","",グラフデータ!F358)</f>
        <v>3.3959999999999999</v>
      </c>
    </row>
    <row r="25" spans="2:14" ht="20.149999999999999" customHeight="1" x14ac:dyDescent="0.2">
      <c r="B25" s="1">
        <v>18</v>
      </c>
      <c r="C25" s="64">
        <f>IF(グラフデータ!F24="","",グラフデータ!F24)</f>
        <v>3.5180000000000002</v>
      </c>
      <c r="D25" s="64">
        <f>IF(グラフデータ!F54="","",グラフデータ!F54)</f>
        <v>3.4950000000000006</v>
      </c>
      <c r="E25" s="64">
        <f>IF(グラフデータ!F85="","",グラフデータ!F85)</f>
        <v>3.1679999999999997</v>
      </c>
      <c r="F25" s="64">
        <f>IF(グラフデータ!F115="","",グラフデータ!F115)</f>
        <v>3.6339999999999999</v>
      </c>
      <c r="G25" s="64">
        <f>IF(グラフデータ!F146="","",グラフデータ!F146)</f>
        <v>3.6049999999999995</v>
      </c>
      <c r="H25" s="64">
        <f>IF(グラフデータ!F177="","",グラフデータ!F177)</f>
        <v>3.5430000000000006</v>
      </c>
      <c r="I25" s="64">
        <f>IF(グラフデータ!F207="","",グラフデータ!F207)</f>
        <v>3.4309999999999996</v>
      </c>
      <c r="J25" s="64">
        <f>IF(グラフデータ!F238="","",グラフデータ!F238)</f>
        <v>3.6149999999999998</v>
      </c>
      <c r="K25" s="64">
        <f>IF(グラフデータ!F268="","",グラフデータ!F268)</f>
        <v>3.7010000000000005</v>
      </c>
      <c r="L25" s="64">
        <f>IF(グラフデータ!F299="","",グラフデータ!F299)</f>
        <v>3.7819999999999996</v>
      </c>
      <c r="M25" s="64">
        <f>IF(グラフデータ!F330="","",グラフデータ!F330)</f>
        <v>3.6340000000000003</v>
      </c>
      <c r="N25" s="64">
        <f>IF(グラフデータ!F359="","",グラフデータ!F359)</f>
        <v>3.403</v>
      </c>
    </row>
    <row r="26" spans="2:14" ht="20.149999999999999" customHeight="1" x14ac:dyDescent="0.2">
      <c r="B26" s="1">
        <v>19</v>
      </c>
      <c r="C26" s="64">
        <f>IF(グラフデータ!F25="","",グラフデータ!F25)</f>
        <v>3.5270000000000001</v>
      </c>
      <c r="D26" s="64">
        <f>IF(グラフデータ!F55="","",グラフデータ!F55)</f>
        <v>3.4930000000000003</v>
      </c>
      <c r="E26" s="64">
        <f>IF(グラフデータ!F86="","",グラフデータ!F86)</f>
        <v>3.206</v>
      </c>
      <c r="F26" s="64">
        <f>IF(グラフデータ!F116="","",グラフデータ!F116)</f>
        <v>3.6429999999999998</v>
      </c>
      <c r="G26" s="64">
        <f>IF(グラフデータ!F147="","",グラフデータ!F147)</f>
        <v>3.6089999999999995</v>
      </c>
      <c r="H26" s="64">
        <f>IF(グラフデータ!F178="","",グラフデータ!F178)</f>
        <v>3.5460000000000007</v>
      </c>
      <c r="I26" s="64">
        <f>IF(グラフデータ!F208="","",グラフデータ!F208)</f>
        <v>3.4499999999999997</v>
      </c>
      <c r="J26" s="64">
        <f>IF(グラフデータ!F239="","",グラフデータ!F239)</f>
        <v>3.5939999999999999</v>
      </c>
      <c r="K26" s="64">
        <f>IF(グラフデータ!F269="","",グラフデータ!F269)</f>
        <v>3.7070000000000003</v>
      </c>
      <c r="L26" s="64">
        <f>IF(グラフデータ!F300="","",グラフデータ!F300)</f>
        <v>3.7899999999999996</v>
      </c>
      <c r="M26" s="64">
        <f>IF(グラフデータ!F331="","",グラフデータ!F331)</f>
        <v>3.6370000000000005</v>
      </c>
      <c r="N26" s="64">
        <f>IF(グラフデータ!F360="","",グラフデータ!F360)</f>
        <v>3.431</v>
      </c>
    </row>
    <row r="27" spans="2:14" ht="20.149999999999999" customHeight="1" x14ac:dyDescent="0.2">
      <c r="B27" s="1">
        <v>20</v>
      </c>
      <c r="C27" s="64">
        <f>IF(グラフデータ!F26="","",グラフデータ!F26)</f>
        <v>3.5460000000000003</v>
      </c>
      <c r="D27" s="64">
        <f>IF(グラフデータ!F56="","",グラフデータ!F56)</f>
        <v>3.4710000000000005</v>
      </c>
      <c r="E27" s="64">
        <f>IF(グラフデータ!F87="","",グラフデータ!F87)</f>
        <v>3.2439999999999998</v>
      </c>
      <c r="F27" s="64">
        <f>IF(グラフデータ!F117="","",グラフデータ!F117)</f>
        <v>3.6509999999999998</v>
      </c>
      <c r="G27" s="64">
        <f>IF(グラフデータ!F148="","",グラフデータ!F148)</f>
        <v>3.6189999999999998</v>
      </c>
      <c r="H27" s="64">
        <f>IF(グラフデータ!F179="","",グラフデータ!F179)</f>
        <v>3.5500000000000007</v>
      </c>
      <c r="I27" s="64">
        <f>IF(グラフデータ!F209="","",グラフデータ!F209)</f>
        <v>3.4699999999999998</v>
      </c>
      <c r="J27" s="64">
        <f>IF(グラフデータ!F240="","",グラフデータ!F240)</f>
        <v>3.5979999999999999</v>
      </c>
      <c r="K27" s="64">
        <f>IF(グラフデータ!F270="","",グラフデータ!F270)</f>
        <v>3.7120000000000002</v>
      </c>
      <c r="L27" s="64">
        <f>IF(グラフデータ!F301="","",グラフデータ!F301)</f>
        <v>3.7929999999999997</v>
      </c>
      <c r="M27" s="64">
        <f>IF(グラフデータ!F332="","",グラフデータ!F332)</f>
        <v>3.6340000000000003</v>
      </c>
      <c r="N27" s="64">
        <f>IF(グラフデータ!F361="","",グラフデータ!F361)</f>
        <v>3.452</v>
      </c>
    </row>
    <row r="28" spans="2:14" ht="20.149999999999999" customHeight="1" x14ac:dyDescent="0.2">
      <c r="B28" s="1">
        <v>21</v>
      </c>
      <c r="C28" s="64">
        <f>IF(グラフデータ!F27="","",グラフデータ!F27)</f>
        <v>3.5520000000000005</v>
      </c>
      <c r="D28" s="64">
        <f>IF(グラフデータ!F57="","",グラフデータ!F57)</f>
        <v>3.4570000000000003</v>
      </c>
      <c r="E28" s="64">
        <f>IF(グラフデータ!F88="","",グラフデータ!F88)</f>
        <v>3.286</v>
      </c>
      <c r="F28" s="64">
        <f>IF(グラフデータ!F118="","",グラフデータ!F118)</f>
        <v>3.6560000000000001</v>
      </c>
      <c r="G28" s="64">
        <f>IF(グラフデータ!F149="","",グラフデータ!F149)</f>
        <v>3.6259999999999999</v>
      </c>
      <c r="H28" s="64">
        <f>IF(グラフデータ!F180="","",グラフデータ!F180)</f>
        <v>3.5640000000000005</v>
      </c>
      <c r="I28" s="64">
        <f>IF(グラフデータ!F210="","",グラフデータ!F210)</f>
        <v>3.4859999999999998</v>
      </c>
      <c r="J28" s="64">
        <f>IF(グラフデータ!F241="","",グラフデータ!F241)</f>
        <v>3.6109999999999998</v>
      </c>
      <c r="K28" s="64">
        <f>IF(グラフデータ!F271="","",グラフデータ!F271)</f>
        <v>3.7130000000000005</v>
      </c>
      <c r="L28" s="64">
        <f>IF(グラフデータ!F302="","",グラフデータ!F302)</f>
        <v>3.7909999999999995</v>
      </c>
      <c r="M28" s="64">
        <f>IF(グラフデータ!F333="","",グラフデータ!F333)</f>
        <v>3.6350000000000007</v>
      </c>
      <c r="N28" s="64">
        <f>IF(グラフデータ!F362="","",グラフデータ!F362)</f>
        <v>3.4660000000000002</v>
      </c>
    </row>
    <row r="29" spans="2:14" ht="20.149999999999999" customHeight="1" x14ac:dyDescent="0.2">
      <c r="B29" s="1">
        <v>22</v>
      </c>
      <c r="C29" s="64">
        <f>IF(グラフデータ!F28="","",グラフデータ!F28)</f>
        <v>3.5580000000000003</v>
      </c>
      <c r="D29" s="64">
        <f>IF(グラフデータ!F58="","",グラフデータ!F58)</f>
        <v>3.4700000000000006</v>
      </c>
      <c r="E29" s="64">
        <f>IF(グラフデータ!F89="","",グラフデータ!F89)</f>
        <v>3.3239999999999998</v>
      </c>
      <c r="F29" s="64">
        <f>IF(グラフデータ!F119="","",グラフデータ!F119)</f>
        <v>3.6639999999999997</v>
      </c>
      <c r="G29" s="64">
        <f>IF(グラフデータ!F150="","",グラフデータ!F150)</f>
        <v>3.6309999999999998</v>
      </c>
      <c r="H29" s="64">
        <f>IF(グラフデータ!F181="","",グラフデータ!F181)</f>
        <v>3.5660000000000003</v>
      </c>
      <c r="I29" s="64">
        <f>IF(グラフデータ!F211="","",グラフデータ!F211)</f>
        <v>3.5109999999999997</v>
      </c>
      <c r="J29" s="64">
        <f>IF(グラフデータ!F242="","",グラフデータ!F242)</f>
        <v>3.6149999999999998</v>
      </c>
      <c r="K29" s="64">
        <f>IF(グラフデータ!F272="","",グラフデータ!F272)</f>
        <v>3.7130000000000005</v>
      </c>
      <c r="L29" s="64">
        <f>IF(グラフデータ!F303="","",グラフデータ!F303)</f>
        <v>3.7389999999999994</v>
      </c>
      <c r="M29" s="64">
        <f>IF(グラフデータ!F334="","",グラフデータ!F334)</f>
        <v>3.6230000000000007</v>
      </c>
      <c r="N29" s="64">
        <f>IF(グラフデータ!F363="","",グラフデータ!F363)</f>
        <v>3.488</v>
      </c>
    </row>
    <row r="30" spans="2:14" ht="20.149999999999999" customHeight="1" x14ac:dyDescent="0.2">
      <c r="B30" s="1">
        <v>23</v>
      </c>
      <c r="C30" s="64">
        <f>IF(グラフデータ!F29="","",グラフデータ!F29)</f>
        <v>3.5590000000000002</v>
      </c>
      <c r="D30" s="64">
        <f>IF(グラフデータ!F59="","",グラフデータ!F59)</f>
        <v>3.4900000000000007</v>
      </c>
      <c r="E30" s="64">
        <f>IF(グラフデータ!F90="","",グラフデータ!F90)</f>
        <v>3.363</v>
      </c>
      <c r="F30" s="64">
        <f>IF(グラフデータ!F120="","",グラフデータ!F120)</f>
        <v>3.67</v>
      </c>
      <c r="G30" s="64">
        <f>IF(グラフデータ!F151="","",グラフデータ!F151)</f>
        <v>3.6259999999999999</v>
      </c>
      <c r="H30" s="64">
        <f>IF(グラフデータ!F182="","",グラフデータ!F182)</f>
        <v>3.5450000000000004</v>
      </c>
      <c r="I30" s="64">
        <f>IF(グラフデータ!F212="","",グラフデータ!F212)</f>
        <v>3.5259999999999998</v>
      </c>
      <c r="J30" s="64">
        <f>IF(グラフデータ!F243="","",グラフデータ!F243)</f>
        <v>3.6209999999999996</v>
      </c>
      <c r="K30" s="64">
        <f>IF(グラフデータ!F273="","",グラフデータ!F273)</f>
        <v>3.7190000000000003</v>
      </c>
      <c r="L30" s="64">
        <f>IF(グラフデータ!F304="","",グラフデータ!F304)</f>
        <v>3.7129999999999996</v>
      </c>
      <c r="M30" s="64">
        <f>IF(グラフデータ!F335="","",グラフデータ!F335)</f>
        <v>3.6190000000000007</v>
      </c>
      <c r="N30" s="64">
        <f>IF(グラフデータ!F364="","",グラフデータ!F364)</f>
        <v>3.5</v>
      </c>
    </row>
    <row r="31" spans="2:14" ht="20.149999999999999" customHeight="1" x14ac:dyDescent="0.2">
      <c r="B31" s="1">
        <v>24</v>
      </c>
      <c r="C31" s="64">
        <f>IF(グラフデータ!F30="","",グラフデータ!F30)</f>
        <v>3.5650000000000004</v>
      </c>
      <c r="D31" s="64">
        <f>IF(グラフデータ!F60="","",グラフデータ!F60)</f>
        <v>3.5020000000000007</v>
      </c>
      <c r="E31" s="64">
        <f>IF(グラフデータ!F91="","",グラフデータ!F91)</f>
        <v>3.399</v>
      </c>
      <c r="F31" s="64">
        <f>IF(グラフデータ!F121="","",グラフデータ!F121)</f>
        <v>3.6819999999999999</v>
      </c>
      <c r="G31" s="64">
        <f>IF(グラフデータ!F152="","",グラフデータ!F152)</f>
        <v>3.6239999999999997</v>
      </c>
      <c r="H31" s="64">
        <f>IF(グラフデータ!F183="","",グラフデータ!F183)</f>
        <v>3.4780000000000006</v>
      </c>
      <c r="I31" s="64">
        <f>IF(グラフデータ!F213="","",グラフデータ!F213)</f>
        <v>3.5409999999999999</v>
      </c>
      <c r="J31" s="64">
        <f>IF(グラフデータ!F244="","",グラフデータ!F244)</f>
        <v>3.6279999999999997</v>
      </c>
      <c r="K31" s="64">
        <f>IF(グラフデータ!F274="","",グラフデータ!F274)</f>
        <v>3.7210000000000005</v>
      </c>
      <c r="L31" s="64">
        <f>IF(グラフデータ!F305="","",グラフデータ!F305)</f>
        <v>3.6999999999999997</v>
      </c>
      <c r="M31" s="64">
        <f>IF(グラフデータ!F336="","",グラフデータ!F336)</f>
        <v>3.6050000000000004</v>
      </c>
      <c r="N31" s="64">
        <f>IF(グラフデータ!F365="","",グラフデータ!F365)</f>
        <v>3.5180000000000002</v>
      </c>
    </row>
    <row r="32" spans="2:14" ht="20.149999999999999" customHeight="1" x14ac:dyDescent="0.2">
      <c r="B32" s="1">
        <v>25</v>
      </c>
      <c r="C32" s="64">
        <f>IF(グラフデータ!F31="","",グラフデータ!F31)</f>
        <v>3.5680000000000001</v>
      </c>
      <c r="D32" s="64">
        <f>IF(グラフデータ!F61="","",グラフデータ!F61)</f>
        <v>3.5190000000000006</v>
      </c>
      <c r="E32" s="64">
        <f>IF(グラフデータ!F92="","",グラフデータ!F92)</f>
        <v>3.4359999999999999</v>
      </c>
      <c r="F32" s="64">
        <f>IF(グラフデータ!F122="","",グラフデータ!F122)</f>
        <v>3.6909999999999998</v>
      </c>
      <c r="G32" s="64">
        <f>IF(グラフデータ!F153="","",グラフデータ!F153)</f>
        <v>3.6229999999999998</v>
      </c>
      <c r="H32" s="64">
        <f>IF(グラフデータ!F184="","",グラフデータ!F184)</f>
        <v>3.4750000000000005</v>
      </c>
      <c r="I32" s="64">
        <f>IF(グラフデータ!F214="","",グラフデータ!F214)</f>
        <v>3.548</v>
      </c>
      <c r="J32" s="64">
        <f>IF(グラフデータ!F245="","",グラフデータ!F245)</f>
        <v>3.6359999999999997</v>
      </c>
      <c r="K32" s="64">
        <f>IF(グラフデータ!F275="","",グラフデータ!F275)</f>
        <v>3.7240000000000002</v>
      </c>
      <c r="L32" s="64">
        <f>IF(グラフデータ!F306="","",グラフデータ!F306)</f>
        <v>3.6809999999999996</v>
      </c>
      <c r="M32" s="64">
        <f>IF(グラフデータ!F337="","",グラフデータ!F337)</f>
        <v>3.5990000000000006</v>
      </c>
      <c r="N32" s="64">
        <f>IF(グラフデータ!F366="","",グラフデータ!F366)</f>
        <v>3.5380000000000003</v>
      </c>
    </row>
    <row r="33" spans="2:14" ht="20.149999999999999" customHeight="1" x14ac:dyDescent="0.2">
      <c r="B33" s="1">
        <v>26</v>
      </c>
      <c r="C33" s="64">
        <f>IF(グラフデータ!F32="","",グラフデータ!F32)</f>
        <v>3.5710000000000002</v>
      </c>
      <c r="D33" s="64">
        <f>IF(グラフデータ!F62="","",グラフデータ!F62)</f>
        <v>3.5250000000000004</v>
      </c>
      <c r="E33" s="64">
        <f>IF(グラフデータ!F93="","",グラフデータ!F93)</f>
        <v>3.4669999999999996</v>
      </c>
      <c r="F33" s="64">
        <f>IF(グラフデータ!F123="","",グラフデータ!F123)</f>
        <v>3.702</v>
      </c>
      <c r="G33" s="64">
        <f>IF(グラフデータ!F154="","",グラフデータ!F154)</f>
        <v>3.6339999999999999</v>
      </c>
      <c r="H33" s="64">
        <f>IF(グラフデータ!F185="","",グラフデータ!F185)</f>
        <v>3.4930000000000003</v>
      </c>
      <c r="I33" s="64">
        <f>IF(グラフデータ!F215="","",グラフデータ!F215)</f>
        <v>3.5519999999999996</v>
      </c>
      <c r="J33" s="64">
        <f>IF(グラフデータ!F246="","",グラフデータ!F246)</f>
        <v>3.6409999999999996</v>
      </c>
      <c r="K33" s="64">
        <f>IF(グラフデータ!F276="","",グラフデータ!F276)</f>
        <v>3.7270000000000003</v>
      </c>
      <c r="L33" s="64">
        <f>IF(グラフデータ!F307="","",グラフデータ!F307)</f>
        <v>3.6969999999999996</v>
      </c>
      <c r="M33" s="64">
        <f>IF(グラフデータ!F338="","",グラフデータ!F338)</f>
        <v>3.5960000000000005</v>
      </c>
      <c r="N33" s="64">
        <f>IF(グラフデータ!F367="","",グラフデータ!F367)</f>
        <v>3.5380000000000003</v>
      </c>
    </row>
    <row r="34" spans="2:14" ht="20.149999999999999" customHeight="1" x14ac:dyDescent="0.2">
      <c r="B34" s="1">
        <v>27</v>
      </c>
      <c r="C34" s="64">
        <f>IF(グラフデータ!F33="","",グラフデータ!F33)</f>
        <v>3.5570000000000004</v>
      </c>
      <c r="D34" s="64">
        <f>IF(グラフデータ!F63="","",グラフデータ!F63)</f>
        <v>3.5380000000000007</v>
      </c>
      <c r="E34" s="64">
        <f>IF(グラフデータ!F94="","",グラフデータ!F94)</f>
        <v>3.4939999999999998</v>
      </c>
      <c r="F34" s="64">
        <f>IF(グラフデータ!F124="","",グラフデータ!F124)</f>
        <v>3.7090000000000001</v>
      </c>
      <c r="G34" s="64">
        <f>IF(グラフデータ!F155="","",グラフデータ!F155)</f>
        <v>3.6389999999999998</v>
      </c>
      <c r="H34" s="64">
        <f>IF(グラフデータ!F186="","",グラフデータ!F186)</f>
        <v>3.5060000000000007</v>
      </c>
      <c r="I34" s="64">
        <f>IF(グラフデータ!F216="","",グラフデータ!F216)</f>
        <v>3.5549999999999997</v>
      </c>
      <c r="J34" s="64">
        <f>IF(グラフデータ!F247="","",グラフデータ!F247)</f>
        <v>3.6449999999999996</v>
      </c>
      <c r="K34" s="64">
        <f>IF(グラフデータ!F277="","",グラフデータ!F277)</f>
        <v>3.7249999999999996</v>
      </c>
      <c r="L34" s="64">
        <f>IF(グラフデータ!F308="","",グラフデータ!F308)</f>
        <v>3.7069999999999999</v>
      </c>
      <c r="M34" s="64">
        <f>IF(グラフデータ!F339="","",グラフデータ!F339)</f>
        <v>3.5920000000000005</v>
      </c>
      <c r="N34" s="64">
        <f>IF(グラフデータ!F368="","",グラフデータ!F368)</f>
        <v>3.4550000000000001</v>
      </c>
    </row>
    <row r="35" spans="2:14" ht="20.149999999999999" customHeight="1" x14ac:dyDescent="0.2">
      <c r="B35" s="1">
        <v>28</v>
      </c>
      <c r="C35" s="64">
        <f>IF(グラフデータ!F34="","",グラフデータ!F34)</f>
        <v>3.5420000000000007</v>
      </c>
      <c r="D35" s="64">
        <f>IF(グラフデータ!F64="","",グラフデータ!F64)</f>
        <v>3.5480000000000005</v>
      </c>
      <c r="E35" s="64">
        <f>IF(グラフデータ!F95="","",グラフデータ!F95)</f>
        <v>3.516</v>
      </c>
      <c r="F35" s="64">
        <f>IF(グラフデータ!F125="","",グラフデータ!F125)</f>
        <v>3.7199999999999998</v>
      </c>
      <c r="G35" s="64">
        <f>IF(グラフデータ!F156="","",グラフデータ!F156)</f>
        <v>3.6409999999999996</v>
      </c>
      <c r="H35" s="64">
        <f>IF(グラフデータ!F187="","",グラフデータ!F187)</f>
        <v>3.5170000000000003</v>
      </c>
      <c r="I35" s="64">
        <f>IF(グラフデータ!F217="","",グラフデータ!F217)</f>
        <v>3.5609999999999999</v>
      </c>
      <c r="J35" s="64">
        <f>IF(グラフデータ!F248="","",グラフデータ!F248)</f>
        <v>3.6479999999999997</v>
      </c>
      <c r="K35" s="64">
        <f>IF(グラフデータ!F278="","",グラフデータ!F278)</f>
        <v>3.7399999999999998</v>
      </c>
      <c r="L35" s="64">
        <f>IF(グラフデータ!F309="","",グラフデータ!F309)</f>
        <v>3.7139999999999995</v>
      </c>
      <c r="M35" s="64">
        <f>IF(グラフデータ!F340="","",グラフデータ!F340)</f>
        <v>3.5900000000000003</v>
      </c>
      <c r="N35" s="64">
        <f>IF(グラフデータ!F369="","",グラフデータ!F369)</f>
        <v>3.42</v>
      </c>
    </row>
    <row r="36" spans="2:14" ht="20.149999999999999" customHeight="1" x14ac:dyDescent="0.2">
      <c r="B36" s="1">
        <v>29</v>
      </c>
      <c r="C36" s="64">
        <f>IF(グラフデータ!F35="","",グラフデータ!F35)</f>
        <v>3.5470000000000006</v>
      </c>
      <c r="D36" s="64">
        <f>IF(グラフデータ!F65="","",グラフデータ!F65)</f>
        <v>3.5560000000000005</v>
      </c>
      <c r="E36" s="64">
        <f>IF(グラフデータ!F96="","",グラフデータ!F96)</f>
        <v>3.5389999999999997</v>
      </c>
      <c r="F36" s="64">
        <f>IF(グラフデータ!F126="","",グラフデータ!F126)</f>
        <v>3.7299999999999995</v>
      </c>
      <c r="G36" s="64">
        <f>IF(グラフデータ!F157="","",グラフデータ!F157)</f>
        <v>3.6449999999999996</v>
      </c>
      <c r="H36" s="64">
        <f>IF(グラフデータ!F188="","",グラフデータ!F188)</f>
        <v>3.53</v>
      </c>
      <c r="I36" s="64">
        <f>IF(グラフデータ!F218="","",グラフデータ!F218)</f>
        <v>3.5649999999999999</v>
      </c>
      <c r="J36" s="64">
        <f>IF(グラフデータ!F249="","",グラフデータ!F249)</f>
        <v>3.6529999999999996</v>
      </c>
      <c r="K36" s="64">
        <f>IF(グラフデータ!F279="","",グラフデータ!F279)</f>
        <v>3.7289999999999996</v>
      </c>
      <c r="L36" s="64">
        <f>IF(グラフデータ!F310="","",グラフデータ!F310)</f>
        <v>3.7039999999999997</v>
      </c>
      <c r="M36" s="64">
        <f>IF(グラフデータ!F341="","",グラフデータ!F341)</f>
        <v>3.5900000000000003</v>
      </c>
      <c r="N36" s="64">
        <f>IF(グラフデータ!F370="","",グラフデータ!F370)</f>
        <v>3.427</v>
      </c>
    </row>
    <row r="37" spans="2:14" ht="20.149999999999999" customHeight="1" x14ac:dyDescent="0.2">
      <c r="B37" s="1">
        <v>30</v>
      </c>
      <c r="C37" s="64">
        <f>IF(グラフデータ!F36="","",グラフデータ!F36)</f>
        <v>3.5480000000000005</v>
      </c>
      <c r="D37" s="64">
        <f>IF(グラフデータ!F66="","",グラフデータ!F66)</f>
        <v>3.5460000000000003</v>
      </c>
      <c r="E37" s="64">
        <f>IF(グラフデータ!F97="","",グラフデータ!F97)</f>
        <v>3.5310000000000001</v>
      </c>
      <c r="F37" s="64">
        <f>IF(グラフデータ!F127="","",グラフデータ!F127)</f>
        <v>3.7379999999999995</v>
      </c>
      <c r="G37" s="64">
        <f>IF(グラフデータ!F158="","",グラフデータ!F158)</f>
        <v>3.6549999999999998</v>
      </c>
      <c r="H37" s="64">
        <f>IF(グラフデータ!F189="","",グラフデータ!F189)</f>
        <v>3.5339999999999998</v>
      </c>
      <c r="I37" s="64">
        <f>IF(グラフデータ!F219="","",グラフデータ!F219)</f>
        <v>3.5709999999999997</v>
      </c>
      <c r="J37" s="64">
        <f>IF(グラフデータ!F250="","",グラフデータ!F250)</f>
        <v>3.6619999999999999</v>
      </c>
      <c r="K37" s="64">
        <f>IF(グラフデータ!F280="","",グラフデータ!F280)</f>
        <v>3.7369999999999997</v>
      </c>
      <c r="L37" s="64">
        <f>IF(グラフデータ!F311="","",グラフデータ!F311)</f>
        <v>3.7099999999999995</v>
      </c>
      <c r="M37" s="65" t="s">
        <v>5</v>
      </c>
      <c r="N37" s="64">
        <f>IF(グラフデータ!F371="","",グラフデータ!F371)</f>
        <v>3.3420000000000001</v>
      </c>
    </row>
    <row r="38" spans="2:14" ht="20.149999999999999" customHeight="1" thickBot="1" x14ac:dyDescent="0.25">
      <c r="B38" s="1">
        <v>31</v>
      </c>
      <c r="C38" s="65" t="s">
        <v>5</v>
      </c>
      <c r="D38" s="64">
        <f>IF(グラフデータ!F67="","",グラフデータ!F67)</f>
        <v>3.5360000000000005</v>
      </c>
      <c r="E38" s="65" t="s">
        <v>5</v>
      </c>
      <c r="F38" s="64">
        <f>IF(グラフデータ!F128="","",グラフデータ!F128)</f>
        <v>3.7459999999999996</v>
      </c>
      <c r="G38" s="64">
        <f>IF(グラフデータ!F159="","",グラフデータ!F159)</f>
        <v>3.6619999999999999</v>
      </c>
      <c r="H38" s="65" t="s">
        <v>5</v>
      </c>
      <c r="I38" s="64">
        <f>IF(グラフデータ!F220="","",グラフデータ!F220)</f>
        <v>3.5779999999999998</v>
      </c>
      <c r="J38" s="65" t="s">
        <v>5</v>
      </c>
      <c r="K38" s="64">
        <f>IF(グラフデータ!F281="","",グラフデータ!F281)</f>
        <v>3.7419999999999995</v>
      </c>
      <c r="L38" s="64">
        <f>IF(グラフデータ!F312="","",グラフデータ!F312)</f>
        <v>3.6550000000000007</v>
      </c>
      <c r="M38" s="65" t="s">
        <v>5</v>
      </c>
      <c r="N38" s="64">
        <f>IF(グラフデータ!F372="","",グラフデータ!F372)</f>
        <v>3.3319999999999999</v>
      </c>
    </row>
    <row r="39" spans="2:14" ht="20.149999999999999" customHeight="1" thickTop="1" x14ac:dyDescent="0.2">
      <c r="B39" s="59" t="s">
        <v>3</v>
      </c>
      <c r="C39" s="66">
        <f>IF(C37="","",AVERAGE(C8:C38))</f>
        <v>3.5214000000000008</v>
      </c>
      <c r="D39" s="66">
        <f>IF(D38="","",AVERAGE(D8:D38))</f>
        <v>3.5173870967741943</v>
      </c>
      <c r="E39" s="66">
        <f>IF(E37="","",AVERAGE(E8:E38))</f>
        <v>3.1923333333333344</v>
      </c>
      <c r="F39" s="66">
        <f>IF(F38="","",AVERAGE(F8:F38))</f>
        <v>3.6193225806451612</v>
      </c>
      <c r="G39" s="66">
        <f>IF(G38="","",AVERAGE(G8:G38))</f>
        <v>3.6973548387096775</v>
      </c>
      <c r="H39" s="66">
        <f>IF(H37="","",AVERAGE(H8:H38))</f>
        <v>3.5489000000000006</v>
      </c>
      <c r="I39" s="66">
        <f>IF(I38="","",AVERAGE(I8:I38))</f>
        <v>3.5192580645161291</v>
      </c>
      <c r="J39" s="66">
        <f>IF(J37="","",AVERAGE(J8:J38))</f>
        <v>3.6375999999999991</v>
      </c>
      <c r="K39" s="66">
        <f>IF(K38="","",AVERAGE(K8:K38))</f>
        <v>3.7031935483870959</v>
      </c>
      <c r="L39" s="66">
        <f>IF(L38="","",AVERAGE(L8:L38))</f>
        <v>3.742451612903225</v>
      </c>
      <c r="M39" s="66">
        <f>IF(M35="","",AVERAGE(M8:M38))</f>
        <v>3.6181379310344832</v>
      </c>
      <c r="N39" s="66">
        <f>IF(N35="","",AVERAGE(N8:N38))</f>
        <v>3.4696774193548383</v>
      </c>
    </row>
    <row r="40" spans="2:14" ht="20.149999999999999" customHeight="1" x14ac:dyDescent="0.2">
      <c r="B40" s="58" t="s">
        <v>1</v>
      </c>
      <c r="C40" s="67">
        <f>IF(C37="","",MIN(C8:C38))</f>
        <v>3.431</v>
      </c>
      <c r="D40" s="67">
        <f>IF(D38="","",MIN(D8:D38))</f>
        <v>3.4570000000000003</v>
      </c>
      <c r="E40" s="67">
        <f>IF(E37="","",MIN(E8:E38))</f>
        <v>2.653</v>
      </c>
      <c r="F40" s="67">
        <f>IF(F38="","",MIN(F8:F38))</f>
        <v>3.524</v>
      </c>
      <c r="G40" s="67">
        <f>IF(G38="","",MIN(G8:G38))</f>
        <v>3.6049999999999995</v>
      </c>
      <c r="H40" s="67">
        <f>IF(H37="","",MIN(H8:H38))</f>
        <v>3.4380000000000006</v>
      </c>
      <c r="I40" s="67">
        <f>IF(I38="","",MIN(I8:I38))</f>
        <v>3.4119999999999999</v>
      </c>
      <c r="J40" s="67">
        <f>IF(J37="","",MIN(J8:J38))</f>
        <v>3.5879999999999996</v>
      </c>
      <c r="K40" s="67">
        <f>IF(K38="","",MIN(K8:K38))</f>
        <v>3.6600000000000006</v>
      </c>
      <c r="L40" s="67">
        <f>IF(L38="","",MIN(L8:L38))</f>
        <v>3.6550000000000007</v>
      </c>
      <c r="M40" s="67">
        <f>IF(M35="","",MIN(M8:M38))</f>
        <v>3.5480000000000005</v>
      </c>
      <c r="N40" s="67">
        <f>IF(N35="","",MIN(N8:N38))</f>
        <v>3.3319999999999999</v>
      </c>
    </row>
    <row r="41" spans="2:14" ht="20.149999999999999" customHeight="1" x14ac:dyDescent="0.2">
      <c r="B41" s="5" t="s">
        <v>2</v>
      </c>
      <c r="C41" s="67">
        <f>IF(C37="","",MAX(C8:C38))</f>
        <v>3.5710000000000002</v>
      </c>
      <c r="D41" s="67">
        <f>IF(D38="","",MAX(D8:D38))</f>
        <v>3.5880000000000005</v>
      </c>
      <c r="E41" s="67">
        <f>IF(E37="","",MAX(E8:E38))</f>
        <v>3.5389999999999997</v>
      </c>
      <c r="F41" s="67">
        <f>IF(F38="","",MAX(F8:F38))</f>
        <v>3.7459999999999996</v>
      </c>
      <c r="G41" s="67">
        <f>IF(G38="","",MAX(G8:G38))</f>
        <v>3.7939999999999996</v>
      </c>
      <c r="H41" s="67">
        <f>IF(H37="","",MAX(H8:H38))</f>
        <v>3.6980000000000004</v>
      </c>
      <c r="I41" s="67">
        <f>IF(I38="","",MAX(I8:I38))</f>
        <v>3.5779999999999998</v>
      </c>
      <c r="J41" s="67">
        <f>IF(J37="","",MAX(J8:J38))</f>
        <v>3.6909999999999998</v>
      </c>
      <c r="K41" s="67">
        <f>IF(K38="","",MAX(K8:K38))</f>
        <v>3.7419999999999995</v>
      </c>
      <c r="L41" s="67">
        <f>IF(L38="","",MAX(L8:L38))</f>
        <v>3.7929999999999997</v>
      </c>
      <c r="M41" s="67">
        <f>IF(M35="","",MAX(M8:M38))</f>
        <v>3.6730000000000005</v>
      </c>
      <c r="N41" s="67">
        <f>IF(N35="","",MAX(N8:N38))</f>
        <v>3.593</v>
      </c>
    </row>
    <row r="42" spans="2:14" ht="20" customHeight="1" x14ac:dyDescent="0.2">
      <c r="K42" s="100" t="s">
        <v>79</v>
      </c>
      <c r="L42" s="103" t="s">
        <v>80</v>
      </c>
      <c r="M42" s="104"/>
      <c r="N42" s="91">
        <f>AVERAGE(C8:N38)</f>
        <v>3.566286885245904</v>
      </c>
    </row>
    <row r="43" spans="2:14" ht="20" customHeight="1" x14ac:dyDescent="0.2">
      <c r="K43" s="101"/>
      <c r="L43" s="103" t="s">
        <v>81</v>
      </c>
      <c r="M43" s="104"/>
      <c r="N43" s="92">
        <f>MIN(C8:N38)</f>
        <v>2.653</v>
      </c>
    </row>
    <row r="44" spans="2:14" ht="20" customHeight="1" x14ac:dyDescent="0.2">
      <c r="K44" s="101"/>
      <c r="L44" s="103" t="s">
        <v>82</v>
      </c>
      <c r="M44" s="104"/>
      <c r="N44" s="93">
        <f>MAX(C8:N38)</f>
        <v>3.7939999999999996</v>
      </c>
    </row>
    <row r="45" spans="2:14" ht="20" customHeight="1" x14ac:dyDescent="0.2">
      <c r="K45" s="101"/>
      <c r="L45" s="103" t="s">
        <v>83</v>
      </c>
      <c r="M45" s="104"/>
      <c r="N45" s="91">
        <f>N44-N43</f>
        <v>1.1409999999999996</v>
      </c>
    </row>
    <row r="46" spans="2:14" ht="20" customHeight="1" thickBot="1" x14ac:dyDescent="0.25">
      <c r="K46" s="102"/>
      <c r="L46" s="105" t="s">
        <v>84</v>
      </c>
      <c r="M46" s="106"/>
      <c r="N46" s="94">
        <f>C8-N38</f>
        <v>9.9000000000000199E-2</v>
      </c>
    </row>
  </sheetData>
  <mergeCells count="6">
    <mergeCell ref="K42:K46"/>
    <mergeCell ref="L42:M42"/>
    <mergeCell ref="L43:M43"/>
    <mergeCell ref="L44:M44"/>
    <mergeCell ref="L45:M45"/>
    <mergeCell ref="L46:M46"/>
  </mergeCells>
  <phoneticPr fontId="1"/>
  <conditionalFormatting sqref="C8:N38">
    <cfRule type="expression" priority="1" stopIfTrue="1">
      <formula>SUM(C$40:C$42)=0</formula>
    </cfRule>
    <cfRule type="cellIs" dxfId="25" priority="2" operator="equal">
      <formula>MAXA(C$8:C$38)</formula>
    </cfRule>
    <cfRule type="cellIs" dxfId="24" priority="3" operator="equal">
      <formula>MIN(C$8:C$38)</formula>
    </cfRule>
  </conditionalFormatting>
  <printOptions horizontalCentered="1"/>
  <pageMargins left="0.78740157480314965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N46"/>
  <sheetViews>
    <sheetView showGridLines="0" zoomScale="90" zoomScaleNormal="90" workbookViewId="0"/>
  </sheetViews>
  <sheetFormatPr defaultColWidth="9" defaultRowHeight="14" x14ac:dyDescent="0.2"/>
  <cols>
    <col min="1" max="1" width="9" style="62"/>
    <col min="2" max="2" width="5.1640625" style="62" customWidth="1"/>
    <col min="3" max="14" width="7.08203125" style="62" customWidth="1"/>
    <col min="15" max="16384" width="9" style="62"/>
  </cols>
  <sheetData>
    <row r="3" spans="2:14" ht="19" x14ac:dyDescent="0.2">
      <c r="B3" s="60" t="s">
        <v>74</v>
      </c>
      <c r="C3" s="61"/>
      <c r="D3" s="61"/>
      <c r="E3" s="61"/>
      <c r="F3" s="61"/>
      <c r="H3" s="61"/>
      <c r="I3" s="61"/>
      <c r="J3" s="61"/>
      <c r="K3" s="61"/>
      <c r="L3" s="61"/>
      <c r="M3" s="61"/>
      <c r="N3" s="61"/>
    </row>
    <row r="4" spans="2:14" ht="19" x14ac:dyDescent="0.2">
      <c r="C4" s="60" t="s">
        <v>58</v>
      </c>
    </row>
    <row r="6" spans="2:14" x14ac:dyDescent="0.2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3" t="s">
        <v>41</v>
      </c>
    </row>
    <row r="7" spans="2:14" ht="30" customHeight="1" x14ac:dyDescent="0.2">
      <c r="B7" s="1" t="s">
        <v>0</v>
      </c>
      <c r="C7" s="1" t="s">
        <v>30</v>
      </c>
      <c r="D7" s="1" t="s">
        <v>42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2:14" ht="20.149999999999999" customHeight="1" x14ac:dyDescent="0.2">
      <c r="B8" s="1">
        <v>1</v>
      </c>
      <c r="C8" s="64">
        <f>IF(グラフデータ!G7="","",グラフデータ!G7)</f>
        <v>2.456</v>
      </c>
      <c r="D8" s="64">
        <f>IF(グラフデータ!G37="","",グラフデータ!G37)</f>
        <v>2.577</v>
      </c>
      <c r="E8" s="64">
        <f>IF(グラフデータ!G68="","",グラフデータ!G68)</f>
        <v>2.5179999999999998</v>
      </c>
      <c r="F8" s="64">
        <f>IF(グラフデータ!G98="","",グラフデータ!G98)</f>
        <v>2.5499999999999998</v>
      </c>
      <c r="G8" s="64">
        <f>IF(グラフデータ!G129="","",グラフデータ!G129)</f>
        <v>2.7559999999999998</v>
      </c>
      <c r="H8" s="64">
        <f>IF(グラフデータ!G160="","",グラフデータ!G160)</f>
        <v>2.766</v>
      </c>
      <c r="I8" s="64">
        <f>IF(グラフデータ!G190="","",グラフデータ!G190)</f>
        <v>2.62</v>
      </c>
      <c r="J8" s="64">
        <f>IF(グラフデータ!G221="","",グラフデータ!G221)</f>
        <v>2.6819999999999999</v>
      </c>
      <c r="K8" s="64">
        <f>IF(グラフデータ!G251="","",グラフデータ!G251)</f>
        <v>2.7309999999999999</v>
      </c>
      <c r="L8" s="64">
        <f>IF(グラフデータ!G282="","",グラフデータ!G282)</f>
        <v>2.7629999999999999</v>
      </c>
      <c r="M8" s="64">
        <f>IF(グラフデータ!G313="","",グラフデータ!G313)</f>
        <v>2.7049999999999996</v>
      </c>
      <c r="N8" s="64">
        <f>IF(グラフデータ!G342="","",グラフデータ!G342)</f>
        <v>2.669</v>
      </c>
    </row>
    <row r="9" spans="2:14" ht="20.149999999999999" customHeight="1" x14ac:dyDescent="0.2">
      <c r="B9" s="1">
        <v>2</v>
      </c>
      <c r="C9" s="64">
        <f>IF(グラフデータ!G8="","",グラフデータ!G8)</f>
        <v>2.4669999999999996</v>
      </c>
      <c r="D9" s="64">
        <f>IF(グラフデータ!G38="","",グラフデータ!G38)</f>
        <v>2.5830000000000002</v>
      </c>
      <c r="E9" s="64">
        <f>IF(グラフデータ!G69="","",グラフデータ!G69)</f>
        <v>2.5179999999999998</v>
      </c>
      <c r="F9" s="64">
        <f>IF(グラフデータ!G99="","",グラフデータ!G99)</f>
        <v>2.5430000000000001</v>
      </c>
      <c r="G9" s="64">
        <f>IF(グラフデータ!G130="","",グラフデータ!G130)</f>
        <v>2.7329999999999997</v>
      </c>
      <c r="H9" s="64">
        <f>IF(グラフデータ!G161="","",グラフデータ!G161)</f>
        <v>2.7770000000000001</v>
      </c>
      <c r="I9" s="64">
        <f>IF(グラフデータ!G191="","",グラフデータ!G191)</f>
        <v>2.6309999999999998</v>
      </c>
      <c r="J9" s="64">
        <f>IF(グラフデータ!G222="","",グラフデータ!G222)</f>
        <v>2.69</v>
      </c>
      <c r="K9" s="64">
        <f>IF(グラフデータ!G252="","",グラフデータ!G252)</f>
        <v>2.7309999999999999</v>
      </c>
      <c r="L9" s="64">
        <f>IF(グラフデータ!G283="","",グラフデータ!G283)</f>
        <v>2.76</v>
      </c>
      <c r="M9" s="64">
        <f>IF(グラフデータ!G314="","",グラフデータ!G314)</f>
        <v>2.6989999999999998</v>
      </c>
      <c r="N9" s="64">
        <f>IF(グラフデータ!G343="","",グラフデータ!G343)</f>
        <v>2.6240000000000001</v>
      </c>
    </row>
    <row r="10" spans="2:14" ht="20.149999999999999" customHeight="1" x14ac:dyDescent="0.2">
      <c r="B10" s="1">
        <v>3</v>
      </c>
      <c r="C10" s="64">
        <f>IF(グラフデータ!G9="","",グラフデータ!G9)</f>
        <v>2.4729999999999999</v>
      </c>
      <c r="D10" s="64">
        <f>IF(グラフデータ!G39="","",グラフデータ!G39)</f>
        <v>2.5880000000000001</v>
      </c>
      <c r="E10" s="64">
        <f>IF(グラフデータ!G70="","",グラフデータ!G70)</f>
        <v>2.125</v>
      </c>
      <c r="F10" s="64">
        <f>IF(グラフデータ!G100="","",グラフデータ!G100)</f>
        <v>2.5419999999999998</v>
      </c>
      <c r="G10" s="64">
        <f>IF(グラフデータ!G131="","",グラフデータ!G131)</f>
        <v>2.7469999999999999</v>
      </c>
      <c r="H10" s="64">
        <f>IF(グラフデータ!G162="","",グラフデータ!G162)</f>
        <v>2.7720000000000002</v>
      </c>
      <c r="I10" s="64">
        <f>IF(グラフデータ!G192="","",グラフデータ!G192)</f>
        <v>2.6469999999999998</v>
      </c>
      <c r="J10" s="64">
        <f>IF(グラフデータ!G223="","",グラフデータ!G223)</f>
        <v>2.702</v>
      </c>
      <c r="K10" s="64">
        <f>IF(グラフデータ!G253="","",グラフデータ!G253)</f>
        <v>2.7349999999999999</v>
      </c>
      <c r="L10" s="64">
        <f>IF(グラフデータ!G284="","",グラフデータ!G284)</f>
        <v>2.7570000000000001</v>
      </c>
      <c r="M10" s="64">
        <f>IF(グラフデータ!G315="","",グラフデータ!G315)</f>
        <v>2.6999999999999997</v>
      </c>
      <c r="N10" s="64">
        <f>IF(グラフデータ!G344="","",グラフデータ!G344)</f>
        <v>2.6270000000000002</v>
      </c>
    </row>
    <row r="11" spans="2:14" ht="20.149999999999999" customHeight="1" x14ac:dyDescent="0.2">
      <c r="B11" s="1">
        <v>4</v>
      </c>
      <c r="C11" s="64">
        <f>IF(グラフデータ!G10="","",グラフデータ!G10)</f>
        <v>2.4790000000000001</v>
      </c>
      <c r="D11" s="64">
        <f>IF(グラフデータ!G40="","",グラフデータ!G40)</f>
        <v>2.593</v>
      </c>
      <c r="E11" s="64">
        <f>IF(グラフデータ!G71="","",グラフデータ!G71)</f>
        <v>1.9339999999999999</v>
      </c>
      <c r="F11" s="64">
        <f>IF(グラフデータ!G101="","",グラフデータ!G101)</f>
        <v>2.5569999999999999</v>
      </c>
      <c r="G11" s="64">
        <f>IF(グラフデータ!G132="","",グラフデータ!G132)</f>
        <v>2.76</v>
      </c>
      <c r="H11" s="64">
        <f>IF(グラフデータ!G163="","",グラフデータ!G163)</f>
        <v>2.7800000000000002</v>
      </c>
      <c r="I11" s="64">
        <f>IF(グラフデータ!G193="","",グラフデータ!G193)</f>
        <v>2.6579999999999999</v>
      </c>
      <c r="J11" s="64">
        <f>IF(グラフデータ!G224="","",グラフデータ!G224)</f>
        <v>2.7010000000000001</v>
      </c>
      <c r="K11" s="64">
        <f>IF(グラフデータ!G254="","",グラフデータ!G254)</f>
        <v>2.7399999999999998</v>
      </c>
      <c r="L11" s="64">
        <f>IF(グラフデータ!G285="","",グラフデータ!G285)</f>
        <v>2.766</v>
      </c>
      <c r="M11" s="64">
        <f>IF(グラフデータ!G316="","",グラフデータ!G316)</f>
        <v>2.71</v>
      </c>
      <c r="N11" s="64">
        <f>IF(グラフデータ!G345="","",グラフデータ!G345)</f>
        <v>2.6270000000000002</v>
      </c>
    </row>
    <row r="12" spans="2:14" ht="20.149999999999999" customHeight="1" x14ac:dyDescent="0.2">
      <c r="B12" s="1">
        <v>5</v>
      </c>
      <c r="C12" s="64">
        <f>IF(グラフデータ!G11="","",グラフデータ!G11)</f>
        <v>2.488</v>
      </c>
      <c r="D12" s="64">
        <f>IF(グラフデータ!G41="","",グラフデータ!G41)</f>
        <v>2.5960000000000001</v>
      </c>
      <c r="E12" s="64">
        <f>IF(グラフデータ!G72="","",グラフデータ!G72)</f>
        <v>2.0680000000000001</v>
      </c>
      <c r="F12" s="64">
        <f>IF(グラフデータ!G102="","",グラフデータ!G102)</f>
        <v>2.5750000000000002</v>
      </c>
      <c r="G12" s="64">
        <f>IF(グラフデータ!G133="","",グラフデータ!G133)</f>
        <v>2.7679999999999998</v>
      </c>
      <c r="H12" s="64">
        <f>IF(グラフデータ!G164="","",グラフデータ!G164)</f>
        <v>2.7199999999999998</v>
      </c>
      <c r="I12" s="64">
        <f>IF(グラフデータ!G194="","",グラフデータ!G194)</f>
        <v>2.6239999999999997</v>
      </c>
      <c r="J12" s="64">
        <f>IF(グラフデータ!G225="","",グラフデータ!G225)</f>
        <v>2.7119999999999997</v>
      </c>
      <c r="K12" s="64">
        <f>IF(グラフデータ!G255="","",グラフデータ!G255)</f>
        <v>2.7439999999999998</v>
      </c>
      <c r="L12" s="64">
        <f>IF(グラフデータ!G286="","",グラフデータ!G286)</f>
        <v>2.766</v>
      </c>
      <c r="M12" s="64">
        <f>IF(グラフデータ!G317="","",グラフデータ!G317)</f>
        <v>2.6999999999999997</v>
      </c>
      <c r="N12" s="64">
        <f>IF(グラフデータ!G346="","",グラフデータ!G346)</f>
        <v>2.633</v>
      </c>
    </row>
    <row r="13" spans="2:14" ht="20.149999999999999" customHeight="1" x14ac:dyDescent="0.2">
      <c r="B13" s="1">
        <v>6</v>
      </c>
      <c r="C13" s="64">
        <f>IF(グラフデータ!G12="","",グラフデータ!G12)</f>
        <v>2.4979999999999998</v>
      </c>
      <c r="D13" s="64">
        <f>IF(グラフデータ!G42="","",グラフデータ!G42)</f>
        <v>2.5940000000000003</v>
      </c>
      <c r="E13" s="64">
        <f>IF(グラフデータ!G73="","",グラフデータ!G73)</f>
        <v>2.13</v>
      </c>
      <c r="F13" s="64">
        <f>IF(グラフデータ!G103="","",グラフデータ!G103)</f>
        <v>2.581</v>
      </c>
      <c r="G13" s="64">
        <f>IF(グラフデータ!G134="","",グラフデータ!G134)</f>
        <v>2.7679999999999998</v>
      </c>
      <c r="H13" s="64">
        <f>IF(グラフデータ!G165="","",グラフデータ!G165)</f>
        <v>2.7290000000000001</v>
      </c>
      <c r="I13" s="64">
        <f>IF(グラフデータ!G195="","",グラフデータ!G195)</f>
        <v>2.6280000000000001</v>
      </c>
      <c r="J13" s="64">
        <f>IF(グラフデータ!G226="","",グラフデータ!G226)</f>
        <v>2.7109999999999999</v>
      </c>
      <c r="K13" s="64">
        <f>IF(グラフデータ!G256="","",グラフデータ!G256)</f>
        <v>2.7399999999999998</v>
      </c>
      <c r="L13" s="64">
        <f>IF(グラフデータ!G287="","",グラフデータ!G287)</f>
        <v>2.7570000000000001</v>
      </c>
      <c r="M13" s="64">
        <f>IF(グラフデータ!G318="","",グラフデータ!G318)</f>
        <v>2.6639999999999997</v>
      </c>
      <c r="N13" s="64">
        <f>IF(グラフデータ!G347="","",グラフデータ!G347)</f>
        <v>2.645</v>
      </c>
    </row>
    <row r="14" spans="2:14" ht="20.149999999999999" customHeight="1" x14ac:dyDescent="0.2">
      <c r="B14" s="1">
        <v>7</v>
      </c>
      <c r="C14" s="64">
        <f>IF(グラフデータ!G13="","",グラフデータ!G13)</f>
        <v>2.5059999999999998</v>
      </c>
      <c r="D14" s="64">
        <f>IF(グラフデータ!G43="","",グラフデータ!G43)</f>
        <v>2.6020000000000003</v>
      </c>
      <c r="E14" s="64">
        <f>IF(グラフデータ!G74="","",グラフデータ!G74)</f>
        <v>2.1550000000000002</v>
      </c>
      <c r="F14" s="64">
        <f>IF(グラフデータ!G104="","",グラフデータ!G104)</f>
        <v>2.5859999999999999</v>
      </c>
      <c r="G14" s="64">
        <f>IF(グラフデータ!G135="","",グラフデータ!G135)</f>
        <v>2.7679999999999998</v>
      </c>
      <c r="H14" s="64">
        <f>IF(グラフデータ!G166="","",グラフデータ!G166)</f>
        <v>2.7199999999999998</v>
      </c>
      <c r="I14" s="64">
        <f>IF(グラフデータ!G196="","",グラフデータ!G196)</f>
        <v>2.6419999999999999</v>
      </c>
      <c r="J14" s="64">
        <f>IF(グラフデータ!G227="","",グラフデータ!G227)</f>
        <v>2.7169999999999996</v>
      </c>
      <c r="K14" s="64">
        <f>IF(グラフデータ!G257="","",グラフデータ!G257)</f>
        <v>2.7439999999999998</v>
      </c>
      <c r="L14" s="64">
        <f>IF(グラフデータ!G288="","",グラフデータ!G288)</f>
        <v>2.7629999999999999</v>
      </c>
      <c r="M14" s="64">
        <f>IF(グラフデータ!G319="","",グラフデータ!G319)</f>
        <v>2.6629999999999998</v>
      </c>
      <c r="N14" s="64">
        <f>IF(グラフデータ!G348="","",グラフデータ!G348)</f>
        <v>2.5720000000000001</v>
      </c>
    </row>
    <row r="15" spans="2:14" ht="20.149999999999999" customHeight="1" x14ac:dyDescent="0.2">
      <c r="B15" s="1">
        <v>8</v>
      </c>
      <c r="C15" s="64">
        <f>IF(グラフデータ!G14="","",グラフデータ!G14)</f>
        <v>2.512</v>
      </c>
      <c r="D15" s="64">
        <f>IF(グラフデータ!G44="","",グラフデータ!G44)</f>
        <v>2.585</v>
      </c>
      <c r="E15" s="64">
        <f>IF(グラフデータ!G75="","",グラフデータ!G75)</f>
        <v>2.1680000000000001</v>
      </c>
      <c r="F15" s="64">
        <f>IF(グラフデータ!G105="","",グラフデータ!G105)</f>
        <v>2.589</v>
      </c>
      <c r="G15" s="64">
        <f>IF(グラフデータ!G136="","",グラフデータ!G136)</f>
        <v>2.7770000000000001</v>
      </c>
      <c r="H15" s="64">
        <f>IF(グラフデータ!G167="","",グラフデータ!G167)</f>
        <v>2.726</v>
      </c>
      <c r="I15" s="64">
        <f>IF(グラフデータ!G197="","",グラフデータ!G197)</f>
        <v>2.653</v>
      </c>
      <c r="J15" s="64">
        <f>IF(グラフデータ!G228="","",グラフデータ!G228)</f>
        <v>2.7239999999999998</v>
      </c>
      <c r="K15" s="64">
        <f>IF(グラフデータ!G258="","",グラフデータ!G258)</f>
        <v>2.7519999999999998</v>
      </c>
      <c r="L15" s="64">
        <f>IF(グラフデータ!G289="","",グラフデータ!G289)</f>
        <v>2.7640000000000002</v>
      </c>
      <c r="M15" s="64">
        <f>IF(グラフデータ!G320="","",グラフデータ!G320)</f>
        <v>2.6449999999999996</v>
      </c>
      <c r="N15" s="64">
        <f>IF(グラフデータ!G349="","",グラフデータ!G349)</f>
        <v>2.5660000000000003</v>
      </c>
    </row>
    <row r="16" spans="2:14" ht="20.149999999999999" customHeight="1" x14ac:dyDescent="0.2">
      <c r="B16" s="1">
        <v>9</v>
      </c>
      <c r="C16" s="64">
        <f>IF(グラフデータ!G15="","",グラフデータ!G15)</f>
        <v>2.5190000000000001</v>
      </c>
      <c r="D16" s="64">
        <f>IF(グラフデータ!G45="","",グラフデータ!G45)</f>
        <v>2.5129999999999999</v>
      </c>
      <c r="E16" s="64">
        <f>IF(グラフデータ!G76="","",グラフデータ!G76)</f>
        <v>2.1870000000000003</v>
      </c>
      <c r="F16" s="64">
        <f>IF(グラフデータ!G106="","",グラフデータ!G106)</f>
        <v>2.5960000000000001</v>
      </c>
      <c r="G16" s="64">
        <f>IF(グラフデータ!G137="","",グラフデータ!G137)</f>
        <v>2.7770000000000001</v>
      </c>
      <c r="H16" s="64">
        <f>IF(グラフデータ!G168="","",グラフデータ!G168)</f>
        <v>2.6219999999999999</v>
      </c>
      <c r="I16" s="64">
        <f>IF(グラフデータ!G198="","",グラフデータ!G198)</f>
        <v>2.653</v>
      </c>
      <c r="J16" s="64">
        <f>IF(グラフデータ!G229="","",グラフデータ!G229)</f>
        <v>2.7269999999999999</v>
      </c>
      <c r="K16" s="64">
        <f>IF(グラフデータ!G259="","",グラフデータ!G259)</f>
        <v>2.7530000000000001</v>
      </c>
      <c r="L16" s="64">
        <f>IF(グラフデータ!G290="","",グラフデータ!G290)</f>
        <v>2.758</v>
      </c>
      <c r="M16" s="64">
        <f>IF(グラフデータ!G321="","",グラフデータ!G321)</f>
        <v>2.6419999999999999</v>
      </c>
      <c r="N16" s="64">
        <f>IF(グラフデータ!G350="","",グラフデータ!G350)</f>
        <v>2.5300000000000002</v>
      </c>
    </row>
    <row r="17" spans="2:14" ht="20.149999999999999" customHeight="1" x14ac:dyDescent="0.2">
      <c r="B17" s="1">
        <v>10</v>
      </c>
      <c r="C17" s="64">
        <f>IF(グラフデータ!G16="","",グラフデータ!G16)</f>
        <v>2.528</v>
      </c>
      <c r="D17" s="64">
        <f>IF(グラフデータ!G46="","",グラフデータ!G46)</f>
        <v>2.4910000000000001</v>
      </c>
      <c r="E17" s="64">
        <f>IF(グラフデータ!G77="","",グラフデータ!G77)</f>
        <v>2.1619999999999999</v>
      </c>
      <c r="F17" s="64">
        <f>IF(グラフデータ!G107="","",グラフデータ!G107)</f>
        <v>2.6</v>
      </c>
      <c r="G17" s="64">
        <f>IF(グラフデータ!G138="","",グラフデータ!G138)</f>
        <v>2.746</v>
      </c>
      <c r="H17" s="64">
        <f>IF(グラフデータ!G169="","",グラフデータ!G169)</f>
        <v>2.556</v>
      </c>
      <c r="I17" s="64">
        <f>IF(グラフデータ!G199="","",グラフデータ!G199)</f>
        <v>2.62</v>
      </c>
      <c r="J17" s="64">
        <f>IF(グラフデータ!G230="","",グラフデータ!G230)</f>
        <v>2.7329999999999997</v>
      </c>
      <c r="K17" s="64">
        <f>IF(グラフデータ!G260="","",グラフデータ!G260)</f>
        <v>2.7549999999999999</v>
      </c>
      <c r="L17" s="64">
        <f>IF(グラフデータ!G291="","",グラフデータ!G291)</f>
        <v>2.7549999999999999</v>
      </c>
      <c r="M17" s="64">
        <f>IF(グラフデータ!G322="","",グラフデータ!G322)</f>
        <v>2.71</v>
      </c>
      <c r="N17" s="64">
        <f>IF(グラフデータ!G351="","",グラフデータ!G351)</f>
        <v>2.5170000000000003</v>
      </c>
    </row>
    <row r="18" spans="2:14" ht="20.149999999999999" customHeight="1" x14ac:dyDescent="0.2">
      <c r="B18" s="1">
        <v>11</v>
      </c>
      <c r="C18" s="64">
        <f>IF(グラフデータ!G17="","",グラフデータ!G17)</f>
        <v>2.536</v>
      </c>
      <c r="D18" s="64">
        <f>IF(グラフデータ!G47="","",グラフデータ!G47)</f>
        <v>2.4969999999999999</v>
      </c>
      <c r="E18" s="64">
        <f>IF(グラフデータ!G78="","",グラフデータ!G78)</f>
        <v>2.173</v>
      </c>
      <c r="F18" s="64">
        <f>IF(グラフデータ!G108="","",グラフデータ!G108)</f>
        <v>2.6070000000000002</v>
      </c>
      <c r="G18" s="64">
        <f>IF(グラフデータ!G139="","",グラフデータ!G139)</f>
        <v>2.7679999999999998</v>
      </c>
      <c r="H18" s="64">
        <f>IF(グラフデータ!G170="","",グラフデータ!G170)</f>
        <v>2.5409999999999999</v>
      </c>
      <c r="I18" s="64">
        <f>IF(グラフデータ!G200="","",グラフデータ!G200)</f>
        <v>2.5629999999999997</v>
      </c>
      <c r="J18" s="64">
        <f>IF(グラフデータ!G231="","",グラフデータ!G231)</f>
        <v>2.7239999999999998</v>
      </c>
      <c r="K18" s="64">
        <f>IF(グラフデータ!G261="","",グラフデータ!G261)</f>
        <v>2.754</v>
      </c>
      <c r="L18" s="64">
        <f>IF(グラフデータ!G292="","",グラフデータ!G292)</f>
        <v>2.7720000000000002</v>
      </c>
      <c r="M18" s="64">
        <f>IF(グラフデータ!G323="","",グラフデータ!G323)</f>
        <v>2.7079999999999997</v>
      </c>
      <c r="N18" s="64">
        <f>IF(グラフデータ!G352="","",グラフデータ!G352)</f>
        <v>2.5190000000000001</v>
      </c>
    </row>
    <row r="19" spans="2:14" ht="20.149999999999999" customHeight="1" x14ac:dyDescent="0.2">
      <c r="B19" s="1">
        <v>12</v>
      </c>
      <c r="C19" s="64">
        <f>IF(グラフデータ!G18="","",グラフデータ!G18)</f>
        <v>2.5379999999999998</v>
      </c>
      <c r="D19" s="64">
        <f>IF(グラフデータ!G48="","",グラフデータ!G48)</f>
        <v>2.5</v>
      </c>
      <c r="E19" s="64">
        <f>IF(グラフデータ!G79="","",グラフデータ!G79)</f>
        <v>2.1550000000000002</v>
      </c>
      <c r="F19" s="64">
        <f>IF(グラフデータ!G109="","",グラフデータ!G109)</f>
        <v>2.609</v>
      </c>
      <c r="G19" s="64">
        <f>IF(グラフデータ!G140="","",グラフデータ!G140)</f>
        <v>2.77</v>
      </c>
      <c r="H19" s="64">
        <f>IF(グラフデータ!G171="","",グラフデータ!G171)</f>
        <v>2.5430000000000001</v>
      </c>
      <c r="I19" s="64">
        <f>IF(グラフデータ!G201="","",グラフデータ!G201)</f>
        <v>2.5459999999999998</v>
      </c>
      <c r="J19" s="64">
        <f>IF(グラフデータ!G232="","",グラフデータ!G232)</f>
        <v>2.7359999999999998</v>
      </c>
      <c r="K19" s="64">
        <f>IF(グラフデータ!G262="","",グラフデータ!G262)</f>
        <v>2.75</v>
      </c>
      <c r="L19" s="64">
        <f>IF(グラフデータ!G293="","",グラフデータ!G293)</f>
        <v>2.7519999999999998</v>
      </c>
      <c r="M19" s="64">
        <f>IF(グラフデータ!G324="","",グラフデータ!G324)</f>
        <v>2.6890000000000001</v>
      </c>
      <c r="N19" s="64">
        <f>IF(グラフデータ!G353="","",グラフデータ!G353)</f>
        <v>2.5340000000000003</v>
      </c>
    </row>
    <row r="20" spans="2:14" ht="20.149999999999999" customHeight="1" x14ac:dyDescent="0.2">
      <c r="B20" s="1">
        <v>13</v>
      </c>
      <c r="C20" s="64">
        <f>IF(グラフデータ!G19="","",グラフデータ!G19)</f>
        <v>2.552</v>
      </c>
      <c r="D20" s="64">
        <f>IF(グラフデータ!G49="","",グラフデータ!G49)</f>
        <v>2.5100000000000002</v>
      </c>
      <c r="E20" s="64">
        <f>IF(グラフデータ!G80="","",グラフデータ!G80)</f>
        <v>2.2030000000000003</v>
      </c>
      <c r="F20" s="64">
        <f>IF(グラフデータ!G110="","",グラフデータ!G110)</f>
        <v>2.6160000000000001</v>
      </c>
      <c r="G20" s="64">
        <f>IF(グラフデータ!G141="","",グラフデータ!G141)</f>
        <v>2.774</v>
      </c>
      <c r="H20" s="64">
        <f>IF(グラフデータ!G172="","",グラフデータ!G172)</f>
        <v>2.5470000000000002</v>
      </c>
      <c r="I20" s="64">
        <f>IF(グラフデータ!G202="","",グラフデータ!G202)</f>
        <v>2.552</v>
      </c>
      <c r="J20" s="64">
        <f>IF(グラフデータ!G233="","",グラフデータ!G233)</f>
        <v>2.7279999999999998</v>
      </c>
      <c r="K20" s="64">
        <f>IF(グラフデータ!G263="","",グラフデータ!G263)</f>
        <v>2.7450000000000001</v>
      </c>
      <c r="L20" s="64">
        <f>IF(グラフデータ!G294="","",グラフデータ!G294)</f>
        <v>2.7749999999999999</v>
      </c>
      <c r="M20" s="64">
        <f>IF(グラフデータ!G325="","",グラフデータ!G325)</f>
        <v>2.6949999999999998</v>
      </c>
      <c r="N20" s="64">
        <f>IF(グラフデータ!G354="","",グラフデータ!G354)</f>
        <v>2.4790000000000001</v>
      </c>
    </row>
    <row r="21" spans="2:14" ht="20.149999999999999" customHeight="1" x14ac:dyDescent="0.2">
      <c r="B21" s="1">
        <v>14</v>
      </c>
      <c r="C21" s="64">
        <f>IF(グラフデータ!G20="","",グラフデータ!G20)</f>
        <v>2.5609999999999999</v>
      </c>
      <c r="D21" s="64">
        <f>IF(グラフデータ!G50="","",グラフデータ!G50)</f>
        <v>2.5100000000000002</v>
      </c>
      <c r="E21" s="64">
        <f>IF(グラフデータ!G81="","",グラフデータ!G81)</f>
        <v>2.206</v>
      </c>
      <c r="F21" s="64">
        <f>IF(グラフデータ!G111="","",グラフデータ!G111)</f>
        <v>2.6189999999999998</v>
      </c>
      <c r="G21" s="64">
        <f>IF(グラフデータ!G142="","",グラフデータ!G142)</f>
        <v>2.7429999999999999</v>
      </c>
      <c r="H21" s="64">
        <f>IF(グラフデータ!G173="","",グラフデータ!G173)</f>
        <v>2.5649999999999999</v>
      </c>
      <c r="I21" s="64">
        <f>IF(グラフデータ!G203="","",グラフデータ!G203)</f>
        <v>2.5670000000000002</v>
      </c>
      <c r="J21" s="64">
        <f>IF(グラフデータ!G234="","",グラフデータ!G234)</f>
        <v>2.738</v>
      </c>
      <c r="K21" s="64">
        <f>IF(グラフデータ!G264="","",グラフデータ!G264)</f>
        <v>2.7439999999999998</v>
      </c>
      <c r="L21" s="64">
        <f>IF(グラフデータ!G295="","",グラフデータ!G295)</f>
        <v>2.7570000000000001</v>
      </c>
      <c r="M21" s="64">
        <f>IF(グラフデータ!G326="","",グラフデータ!G326)</f>
        <v>2.6959999999999997</v>
      </c>
      <c r="N21" s="64">
        <f>IF(グラフデータ!G355="","",グラフデータ!G355)</f>
        <v>2.4530000000000003</v>
      </c>
    </row>
    <row r="22" spans="2:14" ht="20.149999999999999" customHeight="1" x14ac:dyDescent="0.2">
      <c r="B22" s="1">
        <v>15</v>
      </c>
      <c r="C22" s="64">
        <f>IF(グラフデータ!G21="","",グラフデータ!G21)</f>
        <v>2.5670000000000002</v>
      </c>
      <c r="D22" s="64">
        <f>IF(グラフデータ!G51="","",グラフデータ!G51)</f>
        <v>2.516</v>
      </c>
      <c r="E22" s="64">
        <f>IF(グラフデータ!G82="","",グラフデータ!G82)</f>
        <v>2.2110000000000003</v>
      </c>
      <c r="F22" s="64">
        <f>IF(グラフデータ!G112="","",グラフデータ!G112)</f>
        <v>2.6240000000000001</v>
      </c>
      <c r="G22" s="64">
        <f>IF(グラフデータ!G143="","",グラフデータ!G143)</f>
        <v>2.738</v>
      </c>
      <c r="H22" s="64">
        <f>IF(グラフデータ!G174="","",グラフデータ!G174)</f>
        <v>2.5840000000000001</v>
      </c>
      <c r="I22" s="64">
        <f>IF(グラフデータ!G204="","",グラフデータ!G204)</f>
        <v>2.5819999999999999</v>
      </c>
      <c r="J22" s="64">
        <f>IF(グラフデータ!G235="","",グラフデータ!G235)</f>
        <v>2.7450000000000001</v>
      </c>
      <c r="K22" s="64">
        <f>IF(グラフデータ!G265="","",グラフデータ!G265)</f>
        <v>2.7429999999999999</v>
      </c>
      <c r="L22" s="64">
        <f>IF(グラフデータ!G296="","",グラフデータ!G296)</f>
        <v>2.7650000000000001</v>
      </c>
      <c r="M22" s="64">
        <f>IF(グラフデータ!G327="","",グラフデータ!G327)</f>
        <v>2.7009999999999996</v>
      </c>
      <c r="N22" s="64">
        <f>IF(グラフデータ!G356="","",グラフデータ!G356)</f>
        <v>2.4610000000000003</v>
      </c>
    </row>
    <row r="23" spans="2:14" ht="20.149999999999999" customHeight="1" x14ac:dyDescent="0.2">
      <c r="B23" s="1">
        <v>16</v>
      </c>
      <c r="C23" s="64">
        <f>IF(グラフデータ!G22="","",グラフデータ!G22)</f>
        <v>2.5449999999999999</v>
      </c>
      <c r="D23" s="64">
        <f>IF(グラフデータ!G52="","",グラフデータ!G52)</f>
        <v>2.4900000000000002</v>
      </c>
      <c r="E23" s="64">
        <f>IF(グラフデータ!G83="","",グラフデータ!G83)</f>
        <v>2.1950000000000003</v>
      </c>
      <c r="F23" s="64">
        <f>IF(グラフデータ!G113="","",グラフデータ!G113)</f>
        <v>2.6230000000000002</v>
      </c>
      <c r="G23" s="64">
        <f>IF(グラフデータ!G144="","",グラフデータ!G144)</f>
        <v>2.7159999999999997</v>
      </c>
      <c r="H23" s="64">
        <f>IF(グラフデータ!G175="","",グラフデータ!G175)</f>
        <v>2.5939999999999999</v>
      </c>
      <c r="I23" s="64">
        <f>IF(グラフデータ!G205="","",グラフデータ!G205)</f>
        <v>2.5139999999999998</v>
      </c>
      <c r="J23" s="64">
        <f>IF(グラフデータ!G236="","",グラフデータ!G236)</f>
        <v>2.7429999999999999</v>
      </c>
      <c r="K23" s="64">
        <f>IF(グラフデータ!G266="","",グラフデータ!G266)</f>
        <v>2.746</v>
      </c>
      <c r="L23" s="64">
        <f>IF(グラフデータ!G297="","",グラフデータ!G297)</f>
        <v>2.7679999999999998</v>
      </c>
      <c r="M23" s="64">
        <f>IF(グラフデータ!G328="","",グラフデータ!G328)</f>
        <v>2.6949999999999998</v>
      </c>
      <c r="N23" s="64">
        <f>IF(グラフデータ!G357="","",グラフデータ!G357)</f>
        <v>2.4700000000000002</v>
      </c>
    </row>
    <row r="24" spans="2:14" ht="20.149999999999999" customHeight="1" x14ac:dyDescent="0.2">
      <c r="B24" s="1">
        <v>17</v>
      </c>
      <c r="C24" s="64">
        <f>IF(グラフデータ!G23="","",グラフデータ!G23)</f>
        <v>2.5249999999999999</v>
      </c>
      <c r="D24" s="64">
        <f>IF(グラフデータ!G53="","",グラフデータ!G53)</f>
        <v>2.4969999999999999</v>
      </c>
      <c r="E24" s="64">
        <f>IF(グラフデータ!G84="","",グラフデータ!G84)</f>
        <v>2.2069999999999999</v>
      </c>
      <c r="F24" s="64">
        <f>IF(グラフデータ!G114="","",グラフデータ!G114)</f>
        <v>2.629</v>
      </c>
      <c r="G24" s="64">
        <f>IF(グラフデータ!G145="","",グラフデータ!G145)</f>
        <v>2.6989999999999998</v>
      </c>
      <c r="H24" s="64">
        <f>IF(グラフデータ!G176="","",グラフデータ!G176)</f>
        <v>2.6070000000000002</v>
      </c>
      <c r="I24" s="64">
        <f>IF(グラフデータ!G206="","",グラフデータ!G206)</f>
        <v>2.5</v>
      </c>
      <c r="J24" s="64">
        <f>IF(グラフデータ!G237="","",グラフデータ!G237)</f>
        <v>2.7489999999999997</v>
      </c>
      <c r="K24" s="64">
        <f>IF(グラフデータ!G267="","",グラフデータ!G267)</f>
        <v>2.7489999999999997</v>
      </c>
      <c r="L24" s="64">
        <f>IF(グラフデータ!G298="","",グラフデータ!G298)</f>
        <v>2.7629999999999999</v>
      </c>
      <c r="M24" s="64">
        <f>IF(グラフデータ!G329="","",グラフデータ!G329)</f>
        <v>2.7069999999999999</v>
      </c>
      <c r="N24" s="64">
        <f>IF(グラフデータ!G358="","",グラフデータ!G358)</f>
        <v>2.4870000000000001</v>
      </c>
    </row>
    <row r="25" spans="2:14" ht="20.149999999999999" customHeight="1" x14ac:dyDescent="0.2">
      <c r="B25" s="1">
        <v>18</v>
      </c>
      <c r="C25" s="64">
        <f>IF(グラフデータ!G24="","",グラフデータ!G24)</f>
        <v>2.5309999999999997</v>
      </c>
      <c r="D25" s="64">
        <f>IF(グラフデータ!G54="","",グラフデータ!G54)</f>
        <v>2.512</v>
      </c>
      <c r="E25" s="64">
        <f>IF(グラフデータ!G85="","",グラフデータ!G85)</f>
        <v>2.2210000000000001</v>
      </c>
      <c r="F25" s="64">
        <f>IF(グラフデータ!G115="","",グラフデータ!G115)</f>
        <v>2.637</v>
      </c>
      <c r="G25" s="64">
        <f>IF(グラフデータ!G146="","",グラフデータ!G146)</f>
        <v>2.69</v>
      </c>
      <c r="H25" s="64">
        <f>IF(グラフデータ!G177="","",グラフデータ!G177)</f>
        <v>2.6219999999999999</v>
      </c>
      <c r="I25" s="64">
        <f>IF(グラフデータ!G207="","",グラフデータ!G207)</f>
        <v>2.5129999999999999</v>
      </c>
      <c r="J25" s="64">
        <f>IF(グラフデータ!G238="","",グラフデータ!G238)</f>
        <v>2.7089999999999996</v>
      </c>
      <c r="K25" s="64">
        <f>IF(グラフデータ!G268="","",グラフデータ!G268)</f>
        <v>2.754</v>
      </c>
      <c r="L25" s="64">
        <f>IF(グラフデータ!G299="","",グラフデータ!G299)</f>
        <v>2.7720000000000002</v>
      </c>
      <c r="M25" s="64">
        <f>IF(グラフデータ!G330="","",グラフデータ!G330)</f>
        <v>2.71</v>
      </c>
      <c r="N25" s="64">
        <f>IF(グラフデータ!G359="","",グラフデータ!G359)</f>
        <v>2.4910000000000001</v>
      </c>
    </row>
    <row r="26" spans="2:14" ht="20.149999999999999" customHeight="1" x14ac:dyDescent="0.2">
      <c r="B26" s="1">
        <v>19</v>
      </c>
      <c r="C26" s="64">
        <f>IF(グラフデータ!G25="","",グラフデータ!G25)</f>
        <v>2.5339999999999998</v>
      </c>
      <c r="D26" s="64">
        <f>IF(グラフデータ!G55="","",グラフデータ!G55)</f>
        <v>2.516</v>
      </c>
      <c r="E26" s="64">
        <f>IF(グラフデータ!G86="","",グラフデータ!G86)</f>
        <v>2.2469999999999999</v>
      </c>
      <c r="F26" s="64">
        <f>IF(グラフデータ!G116="","",グラフデータ!G116)</f>
        <v>2.64</v>
      </c>
      <c r="G26" s="64">
        <f>IF(グラフデータ!G147="","",グラフデータ!G147)</f>
        <v>2.694</v>
      </c>
      <c r="H26" s="64">
        <f>IF(グラフデータ!G178="","",グラフデータ!G178)</f>
        <v>2.6339999999999999</v>
      </c>
      <c r="I26" s="64">
        <f>IF(グラフデータ!G208="","",グラフデータ!G208)</f>
        <v>2.52</v>
      </c>
      <c r="J26" s="64">
        <f>IF(グラフデータ!G239="","",グラフデータ!G239)</f>
        <v>2.6970000000000001</v>
      </c>
      <c r="K26" s="64">
        <f>IF(グラフデータ!G269="","",グラフデータ!G269)</f>
        <v>2.7569999999999997</v>
      </c>
      <c r="L26" s="64">
        <f>IF(グラフデータ!G300="","",グラフデータ!G300)</f>
        <v>2.7770000000000001</v>
      </c>
      <c r="M26" s="64">
        <f>IF(グラフデータ!G331="","",グラフデータ!G331)</f>
        <v>2.7129999999999996</v>
      </c>
      <c r="N26" s="64">
        <f>IF(グラフデータ!G360="","",グラフデータ!G360)</f>
        <v>2.5129999999999999</v>
      </c>
    </row>
    <row r="27" spans="2:14" ht="20.149999999999999" customHeight="1" x14ac:dyDescent="0.2">
      <c r="B27" s="1">
        <v>20</v>
      </c>
      <c r="C27" s="64">
        <f>IF(グラフデータ!G26="","",グラフデータ!G26)</f>
        <v>2.5499999999999998</v>
      </c>
      <c r="D27" s="64">
        <f>IF(グラフデータ!G56="","",グラフデータ!G56)</f>
        <v>2.5060000000000002</v>
      </c>
      <c r="E27" s="64">
        <f>IF(グラフデータ!G87="","",グラフデータ!G87)</f>
        <v>2.27</v>
      </c>
      <c r="F27" s="64">
        <f>IF(グラフデータ!G117="","",グラフデータ!G117)</f>
        <v>2.6509999999999998</v>
      </c>
      <c r="G27" s="64">
        <f>IF(グラフデータ!G148="","",グラフデータ!G148)</f>
        <v>2.698</v>
      </c>
      <c r="H27" s="64">
        <f>IF(グラフデータ!G179="","",グラフデータ!G179)</f>
        <v>2.65</v>
      </c>
      <c r="I27" s="64">
        <f>IF(グラフデータ!G209="","",グラフデータ!G209)</f>
        <v>2.5339999999999998</v>
      </c>
      <c r="J27" s="64">
        <f>IF(グラフデータ!G240="","",グラフデータ!G240)</f>
        <v>2.698</v>
      </c>
      <c r="K27" s="64">
        <f>IF(グラフデータ!G270="","",グラフデータ!G270)</f>
        <v>2.7559999999999998</v>
      </c>
      <c r="L27" s="64">
        <f>IF(グラフデータ!G301="","",グラフデータ!G301)</f>
        <v>2.7770000000000001</v>
      </c>
      <c r="M27" s="64">
        <f>IF(グラフデータ!G332="","",グラフデータ!G332)</f>
        <v>2.71</v>
      </c>
      <c r="N27" s="64">
        <f>IF(グラフデータ!G361="","",グラフデータ!G361)</f>
        <v>2.5250000000000004</v>
      </c>
    </row>
    <row r="28" spans="2:14" ht="20.149999999999999" customHeight="1" x14ac:dyDescent="0.2">
      <c r="B28" s="1">
        <v>21</v>
      </c>
      <c r="C28" s="64">
        <f>IF(グラフデータ!G27="","",グラフデータ!G27)</f>
        <v>2.556</v>
      </c>
      <c r="D28" s="64">
        <f>IF(グラフデータ!G57="","",グラフデータ!G57)</f>
        <v>2.492</v>
      </c>
      <c r="E28" s="64">
        <f>IF(グラフデータ!G88="","",グラフデータ!G88)</f>
        <v>2.2909999999999999</v>
      </c>
      <c r="F28" s="64">
        <f>IF(グラフデータ!G118="","",グラフデータ!G118)</f>
        <v>2.653</v>
      </c>
      <c r="G28" s="64">
        <f>IF(グラフデータ!G149="","",グラフデータ!G149)</f>
        <v>2.7050000000000001</v>
      </c>
      <c r="H28" s="64">
        <f>IF(グラフデータ!G180="","",グラフデータ!G180)</f>
        <v>2.6520000000000001</v>
      </c>
      <c r="I28" s="64">
        <f>IF(グラフデータ!G210="","",グラフデータ!G210)</f>
        <v>2.5499999999999998</v>
      </c>
      <c r="J28" s="64">
        <f>IF(グラフデータ!G241="","",グラフデータ!G241)</f>
        <v>2.7050000000000001</v>
      </c>
      <c r="K28" s="64">
        <f>IF(グラフデータ!G271="","",グラフデータ!G271)</f>
        <v>2.7569999999999997</v>
      </c>
      <c r="L28" s="64">
        <f>IF(グラフデータ!G302="","",グラフデータ!G302)</f>
        <v>2.7720000000000002</v>
      </c>
      <c r="M28" s="64">
        <f>IF(グラフデータ!G333="","",グラフデータ!G333)</f>
        <v>2.7139999999999995</v>
      </c>
      <c r="N28" s="64">
        <f>IF(グラフデータ!G362="","",グラフデータ!G362)</f>
        <v>2.5330000000000004</v>
      </c>
    </row>
    <row r="29" spans="2:14" ht="20.149999999999999" customHeight="1" x14ac:dyDescent="0.2">
      <c r="B29" s="1">
        <v>22</v>
      </c>
      <c r="C29" s="64">
        <f>IF(グラフデータ!G28="","",グラフデータ!G28)</f>
        <v>2.5649999999999999</v>
      </c>
      <c r="D29" s="64">
        <f>IF(グラフデータ!G58="","",グラフデータ!G58)</f>
        <v>2.5020000000000002</v>
      </c>
      <c r="E29" s="64">
        <f>IF(グラフデータ!G89="","",グラフデータ!G89)</f>
        <v>2.3140000000000001</v>
      </c>
      <c r="F29" s="64">
        <f>IF(グラフデータ!G119="","",グラフデータ!G119)</f>
        <v>2.6579999999999999</v>
      </c>
      <c r="G29" s="64">
        <f>IF(グラフデータ!G150="","",グラフデータ!G150)</f>
        <v>2.71</v>
      </c>
      <c r="H29" s="64">
        <f>IF(グラフデータ!G181="","",グラフデータ!G181)</f>
        <v>2.6539999999999999</v>
      </c>
      <c r="I29" s="64">
        <f>IF(グラフデータ!G211="","",グラフデータ!G211)</f>
        <v>2.569</v>
      </c>
      <c r="J29" s="64">
        <f>IF(グラフデータ!G242="","",グラフデータ!G242)</f>
        <v>2.706</v>
      </c>
      <c r="K29" s="64">
        <f>IF(グラフデータ!G272="","",グラフデータ!G272)</f>
        <v>2.7569999999999997</v>
      </c>
      <c r="L29" s="64">
        <f>IF(グラフデータ!G303="","",グラフデータ!G303)</f>
        <v>2.7589999999999999</v>
      </c>
      <c r="M29" s="64">
        <f>IF(グラフデータ!G334="","",グラフデータ!G334)</f>
        <v>2.7049999999999996</v>
      </c>
      <c r="N29" s="64">
        <f>IF(グラフデータ!G363="","",グラフデータ!G363)</f>
        <v>2.552</v>
      </c>
    </row>
    <row r="30" spans="2:14" ht="20.149999999999999" customHeight="1" x14ac:dyDescent="0.2">
      <c r="B30" s="1">
        <v>23</v>
      </c>
      <c r="C30" s="64">
        <f>IF(グラフデータ!G29="","",グラフデータ!G29)</f>
        <v>2.5720000000000001</v>
      </c>
      <c r="D30" s="64">
        <f>IF(グラフデータ!G59="","",グラフデータ!G59)</f>
        <v>2.516</v>
      </c>
      <c r="E30" s="64">
        <f>IF(グラフデータ!G90="","",グラフデータ!G90)</f>
        <v>2.3319999999999999</v>
      </c>
      <c r="F30" s="64">
        <f>IF(グラフデータ!G120="","",グラフデータ!G120)</f>
        <v>2.6640000000000001</v>
      </c>
      <c r="G30" s="64">
        <f>IF(グラフデータ!G151="","",グラフデータ!G151)</f>
        <v>2.6929999999999996</v>
      </c>
      <c r="H30" s="64">
        <f>IF(グラフデータ!G182="","",グラフデータ!G182)</f>
        <v>2.6179999999999999</v>
      </c>
      <c r="I30" s="64">
        <f>IF(グラフデータ!G212="","",グラフデータ!G212)</f>
        <v>2.5779999999999998</v>
      </c>
      <c r="J30" s="64">
        <f>IF(グラフデータ!G243="","",グラフデータ!G243)</f>
        <v>2.7089999999999996</v>
      </c>
      <c r="K30" s="64">
        <f>IF(グラフデータ!G273="","",グラフデータ!G273)</f>
        <v>2.76</v>
      </c>
      <c r="L30" s="64">
        <f>IF(グラフデータ!G304="","",グラフデータ!G304)</f>
        <v>2.7570000000000001</v>
      </c>
      <c r="M30" s="64">
        <f>IF(グラフデータ!G335="","",グラフデータ!G335)</f>
        <v>2.698</v>
      </c>
      <c r="N30" s="64">
        <f>IF(グラフデータ!G364="","",グラフデータ!G364)</f>
        <v>2.5670000000000002</v>
      </c>
    </row>
    <row r="31" spans="2:14" ht="20.149999999999999" customHeight="1" x14ac:dyDescent="0.2">
      <c r="B31" s="1">
        <v>24</v>
      </c>
      <c r="C31" s="64">
        <f>IF(グラフデータ!G30="","",グラフデータ!G30)</f>
        <v>2.5750000000000002</v>
      </c>
      <c r="D31" s="64">
        <f>IF(グラフデータ!G60="","",グラフデータ!G60)</f>
        <v>2.516</v>
      </c>
      <c r="E31" s="64">
        <f>IF(グラフデータ!G91="","",グラフデータ!G91)</f>
        <v>2.359</v>
      </c>
      <c r="F31" s="64">
        <f>IF(グラフデータ!G121="","",グラフデータ!G121)</f>
        <v>2.673</v>
      </c>
      <c r="G31" s="64">
        <f>IF(グラフデータ!G152="","",グラフデータ!G152)</f>
        <v>2.6999999999999997</v>
      </c>
      <c r="H31" s="64">
        <f>IF(グラフデータ!G183="","",グラフデータ!G183)</f>
        <v>2.5659999999999998</v>
      </c>
      <c r="I31" s="64">
        <f>IF(グラフデータ!G213="","",グラフデータ!G213)</f>
        <v>2.5960000000000001</v>
      </c>
      <c r="J31" s="64">
        <f>IF(グラフデータ!G244="","",グラフデータ!G244)</f>
        <v>2.71</v>
      </c>
      <c r="K31" s="64">
        <f>IF(グラフデータ!G274="","",グラフデータ!G274)</f>
        <v>2.7589999999999999</v>
      </c>
      <c r="L31" s="64">
        <f>IF(グラフデータ!G305="","",グラフデータ!G305)</f>
        <v>2.75</v>
      </c>
      <c r="M31" s="64">
        <f>IF(グラフデータ!G336="","",グラフデータ!G336)</f>
        <v>2.6869999999999998</v>
      </c>
      <c r="N31" s="64">
        <f>IF(グラフデータ!G365="","",グラフデータ!G365)</f>
        <v>2.5790000000000002</v>
      </c>
    </row>
    <row r="32" spans="2:14" ht="20.149999999999999" customHeight="1" x14ac:dyDescent="0.2">
      <c r="B32" s="1">
        <v>25</v>
      </c>
      <c r="C32" s="64">
        <f>IF(グラフデータ!G31="","",グラフデータ!G31)</f>
        <v>2.5839999999999996</v>
      </c>
      <c r="D32" s="64">
        <f>IF(グラフデータ!G61="","",グラフデータ!G61)</f>
        <v>2.5330000000000004</v>
      </c>
      <c r="E32" s="64">
        <f>IF(グラフデータ!G92="","",グラフデータ!G92)</f>
        <v>2.39</v>
      </c>
      <c r="F32" s="64">
        <f>IF(グラフデータ!G122="","",グラフデータ!G122)</f>
        <v>2.7509999999999999</v>
      </c>
      <c r="G32" s="64">
        <f>IF(グラフデータ!G153="","",グラフデータ!G153)</f>
        <v>2.702</v>
      </c>
      <c r="H32" s="64">
        <f>IF(グラフデータ!G184="","",グラフデータ!G184)</f>
        <v>2.5569999999999999</v>
      </c>
      <c r="I32" s="64">
        <f>IF(グラフデータ!G214="","",グラフデータ!G214)</f>
        <v>2.6120000000000001</v>
      </c>
      <c r="J32" s="64">
        <f>IF(グラフデータ!G245="","",グラフデータ!G245)</f>
        <v>2.718</v>
      </c>
      <c r="K32" s="64">
        <f>IF(グラフデータ!G275="","",グラフデータ!G275)</f>
        <v>2.7589999999999999</v>
      </c>
      <c r="L32" s="64">
        <f>IF(グラフデータ!G306="","",グラフデータ!G306)</f>
        <v>2.7309999999999999</v>
      </c>
      <c r="M32" s="64">
        <f>IF(グラフデータ!G337="","",グラフデータ!G337)</f>
        <v>2.6839999999999997</v>
      </c>
      <c r="N32" s="64">
        <f>IF(グラフデータ!G366="","",グラフデータ!G366)</f>
        <v>2.593</v>
      </c>
    </row>
    <row r="33" spans="2:14" ht="20.149999999999999" customHeight="1" x14ac:dyDescent="0.2">
      <c r="B33" s="1">
        <v>26</v>
      </c>
      <c r="C33" s="64">
        <f>IF(グラフデータ!G32="","",グラフデータ!G32)</f>
        <v>2.5869999999999997</v>
      </c>
      <c r="D33" s="64">
        <f>IF(グラフデータ!G62="","",グラフデータ!G62)</f>
        <v>2.5390000000000001</v>
      </c>
      <c r="E33" s="64">
        <f>IF(グラフデータ!G93="","",グラフデータ!G93)</f>
        <v>2.4210000000000003</v>
      </c>
      <c r="F33" s="64">
        <f>IF(グラフデータ!G123="","",グラフデータ!G123)</f>
        <v>2.7589999999999999</v>
      </c>
      <c r="G33" s="64">
        <f>IF(グラフデータ!G154="","",グラフデータ!G154)</f>
        <v>2.7130000000000001</v>
      </c>
      <c r="H33" s="64">
        <f>IF(グラフデータ!G185="","",グラフデータ!G185)</f>
        <v>2.5659999999999998</v>
      </c>
      <c r="I33" s="64">
        <f>IF(グラフデータ!G215="","",グラフデータ!G215)</f>
        <v>2.6219999999999999</v>
      </c>
      <c r="J33" s="64">
        <f>IF(グラフデータ!G246="","",グラフデータ!G246)</f>
        <v>2.7229999999999999</v>
      </c>
      <c r="K33" s="64">
        <f>IF(グラフデータ!G276="","",グラフデータ!G276)</f>
        <v>2.762</v>
      </c>
      <c r="L33" s="64">
        <f>IF(グラフデータ!G307="","",グラフデータ!G307)</f>
        <v>2.7469999999999999</v>
      </c>
      <c r="M33" s="64">
        <f>IF(グラフデータ!G338="","",グラフデータ!G338)</f>
        <v>2.6779999999999999</v>
      </c>
      <c r="N33" s="64">
        <f>IF(グラフデータ!G367="","",グラフデータ!G367)</f>
        <v>2.5960000000000001</v>
      </c>
    </row>
    <row r="34" spans="2:14" ht="20.149999999999999" customHeight="1" x14ac:dyDescent="0.2">
      <c r="B34" s="1">
        <v>27</v>
      </c>
      <c r="C34" s="64">
        <f>IF(グラフデータ!G33="","",グラフデータ!G33)</f>
        <v>2.5670000000000002</v>
      </c>
      <c r="D34" s="64">
        <f>IF(グラフデータ!G63="","",グラフデータ!G63)</f>
        <v>2.552</v>
      </c>
      <c r="E34" s="64">
        <f>IF(グラフデータ!G94="","",グラフデータ!G94)</f>
        <v>2.4539999999999997</v>
      </c>
      <c r="F34" s="64">
        <f>IF(グラフデータ!G124="","",グラフデータ!G124)</f>
        <v>2.7690000000000001</v>
      </c>
      <c r="G34" s="64">
        <f>IF(グラフデータ!G155="","",グラフデータ!G155)</f>
        <v>2.718</v>
      </c>
      <c r="H34" s="64">
        <f>IF(グラフデータ!G186="","",グラフデータ!G186)</f>
        <v>2.5789999999999997</v>
      </c>
      <c r="I34" s="64">
        <f>IF(グラフデータ!G216="","",グラフデータ!G216)</f>
        <v>2.6309999999999998</v>
      </c>
      <c r="J34" s="64">
        <f>IF(グラフデータ!G247="","",グラフデータ!G247)</f>
        <v>2.7210000000000001</v>
      </c>
      <c r="K34" s="64">
        <f>IF(グラフデータ!G277="","",グラフデータ!G277)</f>
        <v>2.754</v>
      </c>
      <c r="L34" s="64">
        <f>IF(グラフデータ!G308="","",グラフデータ!G308)</f>
        <v>2.754</v>
      </c>
      <c r="M34" s="64">
        <f>IF(グラフデータ!G339="","",グラフデータ!G339)</f>
        <v>2.6709999999999998</v>
      </c>
      <c r="N34" s="64">
        <f>IF(グラフデータ!G368="","",グラフデータ!G368)</f>
        <v>2.516</v>
      </c>
    </row>
    <row r="35" spans="2:14" ht="20.149999999999999" customHeight="1" x14ac:dyDescent="0.2">
      <c r="B35" s="1">
        <v>28</v>
      </c>
      <c r="C35" s="64">
        <f>IF(グラフデータ!G34="","",グラフデータ!G34)</f>
        <v>2.556</v>
      </c>
      <c r="D35" s="64">
        <f>IF(グラフデータ!G64="","",グラフデータ!G64)</f>
        <v>2.5590000000000002</v>
      </c>
      <c r="E35" s="64">
        <f>IF(グラフデータ!G95="","",グラフデータ!G95)</f>
        <v>2.4820000000000002</v>
      </c>
      <c r="F35" s="64">
        <f>IF(グラフデータ!G125="","",グラフデータ!G125)</f>
        <v>2.7329999999999997</v>
      </c>
      <c r="G35" s="64">
        <f>IF(グラフデータ!G156="","",グラフデータ!G156)</f>
        <v>2.7229999999999999</v>
      </c>
      <c r="H35" s="64">
        <f>IF(グラフデータ!G187="","",グラフデータ!G187)</f>
        <v>2.59</v>
      </c>
      <c r="I35" s="64">
        <f>IF(グラフデータ!G217="","",グラフデータ!G217)</f>
        <v>2.6459999999999999</v>
      </c>
      <c r="J35" s="64">
        <f>IF(グラフデータ!G248="","",グラフデータ!G248)</f>
        <v>2.7239999999999998</v>
      </c>
      <c r="K35" s="64">
        <f>IF(グラフデータ!G278="","",グラフデータ!G278)</f>
        <v>2.766</v>
      </c>
      <c r="L35" s="64">
        <f>IF(グラフデータ!G309="","",グラフデータ!G309)</f>
        <v>2.758</v>
      </c>
      <c r="M35" s="64">
        <f>IF(グラフデータ!G340="","",グラフデータ!G340)</f>
        <v>2.6599999999999997</v>
      </c>
      <c r="N35" s="64">
        <f>IF(グラフデータ!G369="","",グラフデータ!G369)</f>
        <v>2.4809999999999999</v>
      </c>
    </row>
    <row r="36" spans="2:14" ht="20.149999999999999" customHeight="1" x14ac:dyDescent="0.2">
      <c r="B36" s="1">
        <v>29</v>
      </c>
      <c r="C36" s="64">
        <f>IF(グラフデータ!G35="","",グラフデータ!G35)</f>
        <v>2.5640000000000001</v>
      </c>
      <c r="D36" s="64">
        <f>IF(グラフデータ!G65="","",グラフデータ!G65)</f>
        <v>2.5700000000000003</v>
      </c>
      <c r="E36" s="64">
        <f>IF(グラフデータ!G96="","",グラフデータ!G96)</f>
        <v>2.5110000000000001</v>
      </c>
      <c r="F36" s="64">
        <f>IF(グラフデータ!G126="","",グラフデータ!G126)</f>
        <v>2.7399999999999998</v>
      </c>
      <c r="G36" s="64">
        <f>IF(グラフデータ!G157="","",グラフデータ!G157)</f>
        <v>2.7359999999999998</v>
      </c>
      <c r="H36" s="64">
        <f>IF(グラフデータ!G188="","",グラフデータ!G188)</f>
        <v>2.6059999999999999</v>
      </c>
      <c r="I36" s="64">
        <f>IF(グラフデータ!G218="","",グラフデータ!G218)</f>
        <v>2.653</v>
      </c>
      <c r="J36" s="64">
        <f>IF(グラフデータ!G249="","",グラフデータ!G249)</f>
        <v>2.7319999999999998</v>
      </c>
      <c r="K36" s="64">
        <f>IF(グラフデータ!G279="","",グラフデータ!G279)</f>
        <v>2.7549999999999999</v>
      </c>
      <c r="L36" s="64">
        <f>IF(グラフデータ!G310="","",グラフデータ!G310)</f>
        <v>2.754</v>
      </c>
      <c r="M36" s="64">
        <f>IF(グラフデータ!G341="","",グラフデータ!G341)</f>
        <v>2.6629999999999998</v>
      </c>
      <c r="N36" s="64">
        <f>IF(グラフデータ!G370="","",グラフデータ!G370)</f>
        <v>2.4910000000000001</v>
      </c>
    </row>
    <row r="37" spans="2:14" ht="20.149999999999999" customHeight="1" x14ac:dyDescent="0.2">
      <c r="B37" s="1">
        <v>30</v>
      </c>
      <c r="C37" s="64">
        <f>IF(グラフデータ!G36="","",グラフデータ!G36)</f>
        <v>2.5680000000000001</v>
      </c>
      <c r="D37" s="64">
        <f>IF(グラフデータ!G66="","",グラフデータ!G66)</f>
        <v>2.56</v>
      </c>
      <c r="E37" s="64">
        <f>IF(グラフデータ!G97="","",グラフデータ!G97)</f>
        <v>2.5369999999999999</v>
      </c>
      <c r="F37" s="64">
        <f>IF(グラフデータ!G127="","",グラフデータ!G127)</f>
        <v>2.7450000000000001</v>
      </c>
      <c r="G37" s="64">
        <f>IF(グラフデータ!G158="","",グラフデータ!G158)</f>
        <v>2.7429999999999999</v>
      </c>
      <c r="H37" s="64">
        <f>IF(グラフデータ!G189="","",グラフデータ!G189)</f>
        <v>2.6159999999999997</v>
      </c>
      <c r="I37" s="64">
        <f>IF(グラフデータ!G219="","",グラフデータ!G219)</f>
        <v>2.6589999999999998</v>
      </c>
      <c r="J37" s="64">
        <f>IF(グラフデータ!G250="","",グラフデータ!G250)</f>
        <v>2.7349999999999999</v>
      </c>
      <c r="K37" s="64">
        <f>IF(グラフデータ!G280="","",グラフデータ!G280)</f>
        <v>2.76</v>
      </c>
      <c r="L37" s="64">
        <f>IF(グラフデータ!G311="","",グラフデータ!G311)</f>
        <v>2.76</v>
      </c>
      <c r="M37" s="65" t="s">
        <v>5</v>
      </c>
      <c r="N37" s="64">
        <f>IF(グラフデータ!G371="","",グラフデータ!G371)</f>
        <v>2.4240000000000004</v>
      </c>
    </row>
    <row r="38" spans="2:14" ht="20.149999999999999" customHeight="1" thickBot="1" x14ac:dyDescent="0.25">
      <c r="B38" s="1">
        <v>31</v>
      </c>
      <c r="C38" s="65" t="s">
        <v>5</v>
      </c>
      <c r="D38" s="64">
        <f>IF(グラフデータ!G67="","",グラフデータ!G67)</f>
        <v>2.5470000000000002</v>
      </c>
      <c r="E38" s="65" t="s">
        <v>5</v>
      </c>
      <c r="F38" s="64">
        <f>IF(グラフデータ!G128="","",グラフデータ!G128)</f>
        <v>2.75</v>
      </c>
      <c r="G38" s="64">
        <f>IF(グラフデータ!G159="","",グラフデータ!G159)</f>
        <v>2.7439999999999998</v>
      </c>
      <c r="H38" s="65" t="s">
        <v>5</v>
      </c>
      <c r="I38" s="64">
        <f>IF(グラフデータ!G220="","",グラフデータ!G220)</f>
        <v>2.6719999999999997</v>
      </c>
      <c r="J38" s="65" t="s">
        <v>5</v>
      </c>
      <c r="K38" s="64">
        <f>IF(グラフデータ!G281="","",グラフデータ!G281)</f>
        <v>2.7650000000000001</v>
      </c>
      <c r="L38" s="64">
        <f>IF(グラフデータ!G312="","",グラフデータ!G312)</f>
        <v>2.6949999999999998</v>
      </c>
      <c r="M38" s="65" t="s">
        <v>5</v>
      </c>
      <c r="N38" s="64">
        <f>IF(グラフデータ!G372="","",グラフデータ!G372)</f>
        <v>2.4260000000000002</v>
      </c>
    </row>
    <row r="39" spans="2:14" ht="20.149999999999999" customHeight="1" thickTop="1" x14ac:dyDescent="0.2">
      <c r="B39" s="59" t="s">
        <v>3</v>
      </c>
      <c r="C39" s="66">
        <f>IF(C37="","",AVERAGE(C8:C38))</f>
        <v>2.5353000000000003</v>
      </c>
      <c r="D39" s="66">
        <f>IF(D38="","",AVERAGE(D8:D38))</f>
        <v>2.5374838709677423</v>
      </c>
      <c r="E39" s="66">
        <f>IF(E37="","",AVERAGE(E8:E38))</f>
        <v>2.271466666666667</v>
      </c>
      <c r="F39" s="66">
        <f>IF(F38="","",AVERAGE(F8:F38))</f>
        <v>2.6409354838709675</v>
      </c>
      <c r="G39" s="66">
        <f>IF(G38="","",AVERAGE(G8:G38))</f>
        <v>2.7347419354838709</v>
      </c>
      <c r="H39" s="66">
        <f>IF(H37="","",AVERAGE(H8:H38))</f>
        <v>2.6353</v>
      </c>
      <c r="I39" s="66">
        <f>IF(I38="","",AVERAGE(I8:I38))</f>
        <v>2.5985483870967743</v>
      </c>
      <c r="J39" s="66">
        <f>IF(J37="","",AVERAGE(J8:J38))</f>
        <v>2.7183000000000002</v>
      </c>
      <c r="K39" s="66">
        <f>IF(K38="","",AVERAGE(K8:K38))</f>
        <v>2.7508709677419354</v>
      </c>
      <c r="L39" s="66">
        <f>IF(L38="","",AVERAGE(L8:L38))</f>
        <v>2.758838709677419</v>
      </c>
      <c r="M39" s="66">
        <f>IF(M35="","",AVERAGE(M8:M38))</f>
        <v>2.6904137931034482</v>
      </c>
      <c r="N39" s="66">
        <f>IF(N35="","",AVERAGE(N8:N38))</f>
        <v>2.5387096774193547</v>
      </c>
    </row>
    <row r="40" spans="2:14" ht="20.149999999999999" customHeight="1" x14ac:dyDescent="0.2">
      <c r="B40" s="58" t="s">
        <v>1</v>
      </c>
      <c r="C40" s="67">
        <f>IF(C37="","",MIN(C8:C38))</f>
        <v>2.456</v>
      </c>
      <c r="D40" s="67">
        <f>IF(D38="","",MIN(D8:D38))</f>
        <v>2.4900000000000002</v>
      </c>
      <c r="E40" s="67">
        <f>IF(E37="","",MIN(E8:E38))</f>
        <v>1.9339999999999999</v>
      </c>
      <c r="F40" s="67">
        <f>IF(F38="","",MIN(F8:F38))</f>
        <v>2.5419999999999998</v>
      </c>
      <c r="G40" s="67">
        <f>IF(G38="","",MIN(G8:G38))</f>
        <v>2.69</v>
      </c>
      <c r="H40" s="67">
        <f>IF(H37="","",MIN(H8:H38))</f>
        <v>2.5409999999999999</v>
      </c>
      <c r="I40" s="67">
        <f>IF(I38="","",MIN(I8:I38))</f>
        <v>2.5</v>
      </c>
      <c r="J40" s="67">
        <f>IF(J37="","",MIN(J8:J38))</f>
        <v>2.6819999999999999</v>
      </c>
      <c r="K40" s="67">
        <f>IF(K38="","",MIN(K8:K38))</f>
        <v>2.7309999999999999</v>
      </c>
      <c r="L40" s="67">
        <f>IF(L38="","",MIN(L8:L38))</f>
        <v>2.6949999999999998</v>
      </c>
      <c r="M40" s="67">
        <f>IF(M35="","",MIN(M8:M38))</f>
        <v>2.6419999999999999</v>
      </c>
      <c r="N40" s="67">
        <f>IF(N35="","",MIN(N8:N38))</f>
        <v>2.4240000000000004</v>
      </c>
    </row>
    <row r="41" spans="2:14" ht="20.149999999999999" customHeight="1" x14ac:dyDescent="0.2">
      <c r="B41" s="5" t="s">
        <v>2</v>
      </c>
      <c r="C41" s="67">
        <f>IF(C37="","",MAX(C8:C38))</f>
        <v>2.5869999999999997</v>
      </c>
      <c r="D41" s="67">
        <f>IF(D38="","",MAX(D8:D38))</f>
        <v>2.6020000000000003</v>
      </c>
      <c r="E41" s="67">
        <f>IF(E37="","",MAX(E8:E38))</f>
        <v>2.5369999999999999</v>
      </c>
      <c r="F41" s="67">
        <f>IF(F38="","",MAX(F8:F38))</f>
        <v>2.7690000000000001</v>
      </c>
      <c r="G41" s="67">
        <f>IF(G38="","",MAX(G8:G38))</f>
        <v>2.7770000000000001</v>
      </c>
      <c r="H41" s="67">
        <f>IF(H37="","",MAX(H8:H38))</f>
        <v>2.7800000000000002</v>
      </c>
      <c r="I41" s="67">
        <f>IF(I38="","",MAX(I8:I38))</f>
        <v>2.6719999999999997</v>
      </c>
      <c r="J41" s="67">
        <f>IF(J37="","",MAX(J8:J38))</f>
        <v>2.7489999999999997</v>
      </c>
      <c r="K41" s="67">
        <f>IF(K38="","",MAX(K8:K38))</f>
        <v>2.766</v>
      </c>
      <c r="L41" s="67">
        <f>IF(L38="","",MAX(L8:L38))</f>
        <v>2.7770000000000001</v>
      </c>
      <c r="M41" s="67">
        <f>IF(M35="","",MAX(M8:M38))</f>
        <v>2.7139999999999995</v>
      </c>
      <c r="N41" s="67">
        <f>IF(N35="","",MAX(N8:N38))</f>
        <v>2.669</v>
      </c>
    </row>
    <row r="42" spans="2:14" ht="20" customHeight="1" x14ac:dyDescent="0.2">
      <c r="K42" s="100" t="s">
        <v>79</v>
      </c>
      <c r="L42" s="103" t="s">
        <v>80</v>
      </c>
      <c r="M42" s="104"/>
      <c r="N42" s="91">
        <f>AVERAGE(C8:N38)</f>
        <v>2.6180245901639325</v>
      </c>
    </row>
    <row r="43" spans="2:14" ht="20" customHeight="1" x14ac:dyDescent="0.2">
      <c r="K43" s="101"/>
      <c r="L43" s="103" t="s">
        <v>81</v>
      </c>
      <c r="M43" s="104"/>
      <c r="N43" s="92">
        <f>MIN(C8:N38)</f>
        <v>1.9339999999999999</v>
      </c>
    </row>
    <row r="44" spans="2:14" ht="20" customHeight="1" x14ac:dyDescent="0.2">
      <c r="K44" s="101"/>
      <c r="L44" s="103" t="s">
        <v>82</v>
      </c>
      <c r="M44" s="104"/>
      <c r="N44" s="93">
        <f>MAX(C8:N38)</f>
        <v>2.7800000000000002</v>
      </c>
    </row>
    <row r="45" spans="2:14" ht="20" customHeight="1" x14ac:dyDescent="0.2">
      <c r="K45" s="101"/>
      <c r="L45" s="103" t="s">
        <v>83</v>
      </c>
      <c r="M45" s="104"/>
      <c r="N45" s="91">
        <f>N44-N43</f>
        <v>0.84600000000000031</v>
      </c>
    </row>
    <row r="46" spans="2:14" ht="20" customHeight="1" thickBot="1" x14ac:dyDescent="0.25">
      <c r="K46" s="102"/>
      <c r="L46" s="105" t="s">
        <v>84</v>
      </c>
      <c r="M46" s="106"/>
      <c r="N46" s="94">
        <f>C8-N38</f>
        <v>2.9999999999999805E-2</v>
      </c>
    </row>
  </sheetData>
  <mergeCells count="6">
    <mergeCell ref="K42:K46"/>
    <mergeCell ref="L42:M42"/>
    <mergeCell ref="L43:M43"/>
    <mergeCell ref="L44:M44"/>
    <mergeCell ref="L45:M45"/>
    <mergeCell ref="L46:M46"/>
  </mergeCells>
  <phoneticPr fontId="1"/>
  <conditionalFormatting sqref="C8:N38">
    <cfRule type="expression" priority="1" stopIfTrue="1">
      <formula>SUM(C$40:C$42)=0</formula>
    </cfRule>
    <cfRule type="cellIs" dxfId="23" priority="2" operator="equal">
      <formula>MAXA(C$8:C$38)</formula>
    </cfRule>
    <cfRule type="cellIs" dxfId="22" priority="3" operator="equal">
      <formula>MIN(C$8:C$38)</formula>
    </cfRule>
  </conditionalFormatting>
  <printOptions horizontalCentered="1"/>
  <pageMargins left="0.78740157480314965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N46"/>
  <sheetViews>
    <sheetView showGridLines="0" zoomScale="90" zoomScaleNormal="90" workbookViewId="0"/>
  </sheetViews>
  <sheetFormatPr defaultColWidth="9" defaultRowHeight="14" x14ac:dyDescent="0.2"/>
  <cols>
    <col min="1" max="1" width="9" style="62"/>
    <col min="2" max="2" width="5.1640625" style="62" customWidth="1"/>
    <col min="3" max="14" width="7.08203125" style="62" customWidth="1"/>
    <col min="15" max="16384" width="9" style="62"/>
  </cols>
  <sheetData>
    <row r="3" spans="2:14" ht="19" x14ac:dyDescent="0.2">
      <c r="B3" s="60" t="s">
        <v>74</v>
      </c>
      <c r="C3" s="61"/>
      <c r="D3" s="61"/>
      <c r="E3" s="61"/>
      <c r="F3" s="61"/>
      <c r="H3" s="61"/>
      <c r="I3" s="61"/>
      <c r="J3" s="61"/>
      <c r="K3" s="61"/>
      <c r="L3" s="61"/>
      <c r="M3" s="61"/>
      <c r="N3" s="61"/>
    </row>
    <row r="4" spans="2:14" ht="19" x14ac:dyDescent="0.2">
      <c r="C4" s="60" t="s">
        <v>57</v>
      </c>
    </row>
    <row r="6" spans="2:14" x14ac:dyDescent="0.2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3" t="s">
        <v>41</v>
      </c>
    </row>
    <row r="7" spans="2:14" ht="30" customHeight="1" x14ac:dyDescent="0.2">
      <c r="B7" s="1" t="s">
        <v>0</v>
      </c>
      <c r="C7" s="1" t="s">
        <v>30</v>
      </c>
      <c r="D7" s="1" t="s">
        <v>43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2:14" ht="20.149999999999999" customHeight="1" x14ac:dyDescent="0.2">
      <c r="B8" s="1">
        <v>1</v>
      </c>
      <c r="C8" s="64">
        <f>IF(グラフデータ!H7="","",グラフデータ!H7)</f>
        <v>2.0979999999999999</v>
      </c>
      <c r="D8" s="64">
        <f>IF(グラフデータ!H37="","",グラフデータ!H37)</f>
        <v>2.25</v>
      </c>
      <c r="E8" s="64">
        <f>IF(グラフデータ!H68="","",グラフデータ!H68)</f>
        <v>2.1970000000000001</v>
      </c>
      <c r="F8" s="64">
        <f>IF(グラフデータ!H98="","",グラフデータ!H98)</f>
        <v>2.1459999999999999</v>
      </c>
      <c r="G8" s="64">
        <f>IF(グラフデータ!H129="","",グラフデータ!H129)</f>
        <v>2.42</v>
      </c>
      <c r="H8" s="64">
        <f>IF(グラフデータ!H160="","",グラフデータ!H160)</f>
        <v>2.3360000000000003</v>
      </c>
      <c r="I8" s="64">
        <f>IF(グラフデータ!H190="","",グラフデータ!H190)</f>
        <v>2.1799999999999997</v>
      </c>
      <c r="J8" s="64">
        <f>IF(グラフデータ!H221="","",グラフデータ!H221)</f>
        <v>2.2370000000000001</v>
      </c>
      <c r="K8" s="64">
        <f>IF(グラフデータ!H251="","",グラフデータ!H251)</f>
        <v>2.3519999999999999</v>
      </c>
      <c r="L8" s="64">
        <f>IF(グラフデータ!H282="","",グラフデータ!H282)</f>
        <v>2.464</v>
      </c>
      <c r="M8" s="64">
        <f>IF(グラフデータ!H313="","",グラフデータ!H313)</f>
        <v>2.3559999999999999</v>
      </c>
      <c r="N8" s="64">
        <f>IF(グラフデータ!H342="","",グラフデータ!H342)</f>
        <v>2.2799999999999998</v>
      </c>
    </row>
    <row r="9" spans="2:14" ht="20.149999999999999" customHeight="1" x14ac:dyDescent="0.2">
      <c r="B9" s="1">
        <v>2</v>
      </c>
      <c r="C9" s="64">
        <f>IF(グラフデータ!H8="","",グラフデータ!H8)</f>
        <v>2.1180000000000003</v>
      </c>
      <c r="D9" s="64">
        <f>IF(グラフデータ!H38="","",グラフデータ!H38)</f>
        <v>2.262</v>
      </c>
      <c r="E9" s="64">
        <f>IF(グラフデータ!H69="","",グラフデータ!H69)</f>
        <v>2.194</v>
      </c>
      <c r="F9" s="64">
        <f>IF(グラフデータ!H99="","",グラフデータ!H99)</f>
        <v>2.1360000000000001</v>
      </c>
      <c r="G9" s="64">
        <f>IF(グラフデータ!H130="","",グラフデータ!H130)</f>
        <v>2.403</v>
      </c>
      <c r="H9" s="64">
        <f>IF(グラフデータ!H161="","",グラフデータ!H161)</f>
        <v>2.347</v>
      </c>
      <c r="I9" s="64">
        <f>IF(グラフデータ!H191="","",グラフデータ!H191)</f>
        <v>2.2000000000000002</v>
      </c>
      <c r="J9" s="64">
        <f>IF(グラフデータ!H222="","",グラフデータ!H222)</f>
        <v>2.2480000000000002</v>
      </c>
      <c r="K9" s="64">
        <f>IF(グラフデータ!H252="","",グラフデータ!H252)</f>
        <v>2.3549999999999995</v>
      </c>
      <c r="L9" s="64">
        <f>IF(グラフデータ!H283="","",グラフデータ!H283)</f>
        <v>2.4580000000000002</v>
      </c>
      <c r="M9" s="64">
        <f>IF(グラフデータ!H314="","",グラフデータ!H314)</f>
        <v>2.3470000000000004</v>
      </c>
      <c r="N9" s="64">
        <f>IF(グラフデータ!H343="","",グラフデータ!H343)</f>
        <v>2.2079999999999997</v>
      </c>
    </row>
    <row r="10" spans="2:14" ht="20.149999999999999" customHeight="1" x14ac:dyDescent="0.2">
      <c r="B10" s="1">
        <v>3</v>
      </c>
      <c r="C10" s="64">
        <f>IF(グラフデータ!H9="","",グラフデータ!H9)</f>
        <v>2.13</v>
      </c>
      <c r="D10" s="64">
        <f>IF(グラフデータ!H39="","",グラフデータ!H39)</f>
        <v>2.2759999999999998</v>
      </c>
      <c r="E10" s="64">
        <f>IF(グラフデータ!H70="","",グラフデータ!H70)</f>
        <v>1.7529999999999999</v>
      </c>
      <c r="F10" s="64">
        <f>IF(グラフデータ!H100="","",グラフデータ!H100)</f>
        <v>2.1320000000000001</v>
      </c>
      <c r="G10" s="64">
        <f>IF(グラフデータ!H131="","",グラフデータ!H131)</f>
        <v>2.4079999999999999</v>
      </c>
      <c r="H10" s="64">
        <f>IF(グラフデータ!H162="","",グラフデータ!H162)</f>
        <v>2.3570000000000002</v>
      </c>
      <c r="I10" s="64">
        <f>IF(グラフデータ!H192="","",グラフデータ!H192)</f>
        <v>2.2160000000000002</v>
      </c>
      <c r="J10" s="64">
        <f>IF(グラフデータ!H223="","",グラフデータ!H223)</f>
        <v>2.2570000000000001</v>
      </c>
      <c r="K10" s="64">
        <f>IF(グラフデータ!H253="","",グラフデータ!H253)</f>
        <v>2.3649999999999998</v>
      </c>
      <c r="L10" s="64">
        <f>IF(グラフデータ!H284="","",グラフデータ!H284)</f>
        <v>2.4580000000000002</v>
      </c>
      <c r="M10" s="64">
        <f>IF(グラフデータ!H315="","",グラフデータ!H315)</f>
        <v>2.3540000000000001</v>
      </c>
      <c r="N10" s="64">
        <f>IF(グラフデータ!H344="","",グラフデータ!H344)</f>
        <v>2.2079999999999997</v>
      </c>
    </row>
    <row r="11" spans="2:14" ht="20.149999999999999" customHeight="1" x14ac:dyDescent="0.2">
      <c r="B11" s="1">
        <v>4</v>
      </c>
      <c r="C11" s="64">
        <f>IF(グラフデータ!H10="","",グラフデータ!H10)</f>
        <v>2.1419999999999999</v>
      </c>
      <c r="D11" s="64">
        <f>IF(グラフデータ!H40="","",グラフデータ!H40)</f>
        <v>2.2839999999999998</v>
      </c>
      <c r="E11" s="64">
        <f>IF(グラフデータ!H71="","",グラフデータ!H71)</f>
        <v>1.5499999999999998</v>
      </c>
      <c r="F11" s="64">
        <f>IF(グラフデータ!H101="","",グラフデータ!H101)</f>
        <v>2.1500000000000004</v>
      </c>
      <c r="G11" s="64">
        <f>IF(グラフデータ!H132="","",グラフデータ!H132)</f>
        <v>2.4210000000000003</v>
      </c>
      <c r="H11" s="64">
        <f>IF(グラフデータ!H163="","",グラフデータ!H163)</f>
        <v>2.371</v>
      </c>
      <c r="I11" s="64">
        <f>IF(グラフデータ!H193="","",グラフデータ!H193)</f>
        <v>2.2329999999999997</v>
      </c>
      <c r="J11" s="64">
        <f>IF(グラフデータ!H224="","",グラフデータ!H224)</f>
        <v>2.2709999999999999</v>
      </c>
      <c r="K11" s="64">
        <f>IF(グラフデータ!H254="","",グラフデータ!H254)</f>
        <v>2.37</v>
      </c>
      <c r="L11" s="64">
        <f>IF(グラフデータ!H285="","",グラフデータ!H285)</f>
        <v>2.4699999999999998</v>
      </c>
      <c r="M11" s="64">
        <f>IF(グラフデータ!H316="","",グラフデータ!H316)</f>
        <v>2.367</v>
      </c>
      <c r="N11" s="64">
        <f>IF(グラフデータ!H345="","",グラフデータ!H345)</f>
        <v>2.2199999999999998</v>
      </c>
    </row>
    <row r="12" spans="2:14" ht="20.149999999999999" customHeight="1" x14ac:dyDescent="0.2">
      <c r="B12" s="1">
        <v>5</v>
      </c>
      <c r="C12" s="64">
        <f>IF(グラフデータ!H11="","",グラフデータ!H11)</f>
        <v>2.1539999999999999</v>
      </c>
      <c r="D12" s="64">
        <f>IF(グラフデータ!H41="","",グラフデータ!H41)</f>
        <v>2.2960000000000003</v>
      </c>
      <c r="E12" s="64">
        <f>IF(グラフデータ!H72="","",グラフデータ!H72)</f>
        <v>1.7289999999999999</v>
      </c>
      <c r="F12" s="64">
        <f>IF(グラフデータ!H102="","",グラフデータ!H102)</f>
        <v>2.1710000000000003</v>
      </c>
      <c r="G12" s="64">
        <f>IF(グラフデータ!H133="","",グラフデータ!H133)</f>
        <v>2.4290000000000003</v>
      </c>
      <c r="H12" s="64">
        <f>IF(グラフデータ!H164="","",グラフデータ!H164)</f>
        <v>2.2809999999999997</v>
      </c>
      <c r="I12" s="64">
        <f>IF(グラフデータ!H194="","",グラフデータ!H194)</f>
        <v>2.1840000000000002</v>
      </c>
      <c r="J12" s="64">
        <f>IF(グラフデータ!H225="","",グラフデータ!H225)</f>
        <v>2.2880000000000003</v>
      </c>
      <c r="K12" s="64">
        <f>IF(グラフデータ!H255="","",グラフデータ!H255)</f>
        <v>2.3769999999999998</v>
      </c>
      <c r="L12" s="64">
        <f>IF(グラフデータ!H286="","",グラフデータ!H286)</f>
        <v>2.4699999999999998</v>
      </c>
      <c r="M12" s="64">
        <f>IF(グラフデータ!H317="","",グラフデータ!H317)</f>
        <v>2.351</v>
      </c>
      <c r="N12" s="64">
        <f>IF(グラフデータ!H346="","",グラフデータ!H346)</f>
        <v>2.2319999999999998</v>
      </c>
    </row>
    <row r="13" spans="2:14" ht="20.149999999999999" customHeight="1" x14ac:dyDescent="0.2">
      <c r="B13" s="1">
        <v>6</v>
      </c>
      <c r="C13" s="64">
        <f>IF(グラフデータ!H12="","",グラフデータ!H12)</f>
        <v>2.1639999999999997</v>
      </c>
      <c r="D13" s="64">
        <f>IF(グラフデータ!H42="","",グラフデータ!H42)</f>
        <v>2.2969999999999997</v>
      </c>
      <c r="E13" s="64">
        <f>IF(グラフデータ!H73="","",グラフデータ!H73)</f>
        <v>1.8419999999999999</v>
      </c>
      <c r="F13" s="64">
        <f>IF(グラフデータ!H103="","",グラフデータ!H103)</f>
        <v>2.1920000000000002</v>
      </c>
      <c r="G13" s="64">
        <f>IF(グラフデータ!H134="","",グラフデータ!H134)</f>
        <v>2.4350000000000001</v>
      </c>
      <c r="H13" s="64">
        <f>IF(グラフデータ!H165="","",グラフデータ!H165)</f>
        <v>2.266</v>
      </c>
      <c r="I13" s="64">
        <f>IF(グラフデータ!H195="","",グラフデータ!H195)</f>
        <v>2.1879999999999997</v>
      </c>
      <c r="J13" s="64">
        <f>IF(グラフデータ!H226="","",グラフデータ!H226)</f>
        <v>2.2960000000000003</v>
      </c>
      <c r="K13" s="64">
        <f>IF(グラフデータ!H256="","",グラフデータ!H256)</f>
        <v>2.3789999999999996</v>
      </c>
      <c r="L13" s="64">
        <f>IF(グラフデータ!H287="","",グラフデータ!H287)</f>
        <v>2.4670000000000001</v>
      </c>
      <c r="M13" s="64">
        <f>IF(グラフデータ!H318="","",グラフデータ!H318)</f>
        <v>2.3239999999999998</v>
      </c>
      <c r="N13" s="64">
        <f>IF(グラフデータ!H347="","",グラフデータ!H347)</f>
        <v>2.2469999999999999</v>
      </c>
    </row>
    <row r="14" spans="2:14" ht="20.149999999999999" customHeight="1" x14ac:dyDescent="0.2">
      <c r="B14" s="1">
        <v>7</v>
      </c>
      <c r="C14" s="64">
        <f>IF(グラフデータ!H13="","",グラフデータ!H13)</f>
        <v>2.1749999999999998</v>
      </c>
      <c r="D14" s="64">
        <f>IF(グラフデータ!H43="","",グラフデータ!H43)</f>
        <v>2.3079999999999998</v>
      </c>
      <c r="E14" s="64">
        <f>IF(グラフデータ!H74="","",グラフデータ!H74)</f>
        <v>1.9029999999999998</v>
      </c>
      <c r="F14" s="64">
        <f>IF(グラフデータ!H104="","",グラフデータ!H104)</f>
        <v>2.2030000000000003</v>
      </c>
      <c r="G14" s="64">
        <f>IF(グラフデータ!H135="","",グラフデータ!H135)</f>
        <v>2.444</v>
      </c>
      <c r="H14" s="64">
        <f>IF(グラフデータ!H166="","",グラフデータ!H166)</f>
        <v>2.2690000000000001</v>
      </c>
      <c r="I14" s="64">
        <f>IF(グラフデータ!H196="","",グラフデータ!H196)</f>
        <v>2.2050000000000001</v>
      </c>
      <c r="J14" s="64">
        <f>IF(グラフデータ!H227="","",グラフデータ!H227)</f>
        <v>2.2990000000000004</v>
      </c>
      <c r="K14" s="64">
        <f>IF(グラフデータ!H257="","",グラフデータ!H257)</f>
        <v>2.383</v>
      </c>
      <c r="L14" s="64">
        <f>IF(グラフデータ!H288="","",グラフデータ!H288)</f>
        <v>2.476</v>
      </c>
      <c r="M14" s="64">
        <f>IF(グラフデータ!H319="","",グラフデータ!H319)</f>
        <v>2.2480000000000002</v>
      </c>
      <c r="N14" s="64">
        <f>IF(グラフデータ!H348="","",グラフデータ!H348)</f>
        <v>2.1559999999999997</v>
      </c>
    </row>
    <row r="15" spans="2:14" ht="20.149999999999999" customHeight="1" x14ac:dyDescent="0.2">
      <c r="B15" s="1">
        <v>8</v>
      </c>
      <c r="C15" s="64">
        <f>IF(グラフデータ!H14="","",グラフデータ!H14)</f>
        <v>2.181</v>
      </c>
      <c r="D15" s="64">
        <f>IF(グラフデータ!H44="","",グラフデータ!H44)</f>
        <v>2.27</v>
      </c>
      <c r="E15" s="64">
        <f>IF(グラフデータ!H75="","",グラフデータ!H75)</f>
        <v>1.9339999999999999</v>
      </c>
      <c r="F15" s="64">
        <f>IF(グラフデータ!H105="","",グラフデータ!H105)</f>
        <v>2.2120000000000002</v>
      </c>
      <c r="G15" s="64">
        <f>IF(グラフデータ!H136="","",グラフデータ!H136)</f>
        <v>2.4500000000000002</v>
      </c>
      <c r="H15" s="64">
        <f>IF(グラフデータ!H167="","",グラフデータ!H167)</f>
        <v>2.278</v>
      </c>
      <c r="I15" s="64">
        <f>IF(グラフデータ!H197="","",グラフデータ!H197)</f>
        <v>2.2249999999999996</v>
      </c>
      <c r="J15" s="64">
        <f>IF(グラフデータ!H228="","",グラフデータ!H228)</f>
        <v>2.3029999999999999</v>
      </c>
      <c r="K15" s="64">
        <f>IF(グラフデータ!H258="","",グラフデータ!H258)</f>
        <v>2.3879999999999999</v>
      </c>
      <c r="L15" s="64">
        <f>IF(グラフデータ!H289="","",グラフデータ!H289)</f>
        <v>2.4769999999999999</v>
      </c>
      <c r="M15" s="64">
        <f>IF(グラフデータ!H320="","",グラフデータ!H320)</f>
        <v>2.2000000000000002</v>
      </c>
      <c r="N15" s="64">
        <f>IF(グラフデータ!H349="","",グラフデータ!H349)</f>
        <v>2.15</v>
      </c>
    </row>
    <row r="16" spans="2:14" ht="20.149999999999999" customHeight="1" x14ac:dyDescent="0.2">
      <c r="B16" s="1">
        <v>9</v>
      </c>
      <c r="C16" s="64">
        <f>IF(グラフデータ!H15="","",グラフデータ!H15)</f>
        <v>2.1879999999999997</v>
      </c>
      <c r="D16" s="64">
        <f>IF(グラフデータ!H45="","",グラフデータ!H45)</f>
        <v>2.1320000000000001</v>
      </c>
      <c r="E16" s="64">
        <f>IF(グラフデータ!H76="","",グラフデータ!H76)</f>
        <v>1.9589999999999999</v>
      </c>
      <c r="F16" s="64">
        <f>IF(グラフデータ!H106="","",グラフデータ!H106)</f>
        <v>2.2250000000000001</v>
      </c>
      <c r="G16" s="64">
        <f>IF(グラフデータ!H137="","",グラフデータ!H137)</f>
        <v>2.456</v>
      </c>
      <c r="H16" s="64">
        <f>IF(グラフデータ!H168="","",グラフデータ!H168)</f>
        <v>2.0569999999999999</v>
      </c>
      <c r="I16" s="64">
        <f>IF(グラフデータ!H198="","",グラフデータ!H198)</f>
        <v>2.234</v>
      </c>
      <c r="J16" s="64">
        <f>IF(グラフデータ!H229="","",グラフデータ!H229)</f>
        <v>2.3120000000000003</v>
      </c>
      <c r="K16" s="64">
        <f>IF(グラフデータ!H259="","",グラフデータ!H259)</f>
        <v>2.3919999999999999</v>
      </c>
      <c r="L16" s="64">
        <f>IF(グラフデータ!H290="","",グラフデータ!H290)</f>
        <v>2.4710000000000001</v>
      </c>
      <c r="M16" s="64">
        <f>IF(グラフデータ!H321="","",グラフデータ!H321)</f>
        <v>2.1909999999999998</v>
      </c>
      <c r="N16" s="64">
        <f>IF(グラフデータ!H350="","",グラフデータ!H350)</f>
        <v>2.1139999999999999</v>
      </c>
    </row>
    <row r="17" spans="2:14" ht="20.149999999999999" customHeight="1" x14ac:dyDescent="0.2">
      <c r="B17" s="1">
        <v>10</v>
      </c>
      <c r="C17" s="64">
        <f>IF(グラフデータ!H16="","",グラフデータ!H16)</f>
        <v>2.194</v>
      </c>
      <c r="D17" s="64">
        <f>IF(グラフデータ!H46="","",グラフデータ!H46)</f>
        <v>2.113</v>
      </c>
      <c r="E17" s="64">
        <f>IF(グラフデータ!H77="","",グラフデータ!H77)</f>
        <v>1.9159999999999999</v>
      </c>
      <c r="F17" s="64">
        <f>IF(グラフデータ!H107="","",グラフデータ!H107)</f>
        <v>2.2410000000000001</v>
      </c>
      <c r="G17" s="64">
        <f>IF(グラフデータ!H138="","",グラフデータ!H138)</f>
        <v>2.4279999999999999</v>
      </c>
      <c r="H17" s="64">
        <f>IF(グラフデータ!H169="","",グラフデータ!H169)</f>
        <v>2.0270000000000001</v>
      </c>
      <c r="I17" s="64">
        <f>IF(グラフデータ!H199="","",グラフデータ!H199)</f>
        <v>2.1589999999999998</v>
      </c>
      <c r="J17" s="64">
        <f>IF(グラフデータ!H230="","",グラフデータ!H230)</f>
        <v>2.3210000000000002</v>
      </c>
      <c r="K17" s="64">
        <f>IF(グラフデータ!H260="","",グラフデータ!H260)</f>
        <v>2.3969999999999998</v>
      </c>
      <c r="L17" s="64">
        <f>IF(グラフデータ!H291="","",グラフデータ!H291)</f>
        <v>2.4710000000000001</v>
      </c>
      <c r="M17" s="64">
        <f>IF(グラフデータ!H322="","",グラフデータ!H322)</f>
        <v>2.2680000000000002</v>
      </c>
      <c r="N17" s="64">
        <f>IF(グラフデータ!H351="","",グラフデータ!H351)</f>
        <v>2.11</v>
      </c>
    </row>
    <row r="18" spans="2:14" ht="20.149999999999999" customHeight="1" x14ac:dyDescent="0.2">
      <c r="B18" s="1">
        <v>11</v>
      </c>
      <c r="C18" s="64">
        <f>IF(グラフデータ!H17="","",グラフデータ!H17)</f>
        <v>2.2050000000000001</v>
      </c>
      <c r="D18" s="64">
        <f>IF(グラフデータ!H47="","",グラフデータ!H47)</f>
        <v>2.1280000000000001</v>
      </c>
      <c r="E18" s="64">
        <f>IF(グラフデータ!H78="","",グラフデータ!H78)</f>
        <v>1.9419999999999999</v>
      </c>
      <c r="F18" s="64">
        <f>IF(グラフデータ!H108="","",グラフデータ!H108)</f>
        <v>2.2600000000000002</v>
      </c>
      <c r="G18" s="64">
        <f>IF(グラフデータ!H139="","",グラフデータ!H139)</f>
        <v>2.4020000000000001</v>
      </c>
      <c r="H18" s="64">
        <f>IF(グラフデータ!H170="","",グラフデータ!H170)</f>
        <v>2.0510000000000002</v>
      </c>
      <c r="I18" s="64">
        <f>IF(グラフデータ!H200="","",グラフデータ!H200)</f>
        <v>2.09</v>
      </c>
      <c r="J18" s="64">
        <f>IF(グラフデータ!H231="","",グラフデータ!H231)</f>
        <v>2.327</v>
      </c>
      <c r="K18" s="64">
        <f>IF(グラフデータ!H261="","",グラフデータ!H261)</f>
        <v>2.4049999999999998</v>
      </c>
      <c r="L18" s="64">
        <f>IF(グラフデータ!H292="","",グラフデータ!H292)</f>
        <v>2.4910000000000001</v>
      </c>
      <c r="M18" s="64">
        <f>IF(グラフデータ!H323="","",グラフデータ!H323)</f>
        <v>2.2810000000000001</v>
      </c>
      <c r="N18" s="64">
        <f>IF(グラフデータ!H352="","",グラフデータ!H352)</f>
        <v>2.13</v>
      </c>
    </row>
    <row r="19" spans="2:14" ht="20.149999999999999" customHeight="1" x14ac:dyDescent="0.2">
      <c r="B19" s="1">
        <v>12</v>
      </c>
      <c r="C19" s="64">
        <f>IF(グラフデータ!H18="","",グラフデータ!H18)</f>
        <v>2.2069999999999999</v>
      </c>
      <c r="D19" s="64">
        <f>IF(グラフデータ!H48="","",グラフデータ!H48)</f>
        <v>2.1399999999999997</v>
      </c>
      <c r="E19" s="64">
        <f>IF(グラフデータ!H79="","",グラフデータ!H79)</f>
        <v>1.9179999999999999</v>
      </c>
      <c r="F19" s="64">
        <f>IF(グラフデータ!H109="","",グラフデータ!H109)</f>
        <v>2.274</v>
      </c>
      <c r="G19" s="64">
        <f>IF(グラフデータ!H140="","",グラフデータ!H140)</f>
        <v>2.407</v>
      </c>
      <c r="H19" s="64">
        <f>IF(グラフデータ!H171="","",グラフデータ!H171)</f>
        <v>2.077</v>
      </c>
      <c r="I19" s="64">
        <f>IF(グラフデータ!H201="","",グラフデータ!H201)</f>
        <v>2.1029999999999998</v>
      </c>
      <c r="J19" s="64">
        <f>IF(グラフデータ!H232="","",グラフデータ!H232)</f>
        <v>2.3330000000000002</v>
      </c>
      <c r="K19" s="64">
        <f>IF(グラフデータ!H262="","",グラフデータ!H262)</f>
        <v>2.4039999999999999</v>
      </c>
      <c r="L19" s="64">
        <f>IF(グラフデータ!H293="","",グラフデータ!H293)</f>
        <v>2.4740000000000002</v>
      </c>
      <c r="M19" s="64">
        <f>IF(グラフデータ!H324="","",グラフデータ!H324)</f>
        <v>2.2709999999999999</v>
      </c>
      <c r="N19" s="64">
        <f>IF(グラフデータ!H353="","",グラフデータ!H353)</f>
        <v>2.1479999999999997</v>
      </c>
    </row>
    <row r="20" spans="2:14" ht="20.149999999999999" customHeight="1" x14ac:dyDescent="0.2">
      <c r="B20" s="1">
        <v>13</v>
      </c>
      <c r="C20" s="64">
        <f>IF(グラフデータ!H19="","",グラフデータ!H19)</f>
        <v>2.2240000000000002</v>
      </c>
      <c r="D20" s="64">
        <f>IF(グラフデータ!H49="","",グラフデータ!H49)</f>
        <v>2.153</v>
      </c>
      <c r="E20" s="64">
        <f>IF(グラフデータ!H80="","",グラフデータ!H80)</f>
        <v>1.9629999999999999</v>
      </c>
      <c r="F20" s="64">
        <f>IF(グラフデータ!H110="","",グラフデータ!H110)</f>
        <v>2.2839999999999998</v>
      </c>
      <c r="G20" s="64">
        <f>IF(グラフデータ!H141="","",グラフデータ!H141)</f>
        <v>2.4169999999999998</v>
      </c>
      <c r="H20" s="64">
        <f>IF(グラフデータ!H172="","",グラフデータ!H172)</f>
        <v>2.0960000000000001</v>
      </c>
      <c r="I20" s="64">
        <f>IF(グラフデータ!H202="","",グラフデータ!H202)</f>
        <v>2.121</v>
      </c>
      <c r="J20" s="64">
        <f>IF(グラフデータ!H233="","",グラフデータ!H233)</f>
        <v>2.3370000000000002</v>
      </c>
      <c r="K20" s="64">
        <f>IF(グラフデータ!H263="","",グラフデータ!H263)</f>
        <v>2.375</v>
      </c>
      <c r="L20" s="64">
        <f>IF(グラフデータ!H294="","",グラフデータ!H294)</f>
        <v>2.4969999999999999</v>
      </c>
      <c r="M20" s="64">
        <f>IF(グラフデータ!H325="","",グラフデータ!H325)</f>
        <v>2.286</v>
      </c>
      <c r="N20" s="64">
        <f>IF(グラフデータ!H354="","",グラフデータ!H354)</f>
        <v>2.069</v>
      </c>
    </row>
    <row r="21" spans="2:14" ht="20.149999999999999" customHeight="1" x14ac:dyDescent="0.2">
      <c r="B21" s="1">
        <v>14</v>
      </c>
      <c r="C21" s="64">
        <f>IF(グラフデータ!H20="","",グラフデータ!H20)</f>
        <v>2.2359999999999998</v>
      </c>
      <c r="D21" s="64">
        <f>IF(グラフデータ!H50="","",グラフデータ!H50)</f>
        <v>2.1619999999999999</v>
      </c>
      <c r="E21" s="64">
        <f>IF(グラフデータ!H81="","",グラフデータ!H81)</f>
        <v>1.9689999999999999</v>
      </c>
      <c r="F21" s="64">
        <f>IF(グラフデータ!H111="","",グラフデータ!H111)</f>
        <v>2.278</v>
      </c>
      <c r="G21" s="64">
        <f>IF(グラフデータ!H142="","",グラフデータ!H142)</f>
        <v>2.407</v>
      </c>
      <c r="H21" s="64">
        <f>IF(グラフデータ!H173="","",グラフデータ!H173)</f>
        <v>2.117</v>
      </c>
      <c r="I21" s="64">
        <f>IF(グラフデータ!H203="","",グラフデータ!H203)</f>
        <v>2.133</v>
      </c>
      <c r="J21" s="64">
        <f>IF(グラフデータ!H234="","",グラフデータ!H234)</f>
        <v>2.3470000000000004</v>
      </c>
      <c r="K21" s="64">
        <f>IF(グラフデータ!H264="","",グラフデータ!H264)</f>
        <v>2.3620000000000001</v>
      </c>
      <c r="L21" s="64">
        <f>IF(グラフデータ!H295="","",グラフデータ!H295)</f>
        <v>2.4820000000000002</v>
      </c>
      <c r="M21" s="64">
        <f>IF(グラフデータ!H326="","",グラフデータ!H326)</f>
        <v>2.29</v>
      </c>
      <c r="N21" s="64">
        <f>IF(グラフデータ!H355="","",グラフデータ!H355)</f>
        <v>2.0489999999999995</v>
      </c>
    </row>
    <row r="22" spans="2:14" ht="20.149999999999999" customHeight="1" x14ac:dyDescent="0.2">
      <c r="B22" s="1">
        <v>15</v>
      </c>
      <c r="C22" s="64">
        <f>IF(グラフデータ!H21="","",グラフデータ!H21)</f>
        <v>2.2450000000000001</v>
      </c>
      <c r="D22" s="64">
        <f>IF(グラフデータ!H51="","",グラフデータ!H51)</f>
        <v>2.1680000000000001</v>
      </c>
      <c r="E22" s="64">
        <f>IF(グラフデータ!H82="","",グラフデータ!H82)</f>
        <v>1.98</v>
      </c>
      <c r="F22" s="64">
        <f>IF(グラフデータ!H112="","",グラフデータ!H112)</f>
        <v>2.3040000000000003</v>
      </c>
      <c r="G22" s="64">
        <f>IF(グラフデータ!H143="","",グラフデータ!H143)</f>
        <v>2.3810000000000002</v>
      </c>
      <c r="H22" s="64">
        <f>IF(グラフデータ!H174="","",グラフデータ!H174)</f>
        <v>2.133</v>
      </c>
      <c r="I22" s="64">
        <f>IF(グラフデータ!H204="","",グラフデータ!H204)</f>
        <v>2.1479999999999997</v>
      </c>
      <c r="J22" s="64">
        <f>IF(グラフデータ!H235="","",グラフデータ!H235)</f>
        <v>2.3570000000000002</v>
      </c>
      <c r="K22" s="64">
        <f>IF(グラフデータ!H265="","",グラフデータ!H265)</f>
        <v>2.367</v>
      </c>
      <c r="L22" s="64">
        <f>IF(グラフデータ!H296="","",グラフデータ!H296)</f>
        <v>2.4929999999999999</v>
      </c>
      <c r="M22" s="64">
        <f>IF(グラフデータ!H327="","",グラフデータ!H327)</f>
        <v>2.3040000000000003</v>
      </c>
      <c r="N22" s="64">
        <f>IF(グラフデータ!H356="","",グラフデータ!H356)</f>
        <v>2.0659999999999998</v>
      </c>
    </row>
    <row r="23" spans="2:14" ht="20.149999999999999" customHeight="1" x14ac:dyDescent="0.2">
      <c r="B23" s="1">
        <v>16</v>
      </c>
      <c r="C23" s="64">
        <f>IF(グラフデータ!H22="","",グラフデータ!H22)</f>
        <v>2.19</v>
      </c>
      <c r="D23" s="64">
        <f>IF(グラフデータ!H52="","",グラフデータ!H52)</f>
        <v>2.1269999999999998</v>
      </c>
      <c r="E23" s="64">
        <f>IF(グラフデータ!H83="","",グラフデータ!H83)</f>
        <v>1.958</v>
      </c>
      <c r="F23" s="64">
        <f>IF(グラフデータ!H113="","",グラフデータ!H113)</f>
        <v>2.3180000000000001</v>
      </c>
      <c r="G23" s="64">
        <f>IF(グラフデータ!H144="","",グラフデータ!H144)</f>
        <v>2.3380000000000001</v>
      </c>
      <c r="H23" s="64">
        <f>IF(グラフデータ!H175="","",グラフデータ!H175)</f>
        <v>2.149</v>
      </c>
      <c r="I23" s="64">
        <f>IF(グラフデータ!H205="","",グラフデータ!H205)</f>
        <v>2.056</v>
      </c>
      <c r="J23" s="64">
        <f>IF(グラフデータ!H236="","",グラフデータ!H236)</f>
        <v>2.3610000000000002</v>
      </c>
      <c r="K23" s="64">
        <f>IF(グラフデータ!H266="","",グラフデータ!H266)</f>
        <v>2.3729999999999998</v>
      </c>
      <c r="L23" s="64">
        <f>IF(グラフデータ!H297="","",グラフデータ!H297)</f>
        <v>2.4929999999999999</v>
      </c>
      <c r="M23" s="64">
        <f>IF(グラフデータ!H328="","",グラフデータ!H328)</f>
        <v>2.3040000000000003</v>
      </c>
      <c r="N23" s="64">
        <f>IF(グラフデータ!H357="","",グラフデータ!H357)</f>
        <v>2.09</v>
      </c>
    </row>
    <row r="24" spans="2:14" ht="20.149999999999999" customHeight="1" x14ac:dyDescent="0.2">
      <c r="B24" s="1">
        <v>17</v>
      </c>
      <c r="C24" s="64">
        <f>IF(グラフデータ!H23="","",グラフデータ!H23)</f>
        <v>2.161</v>
      </c>
      <c r="D24" s="64">
        <f>IF(グラフデータ!H53="","",グラフデータ!H53)</f>
        <v>2.1310000000000002</v>
      </c>
      <c r="E24" s="64">
        <f>IF(グラフデータ!H84="","",グラフデータ!H84)</f>
        <v>1.9609999999999999</v>
      </c>
      <c r="F24" s="64">
        <f>IF(グラフデータ!H114="","",グラフデータ!H114)</f>
        <v>2.3330000000000002</v>
      </c>
      <c r="G24" s="64">
        <f>IF(グラフデータ!H145="","",グラフデータ!H145)</f>
        <v>2.2309999999999999</v>
      </c>
      <c r="H24" s="64">
        <f>IF(グラフデータ!H176="","",グラフデータ!H176)</f>
        <v>2.1619999999999999</v>
      </c>
      <c r="I24" s="64">
        <f>IF(グラフデータ!H206="","",グラフデータ!H206)</f>
        <v>2.0659999999999998</v>
      </c>
      <c r="J24" s="64">
        <f>IF(グラフデータ!H237="","",グラフデータ!H237)</f>
        <v>2.37</v>
      </c>
      <c r="K24" s="64">
        <f>IF(グラフデータ!H267="","",グラフデータ!H267)</f>
        <v>2.3789999999999996</v>
      </c>
      <c r="L24" s="64">
        <f>IF(グラフデータ!H298="","",グラフデータ!H298)</f>
        <v>2.4910000000000001</v>
      </c>
      <c r="M24" s="64">
        <f>IF(グラフデータ!H329="","",グラフデータ!H329)</f>
        <v>2.3159999999999998</v>
      </c>
      <c r="N24" s="64">
        <f>IF(グラフデータ!H358="","",グラフデータ!H358)</f>
        <v>2.11</v>
      </c>
    </row>
    <row r="25" spans="2:14" ht="20.149999999999999" customHeight="1" x14ac:dyDescent="0.2">
      <c r="B25" s="1">
        <v>18</v>
      </c>
      <c r="C25" s="64">
        <f>IF(グラフデータ!H24="","",グラフデータ!H24)</f>
        <v>2.17</v>
      </c>
      <c r="D25" s="64">
        <f>IF(グラフデータ!H54="","",グラフデータ!H54)</f>
        <v>2.149</v>
      </c>
      <c r="E25" s="64">
        <f>IF(グラフデータ!H85="","",グラフデータ!H85)</f>
        <v>1.978</v>
      </c>
      <c r="F25" s="64">
        <f>IF(グラフデータ!H115="","",グラフデータ!H115)</f>
        <v>2.3470000000000004</v>
      </c>
      <c r="G25" s="64">
        <f>IF(グラフデータ!H146="","",グラフデータ!H146)</f>
        <v>2.2130000000000001</v>
      </c>
      <c r="H25" s="64">
        <f>IF(グラフデータ!H177="","",グラフデータ!H177)</f>
        <v>2.1739999999999999</v>
      </c>
      <c r="I25" s="64">
        <f>IF(グラフデータ!H207="","",グラフデータ!H207)</f>
        <v>2.0910000000000002</v>
      </c>
      <c r="J25" s="64">
        <f>IF(グラフデータ!H238="","",グラフデータ!H238)</f>
        <v>2.2670000000000003</v>
      </c>
      <c r="K25" s="64">
        <f>IF(グラフデータ!H268="","",グラフデータ!H268)</f>
        <v>2.3869999999999996</v>
      </c>
      <c r="L25" s="64">
        <f>IF(グラフデータ!H299="","",グラフデータ!H299)</f>
        <v>2.5030000000000001</v>
      </c>
      <c r="M25" s="64">
        <f>IF(グラフデータ!H330="","",グラフデータ!H330)</f>
        <v>2.3250000000000002</v>
      </c>
      <c r="N25" s="64">
        <f>IF(グラフデータ!H359="","",グラフデータ!H359)</f>
        <v>2.12</v>
      </c>
    </row>
    <row r="26" spans="2:14" ht="20.149999999999999" customHeight="1" x14ac:dyDescent="0.2">
      <c r="B26" s="1">
        <v>19</v>
      </c>
      <c r="C26" s="64">
        <f>IF(グラフデータ!H25="","",グラフデータ!H25)</f>
        <v>2.173</v>
      </c>
      <c r="D26" s="64">
        <f>IF(グラフデータ!H55="","",グラフデータ!H55)</f>
        <v>2.1619999999999999</v>
      </c>
      <c r="E26" s="64">
        <f>IF(グラフデータ!H86="","",グラフデータ!H86)</f>
        <v>2.0009999999999999</v>
      </c>
      <c r="F26" s="64">
        <f>IF(グラフデータ!H116="","",グラフデータ!H116)</f>
        <v>2.3530000000000002</v>
      </c>
      <c r="G26" s="64">
        <f>IF(グラフデータ!H147="","",グラフデータ!H147)</f>
        <v>2.2170000000000001</v>
      </c>
      <c r="H26" s="64">
        <f>IF(グラフデータ!H178="","",グラフデータ!H178)</f>
        <v>2.1890000000000001</v>
      </c>
      <c r="I26" s="64">
        <f>IF(グラフデータ!H208="","",グラフデータ!H208)</f>
        <v>2.1070000000000002</v>
      </c>
      <c r="J26" s="64">
        <f>IF(グラフデータ!H239="","",グラフデータ!H239)</f>
        <v>2.2309999999999999</v>
      </c>
      <c r="K26" s="64">
        <f>IF(グラフデータ!H269="","",グラフデータ!H269)</f>
        <v>2.3959999999999999</v>
      </c>
      <c r="L26" s="64">
        <f>IF(グラフデータ!H300="","",グラフデータ!H300)</f>
        <v>2.5110000000000001</v>
      </c>
      <c r="M26" s="64">
        <f>IF(グラフデータ!H331="","",グラフデータ!H331)</f>
        <v>2.3280000000000003</v>
      </c>
      <c r="N26" s="64">
        <f>IF(グラフデータ!H360="","",グラフデータ!H360)</f>
        <v>2.1419999999999999</v>
      </c>
    </row>
    <row r="27" spans="2:14" ht="20.149999999999999" customHeight="1" x14ac:dyDescent="0.2">
      <c r="B27" s="1">
        <v>20</v>
      </c>
      <c r="C27" s="64">
        <f>IF(グラフデータ!H26="","",グラフデータ!H26)</f>
        <v>2.1950000000000003</v>
      </c>
      <c r="D27" s="64">
        <f>IF(グラフデータ!H56="","",グラフデータ!H56)</f>
        <v>2.1639999999999997</v>
      </c>
      <c r="E27" s="64">
        <f>IF(グラフデータ!H87="","",グラフデータ!H87)</f>
        <v>2.024</v>
      </c>
      <c r="F27" s="64">
        <f>IF(グラフデータ!H117="","",グラフデータ!H117)</f>
        <v>2.3580000000000001</v>
      </c>
      <c r="G27" s="64">
        <f>IF(グラフデータ!H148="","",グラフデータ!H148)</f>
        <v>2.2330000000000001</v>
      </c>
      <c r="H27" s="64">
        <f>IF(グラフデータ!H179="","",グラフデータ!H179)</f>
        <v>2.2050000000000001</v>
      </c>
      <c r="I27" s="64">
        <f>IF(グラフデータ!H209="","",グラフデータ!H209)</f>
        <v>2.121</v>
      </c>
      <c r="J27" s="64">
        <f>IF(グラフデータ!H240="","",グラフデータ!H240)</f>
        <v>2.2410000000000001</v>
      </c>
      <c r="K27" s="64">
        <f>IF(グラフデータ!H270="","",グラフデータ!H270)</f>
        <v>2.4039999999999999</v>
      </c>
      <c r="L27" s="64">
        <f>IF(グラフデータ!H301="","",グラフデータ!H301)</f>
        <v>2.5140000000000002</v>
      </c>
      <c r="M27" s="64">
        <f>IF(グラフデータ!H332="","",グラフデータ!H332)</f>
        <v>2.3280000000000003</v>
      </c>
      <c r="N27" s="64">
        <f>IF(グラフデータ!H361="","",グラフデータ!H361)</f>
        <v>2.1539999999999999</v>
      </c>
    </row>
    <row r="28" spans="2:14" ht="20.149999999999999" customHeight="1" x14ac:dyDescent="0.2">
      <c r="B28" s="1">
        <v>21</v>
      </c>
      <c r="C28" s="64">
        <f>IF(グラフデータ!H27="","",グラフデータ!H27)</f>
        <v>2.2069999999999999</v>
      </c>
      <c r="D28" s="64">
        <f>IF(グラフデータ!H57="","",グラフデータ!H57)</f>
        <v>2.15</v>
      </c>
      <c r="E28" s="64">
        <f>IF(グラフデータ!H88="","",グラフデータ!H88)</f>
        <v>2.0359999999999996</v>
      </c>
      <c r="F28" s="64">
        <f>IF(グラフデータ!H118="","",グラフデータ!H118)</f>
        <v>2.3600000000000003</v>
      </c>
      <c r="G28" s="64">
        <f>IF(グラフデータ!H149="","",グラフデータ!H149)</f>
        <v>2.2490000000000001</v>
      </c>
      <c r="H28" s="64">
        <f>IF(グラフデータ!H180="","",グラフデータ!H180)</f>
        <v>2.2130000000000001</v>
      </c>
      <c r="I28" s="64">
        <f>IF(グラフデータ!H210="","",グラフデータ!H210)</f>
        <v>2.1339999999999999</v>
      </c>
      <c r="J28" s="64">
        <f>IF(グラフデータ!H241="","",グラフデータ!H241)</f>
        <v>2.2540000000000004</v>
      </c>
      <c r="K28" s="64">
        <f>IF(グラフデータ!H271="","",グラフデータ!H271)</f>
        <v>2.4079999999999999</v>
      </c>
      <c r="L28" s="64">
        <f>IF(グラフデータ!H302="","",グラフデータ!H302)</f>
        <v>2.512</v>
      </c>
      <c r="M28" s="64">
        <f>IF(グラフデータ!H333="","",グラフデータ!H333)</f>
        <v>2.3260000000000001</v>
      </c>
      <c r="N28" s="64">
        <f>IF(グラフデータ!H362="","",グラフデータ!H362)</f>
        <v>2.1589999999999998</v>
      </c>
    </row>
    <row r="29" spans="2:14" ht="20.149999999999999" customHeight="1" x14ac:dyDescent="0.2">
      <c r="B29" s="1">
        <v>22</v>
      </c>
      <c r="C29" s="64">
        <f>IF(グラフデータ!H28="","",グラフデータ!H28)</f>
        <v>2.222</v>
      </c>
      <c r="D29" s="64">
        <f>IF(グラフデータ!H58="","",グラフデータ!H58)</f>
        <v>2.1630000000000003</v>
      </c>
      <c r="E29" s="64">
        <f>IF(グラフデータ!H89="","",グラフデータ!H89)</f>
        <v>2.0469999999999997</v>
      </c>
      <c r="F29" s="64">
        <f>IF(グラフデータ!H119="","",グラフデータ!H119)</f>
        <v>2.3620000000000001</v>
      </c>
      <c r="G29" s="64">
        <f>IF(グラフデータ!H150="","",グラフデータ!H150)</f>
        <v>2.2450000000000001</v>
      </c>
      <c r="H29" s="64">
        <f>IF(グラフデータ!H181="","",グラフデータ!H181)</f>
        <v>2.2210000000000001</v>
      </c>
      <c r="I29" s="64">
        <f>IF(グラフデータ!H211="","",グラフデータ!H211)</f>
        <v>2.1440000000000001</v>
      </c>
      <c r="J29" s="64">
        <f>IF(グラフデータ!H242="","",グラフデータ!H242)</f>
        <v>2.2700000000000005</v>
      </c>
      <c r="K29" s="64">
        <f>IF(グラフデータ!H272="","",グラフデータ!H272)</f>
        <v>2.4109999999999996</v>
      </c>
      <c r="L29" s="64">
        <f>IF(グラフデータ!H303="","",グラフデータ!H303)</f>
        <v>2.4299999999999997</v>
      </c>
      <c r="M29" s="64">
        <f>IF(グラフデータ!H334="","",グラフデータ!H334)</f>
        <v>2.3200000000000003</v>
      </c>
      <c r="N29" s="64">
        <f>IF(グラフデータ!H363="","",グラフデータ!H363)</f>
        <v>2.1749999999999998</v>
      </c>
    </row>
    <row r="30" spans="2:14" ht="20.149999999999999" customHeight="1" x14ac:dyDescent="0.2">
      <c r="B30" s="1">
        <v>23</v>
      </c>
      <c r="C30" s="64">
        <f>IF(グラフデータ!H29="","",グラフデータ!H29)</f>
        <v>2.2350000000000003</v>
      </c>
      <c r="D30" s="64">
        <f>IF(グラフデータ!H59="","",グラフデータ!H59)</f>
        <v>2.1799999999999997</v>
      </c>
      <c r="E30" s="64">
        <f>IF(グラフデータ!H90="","",グラフデータ!H90)</f>
        <v>2.056</v>
      </c>
      <c r="F30" s="64">
        <f>IF(グラフデータ!H120="","",グラフデータ!H120)</f>
        <v>2.3680000000000003</v>
      </c>
      <c r="G30" s="64">
        <f>IF(グラフデータ!H151="","",グラフデータ!H151)</f>
        <v>2.2519999999999998</v>
      </c>
      <c r="H30" s="64">
        <f>IF(グラフデータ!H182="","",グラフデータ!H182)</f>
        <v>2.1520000000000001</v>
      </c>
      <c r="I30" s="64">
        <f>IF(グラフデータ!H212="","",グラフデータ!H212)</f>
        <v>2.15</v>
      </c>
      <c r="J30" s="64">
        <f>IF(グラフデータ!H243="","",グラフデータ!H243)</f>
        <v>2.282</v>
      </c>
      <c r="K30" s="64">
        <f>IF(グラフデータ!H273="","",グラフデータ!H273)</f>
        <v>2.4139999999999997</v>
      </c>
      <c r="L30" s="64">
        <f>IF(グラフデータ!H304="","",グラフデータ!H304)</f>
        <v>2.3890000000000002</v>
      </c>
      <c r="M30" s="64">
        <f>IF(グラフデータ!H335="","",グラフデータ!H335)</f>
        <v>2.3010000000000002</v>
      </c>
      <c r="N30" s="64">
        <f>IF(グラフデータ!H364="","",グラフデータ!H364)</f>
        <v>2.1899999999999995</v>
      </c>
    </row>
    <row r="31" spans="2:14" ht="20.149999999999999" customHeight="1" x14ac:dyDescent="0.2">
      <c r="B31" s="1">
        <v>24</v>
      </c>
      <c r="C31" s="64">
        <f>IF(グラフデータ!H30="","",グラフデータ!H30)</f>
        <v>2.2469999999999999</v>
      </c>
      <c r="D31" s="64">
        <f>IF(グラフデータ!H60="","",グラフデータ!H60)</f>
        <v>2.1739999999999999</v>
      </c>
      <c r="E31" s="64">
        <f>IF(グラフデータ!H91="","",グラフデータ!H91)</f>
        <v>2.0679999999999996</v>
      </c>
      <c r="F31" s="64">
        <f>IF(グラフデータ!H121="","",グラフデータ!H121)</f>
        <v>2.3710000000000004</v>
      </c>
      <c r="G31" s="64">
        <f>IF(グラフデータ!H152="","",グラフデータ!H152)</f>
        <v>2.2560000000000002</v>
      </c>
      <c r="H31" s="64">
        <f>IF(グラフデータ!H183="","",グラフデータ!H183)</f>
        <v>2.0789999999999997</v>
      </c>
      <c r="I31" s="64">
        <f>IF(グラフデータ!H213="","",グラフデータ!H213)</f>
        <v>2.1619999999999999</v>
      </c>
      <c r="J31" s="64">
        <f>IF(グラフデータ!H244="","",グラフデータ!H244)</f>
        <v>2.2949999999999999</v>
      </c>
      <c r="K31" s="64">
        <f>IF(グラフデータ!H274="","",グラフデータ!H274)</f>
        <v>2.4159999999999999</v>
      </c>
      <c r="L31" s="64">
        <f>IF(グラフデータ!H305="","",グラフデータ!H305)</f>
        <v>2.37</v>
      </c>
      <c r="M31" s="64">
        <f>IF(グラフデータ!H336="","",グラフデータ!H336)</f>
        <v>2.2750000000000004</v>
      </c>
      <c r="N31" s="64">
        <f>IF(グラフデータ!H365="","",グラフデータ!H365)</f>
        <v>2.1989999999999998</v>
      </c>
    </row>
    <row r="32" spans="2:14" ht="20.149999999999999" customHeight="1" x14ac:dyDescent="0.2">
      <c r="B32" s="1">
        <v>25</v>
      </c>
      <c r="C32" s="64">
        <f>IF(グラフデータ!H31="","",グラフデータ!H31)</f>
        <v>2.2590000000000003</v>
      </c>
      <c r="D32" s="64">
        <f>IF(グラフデータ!H61="","",グラフデータ!H61)</f>
        <v>2.1850000000000001</v>
      </c>
      <c r="E32" s="64">
        <f>IF(グラフデータ!H92="","",グラフデータ!H92)</f>
        <v>2.081</v>
      </c>
      <c r="F32" s="64">
        <f>IF(グラフデータ!H122="","",グラフデータ!H122)</f>
        <v>2.38</v>
      </c>
      <c r="G32" s="64">
        <f>IF(グラフデータ!H153="","",グラフデータ!H153)</f>
        <v>2.2610000000000001</v>
      </c>
      <c r="H32" s="64">
        <f>IF(グラフデータ!H184="","",グラフデータ!H184)</f>
        <v>2.0880000000000001</v>
      </c>
      <c r="I32" s="64">
        <f>IF(グラフデータ!H214="","",グラフデータ!H214)</f>
        <v>2.1719999999999997</v>
      </c>
      <c r="J32" s="64">
        <f>IF(グラフデータ!H245="","",グラフデータ!H245)</f>
        <v>2.3029999999999999</v>
      </c>
      <c r="K32" s="64">
        <f>IF(グラフデータ!H275="","",グラフデータ!H275)</f>
        <v>2.4189999999999996</v>
      </c>
      <c r="L32" s="64">
        <f>IF(グラフデータ!H306="","",グラフデータ!H306)</f>
        <v>2.3570000000000002</v>
      </c>
      <c r="M32" s="64">
        <f>IF(グラフデータ!H337="","",グラフデータ!H337)</f>
        <v>2.266</v>
      </c>
      <c r="N32" s="64">
        <f>IF(グラフデータ!H366="","",グラフデータ!H366)</f>
        <v>2.2130000000000001</v>
      </c>
    </row>
    <row r="33" spans="2:14" ht="20.149999999999999" customHeight="1" x14ac:dyDescent="0.2">
      <c r="B33" s="1">
        <v>26</v>
      </c>
      <c r="C33" s="64">
        <f>IF(グラフデータ!H32="","",グラフデータ!H32)</f>
        <v>2.2709999999999999</v>
      </c>
      <c r="D33" s="64">
        <f>IF(グラフデータ!H62="","",グラフデータ!H62)</f>
        <v>2.194</v>
      </c>
      <c r="E33" s="64">
        <f>IF(グラフデータ!H93="","",グラフデータ!H93)</f>
        <v>2.0939999999999999</v>
      </c>
      <c r="F33" s="64">
        <f>IF(グラフデータ!H123="","",グラフデータ!H123)</f>
        <v>2.3879999999999999</v>
      </c>
      <c r="G33" s="64">
        <f>IF(グラフデータ!H154="","",グラフデータ!H154)</f>
        <v>2.2720000000000002</v>
      </c>
      <c r="H33" s="64">
        <f>IF(グラフデータ!H185="","",グラフデータ!H185)</f>
        <v>2.109</v>
      </c>
      <c r="I33" s="64">
        <f>IF(グラフデータ!H215="","",グラフデータ!H215)</f>
        <v>2.1849999999999996</v>
      </c>
      <c r="J33" s="64">
        <f>IF(グラフデータ!H246="","",グラフデータ!H246)</f>
        <v>2.3170000000000002</v>
      </c>
      <c r="K33" s="64">
        <f>IF(グラフデータ!H276="","",グラフデータ!H276)</f>
        <v>2.4249999999999998</v>
      </c>
      <c r="L33" s="64">
        <f>IF(グラフデータ!H307="","",グラフデータ!H307)</f>
        <v>2.3759999999999999</v>
      </c>
      <c r="M33" s="64">
        <f>IF(グラフデータ!H338="","",グラフデータ!H338)</f>
        <v>2.2600000000000002</v>
      </c>
      <c r="N33" s="64">
        <f>IF(グラフデータ!H367="","",グラフデータ!H367)</f>
        <v>2.2039999999999997</v>
      </c>
    </row>
    <row r="34" spans="2:14" ht="20.149999999999999" customHeight="1" x14ac:dyDescent="0.2">
      <c r="B34" s="1">
        <v>27</v>
      </c>
      <c r="C34" s="64">
        <f>IF(グラフデータ!H33="","",グラフデータ!H33)</f>
        <v>2.2389999999999999</v>
      </c>
      <c r="D34" s="64">
        <f>IF(グラフデータ!H63="","",グラフデータ!H63)</f>
        <v>2.21</v>
      </c>
      <c r="E34" s="64">
        <f>IF(グラフデータ!H94="","",グラフデータ!H94)</f>
        <v>2.1120000000000001</v>
      </c>
      <c r="F34" s="64">
        <f>IF(グラフデータ!H124="","",グラフデータ!H124)</f>
        <v>2.3920000000000003</v>
      </c>
      <c r="G34" s="64">
        <f>IF(グラフデータ!H155="","",グラフデータ!H155)</f>
        <v>2.2829999999999999</v>
      </c>
      <c r="H34" s="64">
        <f>IF(グラフデータ!H186="","",グラフデータ!H186)</f>
        <v>2.1280000000000001</v>
      </c>
      <c r="I34" s="64">
        <f>IF(グラフデータ!H216="","",グラフデータ!H216)</f>
        <v>2.194</v>
      </c>
      <c r="J34" s="64">
        <f>IF(グラフデータ!H247="","",グラフデータ!H247)</f>
        <v>2.3239999999999998</v>
      </c>
      <c r="K34" s="64">
        <f>IF(グラフデータ!H277="","",グラフデータ!H277)</f>
        <v>2.4340000000000002</v>
      </c>
      <c r="L34" s="64">
        <f>IF(グラフデータ!H308="","",グラフデータ!H308)</f>
        <v>2.3890000000000002</v>
      </c>
      <c r="M34" s="64">
        <f>IF(グラフデータ!H339="","",グラフデータ!H339)</f>
        <v>2.25</v>
      </c>
      <c r="N34" s="64">
        <f>IF(グラフデータ!H368="","",グラフデータ!H368)</f>
        <v>2.1059999999999999</v>
      </c>
    </row>
    <row r="35" spans="2:14" ht="20.149999999999999" customHeight="1" x14ac:dyDescent="0.2">
      <c r="B35" s="1">
        <v>28</v>
      </c>
      <c r="C35" s="64">
        <f>IF(グラフデータ!H34="","",グラフデータ!H34)</f>
        <v>2.214</v>
      </c>
      <c r="D35" s="64">
        <f>IF(グラフデータ!H64="","",グラフデータ!H64)</f>
        <v>2.2199999999999998</v>
      </c>
      <c r="E35" s="64">
        <f>IF(グラフデータ!H95="","",グラフデータ!H95)</f>
        <v>2.1280000000000001</v>
      </c>
      <c r="F35" s="64">
        <f>IF(グラフデータ!H125="","",グラフデータ!H125)</f>
        <v>2.3879999999999999</v>
      </c>
      <c r="G35" s="64">
        <f>IF(グラフデータ!H156="","",グラフデータ!H156)</f>
        <v>2.2909999999999999</v>
      </c>
      <c r="H35" s="64">
        <f>IF(グラフデータ!H187="","",グラフデータ!H187)</f>
        <v>2.1420000000000003</v>
      </c>
      <c r="I35" s="64">
        <f>IF(グラフデータ!H217="","",グラフデータ!H217)</f>
        <v>2.206</v>
      </c>
      <c r="J35" s="64">
        <f>IF(グラフデータ!H248="","",グラフデータ!H248)</f>
        <v>2.3330000000000002</v>
      </c>
      <c r="K35" s="64">
        <f>IF(グラフデータ!H278="","",グラフデータ!H278)</f>
        <v>2.4489999999999998</v>
      </c>
      <c r="L35" s="64">
        <f>IF(グラフデータ!H309="","",グラフデータ!H309)</f>
        <v>2.4020000000000001</v>
      </c>
      <c r="M35" s="64">
        <f>IF(グラフデータ!H340="","",グラフデータ!H340)</f>
        <v>2.2450000000000001</v>
      </c>
      <c r="N35" s="64">
        <f>IF(グラフデータ!H369="","",グラフデータ!H369)</f>
        <v>2.077</v>
      </c>
    </row>
    <row r="36" spans="2:14" ht="20.149999999999999" customHeight="1" x14ac:dyDescent="0.2">
      <c r="B36" s="1">
        <v>29</v>
      </c>
      <c r="C36" s="64">
        <f>IF(グラフデータ!H35="","",グラフデータ!H35)</f>
        <v>2.2250000000000001</v>
      </c>
      <c r="D36" s="64">
        <f>IF(グラフデータ!H65="","",グラフデータ!H65)</f>
        <v>2.234</v>
      </c>
      <c r="E36" s="64">
        <f>IF(グラフデータ!H96="","",グラフデータ!H96)</f>
        <v>2.1479999999999997</v>
      </c>
      <c r="F36" s="64">
        <f>IF(グラフデータ!H126="","",グラフデータ!H126)</f>
        <v>2.395</v>
      </c>
      <c r="G36" s="64">
        <f>IF(グラフデータ!H157="","",グラフデータ!H157)</f>
        <v>2.3040000000000003</v>
      </c>
      <c r="H36" s="64">
        <f>IF(グラフデータ!H188="","",グラフデータ!H188)</f>
        <v>2.16</v>
      </c>
      <c r="I36" s="64">
        <f>IF(グラフデータ!H218="","",グラフデータ!H218)</f>
        <v>2.2160000000000002</v>
      </c>
      <c r="J36" s="64">
        <f>IF(グラフデータ!H249="","",グラフデータ!H249)</f>
        <v>2.3410000000000002</v>
      </c>
      <c r="K36" s="64">
        <f>IF(グラフデータ!H279="","",グラフデータ!H279)</f>
        <v>2.444</v>
      </c>
      <c r="L36" s="64">
        <f>IF(グラフデータ!H310="","",グラフデータ!H310)</f>
        <v>2.4039999999999999</v>
      </c>
      <c r="M36" s="64">
        <f>IF(グラフデータ!H341="","",グラフデータ!H341)</f>
        <v>2.2570000000000001</v>
      </c>
      <c r="N36" s="64">
        <f>IF(グラフデータ!H370="","",グラフデータ!H370)</f>
        <v>2.0989999999999998</v>
      </c>
    </row>
    <row r="37" spans="2:14" ht="20.149999999999999" customHeight="1" x14ac:dyDescent="0.2">
      <c r="B37" s="1">
        <v>30</v>
      </c>
      <c r="C37" s="64">
        <f>IF(グラフデータ!H36="","",グラフデータ!H36)</f>
        <v>2.2350000000000003</v>
      </c>
      <c r="D37" s="64">
        <f>IF(グラフデータ!H66="","",グラフデータ!H66)</f>
        <v>2.218</v>
      </c>
      <c r="E37" s="64">
        <f>IF(グラフデータ!H97="","",グラフデータ!H97)</f>
        <v>2.13</v>
      </c>
      <c r="F37" s="64">
        <f>IF(グラフデータ!H127="","",グラフデータ!H127)</f>
        <v>2.4060000000000001</v>
      </c>
      <c r="G37" s="64">
        <f>IF(グラフデータ!H158="","",グラフデータ!H158)</f>
        <v>2.3140000000000001</v>
      </c>
      <c r="H37" s="64">
        <f>IF(グラフデータ!H189="","",グラフデータ!H189)</f>
        <v>2.17</v>
      </c>
      <c r="I37" s="64">
        <f>IF(グラフデータ!H219="","",グラフデータ!H219)</f>
        <v>2.222</v>
      </c>
      <c r="J37" s="64">
        <f>IF(グラフデータ!H250="","",グラフデータ!H250)</f>
        <v>2.35</v>
      </c>
      <c r="K37" s="64">
        <f>IF(グラフデータ!H280="","",グラフデータ!H280)</f>
        <v>2.4489999999999998</v>
      </c>
      <c r="L37" s="64">
        <f>IF(グラフデータ!H311="","",グラフデータ!H311)</f>
        <v>2.4130000000000003</v>
      </c>
      <c r="M37" s="65" t="s">
        <v>5</v>
      </c>
      <c r="N37" s="64">
        <f>IF(グラフデータ!H371="","",グラフデータ!H371)</f>
        <v>2.0259999999999998</v>
      </c>
    </row>
    <row r="38" spans="2:14" ht="20.149999999999999" customHeight="1" thickBot="1" x14ac:dyDescent="0.25">
      <c r="B38" s="1">
        <v>31</v>
      </c>
      <c r="C38" s="65" t="s">
        <v>5</v>
      </c>
      <c r="D38" s="64">
        <f>IF(グラフデータ!H67="","",グラフデータ!H67)</f>
        <v>2.1989999999999998</v>
      </c>
      <c r="E38" s="65" t="s">
        <v>5</v>
      </c>
      <c r="F38" s="64">
        <f>IF(グラフデータ!H128="","",グラフデータ!H128)</f>
        <v>2.411</v>
      </c>
      <c r="G38" s="64">
        <f>IF(グラフデータ!H159="","",グラフデータ!H159)</f>
        <v>2.327</v>
      </c>
      <c r="H38" s="65" t="s">
        <v>5</v>
      </c>
      <c r="I38" s="64">
        <f>IF(グラフデータ!H220="","",グラフデータ!H220)</f>
        <v>2.2320000000000002</v>
      </c>
      <c r="J38" s="65" t="s">
        <v>5</v>
      </c>
      <c r="K38" s="64">
        <f>IF(グラフデータ!H281="","",グラフデータ!H281)</f>
        <v>2.46</v>
      </c>
      <c r="L38" s="64">
        <f>IF(グラフデータ!H312="","",グラフデータ!H312)</f>
        <v>2.343</v>
      </c>
      <c r="M38" s="65" t="s">
        <v>5</v>
      </c>
      <c r="N38" s="64">
        <f>IF(グラフデータ!H372="","",グラフデータ!H372)</f>
        <v>2.0309999999999997</v>
      </c>
    </row>
    <row r="39" spans="2:14" ht="20.149999999999999" customHeight="1" thickTop="1" x14ac:dyDescent="0.2">
      <c r="B39" s="59" t="s">
        <v>3</v>
      </c>
      <c r="C39" s="66">
        <f>IF(C37="","",AVERAGE(C8:C38))</f>
        <v>2.1968000000000001</v>
      </c>
      <c r="D39" s="66">
        <f>IF(D38="","",AVERAGE(D8:D38))</f>
        <v>2.1967419354838711</v>
      </c>
      <c r="E39" s="66">
        <f>IF(E37="","",AVERAGE(E8:E38))</f>
        <v>1.9857000000000002</v>
      </c>
      <c r="F39" s="66">
        <f>IF(F38="","",AVERAGE(F8:F38))</f>
        <v>2.2947741935483874</v>
      </c>
      <c r="G39" s="66">
        <f>IF(G38="","",AVERAGE(G8:G38))</f>
        <v>2.3417419354838716</v>
      </c>
      <c r="H39" s="66">
        <f>IF(H37="","",AVERAGE(H8:H38))</f>
        <v>2.1801333333333335</v>
      </c>
      <c r="I39" s="66">
        <f>IF(I38="","",AVERAGE(I8:I38))</f>
        <v>2.1637741935483872</v>
      </c>
      <c r="J39" s="66">
        <f>IF(J37="","",AVERAGE(J8:J38))</f>
        <v>2.3023999999999996</v>
      </c>
      <c r="K39" s="66">
        <f>IF(K38="","",AVERAGE(K8:K38))</f>
        <v>2.3980322580645157</v>
      </c>
      <c r="L39" s="66">
        <f>IF(L38="","",AVERAGE(L8:L38))</f>
        <v>2.4521290322580649</v>
      </c>
      <c r="M39" s="66">
        <f>IF(M35="","",AVERAGE(M8:M38))</f>
        <v>2.2944482758620697</v>
      </c>
      <c r="N39" s="66">
        <f>IF(N35="","",AVERAGE(N8:N38))</f>
        <v>2.1445806451612897</v>
      </c>
    </row>
    <row r="40" spans="2:14" ht="20.149999999999999" customHeight="1" x14ac:dyDescent="0.2">
      <c r="B40" s="58" t="s">
        <v>1</v>
      </c>
      <c r="C40" s="67">
        <f>IF(C37="","",MIN(C8:C38))</f>
        <v>2.0979999999999999</v>
      </c>
      <c r="D40" s="67">
        <f>IF(D38="","",MIN(D8:D38))</f>
        <v>2.113</v>
      </c>
      <c r="E40" s="67">
        <f>IF(E37="","",MIN(E8:E38))</f>
        <v>1.5499999999999998</v>
      </c>
      <c r="F40" s="67">
        <f>IF(F38="","",MIN(F8:F38))</f>
        <v>2.1320000000000001</v>
      </c>
      <c r="G40" s="67">
        <f>IF(G38="","",MIN(G8:G38))</f>
        <v>2.2130000000000001</v>
      </c>
      <c r="H40" s="67">
        <f>IF(H37="","",MIN(H8:H38))</f>
        <v>2.0270000000000001</v>
      </c>
      <c r="I40" s="67">
        <f>IF(I38="","",MIN(I8:I38))</f>
        <v>2.056</v>
      </c>
      <c r="J40" s="67">
        <f>IF(J37="","",MIN(J8:J38))</f>
        <v>2.2309999999999999</v>
      </c>
      <c r="K40" s="67">
        <f>IF(K38="","",MIN(K8:K38))</f>
        <v>2.3519999999999999</v>
      </c>
      <c r="L40" s="67">
        <f>IF(L38="","",MIN(L8:L38))</f>
        <v>2.343</v>
      </c>
      <c r="M40" s="67">
        <f>IF(M35="","",MIN(M8:M38))</f>
        <v>2.1909999999999998</v>
      </c>
      <c r="N40" s="67">
        <f>IF(N35="","",MIN(N8:N38))</f>
        <v>2.0259999999999998</v>
      </c>
    </row>
    <row r="41" spans="2:14" ht="20.149999999999999" customHeight="1" x14ac:dyDescent="0.2">
      <c r="B41" s="5" t="s">
        <v>2</v>
      </c>
      <c r="C41" s="67">
        <f>IF(C37="","",MAX(C8:C38))</f>
        <v>2.2709999999999999</v>
      </c>
      <c r="D41" s="67">
        <f>IF(D38="","",MAX(D8:D38))</f>
        <v>2.3079999999999998</v>
      </c>
      <c r="E41" s="67">
        <f>IF(E37="","",MAX(E8:E38))</f>
        <v>2.1970000000000001</v>
      </c>
      <c r="F41" s="67">
        <f>IF(F38="","",MAX(F8:F38))</f>
        <v>2.411</v>
      </c>
      <c r="G41" s="67">
        <f>IF(G38="","",MAX(G8:G38))</f>
        <v>2.456</v>
      </c>
      <c r="H41" s="67">
        <f>IF(H37="","",MAX(H8:H38))</f>
        <v>2.371</v>
      </c>
      <c r="I41" s="67">
        <f>IF(I38="","",MAX(I8:I38))</f>
        <v>2.234</v>
      </c>
      <c r="J41" s="67">
        <f>IF(J37="","",MAX(J8:J38))</f>
        <v>2.37</v>
      </c>
      <c r="K41" s="67">
        <f>IF(K38="","",MAX(K8:K38))</f>
        <v>2.46</v>
      </c>
      <c r="L41" s="67">
        <f>IF(L38="","",MAX(L8:L38))</f>
        <v>2.5140000000000002</v>
      </c>
      <c r="M41" s="67">
        <f>IF(M35="","",MAX(M8:M38))</f>
        <v>2.367</v>
      </c>
      <c r="N41" s="67">
        <f>IF(N35="","",MAX(N8:N38))</f>
        <v>2.2799999999999998</v>
      </c>
    </row>
    <row r="42" spans="2:14" ht="20" customHeight="1" x14ac:dyDescent="0.2">
      <c r="K42" s="100" t="s">
        <v>79</v>
      </c>
      <c r="L42" s="103" t="s">
        <v>80</v>
      </c>
      <c r="M42" s="104"/>
      <c r="N42" s="91">
        <f>AVERAGE(C8:N38)</f>
        <v>2.2465437158469919</v>
      </c>
    </row>
    <row r="43" spans="2:14" ht="20" customHeight="1" x14ac:dyDescent="0.2">
      <c r="K43" s="101"/>
      <c r="L43" s="103" t="s">
        <v>81</v>
      </c>
      <c r="M43" s="104"/>
      <c r="N43" s="92">
        <f>MIN(C8:N38)</f>
        <v>1.5499999999999998</v>
      </c>
    </row>
    <row r="44" spans="2:14" ht="20" customHeight="1" x14ac:dyDescent="0.2">
      <c r="K44" s="101"/>
      <c r="L44" s="103" t="s">
        <v>82</v>
      </c>
      <c r="M44" s="104"/>
      <c r="N44" s="93">
        <f>MAX(C8:N38)</f>
        <v>2.5140000000000002</v>
      </c>
    </row>
    <row r="45" spans="2:14" ht="20" customHeight="1" x14ac:dyDescent="0.2">
      <c r="K45" s="101"/>
      <c r="L45" s="103" t="s">
        <v>83</v>
      </c>
      <c r="M45" s="104"/>
      <c r="N45" s="91">
        <f>N44-N43</f>
        <v>0.96400000000000041</v>
      </c>
    </row>
    <row r="46" spans="2:14" ht="20" customHeight="1" thickBot="1" x14ac:dyDescent="0.25">
      <c r="K46" s="102"/>
      <c r="L46" s="105" t="s">
        <v>84</v>
      </c>
      <c r="M46" s="106"/>
      <c r="N46" s="94">
        <f>C8-N38</f>
        <v>6.7000000000000171E-2</v>
      </c>
    </row>
  </sheetData>
  <mergeCells count="6">
    <mergeCell ref="K42:K46"/>
    <mergeCell ref="L42:M42"/>
    <mergeCell ref="L43:M43"/>
    <mergeCell ref="L44:M44"/>
    <mergeCell ref="L45:M45"/>
    <mergeCell ref="L46:M46"/>
  </mergeCells>
  <phoneticPr fontId="6"/>
  <conditionalFormatting sqref="C8:N38">
    <cfRule type="expression" priority="1" stopIfTrue="1">
      <formula>SUM(C$40:C$42)=0</formula>
    </cfRule>
    <cfRule type="cellIs" dxfId="21" priority="2" operator="equal">
      <formula>MAXA(C$8:C$38)</formula>
    </cfRule>
    <cfRule type="cellIs" dxfId="20" priority="3" operator="equal">
      <formula>MIN(C$8:C$38)</formula>
    </cfRule>
  </conditionalFormatting>
  <printOptions horizontalCentered="1"/>
  <pageMargins left="0.78740157480314965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3:N46"/>
  <sheetViews>
    <sheetView showGridLines="0" zoomScale="90" zoomScaleNormal="90" workbookViewId="0"/>
  </sheetViews>
  <sheetFormatPr defaultColWidth="9" defaultRowHeight="14" x14ac:dyDescent="0.2"/>
  <cols>
    <col min="1" max="1" width="9" style="62"/>
    <col min="2" max="2" width="5.1640625" style="62" customWidth="1"/>
    <col min="3" max="14" width="7.08203125" style="62" customWidth="1"/>
    <col min="15" max="16384" width="9" style="62"/>
  </cols>
  <sheetData>
    <row r="3" spans="2:14" ht="19" x14ac:dyDescent="0.2">
      <c r="B3" s="60" t="s">
        <v>74</v>
      </c>
      <c r="C3" s="61"/>
      <c r="D3" s="61"/>
      <c r="E3" s="61"/>
      <c r="F3" s="61"/>
      <c r="H3" s="61"/>
      <c r="I3" s="61"/>
      <c r="J3" s="61"/>
      <c r="K3" s="61"/>
      <c r="L3" s="61"/>
      <c r="M3" s="61"/>
      <c r="N3" s="61"/>
    </row>
    <row r="4" spans="2:14" ht="19" x14ac:dyDescent="0.2">
      <c r="C4" s="60" t="s">
        <v>59</v>
      </c>
    </row>
    <row r="6" spans="2:14" x14ac:dyDescent="0.2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3" t="s">
        <v>41</v>
      </c>
    </row>
    <row r="7" spans="2:14" ht="30" customHeight="1" x14ac:dyDescent="0.2">
      <c r="B7" s="1" t="s">
        <v>0</v>
      </c>
      <c r="C7" s="1" t="s">
        <v>30</v>
      </c>
      <c r="D7" s="1" t="s">
        <v>43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2:14" ht="20.149999999999999" customHeight="1" x14ac:dyDescent="0.2">
      <c r="B8" s="1">
        <v>1</v>
      </c>
      <c r="C8" s="64">
        <f>IF(グラフデータ!I7="","",グラフデータ!I7)</f>
        <v>1.6210000000000002</v>
      </c>
      <c r="D8" s="64">
        <f>IF(グラフデータ!I37="","",グラフデータ!I37)</f>
        <v>1.6780000000000002</v>
      </c>
      <c r="E8" s="64">
        <f>IF(グラフデータ!I68="","",グラフデータ!I68)</f>
        <v>1.6339999999999999</v>
      </c>
      <c r="F8" s="64">
        <f>IF(グラフデータ!I98="","",グラフデータ!I98)</f>
        <v>1.5189999999999999</v>
      </c>
      <c r="G8" s="64">
        <f>IF(グラフデータ!I129="","",グラフデータ!I129)</f>
        <v>1.79</v>
      </c>
      <c r="H8" s="64">
        <f>IF(グラフデータ!I160="","",グラフデータ!I160)</f>
        <v>1.7330000000000001</v>
      </c>
      <c r="I8" s="64">
        <f>IF(グラフデータ!I190="","",グラフデータ!I190)</f>
        <v>1.6689999999999998</v>
      </c>
      <c r="J8" s="64">
        <f>IF(グラフデータ!I221="","",グラフデータ!I221)</f>
        <v>1.6870000000000001</v>
      </c>
      <c r="K8" s="64">
        <f>IF(グラフデータ!I251="","",グラフデータ!I251)</f>
        <v>1.7350000000000001</v>
      </c>
      <c r="L8" s="64">
        <f>IF(グラフデータ!I282="","",グラフデータ!I282)</f>
        <v>1.8000000000000003</v>
      </c>
      <c r="M8" s="64">
        <f>IF(グラフデータ!I313="","",グラフデータ!I313)</f>
        <v>1.7200000000000002</v>
      </c>
      <c r="N8" s="64">
        <f>IF(グラフデータ!I342="","",グラフデータ!I342)</f>
        <v>1.6970000000000001</v>
      </c>
    </row>
    <row r="9" spans="2:14" ht="20.149999999999999" customHeight="1" x14ac:dyDescent="0.2">
      <c r="B9" s="1">
        <v>2</v>
      </c>
      <c r="C9" s="64">
        <f>IF(グラフデータ!I8="","",グラフデータ!I8)</f>
        <v>1.6290000000000002</v>
      </c>
      <c r="D9" s="64">
        <f>IF(グラフデータ!I38="","",グラフデータ!I38)</f>
        <v>1.6870000000000003</v>
      </c>
      <c r="E9" s="64">
        <f>IF(グラフデータ!I69="","",グラフデータ!I69)</f>
        <v>1.64</v>
      </c>
      <c r="F9" s="64">
        <f>IF(グラフデータ!I99="","",グラフデータ!I99)</f>
        <v>1.5119999999999998</v>
      </c>
      <c r="G9" s="64">
        <f>IF(グラフデータ!I130="","",グラフデータ!I130)</f>
        <v>1.764</v>
      </c>
      <c r="H9" s="64">
        <f>IF(グラフデータ!I161="","",グラフデータ!I161)</f>
        <v>1.7410000000000001</v>
      </c>
      <c r="I9" s="64">
        <f>IF(グラフデータ!I191="","",グラフデータ!I191)</f>
        <v>1.6769999999999998</v>
      </c>
      <c r="J9" s="64">
        <f>IF(グラフデータ!I222="","",グラフデータ!I222)</f>
        <v>1.6919999999999999</v>
      </c>
      <c r="K9" s="64">
        <f>IF(グラフデータ!I252="","",グラフデータ!I252)</f>
        <v>1.7350000000000001</v>
      </c>
      <c r="L9" s="64">
        <f>IF(グラフデータ!I283="","",グラフデータ!I283)</f>
        <v>1.8000000000000003</v>
      </c>
      <c r="M9" s="64">
        <f>IF(グラフデータ!I314="","",グラフデータ!I314)</f>
        <v>1.7140000000000002</v>
      </c>
      <c r="N9" s="64">
        <f>IF(グラフデータ!I343="","",グラフデータ!I343)</f>
        <v>1.6459999999999999</v>
      </c>
    </row>
    <row r="10" spans="2:14" ht="20.149999999999999" customHeight="1" x14ac:dyDescent="0.2">
      <c r="B10" s="1">
        <v>3</v>
      </c>
      <c r="C10" s="64">
        <f>IF(グラフデータ!I9="","",グラフデータ!I9)</f>
        <v>1.6290000000000002</v>
      </c>
      <c r="D10" s="64">
        <f>IF(グラフデータ!I39="","",グラフデータ!I39)</f>
        <v>1.6920000000000002</v>
      </c>
      <c r="E10" s="64">
        <f>IF(グラフデータ!I70="","",グラフデータ!I70)</f>
        <v>1.4899999999999998</v>
      </c>
      <c r="F10" s="64">
        <f>IF(グラフデータ!I100="","",グラフデータ!I100)</f>
        <v>1.5259999999999998</v>
      </c>
      <c r="G10" s="64">
        <f>IF(グラフデータ!I131="","",グラフデータ!I131)</f>
        <v>1.778</v>
      </c>
      <c r="H10" s="64">
        <f>IF(グラフデータ!I162="","",グラフデータ!I162)</f>
        <v>1.7450000000000001</v>
      </c>
      <c r="I10" s="64">
        <f>IF(グラフデータ!I192="","",グラフデータ!I192)</f>
        <v>1.6809999999999998</v>
      </c>
      <c r="J10" s="64">
        <f>IF(グラフデータ!I223="","",グラフデータ!I223)</f>
        <v>1.698</v>
      </c>
      <c r="K10" s="64">
        <f>IF(グラフデータ!I253="","",グラフデータ!I253)</f>
        <v>1.7420000000000002</v>
      </c>
      <c r="L10" s="64">
        <f>IF(グラフデータ!I284="","",グラフデータ!I284)</f>
        <v>1.7970000000000002</v>
      </c>
      <c r="M10" s="64">
        <f>IF(グラフデータ!I315="","",グラフデータ!I315)</f>
        <v>1.7150000000000001</v>
      </c>
      <c r="N10" s="64">
        <f>IF(グラフデータ!I344="","",グラフデータ!I344)</f>
        <v>1.6579999999999999</v>
      </c>
    </row>
    <row r="11" spans="2:14" ht="20.149999999999999" customHeight="1" x14ac:dyDescent="0.2">
      <c r="B11" s="1">
        <v>4</v>
      </c>
      <c r="C11" s="64">
        <f>IF(グラフデータ!I10="","",グラフデータ!I10)</f>
        <v>1.6350000000000002</v>
      </c>
      <c r="D11" s="64">
        <f>IF(グラフデータ!I40="","",グラフデータ!I40)</f>
        <v>1.6970000000000001</v>
      </c>
      <c r="E11" s="64">
        <f>IF(グラフデータ!I71="","",グラフデータ!I71)</f>
        <v>1.4909999999999999</v>
      </c>
      <c r="F11" s="64">
        <f>IF(グラフデータ!I101="","",グラフデータ!I101)</f>
        <v>1.5409999999999999</v>
      </c>
      <c r="G11" s="64">
        <f>IF(グラフデータ!I132="","",グラフデータ!I132)</f>
        <v>1.788</v>
      </c>
      <c r="H11" s="64">
        <f>IF(グラフデータ!I163="","",グラフデータ!I163)</f>
        <v>1.7500000000000002</v>
      </c>
      <c r="I11" s="64">
        <f>IF(グラフデータ!I193="","",グラフデータ!I193)</f>
        <v>1.6889999999999998</v>
      </c>
      <c r="J11" s="64">
        <f>IF(グラフデータ!I224="","",グラフデータ!I224)</f>
        <v>1.706</v>
      </c>
      <c r="K11" s="64">
        <f>IF(グラフデータ!I254="","",グラフデータ!I254)</f>
        <v>1.7470000000000001</v>
      </c>
      <c r="L11" s="64">
        <f>IF(グラフデータ!I285="","",グラフデータ!I285)</f>
        <v>1.8030000000000002</v>
      </c>
      <c r="M11" s="64">
        <f>IF(グラフデータ!I316="","",グラフデータ!I316)</f>
        <v>1.7250000000000001</v>
      </c>
      <c r="N11" s="64">
        <f>IF(グラフデータ!I345="","",グラフデータ!I345)</f>
        <v>1.667</v>
      </c>
    </row>
    <row r="12" spans="2:14" ht="20.149999999999999" customHeight="1" x14ac:dyDescent="0.2">
      <c r="B12" s="1">
        <v>5</v>
      </c>
      <c r="C12" s="64">
        <f>IF(グラフデータ!I11="","",グラフデータ!I11)</f>
        <v>1.6380000000000001</v>
      </c>
      <c r="D12" s="64">
        <f>IF(グラフデータ!I41="","",グラフデータ!I41)</f>
        <v>1.7030000000000001</v>
      </c>
      <c r="E12" s="64">
        <f>IF(グラフデータ!I72="","",グラフデータ!I72)</f>
        <v>1.4719999999999998</v>
      </c>
      <c r="F12" s="64">
        <f>IF(グラフデータ!I102="","",グラフデータ!I102)</f>
        <v>1.5589999999999999</v>
      </c>
      <c r="G12" s="64">
        <f>IF(グラフデータ!I133="","",グラフデータ!I133)</f>
        <v>1.796</v>
      </c>
      <c r="H12" s="64">
        <f>IF(グラフデータ!I164="","",グラフデータ!I164)</f>
        <v>1.6810000000000003</v>
      </c>
      <c r="I12" s="64">
        <f>IF(グラフデータ!I194="","",グラフデータ!I194)</f>
        <v>1.6609999999999998</v>
      </c>
      <c r="J12" s="64">
        <f>IF(グラフデータ!I225="","",グラフデータ!I225)</f>
        <v>1.7169999999999999</v>
      </c>
      <c r="K12" s="64">
        <f>IF(グラフデータ!I255="","",グラフデータ!I255)</f>
        <v>1.7510000000000001</v>
      </c>
      <c r="L12" s="64">
        <f>IF(グラフデータ!I286="","",グラフデータ!I286)</f>
        <v>1.8060000000000003</v>
      </c>
      <c r="M12" s="64">
        <f>IF(グラフデータ!I317="","",グラフデータ!I317)</f>
        <v>1.7120000000000002</v>
      </c>
      <c r="N12" s="64">
        <f>IF(グラフデータ!I346="","",グラフデータ!I346)</f>
        <v>1.673</v>
      </c>
    </row>
    <row r="13" spans="2:14" ht="20.149999999999999" customHeight="1" x14ac:dyDescent="0.2">
      <c r="B13" s="1">
        <v>6</v>
      </c>
      <c r="C13" s="64">
        <f>IF(グラフデータ!I12="","",グラフデータ!I12)</f>
        <v>1.6420000000000001</v>
      </c>
      <c r="D13" s="64">
        <f>IF(グラフデータ!I42="","",グラフデータ!I42)</f>
        <v>1.7010000000000001</v>
      </c>
      <c r="E13" s="64">
        <f>IF(グラフデータ!I73="","",グラフデータ!I73)</f>
        <v>1.5069999999999999</v>
      </c>
      <c r="F13" s="64">
        <f>IF(グラフデータ!I103="","",グラフデータ!I103)</f>
        <v>1.571</v>
      </c>
      <c r="G13" s="64">
        <f>IF(グラフデータ!I134="","",グラフデータ!I134)</f>
        <v>1.8049999999999999</v>
      </c>
      <c r="H13" s="64">
        <f>IF(グラフデータ!I165="","",グラフデータ!I165)</f>
        <v>1.6900000000000002</v>
      </c>
      <c r="I13" s="64">
        <f>IF(グラフデータ!I195="","",グラフデータ!I195)</f>
        <v>1.6709999999999998</v>
      </c>
      <c r="J13" s="64">
        <f>IF(グラフデータ!I226="","",グラフデータ!I226)</f>
        <v>1.7189999999999999</v>
      </c>
      <c r="K13" s="64">
        <f>IF(グラフデータ!I256="","",グラフデータ!I256)</f>
        <v>1.7500000000000002</v>
      </c>
      <c r="L13" s="64">
        <f>IF(グラフデータ!I287="","",グラフデータ!I287)</f>
        <v>1.8000000000000003</v>
      </c>
      <c r="M13" s="64">
        <f>IF(グラフデータ!I318="","",グラフデータ!I318)</f>
        <v>1.6670000000000003</v>
      </c>
      <c r="N13" s="64">
        <f>IF(グラフデータ!I347="","",グラフデータ!I347)</f>
        <v>1.6639999999999999</v>
      </c>
    </row>
    <row r="14" spans="2:14" ht="20.149999999999999" customHeight="1" x14ac:dyDescent="0.2">
      <c r="B14" s="1">
        <v>7</v>
      </c>
      <c r="C14" s="64">
        <f>IF(グラフデータ!I13="","",グラフデータ!I13)</f>
        <v>1.6470000000000002</v>
      </c>
      <c r="D14" s="64">
        <f>IF(グラフデータ!I43="","",グラフデータ!I43)</f>
        <v>1.7090000000000001</v>
      </c>
      <c r="E14" s="64">
        <f>IF(グラフデータ!I74="","",グラフデータ!I74)</f>
        <v>1.4869999999999999</v>
      </c>
      <c r="F14" s="64">
        <f>IF(グラフデータ!I104="","",グラフデータ!I104)</f>
        <v>1.5699999999999998</v>
      </c>
      <c r="G14" s="64">
        <f>IF(グラフデータ!I135="","",グラフデータ!I135)</f>
        <v>1.8080000000000001</v>
      </c>
      <c r="H14" s="64">
        <f>IF(グラフデータ!I166="","",グラフデータ!I166)</f>
        <v>1.6960000000000002</v>
      </c>
      <c r="I14" s="64">
        <f>IF(グラフデータ!I196="","",グラフデータ!I196)</f>
        <v>1.6759999999999999</v>
      </c>
      <c r="J14" s="64">
        <f>IF(グラフデータ!I227="","",グラフデータ!I227)</f>
        <v>1.7189999999999999</v>
      </c>
      <c r="K14" s="64">
        <f>IF(グラフデータ!I257="","",グラフデータ!I257)</f>
        <v>1.7540000000000002</v>
      </c>
      <c r="L14" s="64">
        <f>IF(グラフデータ!I288="","",グラフデータ!I288)</f>
        <v>1.8060000000000003</v>
      </c>
      <c r="M14" s="64">
        <f>IF(グラフデータ!I319="","",グラフデータ!I319)</f>
        <v>1.6150000000000002</v>
      </c>
      <c r="N14" s="64">
        <f>IF(グラフデータ!I348="","",グラフデータ!I348)</f>
        <v>1.627</v>
      </c>
    </row>
    <row r="15" spans="2:14" ht="20.149999999999999" customHeight="1" x14ac:dyDescent="0.2">
      <c r="B15" s="1">
        <v>8</v>
      </c>
      <c r="C15" s="64">
        <f>IF(グラフデータ!I14="","",グラフデータ!I14)</f>
        <v>1.6350000000000002</v>
      </c>
      <c r="D15" s="64">
        <f>IF(グラフデータ!I44="","",グラフデータ!I44)</f>
        <v>1.6530000000000002</v>
      </c>
      <c r="E15" s="64">
        <f>IF(グラフデータ!I75="","",グラフデータ!I75)</f>
        <v>1.4729999999999999</v>
      </c>
      <c r="F15" s="64">
        <f>IF(グラフデータ!I105="","",グラフデータ!I105)</f>
        <v>1.5759999999999998</v>
      </c>
      <c r="G15" s="64">
        <f>IF(グラフデータ!I136="","",グラフデータ!I136)</f>
        <v>1.8139999999999998</v>
      </c>
      <c r="H15" s="64">
        <f>IF(グラフデータ!I167="","",グラフデータ!I167)</f>
        <v>1.7020000000000002</v>
      </c>
      <c r="I15" s="64">
        <f>IF(グラフデータ!I197="","",グラフデータ!I197)</f>
        <v>1.6839999999999999</v>
      </c>
      <c r="J15" s="64">
        <f>IF(グラフデータ!I228="","",グラフデータ!I228)</f>
        <v>1.72</v>
      </c>
      <c r="K15" s="64">
        <f>IF(グラフデータ!I258="","",グラフデータ!I258)</f>
        <v>1.7590000000000001</v>
      </c>
      <c r="L15" s="64">
        <f>IF(グラフデータ!I289="","",グラフデータ!I289)</f>
        <v>1.8100000000000003</v>
      </c>
      <c r="M15" s="64">
        <f>IF(グラフデータ!I320="","",グラフデータ!I320)</f>
        <v>1.6090000000000002</v>
      </c>
      <c r="N15" s="64">
        <f>IF(グラフデータ!I349="","",グラフデータ!I349)</f>
        <v>1.639</v>
      </c>
    </row>
    <row r="16" spans="2:14" ht="20.149999999999999" customHeight="1" x14ac:dyDescent="0.2">
      <c r="B16" s="1">
        <v>9</v>
      </c>
      <c r="C16" s="64">
        <f>IF(グラフデータ!I15="","",グラフデータ!I15)</f>
        <v>1.6450000000000002</v>
      </c>
      <c r="D16" s="64">
        <f>IF(グラフデータ!I45="","",グラフデータ!I45)</f>
        <v>1.6140000000000001</v>
      </c>
      <c r="E16" s="64">
        <f>IF(グラフデータ!I76="","",グラフデータ!I76)</f>
        <v>1.4799999999999998</v>
      </c>
      <c r="F16" s="64">
        <f>IF(グラフデータ!I106="","",グラフデータ!I106)</f>
        <v>1.583</v>
      </c>
      <c r="G16" s="64">
        <f>IF(グラフデータ!I137="","",グラフデータ!I137)</f>
        <v>1.8199999999999998</v>
      </c>
      <c r="H16" s="64">
        <f>IF(グラフデータ!I168="","",グラフデータ!I168)</f>
        <v>1.5980000000000001</v>
      </c>
      <c r="I16" s="64">
        <f>IF(グラフデータ!I198="","",グラフデータ!I198)</f>
        <v>1.6869999999999998</v>
      </c>
      <c r="J16" s="64">
        <f>IF(グラフデータ!I229="","",グラフデータ!I229)</f>
        <v>1.726</v>
      </c>
      <c r="K16" s="64">
        <f>IF(グラフデータ!I259="","",グラフデータ!I259)</f>
        <v>1.7600000000000002</v>
      </c>
      <c r="L16" s="64">
        <f>IF(グラフデータ!I290="","",グラフデータ!I290)</f>
        <v>1.8040000000000003</v>
      </c>
      <c r="M16" s="64">
        <f>IF(グラフデータ!I321="","",グラフデータ!I321)</f>
        <v>1.6240000000000001</v>
      </c>
      <c r="N16" s="64">
        <f>IF(グラフデータ!I350="","",グラフデータ!I350)</f>
        <v>1.615</v>
      </c>
    </row>
    <row r="17" spans="2:14" ht="20.149999999999999" customHeight="1" x14ac:dyDescent="0.2">
      <c r="B17" s="1">
        <v>10</v>
      </c>
      <c r="C17" s="64">
        <f>IF(グラフデータ!I16="","",グラフデータ!I16)</f>
        <v>1.6450000000000002</v>
      </c>
      <c r="D17" s="64">
        <f>IF(グラフデータ!I46="","",グラフデータ!I46)</f>
        <v>1.6250000000000002</v>
      </c>
      <c r="E17" s="64">
        <f>IF(グラフデータ!I77="","",グラフデータ!I77)</f>
        <v>1.4339999999999997</v>
      </c>
      <c r="F17" s="64">
        <f>IF(グラフデータ!I107="","",グラフデータ!I107)</f>
        <v>1.5959999999999999</v>
      </c>
      <c r="G17" s="64">
        <f>IF(グラフデータ!I138="","",グラフデータ!I138)</f>
        <v>1.7769999999999999</v>
      </c>
      <c r="H17" s="64">
        <f>IF(グラフデータ!I169="","",グラフデータ!I169)</f>
        <v>1.6040000000000001</v>
      </c>
      <c r="I17" s="64">
        <f>IF(グラフデータ!I199="","",グラフデータ!I199)</f>
        <v>1.6389999999999998</v>
      </c>
      <c r="J17" s="64">
        <f>IF(グラフデータ!I230="","",グラフデータ!I230)</f>
        <v>1.732</v>
      </c>
      <c r="K17" s="64">
        <f>IF(グラフデータ!I260="","",グラフデータ!I260)</f>
        <v>1.7620000000000002</v>
      </c>
      <c r="L17" s="64">
        <f>IF(グラフデータ!I291="","",グラフデータ!I291)</f>
        <v>1.7980000000000003</v>
      </c>
      <c r="M17" s="64">
        <f>IF(グラフデータ!I322="","",グラフデータ!I322)</f>
        <v>1.7010000000000001</v>
      </c>
      <c r="N17" s="64">
        <f>IF(グラフデータ!I351="","",グラフデータ!I351)</f>
        <v>1.623</v>
      </c>
    </row>
    <row r="18" spans="2:14" ht="20.149999999999999" customHeight="1" x14ac:dyDescent="0.2">
      <c r="B18" s="1">
        <v>11</v>
      </c>
      <c r="C18" s="64">
        <f>IF(グラフデータ!I17="","",グラフデータ!I17)</f>
        <v>1.6530000000000002</v>
      </c>
      <c r="D18" s="64">
        <f>IF(グラフデータ!I47="","",グラフデータ!I47)</f>
        <v>1.6340000000000001</v>
      </c>
      <c r="E18" s="64">
        <f>IF(グラフデータ!I78="","",グラフデータ!I78)</f>
        <v>1.4419999999999997</v>
      </c>
      <c r="F18" s="64">
        <f>IF(グラフデータ!I108="","",グラフデータ!I108)</f>
        <v>1.6059999999999999</v>
      </c>
      <c r="G18" s="64">
        <f>IF(グラフデータ!I139="","",グラフデータ!I139)</f>
        <v>1.784</v>
      </c>
      <c r="H18" s="64">
        <f>IF(グラフデータ!I170="","",グラフデータ!I170)</f>
        <v>1.6130000000000002</v>
      </c>
      <c r="I18" s="64">
        <f>IF(グラフデータ!I200="","",グラフデータ!I200)</f>
        <v>1.6269999999999998</v>
      </c>
      <c r="J18" s="64">
        <f>IF(グラフデータ!I231="","",グラフデータ!I231)</f>
        <v>1.7289999999999999</v>
      </c>
      <c r="K18" s="64">
        <f>IF(グラフデータ!I261="","",グラフデータ!I261)</f>
        <v>1.7640000000000002</v>
      </c>
      <c r="L18" s="64">
        <f>IF(グラフデータ!I292="","",グラフデータ!I292)</f>
        <v>1.8180000000000003</v>
      </c>
      <c r="M18" s="64">
        <f>IF(グラフデータ!I323="","",グラフデータ!I323)</f>
        <v>1.7080000000000002</v>
      </c>
      <c r="N18" s="64">
        <f>IF(グラフデータ!I352="","",グラフデータ!I352)</f>
        <v>1.6279999999999999</v>
      </c>
    </row>
    <row r="19" spans="2:14" ht="20.149999999999999" customHeight="1" x14ac:dyDescent="0.2">
      <c r="B19" s="1">
        <v>12</v>
      </c>
      <c r="C19" s="64">
        <f>IF(グラフデータ!I18="","",グラフデータ!I18)</f>
        <v>1.6490000000000002</v>
      </c>
      <c r="D19" s="64">
        <f>IF(グラフデータ!I48="","",グラフデータ!I48)</f>
        <v>1.6340000000000001</v>
      </c>
      <c r="E19" s="64">
        <f>IF(グラフデータ!I79="","",グラフデータ!I79)</f>
        <v>1.3939999999999997</v>
      </c>
      <c r="F19" s="64">
        <f>IF(グラフデータ!I109="","",グラフデータ!I109)</f>
        <v>1.6139999999999999</v>
      </c>
      <c r="G19" s="64">
        <f>IF(グラフデータ!I140="","",グラフデータ!I140)</f>
        <v>1.792</v>
      </c>
      <c r="H19" s="64">
        <f>IF(グラフデータ!I171="","",グラフデータ!I171)</f>
        <v>1.6180000000000001</v>
      </c>
      <c r="I19" s="64">
        <f>IF(グラフデータ!I201="","",グラフデータ!I201)</f>
        <v>1.64</v>
      </c>
      <c r="J19" s="64">
        <f>IF(グラフデータ!I232="","",グラフデータ!I232)</f>
        <v>1.738</v>
      </c>
      <c r="K19" s="64">
        <f>IF(グラフデータ!I262="","",グラフデータ!I262)</f>
        <v>1.7630000000000001</v>
      </c>
      <c r="L19" s="64">
        <f>IF(グラフデータ!I293="","",グラフデータ!I293)</f>
        <v>1.8010000000000002</v>
      </c>
      <c r="M19" s="64">
        <f>IF(グラフデータ!I324="","",グラフデータ!I324)</f>
        <v>1.6950000000000001</v>
      </c>
      <c r="N19" s="64">
        <f>IF(グラフデータ!I353="","",グラフデータ!I353)</f>
        <v>1.64</v>
      </c>
    </row>
    <row r="20" spans="2:14" ht="20.149999999999999" customHeight="1" x14ac:dyDescent="0.2">
      <c r="B20" s="1">
        <v>13</v>
      </c>
      <c r="C20" s="64">
        <f>IF(グラフデータ!I19="","",グラフデータ!I19)</f>
        <v>1.6630000000000003</v>
      </c>
      <c r="D20" s="64">
        <f>IF(グラフデータ!I49="","",グラフデータ!I49)</f>
        <v>1.6410000000000002</v>
      </c>
      <c r="E20" s="64">
        <f>IF(グラフデータ!I80="","",グラフデータ!I80)</f>
        <v>1.5289999999999999</v>
      </c>
      <c r="F20" s="64">
        <f>IF(グラフデータ!I110="","",グラフデータ!I110)</f>
        <v>1.6179999999999999</v>
      </c>
      <c r="G20" s="64">
        <f>IF(グラフデータ!I141="","",グラフデータ!I141)</f>
        <v>1.7989999999999999</v>
      </c>
      <c r="H20" s="64">
        <f>IF(グラフデータ!I172="","",グラフデータ!I172)</f>
        <v>1.6250000000000002</v>
      </c>
      <c r="I20" s="64">
        <f>IF(グラフデータ!I202="","",グラフデータ!I202)</f>
        <v>1.6429999999999998</v>
      </c>
      <c r="J20" s="64">
        <f>IF(グラフデータ!I233="","",グラフデータ!I233)</f>
        <v>1.736</v>
      </c>
      <c r="K20" s="64">
        <f>IF(グラフデータ!I263="","",グラフデータ!I263)</f>
        <v>1.7370000000000001</v>
      </c>
      <c r="L20" s="64">
        <f>IF(グラフデータ!I294="","",グラフデータ!I294)</f>
        <v>1.8240000000000003</v>
      </c>
      <c r="M20" s="64">
        <f>IF(グラフデータ!I325="","",グラフデータ!I325)</f>
        <v>1.7010000000000001</v>
      </c>
      <c r="N20" s="64">
        <f>IF(グラフデータ!I354="","",グラフデータ!I354)</f>
        <v>1.591</v>
      </c>
    </row>
    <row r="21" spans="2:14" ht="20.149999999999999" customHeight="1" x14ac:dyDescent="0.2">
      <c r="B21" s="1">
        <v>14</v>
      </c>
      <c r="C21" s="64">
        <f>IF(グラフデータ!I20="","",グラフデータ!I20)</f>
        <v>1.6660000000000001</v>
      </c>
      <c r="D21" s="64">
        <f>IF(グラフデータ!I50="","",グラフデータ!I50)</f>
        <v>1.6410000000000002</v>
      </c>
      <c r="E21" s="64">
        <f>IF(グラフデータ!I81="","",グラフデータ!I81)</f>
        <v>1.4839999999999998</v>
      </c>
      <c r="F21" s="64">
        <f>IF(グラフデータ!I111="","",グラフデータ!I111)</f>
        <v>1.6149999999999998</v>
      </c>
      <c r="G21" s="64">
        <f>IF(グラフデータ!I142="","",グラフデータ!I142)</f>
        <v>1.78</v>
      </c>
      <c r="H21" s="64">
        <f>IF(グラフデータ!I173="","",グラフデータ!I173)</f>
        <v>1.6340000000000001</v>
      </c>
      <c r="I21" s="64">
        <f>IF(グラフデータ!I203="","",グラフデータ!I203)</f>
        <v>1.6459999999999999</v>
      </c>
      <c r="J21" s="64">
        <f>IF(グラフデータ!I234="","",グラフデータ!I234)</f>
        <v>1.7429999999999999</v>
      </c>
      <c r="K21" s="64">
        <f>IF(グラフデータ!I264="","",グラフデータ!I264)</f>
        <v>1.7390000000000001</v>
      </c>
      <c r="L21" s="64">
        <f>IF(グラフデータ!I295="","",グラフデータ!I295)</f>
        <v>1.8030000000000002</v>
      </c>
      <c r="M21" s="64">
        <f>IF(グラフデータ!I326="","",グラフデータ!I326)</f>
        <v>1.7050000000000001</v>
      </c>
      <c r="N21" s="64">
        <f>IF(グラフデータ!I355="","",グラフデータ!I355)</f>
        <v>1.601</v>
      </c>
    </row>
    <row r="22" spans="2:14" ht="20.149999999999999" customHeight="1" x14ac:dyDescent="0.2">
      <c r="B22" s="1">
        <v>15</v>
      </c>
      <c r="C22" s="64">
        <f>IF(グラフデータ!I21="","",グラフデータ!I21)</f>
        <v>1.6750000000000003</v>
      </c>
      <c r="D22" s="64">
        <f>IF(グラフデータ!I51="","",グラフデータ!I51)</f>
        <v>1.6440000000000001</v>
      </c>
      <c r="E22" s="64">
        <f>IF(グラフデータ!I82="","",グラフデータ!I82)</f>
        <v>1.4589999999999999</v>
      </c>
      <c r="F22" s="64">
        <f>IF(グラフデータ!I112="","",グラフデータ!I112)</f>
        <v>1.6289999999999998</v>
      </c>
      <c r="G22" s="64">
        <f>IF(グラフデータ!I143="","",グラフデータ!I143)</f>
        <v>1.7629999999999999</v>
      </c>
      <c r="H22" s="64">
        <f>IF(グラフデータ!I174="","",グラフデータ!I174)</f>
        <v>1.6410000000000002</v>
      </c>
      <c r="I22" s="64">
        <f>IF(グラフデータ!I204="","",グラフデータ!I204)</f>
        <v>1.6519999999999999</v>
      </c>
      <c r="J22" s="64">
        <f>IF(グラフデータ!I235="","",グラフデータ!I235)</f>
        <v>1.7469999999999999</v>
      </c>
      <c r="K22" s="64">
        <f>IF(グラフデータ!I265="","",グラフデータ!I265)</f>
        <v>1.7440000000000002</v>
      </c>
      <c r="L22" s="64">
        <f>IF(グラフデータ!I296="","",グラフデータ!I296)</f>
        <v>1.8140000000000003</v>
      </c>
      <c r="M22" s="64">
        <f>IF(グラフデータ!I327="","",グラフデータ!I327)</f>
        <v>1.7130000000000001</v>
      </c>
      <c r="N22" s="64">
        <f>IF(グラフデータ!I356="","",グラフデータ!I356)</f>
        <v>1.6119999999999999</v>
      </c>
    </row>
    <row r="23" spans="2:14" ht="20.149999999999999" customHeight="1" x14ac:dyDescent="0.2">
      <c r="B23" s="1">
        <v>16</v>
      </c>
      <c r="C23" s="64">
        <f>IF(グラフデータ!I22="","",グラフデータ!I22)</f>
        <v>1.6320000000000001</v>
      </c>
      <c r="D23" s="64">
        <f>IF(グラフデータ!I52="","",グラフデータ!I52)</f>
        <v>1.6240000000000001</v>
      </c>
      <c r="E23" s="64">
        <f>IF(グラフデータ!I83="","",グラフデータ!I83)</f>
        <v>1.4249999999999998</v>
      </c>
      <c r="F23" s="64">
        <f>IF(グラフデータ!I113="","",グラフデータ!I113)</f>
        <v>1.6339999999999999</v>
      </c>
      <c r="G23" s="64">
        <f>IF(グラフデータ!I144="","",グラフデータ!I144)</f>
        <v>1.696</v>
      </c>
      <c r="H23" s="64">
        <f>IF(グラフデータ!I175="","",グラフデータ!I175)</f>
        <v>1.6450000000000002</v>
      </c>
      <c r="I23" s="64">
        <f>IF(グラフデータ!I205="","",グラフデータ!I205)</f>
        <v>1.6079999999999999</v>
      </c>
      <c r="J23" s="64">
        <f>IF(グラフデータ!I236="","",グラフデータ!I236)</f>
        <v>1.7509999999999999</v>
      </c>
      <c r="K23" s="64">
        <f>IF(グラフデータ!I266="","",グラフデータ!I266)</f>
        <v>1.7500000000000002</v>
      </c>
      <c r="L23" s="64">
        <f>IF(グラフデータ!I297="","",グラフデータ!I297)</f>
        <v>1.8170000000000002</v>
      </c>
      <c r="M23" s="64">
        <f>IF(グラフデータ!I328="","",グラフデータ!I328)</f>
        <v>1.7100000000000002</v>
      </c>
      <c r="N23" s="64">
        <f>IF(グラフデータ!I357="","",グラフデータ!I357)</f>
        <v>1.615</v>
      </c>
    </row>
    <row r="24" spans="2:14" ht="20.149999999999999" customHeight="1" x14ac:dyDescent="0.2">
      <c r="B24" s="1">
        <v>17</v>
      </c>
      <c r="C24" s="64">
        <f>IF(グラフデータ!I23="","",グラフデータ!I23)</f>
        <v>1.6360000000000001</v>
      </c>
      <c r="D24" s="64">
        <f>IF(グラフデータ!I53="","",グラフデータ!I53)</f>
        <v>1.6340000000000001</v>
      </c>
      <c r="E24" s="64">
        <f>IF(グラフデータ!I84="","",グラフデータ!I84)</f>
        <v>1.4339999999999997</v>
      </c>
      <c r="F24" s="64">
        <f>IF(グラフデータ!I114="","",グラフデータ!I114)</f>
        <v>1.6429999999999998</v>
      </c>
      <c r="G24" s="64">
        <f>IF(グラフデータ!I145="","",グラフデータ!I145)</f>
        <v>1.6639999999999999</v>
      </c>
      <c r="H24" s="64">
        <f>IF(グラフデータ!I176="","",グラフデータ!I176)</f>
        <v>1.6490000000000002</v>
      </c>
      <c r="I24" s="64">
        <f>IF(グラフデータ!I206="","",グラフデータ!I206)</f>
        <v>1.6209999999999998</v>
      </c>
      <c r="J24" s="64">
        <f>IF(グラフデータ!I237="","",グラフデータ!I237)</f>
        <v>1.7569999999999999</v>
      </c>
      <c r="K24" s="64">
        <f>IF(グラフデータ!I267="","",グラフデータ!I267)</f>
        <v>1.7500000000000002</v>
      </c>
      <c r="L24" s="64">
        <f>IF(グラフデータ!I298="","",グラフデータ!I298)</f>
        <v>1.8150000000000002</v>
      </c>
      <c r="M24" s="64">
        <f>IF(グラフデータ!I329="","",グラフデータ!I329)</f>
        <v>1.7220000000000002</v>
      </c>
      <c r="N24" s="64">
        <f>IF(グラフデータ!I358="","",グラフデータ!I358)</f>
        <v>1.623</v>
      </c>
    </row>
    <row r="25" spans="2:14" ht="20.149999999999999" customHeight="1" x14ac:dyDescent="0.2">
      <c r="B25" s="1">
        <v>18</v>
      </c>
      <c r="C25" s="64">
        <f>IF(グラフデータ!I24="","",グラフデータ!I24)</f>
        <v>1.6420000000000001</v>
      </c>
      <c r="D25" s="64">
        <f>IF(グラフデータ!I54="","",グラフデータ!I54)</f>
        <v>1.6400000000000001</v>
      </c>
      <c r="E25" s="64">
        <f>IF(グラフデータ!I85="","",グラフデータ!I85)</f>
        <v>1.4419999999999997</v>
      </c>
      <c r="F25" s="64">
        <f>IF(グラフデータ!I115="","",グラフデータ!I115)</f>
        <v>1.6479999999999999</v>
      </c>
      <c r="G25" s="64">
        <f>IF(グラフデータ!I146="","",グラフデータ!I146)</f>
        <v>1.6759999999999999</v>
      </c>
      <c r="H25" s="64">
        <f>IF(グラフデータ!I177="","",グラフデータ!I177)</f>
        <v>1.6520000000000001</v>
      </c>
      <c r="I25" s="64">
        <f>IF(グラフデータ!I207="","",グラフデータ!I207)</f>
        <v>1.6279999999999999</v>
      </c>
      <c r="J25" s="64">
        <f>IF(グラフデータ!I238="","",グラフデータ!I238)</f>
        <v>1.669</v>
      </c>
      <c r="K25" s="64">
        <f>IF(グラフデータ!I268="","",グラフデータ!I268)</f>
        <v>1.7580000000000002</v>
      </c>
      <c r="L25" s="64">
        <f>IF(グラフデータ!I299="","",グラフデータ!I299)</f>
        <v>1.8270000000000002</v>
      </c>
      <c r="M25" s="64">
        <f>IF(グラフデータ!I330="","",グラフデータ!I330)</f>
        <v>1.7250000000000001</v>
      </c>
      <c r="N25" s="64">
        <f>IF(グラフデータ!I359="","",グラフデータ!I359)</f>
        <v>1.6239999999999999</v>
      </c>
    </row>
    <row r="26" spans="2:14" ht="20.149999999999999" customHeight="1" x14ac:dyDescent="0.2">
      <c r="B26" s="1">
        <v>19</v>
      </c>
      <c r="C26" s="64">
        <f>IF(グラフデータ!I25="","",グラフデータ!I25)</f>
        <v>1.6390000000000002</v>
      </c>
      <c r="D26" s="64">
        <f>IF(グラフデータ!I55="","",グラフデータ!I55)</f>
        <v>1.6440000000000001</v>
      </c>
      <c r="E26" s="64">
        <f>IF(グラフデータ!I86="","",グラフデータ!I86)</f>
        <v>1.4619999999999997</v>
      </c>
      <c r="F26" s="64">
        <f>IF(グラフデータ!I116="","",グラフデータ!I116)</f>
        <v>1.6509999999999998</v>
      </c>
      <c r="G26" s="64">
        <f>IF(グラフデータ!I147="","",グラフデータ!I147)</f>
        <v>1.6830000000000001</v>
      </c>
      <c r="H26" s="64">
        <f>IF(グラフデータ!I178="","",グラフデータ!I178)</f>
        <v>1.6580000000000001</v>
      </c>
      <c r="I26" s="64">
        <f>IF(グラフデータ!I208="","",グラフデータ!I208)</f>
        <v>1.6319999999999999</v>
      </c>
      <c r="J26" s="64">
        <f>IF(グラフデータ!I239="","",グラフデータ!I239)</f>
        <v>1.6719999999999999</v>
      </c>
      <c r="K26" s="64">
        <f>IF(グラフデータ!I269="","",グラフデータ!I269)</f>
        <v>1.7610000000000001</v>
      </c>
      <c r="L26" s="64">
        <f>IF(グラフデータ!I300="","",グラフデータ!I300)</f>
        <v>1.8320000000000003</v>
      </c>
      <c r="M26" s="64">
        <f>IF(グラフデータ!I331="","",グラフデータ!I331)</f>
        <v>1.7280000000000002</v>
      </c>
      <c r="N26" s="64">
        <f>IF(グラフデータ!I360="","",グラフデータ!I360)</f>
        <v>1.6339999999999999</v>
      </c>
    </row>
    <row r="27" spans="2:14" ht="20.149999999999999" customHeight="1" x14ac:dyDescent="0.2">
      <c r="B27" s="1">
        <v>20</v>
      </c>
      <c r="C27" s="64">
        <f>IF(グラフデータ!I26="","",グラフデータ!I26)</f>
        <v>1.6550000000000002</v>
      </c>
      <c r="D27" s="64">
        <f>IF(グラフデータ!I56="","",グラフデータ!I56)</f>
        <v>1.6370000000000002</v>
      </c>
      <c r="E27" s="64">
        <f>IF(グラフデータ!I87="","",グラフデータ!I87)</f>
        <v>1.4729999999999999</v>
      </c>
      <c r="F27" s="64">
        <f>IF(グラフデータ!I117="","",グラフデータ!I117)</f>
        <v>1.6559999999999999</v>
      </c>
      <c r="G27" s="64">
        <f>IF(グラフデータ!I148="","",グラフデータ!I148)</f>
        <v>1.6929999999999998</v>
      </c>
      <c r="H27" s="64">
        <f>IF(グラフデータ!I179="","",グラフデータ!I179)</f>
        <v>1.6650000000000003</v>
      </c>
      <c r="I27" s="64">
        <f>IF(グラフデータ!I209="","",グラフデータ!I209)</f>
        <v>1.6339999999999999</v>
      </c>
      <c r="J27" s="64">
        <f>IF(グラフデータ!I240="","",グラフデータ!I240)</f>
        <v>1.6850000000000001</v>
      </c>
      <c r="K27" s="64">
        <f>IF(グラフデータ!I270="","",グラフデータ!I270)</f>
        <v>1.7630000000000001</v>
      </c>
      <c r="L27" s="64">
        <f>IF(グラフデータ!I301="","",グラフデータ!I301)</f>
        <v>1.8350000000000002</v>
      </c>
      <c r="M27" s="64">
        <f>IF(グラフデータ!I332="","",グラフデータ!I332)</f>
        <v>1.7130000000000001</v>
      </c>
      <c r="N27" s="64">
        <f>IF(グラフデータ!I361="","",グラフデータ!I361)</f>
        <v>1.64</v>
      </c>
    </row>
    <row r="28" spans="2:14" ht="20.149999999999999" customHeight="1" x14ac:dyDescent="0.2">
      <c r="B28" s="1">
        <v>21</v>
      </c>
      <c r="C28" s="64">
        <f>IF(グラフデータ!I27="","",グラフデータ!I27)</f>
        <v>1.6580000000000001</v>
      </c>
      <c r="D28" s="64">
        <f>IF(グラフデータ!I57="","",グラフデータ!I57)</f>
        <v>1.6380000000000001</v>
      </c>
      <c r="E28" s="64">
        <f>IF(グラフデータ!I88="","",グラフデータ!I88)</f>
        <v>1.4789999999999999</v>
      </c>
      <c r="F28" s="64">
        <f>IF(グラフデータ!I118="","",グラフデータ!I118)</f>
        <v>1.6579999999999999</v>
      </c>
      <c r="G28" s="64">
        <f>IF(グラフデータ!I149="","",グラフデータ!I149)</f>
        <v>1.7</v>
      </c>
      <c r="H28" s="64">
        <f>IF(グラフデータ!I180="","",グラフデータ!I180)</f>
        <v>1.6700000000000002</v>
      </c>
      <c r="I28" s="64">
        <f>IF(グラフデータ!I210="","",グラフデータ!I210)</f>
        <v>1.6349999999999998</v>
      </c>
      <c r="J28" s="64">
        <f>IF(グラフデータ!I241="","",グラフデータ!I241)</f>
        <v>1.6950000000000001</v>
      </c>
      <c r="K28" s="64">
        <f>IF(グラフデータ!I271="","",グラフデータ!I271)</f>
        <v>1.7640000000000002</v>
      </c>
      <c r="L28" s="64">
        <f>IF(グラフデータ!I302="","",グラフデータ!I302)</f>
        <v>1.8270000000000002</v>
      </c>
      <c r="M28" s="64">
        <f>IF(グラフデータ!I333="","",グラフデータ!I333)</f>
        <v>1.7230000000000001</v>
      </c>
      <c r="N28" s="64">
        <f>IF(グラフデータ!I362="","",グラフデータ!I362)</f>
        <v>1.639</v>
      </c>
    </row>
    <row r="29" spans="2:14" ht="20.149999999999999" customHeight="1" x14ac:dyDescent="0.2">
      <c r="B29" s="1">
        <v>22</v>
      </c>
      <c r="C29" s="64">
        <f>IF(グラフデータ!I28="","",グラフデータ!I28)</f>
        <v>1.6670000000000003</v>
      </c>
      <c r="D29" s="64">
        <f>IF(グラフデータ!I58="","",グラフデータ!I58)</f>
        <v>1.6450000000000002</v>
      </c>
      <c r="E29" s="64">
        <f>IF(グラフデータ!I89="","",グラフデータ!I89)</f>
        <v>1.4839999999999998</v>
      </c>
      <c r="F29" s="64">
        <f>IF(グラフデータ!I119="","",グラフデータ!I119)</f>
        <v>1.66</v>
      </c>
      <c r="G29" s="64">
        <f>IF(グラフデータ!I150="","",グラフデータ!I150)</f>
        <v>1.702</v>
      </c>
      <c r="H29" s="64">
        <f>IF(グラフデータ!I181="","",グラフデータ!I181)</f>
        <v>1.6720000000000002</v>
      </c>
      <c r="I29" s="64">
        <f>IF(グラフデータ!I211="","",グラフデータ!I211)</f>
        <v>1.6359999999999999</v>
      </c>
      <c r="J29" s="64">
        <f>IF(グラフデータ!I242="","",グラフデータ!I242)</f>
        <v>1.702</v>
      </c>
      <c r="K29" s="64">
        <f>IF(グラフデータ!I272="","",グラフデータ!I272)</f>
        <v>1.7700000000000002</v>
      </c>
      <c r="L29" s="64">
        <f>IF(グラフデータ!I303="","",グラフデータ!I303)</f>
        <v>1.7510000000000001</v>
      </c>
      <c r="M29" s="64">
        <f>IF(グラフデータ!I334="","",グラフデータ!I334)</f>
        <v>1.7140000000000002</v>
      </c>
      <c r="N29" s="64">
        <f>IF(グラフデータ!I363="","",グラフデータ!I363)</f>
        <v>1.6459999999999999</v>
      </c>
    </row>
    <row r="30" spans="2:14" ht="20.149999999999999" customHeight="1" x14ac:dyDescent="0.2">
      <c r="B30" s="1">
        <v>23</v>
      </c>
      <c r="C30" s="64">
        <f>IF(グラフデータ!I29="","",グラフデータ!I29)</f>
        <v>1.6740000000000002</v>
      </c>
      <c r="D30" s="64">
        <f>IF(グラフデータ!I59="","",グラフデータ!I59)</f>
        <v>1.6530000000000002</v>
      </c>
      <c r="E30" s="64">
        <f>IF(グラフデータ!I90="","",グラフデータ!I90)</f>
        <v>1.4809999999999999</v>
      </c>
      <c r="F30" s="64">
        <f>IF(グラフデータ!I120="","",グラフデータ!I120)</f>
        <v>1.6629999999999998</v>
      </c>
      <c r="G30" s="64">
        <f>IF(グラフデータ!I151="","",グラフデータ!I151)</f>
        <v>1.6969999999999998</v>
      </c>
      <c r="H30" s="64">
        <f>IF(グラフデータ!I182="","",グラフデータ!I182)</f>
        <v>1.5850000000000002</v>
      </c>
      <c r="I30" s="64">
        <f>IF(グラフデータ!I212="","",グラフデータ!I212)</f>
        <v>1.63</v>
      </c>
      <c r="J30" s="64">
        <f>IF(グラフデータ!I243="","",グラフデータ!I243)</f>
        <v>1.708</v>
      </c>
      <c r="K30" s="64">
        <f>IF(グラフデータ!I273="","",グラフデータ!I273)</f>
        <v>1.7700000000000002</v>
      </c>
      <c r="L30" s="64">
        <f>IF(グラフデータ!I304="","",グラフデータ!I304)</f>
        <v>1.7520000000000002</v>
      </c>
      <c r="M30" s="64">
        <f>IF(グラフデータ!I335="","",グラフデータ!I335)</f>
        <v>1.7010000000000001</v>
      </c>
      <c r="N30" s="64">
        <f>IF(グラフデータ!I364="","",グラフデータ!I364)</f>
        <v>1.6519999999999999</v>
      </c>
    </row>
    <row r="31" spans="2:14" ht="20.149999999999999" customHeight="1" x14ac:dyDescent="0.2">
      <c r="B31" s="1">
        <v>24</v>
      </c>
      <c r="C31" s="64">
        <f>IF(グラフデータ!I30="","",グラフデータ!I30)</f>
        <v>1.6800000000000002</v>
      </c>
      <c r="D31" s="64">
        <f>IF(グラフデータ!I60="","",グラフデータ!I60)</f>
        <v>1.6410000000000002</v>
      </c>
      <c r="E31" s="64">
        <f>IF(グラフデータ!I91="","",グラフデータ!I91)</f>
        <v>1.4839999999999998</v>
      </c>
      <c r="F31" s="64">
        <f>IF(グラフデータ!I121="","",グラフデータ!I121)</f>
        <v>1.6659999999999999</v>
      </c>
      <c r="G31" s="64">
        <f>IF(グラフデータ!I152="","",グラフデータ!I152)</f>
        <v>1.7009999999999998</v>
      </c>
      <c r="H31" s="64">
        <f>IF(グラフデータ!I183="","",グラフデータ!I183)</f>
        <v>1.62</v>
      </c>
      <c r="I31" s="64">
        <f>IF(グラフデータ!I213="","",グラフデータ!I213)</f>
        <v>1.6359999999999999</v>
      </c>
      <c r="J31" s="64">
        <f>IF(グラフデータ!I244="","",グラフデータ!I244)</f>
        <v>1.7149999999999999</v>
      </c>
      <c r="K31" s="64">
        <f>IF(グラフデータ!I274="","",グラフデータ!I274)</f>
        <v>1.7690000000000001</v>
      </c>
      <c r="L31" s="64">
        <f>IF(グラフデータ!I305="","",グラフデータ!I305)</f>
        <v>1.7510000000000001</v>
      </c>
      <c r="M31" s="64">
        <f>IF(グラフデータ!I336="","",グラフデータ!I336)</f>
        <v>1.6900000000000002</v>
      </c>
      <c r="N31" s="64">
        <f>IF(グラフデータ!I365="","",グラフデータ!I365)</f>
        <v>1.6519999999999999</v>
      </c>
    </row>
    <row r="32" spans="2:14" ht="20.149999999999999" customHeight="1" x14ac:dyDescent="0.2">
      <c r="B32" s="1">
        <v>25</v>
      </c>
      <c r="C32" s="64">
        <f>IF(グラフデータ!I31="","",グラフデータ!I31)</f>
        <v>1.6890000000000003</v>
      </c>
      <c r="D32" s="64">
        <f>IF(グラフデータ!I61="","",グラフデータ!I61)</f>
        <v>1.6520000000000001</v>
      </c>
      <c r="E32" s="64">
        <f>IF(グラフデータ!I92="","",グラフデータ!I92)</f>
        <v>1.4969999999999999</v>
      </c>
      <c r="F32" s="64">
        <f>IF(グラフデータ!I122="","",グラフデータ!I122)</f>
        <v>1.6689999999999998</v>
      </c>
      <c r="G32" s="64">
        <f>IF(グラフデータ!I153="","",グラフデータ!I153)</f>
        <v>1.7029999999999998</v>
      </c>
      <c r="H32" s="64">
        <f>IF(グラフデータ!I184="","",グラフデータ!I184)</f>
        <v>1.6260000000000001</v>
      </c>
      <c r="I32" s="64">
        <f>IF(グラフデータ!I214="","",グラフデータ!I214)</f>
        <v>1.6429999999999998</v>
      </c>
      <c r="J32" s="64">
        <f>IF(グラフデータ!I245="","",グラフデータ!I245)</f>
        <v>1.7169999999999999</v>
      </c>
      <c r="K32" s="64">
        <f>IF(グラフデータ!I275="","",グラフデータ!I275)</f>
        <v>1.7720000000000002</v>
      </c>
      <c r="L32" s="64">
        <f>IF(グラフデータ!I306="","",グラフデータ!I306)</f>
        <v>1.7350000000000003</v>
      </c>
      <c r="M32" s="64">
        <f>IF(グラフデータ!I337="","",グラフデータ!I337)</f>
        <v>1.6930000000000001</v>
      </c>
      <c r="N32" s="64">
        <f>IF(グラフデータ!I366="","",グラフデータ!I366)</f>
        <v>1.66</v>
      </c>
    </row>
    <row r="33" spans="2:14" ht="20.149999999999999" customHeight="1" x14ac:dyDescent="0.2">
      <c r="B33" s="1">
        <v>26</v>
      </c>
      <c r="C33" s="64">
        <f>IF(グラフデータ!I32="","",グラフデータ!I32)</f>
        <v>1.6920000000000002</v>
      </c>
      <c r="D33" s="64">
        <f>IF(グラフデータ!I62="","",グラフデータ!I62)</f>
        <v>1.6550000000000002</v>
      </c>
      <c r="E33" s="64">
        <f>IF(グラフデータ!I93="","",グラフデータ!I93)</f>
        <v>1.5129999999999999</v>
      </c>
      <c r="F33" s="64">
        <f>IF(グラフデータ!I123="","",グラフデータ!I123)</f>
        <v>1.6739999999999999</v>
      </c>
      <c r="G33" s="64">
        <f>IF(グラフデータ!I154="","",グラフデータ!I154)</f>
        <v>1.708</v>
      </c>
      <c r="H33" s="64">
        <f>IF(グラフデータ!I185="","",グラフデータ!I185)</f>
        <v>1.6350000000000002</v>
      </c>
      <c r="I33" s="64">
        <f>IF(グラフデータ!I215="","",グラフデータ!I215)</f>
        <v>1.65</v>
      </c>
      <c r="J33" s="64">
        <f>IF(グラフデータ!I246="","",グラフデータ!I246)</f>
        <v>1.7249999999999999</v>
      </c>
      <c r="K33" s="64">
        <f>IF(グラフデータ!I276="","",グラフデータ!I276)</f>
        <v>1.7750000000000001</v>
      </c>
      <c r="L33" s="64">
        <f>IF(グラフデータ!I307="","",グラフデータ!I307)</f>
        <v>1.7540000000000002</v>
      </c>
      <c r="M33" s="64">
        <f>IF(グラフデータ!I338="","",グラフデータ!I338)</f>
        <v>1.6810000000000003</v>
      </c>
      <c r="N33" s="64">
        <f>IF(グラフデータ!I367="","",グラフデータ!I367)</f>
        <v>1.657</v>
      </c>
    </row>
    <row r="34" spans="2:14" ht="20.149999999999999" customHeight="1" x14ac:dyDescent="0.2">
      <c r="B34" s="1">
        <v>27</v>
      </c>
      <c r="C34" s="64">
        <f>IF(グラフデータ!I33="","",グラフデータ!I33)</f>
        <v>1.6570000000000003</v>
      </c>
      <c r="D34" s="64">
        <f>IF(グラフデータ!I63="","",グラフデータ!I63)</f>
        <v>1.6620000000000001</v>
      </c>
      <c r="E34" s="64">
        <f>IF(グラフデータ!I94="","",グラフデータ!I94)</f>
        <v>1.5339999999999998</v>
      </c>
      <c r="F34" s="64">
        <f>IF(グラフデータ!I124="","",グラフデータ!I124)</f>
        <v>1.6809999999999998</v>
      </c>
      <c r="G34" s="64">
        <f>IF(グラフデータ!I155="","",グラフデータ!I155)</f>
        <v>1.716</v>
      </c>
      <c r="H34" s="64">
        <f>IF(グラフデータ!I186="","",グラフデータ!I186)</f>
        <v>1.6420000000000001</v>
      </c>
      <c r="I34" s="64">
        <f>IF(グラフデータ!I216="","",グラフデータ!I216)</f>
        <v>1.6529999999999998</v>
      </c>
      <c r="J34" s="64">
        <f>IF(グラフデータ!I247="","",グラフデータ!I247)</f>
        <v>1.726</v>
      </c>
      <c r="K34" s="64">
        <f>IF(グラフデータ!I277="","",グラフデータ!I277)</f>
        <v>1.7820000000000003</v>
      </c>
      <c r="L34" s="64">
        <f>IF(グラフデータ!I308="","",グラフデータ!I308)</f>
        <v>1.7610000000000001</v>
      </c>
      <c r="M34" s="64">
        <f>IF(グラフデータ!I339="","",グラフデータ!I339)</f>
        <v>1.6800000000000002</v>
      </c>
      <c r="N34" s="64">
        <f>IF(グラフデータ!I368="","",グラフデータ!I368)</f>
        <v>1.595</v>
      </c>
    </row>
    <row r="35" spans="2:14" ht="20.149999999999999" customHeight="1" x14ac:dyDescent="0.2">
      <c r="B35" s="1">
        <v>28</v>
      </c>
      <c r="C35" s="64">
        <f>IF(グラフデータ!I34="","",グラフデータ!I34)</f>
        <v>1.6540000000000001</v>
      </c>
      <c r="D35" s="64">
        <f>IF(グラフデータ!I64="","",グラフデータ!I64)</f>
        <v>1.6660000000000001</v>
      </c>
      <c r="E35" s="64">
        <f>IF(グラフデータ!I95="","",グラフデータ!I95)</f>
        <v>1.5499999999999998</v>
      </c>
      <c r="F35" s="64">
        <f>IF(グラフデータ!I125="","",グラフデータ!I125)</f>
        <v>1.764</v>
      </c>
      <c r="G35" s="64">
        <f>IF(グラフデータ!I156="","",グラフデータ!I156)</f>
        <v>1.718</v>
      </c>
      <c r="H35" s="64">
        <f>IF(グラフデータ!I187="","",グラフデータ!I187)</f>
        <v>1.6470000000000002</v>
      </c>
      <c r="I35" s="64">
        <f>IF(グラフデータ!I217="","",グラフデータ!I217)</f>
        <v>1.6589999999999998</v>
      </c>
      <c r="J35" s="64">
        <f>IF(グラフデータ!I248="","",グラフデータ!I248)</f>
        <v>1.7289999999999999</v>
      </c>
      <c r="K35" s="64">
        <f>IF(グラフデータ!I278="","",グラフデータ!I278)</f>
        <v>1.7970000000000002</v>
      </c>
      <c r="L35" s="64">
        <f>IF(グラフデータ!I309="","",グラフデータ!I309)</f>
        <v>1.7680000000000002</v>
      </c>
      <c r="M35" s="64">
        <f>IF(グラフデータ!I340="","",グラフデータ!I340)</f>
        <v>1.6780000000000002</v>
      </c>
      <c r="N35" s="64">
        <f>IF(グラフデータ!I369="","",グラフデータ!I369)</f>
        <v>1.6139999999999999</v>
      </c>
    </row>
    <row r="36" spans="2:14" ht="20.149999999999999" customHeight="1" x14ac:dyDescent="0.2">
      <c r="B36" s="1">
        <v>29</v>
      </c>
      <c r="C36" s="64">
        <f>IF(グラフデータ!I35="","",グラフデータ!I35)</f>
        <v>1.6650000000000003</v>
      </c>
      <c r="D36" s="64">
        <f>IF(グラフデータ!I65="","",グラフデータ!I65)</f>
        <v>1.6740000000000002</v>
      </c>
      <c r="E36" s="64">
        <f>IF(グラフデータ!I96="","",グラフデータ!I96)</f>
        <v>1.5669999999999997</v>
      </c>
      <c r="F36" s="64">
        <f>IF(グラフデータ!I126="","",グラフデータ!I126)</f>
        <v>1.7709999999999999</v>
      </c>
      <c r="G36" s="64">
        <f>IF(グラフデータ!I157="","",グラフデータ!I157)</f>
        <v>1.728</v>
      </c>
      <c r="H36" s="64">
        <f>IF(グラフデータ!I188="","",グラフデータ!I188)</f>
        <v>1.6639999999999999</v>
      </c>
      <c r="I36" s="64">
        <f>IF(グラフデータ!I218="","",グラフデータ!I218)</f>
        <v>1.6659999999999999</v>
      </c>
      <c r="J36" s="64">
        <f>IF(グラフデータ!I249="","",グラフデータ!I249)</f>
        <v>1.734</v>
      </c>
      <c r="K36" s="64">
        <f>IF(グラフデータ!I279="","",グラフデータ!I279)</f>
        <v>1.7890000000000001</v>
      </c>
      <c r="L36" s="64">
        <f>IF(グラフデータ!I310="","",グラフデータ!I310)</f>
        <v>1.7670000000000001</v>
      </c>
      <c r="M36" s="64">
        <f>IF(グラフデータ!I341="","",グラフデータ!I341)</f>
        <v>1.6870000000000003</v>
      </c>
      <c r="N36" s="64">
        <f>IF(グラフデータ!I370="","",グラフデータ!I370)</f>
        <v>1.627</v>
      </c>
    </row>
    <row r="37" spans="2:14" ht="20.149999999999999" customHeight="1" x14ac:dyDescent="0.2">
      <c r="B37" s="1">
        <v>30</v>
      </c>
      <c r="C37" s="64">
        <f>IF(グラフデータ!I36="","",グラフデータ!I36)</f>
        <v>1.6660000000000001</v>
      </c>
      <c r="D37" s="64">
        <f>IF(グラフデータ!I66="","",グラフデータ!I66)</f>
        <v>1.6490000000000002</v>
      </c>
      <c r="E37" s="64">
        <f>IF(グラフデータ!I97="","",グラフデータ!I97)</f>
        <v>1.5059999999999998</v>
      </c>
      <c r="F37" s="64">
        <f>IF(グラフデータ!I127="","",グラフデータ!I127)</f>
        <v>1.776</v>
      </c>
      <c r="G37" s="64">
        <f>IF(グラフデータ!I158="","",グラフデータ!I158)</f>
        <v>1.7289999999999999</v>
      </c>
      <c r="H37" s="64">
        <f>IF(グラフデータ!I189="","",グラフデータ!I189)</f>
        <v>1.6679999999999999</v>
      </c>
      <c r="I37" s="64">
        <f>IF(グラフデータ!I219="","",グラフデータ!I219)</f>
        <v>1.6689999999999998</v>
      </c>
      <c r="J37" s="64">
        <f>IF(グラフデータ!I250="","",グラフデータ!I250)</f>
        <v>1.74</v>
      </c>
      <c r="K37" s="64">
        <f>IF(グラフデータ!I280="","",グラフデータ!I280)</f>
        <v>1.7940000000000003</v>
      </c>
      <c r="L37" s="64">
        <f>IF(グラフデータ!I311="","",グラフデータ!I311)</f>
        <v>1.7760000000000002</v>
      </c>
      <c r="M37" s="65" t="s">
        <v>5</v>
      </c>
      <c r="N37" s="64">
        <f>IF(グラフデータ!I371="","",グラフデータ!I371)</f>
        <v>1.599</v>
      </c>
    </row>
    <row r="38" spans="2:14" ht="20.149999999999999" customHeight="1" thickBot="1" x14ac:dyDescent="0.25">
      <c r="B38" s="1">
        <v>31</v>
      </c>
      <c r="C38" s="65" t="s">
        <v>5</v>
      </c>
      <c r="D38" s="64">
        <f>IF(グラフデータ!I67="","",グラフデータ!I67)</f>
        <v>1.6570000000000003</v>
      </c>
      <c r="E38" s="65" t="s">
        <v>5</v>
      </c>
      <c r="F38" s="64">
        <f>IF(グラフデータ!I128="","",グラフデータ!I128)</f>
        <v>1.7809999999999999</v>
      </c>
      <c r="G38" s="64">
        <f>IF(グラフデータ!I159="","",グラフデータ!I159)</f>
        <v>1.736</v>
      </c>
      <c r="H38" s="65" t="s">
        <v>5</v>
      </c>
      <c r="I38" s="64">
        <f>IF(グラフデータ!I220="","",グラフデータ!I220)</f>
        <v>1.6819999999999999</v>
      </c>
      <c r="J38" s="65" t="s">
        <v>5</v>
      </c>
      <c r="K38" s="64">
        <f>IF(グラフデータ!I281="","",グラフデータ!I281)</f>
        <v>1.8020000000000003</v>
      </c>
      <c r="L38" s="64">
        <f>IF(グラフデータ!I312="","",グラフデータ!I312)</f>
        <v>1.7100000000000002</v>
      </c>
      <c r="M38" s="65" t="s">
        <v>5</v>
      </c>
      <c r="N38" s="64">
        <f>IF(グラフデータ!I372="","",グラフデータ!I372)</f>
        <v>1.607</v>
      </c>
    </row>
    <row r="39" spans="2:14" ht="20.149999999999999" customHeight="1" thickTop="1" x14ac:dyDescent="0.2">
      <c r="B39" s="59" t="s">
        <v>3</v>
      </c>
      <c r="C39" s="66">
        <f>IF(C37="","",AVERAGE(C8:C38))</f>
        <v>1.6526000000000001</v>
      </c>
      <c r="D39" s="66">
        <f>IF(D38="","",AVERAGE(D8:D38))</f>
        <v>1.6556129032258069</v>
      </c>
      <c r="E39" s="66">
        <f>IF(E37="","",AVERAGE(E8:E38))</f>
        <v>1.4915666666666665</v>
      </c>
      <c r="F39" s="66">
        <f>IF(F38="","",AVERAGE(F8:F38))</f>
        <v>1.6332258064516125</v>
      </c>
      <c r="G39" s="66">
        <f>IF(G38="","",AVERAGE(G8:G38))</f>
        <v>1.7454193548387098</v>
      </c>
      <c r="H39" s="66">
        <f>IF(H37="","",AVERAGE(H8:H38))</f>
        <v>1.6589666666666667</v>
      </c>
      <c r="I39" s="66">
        <f>IF(I38="","",AVERAGE(I8:I38))</f>
        <v>1.6523870967741934</v>
      </c>
      <c r="J39" s="66">
        <f>IF(J37="","",AVERAGE(J8:J38))</f>
        <v>1.7178</v>
      </c>
      <c r="K39" s="66">
        <f>IF(K38="","",AVERAGE(K8:K38))</f>
        <v>1.7615483870967743</v>
      </c>
      <c r="L39" s="66">
        <f>IF(L38="","",AVERAGE(L8:L38))</f>
        <v>1.7923225806451619</v>
      </c>
      <c r="M39" s="66">
        <f>IF(M35="","",AVERAGE(M8:M38))</f>
        <v>1.6954827586206893</v>
      </c>
      <c r="N39" s="66">
        <f>IF(N35="","",AVERAGE(N8:N38))</f>
        <v>1.6343548387096773</v>
      </c>
    </row>
    <row r="40" spans="2:14" ht="20.149999999999999" customHeight="1" x14ac:dyDescent="0.2">
      <c r="B40" s="58" t="s">
        <v>1</v>
      </c>
      <c r="C40" s="67">
        <f>IF(C37="","",MAX(C8:C38))</f>
        <v>1.6920000000000002</v>
      </c>
      <c r="D40" s="67">
        <f>IF(D38="","",MAX(D8:D38))</f>
        <v>1.7090000000000001</v>
      </c>
      <c r="E40" s="67">
        <f>IF(E37="","",MAX(E8:E38))</f>
        <v>1.64</v>
      </c>
      <c r="F40" s="67">
        <f>IF(F38="","",MAX(F8:F38))</f>
        <v>1.7809999999999999</v>
      </c>
      <c r="G40" s="67">
        <f>IF(G38="","",MAX(G8:G38))</f>
        <v>1.8199999999999998</v>
      </c>
      <c r="H40" s="67">
        <f>IF(H37="","",MAX(H8:H38))</f>
        <v>1.7500000000000002</v>
      </c>
      <c r="I40" s="67">
        <f>IF(I38="","",MAX(I8:I38))</f>
        <v>1.6889999999999998</v>
      </c>
      <c r="J40" s="67">
        <f>IF(J37="","",MAX(J8:J38))</f>
        <v>1.7569999999999999</v>
      </c>
      <c r="K40" s="67">
        <f>IF(K38="","",MAX(K8:K38))</f>
        <v>1.8020000000000003</v>
      </c>
      <c r="L40" s="67">
        <f>IF(L38="","",MAX(L8:L38))</f>
        <v>1.8350000000000002</v>
      </c>
      <c r="M40" s="67">
        <f>IF(M35="","",MIN(M8:M38))</f>
        <v>1.6090000000000002</v>
      </c>
      <c r="N40" s="67">
        <f>IF(N35="","",MIN(N8:N38))</f>
        <v>1.591</v>
      </c>
    </row>
    <row r="41" spans="2:14" ht="20.149999999999999" customHeight="1" x14ac:dyDescent="0.2">
      <c r="B41" s="5" t="s">
        <v>2</v>
      </c>
      <c r="C41" s="67">
        <f>IF(C37="","",MIN(C8:C38))</f>
        <v>1.6210000000000002</v>
      </c>
      <c r="D41" s="67">
        <f>IF(D38="","",MIN(D8:D38))</f>
        <v>1.6140000000000001</v>
      </c>
      <c r="E41" s="67">
        <f>IF(E37="","",MIN(E8:E38))</f>
        <v>1.3939999999999997</v>
      </c>
      <c r="F41" s="67">
        <f>IF(F38="","",MIN(F8:F38))</f>
        <v>1.5119999999999998</v>
      </c>
      <c r="G41" s="67">
        <f>IF(G38="","",MIN(G8:G38))</f>
        <v>1.6639999999999999</v>
      </c>
      <c r="H41" s="67">
        <f>IF(H37="","",MIN(H8:H38))</f>
        <v>1.5850000000000002</v>
      </c>
      <c r="I41" s="67">
        <f>IF(I38="","",MIN(I8:I38))</f>
        <v>1.6079999999999999</v>
      </c>
      <c r="J41" s="67">
        <f>IF(J37="","",MIN(J8:J38))</f>
        <v>1.669</v>
      </c>
      <c r="K41" s="67">
        <f>IF(K38="","",MIN(K8:K38))</f>
        <v>1.7350000000000001</v>
      </c>
      <c r="L41" s="67">
        <f>IF(L38="","",MIN(L8:L38))</f>
        <v>1.7100000000000002</v>
      </c>
      <c r="M41" s="67">
        <f>IF(M35="","",MAX(M8:M38))</f>
        <v>1.7280000000000002</v>
      </c>
      <c r="N41" s="67">
        <f>IF(N35="","",MAX(N8:N38))</f>
        <v>1.6970000000000001</v>
      </c>
    </row>
    <row r="42" spans="2:14" ht="20" customHeight="1" x14ac:dyDescent="0.2">
      <c r="K42" s="100" t="s">
        <v>79</v>
      </c>
      <c r="L42" s="103" t="s">
        <v>80</v>
      </c>
      <c r="M42" s="104"/>
      <c r="N42" s="91">
        <f>AVERAGE(C8:N38)</f>
        <v>1.674639344262296</v>
      </c>
    </row>
    <row r="43" spans="2:14" ht="20" customHeight="1" x14ac:dyDescent="0.2">
      <c r="K43" s="101"/>
      <c r="L43" s="103" t="s">
        <v>81</v>
      </c>
      <c r="M43" s="104"/>
      <c r="N43" s="92">
        <f>MIN(C8:N38)</f>
        <v>1.3939999999999997</v>
      </c>
    </row>
    <row r="44" spans="2:14" ht="20" customHeight="1" x14ac:dyDescent="0.2">
      <c r="K44" s="101"/>
      <c r="L44" s="103" t="s">
        <v>82</v>
      </c>
      <c r="M44" s="104"/>
      <c r="N44" s="93">
        <f>MAX(C8:N38)</f>
        <v>1.8350000000000002</v>
      </c>
    </row>
    <row r="45" spans="2:14" ht="20" customHeight="1" x14ac:dyDescent="0.2">
      <c r="K45" s="101"/>
      <c r="L45" s="103" t="s">
        <v>83</v>
      </c>
      <c r="M45" s="104"/>
      <c r="N45" s="91">
        <f>N44-N43</f>
        <v>0.4410000000000005</v>
      </c>
    </row>
    <row r="46" spans="2:14" ht="20" customHeight="1" thickBot="1" x14ac:dyDescent="0.25">
      <c r="K46" s="102"/>
      <c r="L46" s="105" t="s">
        <v>84</v>
      </c>
      <c r="M46" s="106"/>
      <c r="N46" s="94">
        <f>C8-N38</f>
        <v>1.4000000000000234E-2</v>
      </c>
    </row>
  </sheetData>
  <mergeCells count="6">
    <mergeCell ref="K42:K46"/>
    <mergeCell ref="L42:M42"/>
    <mergeCell ref="L43:M43"/>
    <mergeCell ref="L44:M44"/>
    <mergeCell ref="L45:M45"/>
    <mergeCell ref="L46:M46"/>
  </mergeCells>
  <phoneticPr fontId="6"/>
  <conditionalFormatting sqref="C8:N38">
    <cfRule type="expression" priority="1" stopIfTrue="1">
      <formula>SUM(C$40:C$42)=0</formula>
    </cfRule>
    <cfRule type="cellIs" dxfId="19" priority="2" operator="equal">
      <formula>MAXA(C$8:C$38)</formula>
    </cfRule>
    <cfRule type="cellIs" dxfId="18" priority="3" operator="equal">
      <formula>MIN(C$8:C$38)</formula>
    </cfRule>
  </conditionalFormatting>
  <printOptions horizontalCentered="1"/>
  <pageMargins left="0.78740157480314965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N46"/>
  <sheetViews>
    <sheetView showGridLines="0" zoomScale="90" zoomScaleNormal="90" workbookViewId="0"/>
  </sheetViews>
  <sheetFormatPr defaultColWidth="9" defaultRowHeight="14" x14ac:dyDescent="0.2"/>
  <cols>
    <col min="1" max="1" width="9" style="62"/>
    <col min="2" max="2" width="5.1640625" style="62" customWidth="1"/>
    <col min="3" max="14" width="7.08203125" style="62" customWidth="1"/>
    <col min="15" max="16384" width="9" style="62"/>
  </cols>
  <sheetData>
    <row r="3" spans="2:14" ht="19" x14ac:dyDescent="0.2">
      <c r="B3" s="60" t="s">
        <v>74</v>
      </c>
      <c r="C3" s="61"/>
      <c r="D3" s="61"/>
      <c r="E3" s="61"/>
      <c r="F3" s="61"/>
      <c r="H3" s="61"/>
      <c r="I3" s="61"/>
      <c r="J3" s="61"/>
      <c r="K3" s="61"/>
      <c r="L3" s="61"/>
      <c r="M3" s="61"/>
      <c r="N3" s="61"/>
    </row>
    <row r="4" spans="2:14" ht="19" x14ac:dyDescent="0.2">
      <c r="C4" s="60" t="s">
        <v>60</v>
      </c>
    </row>
    <row r="6" spans="2:14" x14ac:dyDescent="0.2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3" t="s">
        <v>41</v>
      </c>
    </row>
    <row r="7" spans="2:14" ht="30" customHeight="1" x14ac:dyDescent="0.2">
      <c r="B7" s="1" t="s">
        <v>0</v>
      </c>
      <c r="C7" s="1" t="s">
        <v>30</v>
      </c>
      <c r="D7" s="1" t="s">
        <v>43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2:14" ht="20.149999999999999" customHeight="1" x14ac:dyDescent="0.2">
      <c r="B8" s="1">
        <v>1</v>
      </c>
      <c r="C8" s="64">
        <f>IF(グラフデータ!J7="","",グラフデータ!J7)</f>
        <v>2.0630000000000002</v>
      </c>
      <c r="D8" s="64">
        <f>IF(グラフデータ!J37="","",グラフデータ!J37)</f>
        <v>2.2040000000000002</v>
      </c>
      <c r="E8" s="64">
        <f>IF(グラフデータ!J68="","",グラフデータ!J68)</f>
        <v>2.1230000000000002</v>
      </c>
      <c r="F8" s="64">
        <f>IF(グラフデータ!J98="","",グラフデータ!J98)</f>
        <v>2.1510000000000002</v>
      </c>
      <c r="G8" s="64">
        <f>IF(グラフデータ!J129="","",グラフデータ!J129)</f>
        <v>2.5009999999999999</v>
      </c>
      <c r="H8" s="64">
        <f>IF(グラフデータ!J160="","",グラフデータ!J160)</f>
        <v>2.375</v>
      </c>
      <c r="I8" s="64">
        <f>IF(グラフデータ!J190="","",グラフデータ!J190)</f>
        <v>2.1180000000000003</v>
      </c>
      <c r="J8" s="64">
        <f>IF(グラフデータ!J221="","",グラフデータ!J221)</f>
        <v>2.1559999999999997</v>
      </c>
      <c r="K8" s="64">
        <f>IF(グラフデータ!J251="","",グラフデータ!J251)</f>
        <v>2.254</v>
      </c>
      <c r="L8" s="64">
        <f>IF(グラフデータ!J282="","",グラフデータ!J282)</f>
        <v>2.4020000000000001</v>
      </c>
      <c r="M8" s="64">
        <f>IF(グラフデータ!J313="","",グラフデータ!J313)</f>
        <v>2.3220000000000001</v>
      </c>
      <c r="N8" s="64">
        <f>IF(グラフデータ!J342="","",グラフデータ!J342)</f>
        <v>2.1959999999999997</v>
      </c>
    </row>
    <row r="9" spans="2:14" ht="20.149999999999999" customHeight="1" x14ac:dyDescent="0.2">
      <c r="B9" s="1">
        <v>2</v>
      </c>
      <c r="C9" s="64">
        <f>IF(グラフデータ!J8="","",グラフデータ!J8)</f>
        <v>2.077</v>
      </c>
      <c r="D9" s="64">
        <f>IF(グラフデータ!J38="","",グラフデータ!J38)</f>
        <v>2.222</v>
      </c>
      <c r="E9" s="64">
        <f>IF(グラフデータ!J69="","",グラフデータ!J69)</f>
        <v>2.1290000000000004</v>
      </c>
      <c r="F9" s="64">
        <f>IF(グラフデータ!J99="","",グラフデータ!J99)</f>
        <v>2.1320000000000001</v>
      </c>
      <c r="G9" s="64">
        <f>IF(グラフデータ!J130="","",グラフデータ!J130)</f>
        <v>2.484</v>
      </c>
      <c r="H9" s="64">
        <f>IF(グラフデータ!J161="","",グラフデータ!J161)</f>
        <v>2.3979999999999997</v>
      </c>
      <c r="I9" s="64">
        <f>IF(グラフデータ!J191="","",グラフデータ!J191)</f>
        <v>2.1350000000000002</v>
      </c>
      <c r="J9" s="64">
        <f>IF(グラフデータ!J222="","",グラフデータ!J222)</f>
        <v>2.1678965517241378</v>
      </c>
      <c r="K9" s="64">
        <f>IF(グラフデータ!J252="","",グラフデータ!J252)</f>
        <v>2.2651923076923079</v>
      </c>
      <c r="L9" s="64">
        <f>IF(グラフデータ!J283="","",グラフデータ!J283)</f>
        <v>2.4049999999999998</v>
      </c>
      <c r="M9" s="64">
        <f>IF(グラフデータ!J314="","",グラフデータ!J314)</f>
        <v>2.3160000000000003</v>
      </c>
      <c r="N9" s="64">
        <f>IF(グラフデータ!J343="","",グラフデータ!J343)</f>
        <v>2.1270000000000002</v>
      </c>
    </row>
    <row r="10" spans="2:14" ht="20.149999999999999" customHeight="1" x14ac:dyDescent="0.2">
      <c r="B10" s="1">
        <v>3</v>
      </c>
      <c r="C10" s="64">
        <f>IF(グラフデータ!J9="","",グラフデータ!J9)</f>
        <v>2.089</v>
      </c>
      <c r="D10" s="64">
        <f>IF(グラフデータ!J39="","",グラフデータ!J39)</f>
        <v>2.2389999999999999</v>
      </c>
      <c r="E10" s="64">
        <f>IF(グラフデータ!J70="","",グラフデータ!J70)</f>
        <v>1.6340000000000003</v>
      </c>
      <c r="F10" s="64">
        <f>IF(グラフデータ!J100="","",グラフデータ!J100)</f>
        <v>2.125</v>
      </c>
      <c r="G10" s="64">
        <f>IF(グラフデータ!J131="","",グラフデータ!J131)</f>
        <v>2.492</v>
      </c>
      <c r="H10" s="64">
        <f>IF(グラフデータ!J162="","",グラフデータ!J162)</f>
        <v>2.4169999999999998</v>
      </c>
      <c r="I10" s="64">
        <f>IF(グラフデータ!J192="","",グラフデータ!J192)</f>
        <v>2.145</v>
      </c>
      <c r="J10" s="64">
        <f>IF(グラフデータ!J223="","",グラフデータ!J223)</f>
        <v>2.1807931034482757</v>
      </c>
      <c r="K10" s="64">
        <f>IF(グラフデータ!J253="","",グラフデータ!J253)</f>
        <v>2.2773846153846158</v>
      </c>
      <c r="L10" s="64">
        <f>IF(グラフデータ!J284="","",グラフデータ!J284)</f>
        <v>2.411</v>
      </c>
      <c r="M10" s="64">
        <f>IF(グラフデータ!J315="","",グラフデータ!J315)</f>
        <v>2.3170000000000002</v>
      </c>
      <c r="N10" s="64">
        <f>IF(グラフデータ!J344="","",グラフデータ!J344)</f>
        <v>2.1360000000000001</v>
      </c>
    </row>
    <row r="11" spans="2:14" ht="20.149999999999999" customHeight="1" x14ac:dyDescent="0.2">
      <c r="B11" s="1">
        <v>4</v>
      </c>
      <c r="C11" s="64">
        <f>IF(グラフデータ!J10="","",グラフデータ!J10)</f>
        <v>2.0979999999999999</v>
      </c>
      <c r="D11" s="64">
        <f>IF(グラフデータ!J40="","",グラフデータ!J40)</f>
        <v>2.2439999999999998</v>
      </c>
      <c r="E11" s="64">
        <f>IF(グラフデータ!J71="","",グラフデータ!J71)</f>
        <v>1.7370000000000001</v>
      </c>
      <c r="F11" s="64">
        <f>IF(グラフデータ!J101="","",グラフデータ!J101)</f>
        <v>2.1310000000000002</v>
      </c>
      <c r="G11" s="64">
        <f>IF(グラフデータ!J132="","",グラフデータ!J132)</f>
        <v>2.4989999999999997</v>
      </c>
      <c r="H11" s="64">
        <f>IF(グラフデータ!J163="","",グラフデータ!J163)</f>
        <v>2.431</v>
      </c>
      <c r="I11" s="64">
        <f>IF(グラフデータ!J193="","",グラフデータ!J193)</f>
        <v>2.1620000000000004</v>
      </c>
      <c r="J11" s="64">
        <f>IF(グラフデータ!J224="","",グラフデータ!J224)</f>
        <v>2.1926896551724138</v>
      </c>
      <c r="K11" s="64">
        <f>IF(グラフデータ!J254="","",グラフデータ!J254)</f>
        <v>2.2875769230769234</v>
      </c>
      <c r="L11" s="64">
        <f>IF(グラフデータ!J285="","",グラフデータ!J285)</f>
        <v>2.423</v>
      </c>
      <c r="M11" s="64">
        <f>IF(グラフデータ!J316="","",グラフデータ!J316)</f>
        <v>2.3270000000000004</v>
      </c>
      <c r="N11" s="64">
        <f>IF(グラフデータ!J345="","",グラフデータ!J345)</f>
        <v>2.145</v>
      </c>
    </row>
    <row r="12" spans="2:14" ht="20.149999999999999" customHeight="1" x14ac:dyDescent="0.2">
      <c r="B12" s="1">
        <v>5</v>
      </c>
      <c r="C12" s="64">
        <f>IF(グラフデータ!J11="","",グラフデータ!J11)</f>
        <v>2.11</v>
      </c>
      <c r="D12" s="64">
        <f>IF(グラフデータ!J41="","",グラフデータ!J41)</f>
        <v>2.25</v>
      </c>
      <c r="E12" s="64">
        <f>IF(グラフデータ!J72="","",グラフデータ!J72)</f>
        <v>1.8200000000000003</v>
      </c>
      <c r="F12" s="64">
        <f>IF(グラフデータ!J102="","",グラフデータ!J102)</f>
        <v>2.1460000000000004</v>
      </c>
      <c r="G12" s="64">
        <f>IF(グラフデータ!J133="","",グラフデータ!J133)</f>
        <v>2.5099999999999998</v>
      </c>
      <c r="H12" s="64">
        <f>IF(グラフデータ!J164="","",グラフデータ!J164)</f>
        <v>2.2869999999999999</v>
      </c>
      <c r="I12" s="64">
        <f>IF(グラフデータ!J194="","",グラフデータ!J194)</f>
        <v>2.113</v>
      </c>
      <c r="J12" s="64">
        <f>IF(グラフデータ!J225="","",グラフデータ!J225)</f>
        <v>2.2075862068965515</v>
      </c>
      <c r="K12" s="64">
        <f>IF(グラフデータ!J255="","",グラフデータ!J255)</f>
        <v>2.2967692307692307</v>
      </c>
      <c r="L12" s="64">
        <f>IF(グラフデータ!J286="","",グラフデータ!J286)</f>
        <v>2.4289999999999998</v>
      </c>
      <c r="M12" s="64">
        <f>IF(グラフデータ!J317="","",グラフデータ!J317)</f>
        <v>2.3050000000000002</v>
      </c>
      <c r="N12" s="64">
        <f>IF(グラフデータ!J346="","",グラフデータ!J346)</f>
        <v>2.1539999999999999</v>
      </c>
    </row>
    <row r="13" spans="2:14" ht="20.149999999999999" customHeight="1" x14ac:dyDescent="0.2">
      <c r="B13" s="1">
        <v>6</v>
      </c>
      <c r="C13" s="64">
        <f>IF(グラフデータ!J12="","",グラフデータ!J12)</f>
        <v>2.1139999999999999</v>
      </c>
      <c r="D13" s="64">
        <f>IF(グラフデータ!J42="","",グラフデータ!J42)</f>
        <v>2.2509999999999999</v>
      </c>
      <c r="E13" s="64">
        <f>IF(グラフデータ!J73="","",グラフデータ!J73)</f>
        <v>1.8610000000000002</v>
      </c>
      <c r="F13" s="64">
        <f>IF(グラフデータ!J103="","",グラフデータ!J103)</f>
        <v>2.161</v>
      </c>
      <c r="G13" s="64">
        <f>IF(グラフデータ!J134="","",グラフデータ!J134)</f>
        <v>2.516</v>
      </c>
      <c r="H13" s="64">
        <f>IF(グラフデータ!J165="","",グラフデータ!J165)</f>
        <v>2.2809999999999997</v>
      </c>
      <c r="I13" s="64">
        <f>IF(グラフデータ!J195="","",グラフデータ!J195)</f>
        <v>2.12</v>
      </c>
      <c r="J13" s="64">
        <f>IF(グラフデータ!J226="","",グラフデータ!J226)</f>
        <v>2.2164827586206894</v>
      </c>
      <c r="K13" s="64">
        <f>IF(グラフデータ!J256="","",グラフデータ!J256)</f>
        <v>2.2979615384615388</v>
      </c>
      <c r="L13" s="64">
        <f>IF(グラフデータ!J287="","",グラフデータ!J287)</f>
        <v>2.4260000000000002</v>
      </c>
      <c r="M13" s="64">
        <f>IF(グラフデータ!J318="","",グラフデータ!J318)</f>
        <v>2.2570000000000001</v>
      </c>
      <c r="N13" s="64">
        <f>IF(グラフデータ!J347="","",グラフデータ!J347)</f>
        <v>2.1539999999999999</v>
      </c>
    </row>
    <row r="14" spans="2:14" ht="20.149999999999999" customHeight="1" x14ac:dyDescent="0.2">
      <c r="B14" s="1">
        <v>7</v>
      </c>
      <c r="C14" s="64">
        <f>IF(グラフデータ!J13="","",グラフデータ!J13)</f>
        <v>2.1219999999999999</v>
      </c>
      <c r="D14" s="64">
        <f>IF(グラフデータ!J43="","",グラフデータ!J43)</f>
        <v>2.2679999999999998</v>
      </c>
      <c r="E14" s="64">
        <f>IF(グラフデータ!J74="","",グラフデータ!J74)</f>
        <v>1.9460000000000002</v>
      </c>
      <c r="F14" s="64">
        <f>IF(グラフデータ!J104="","",グラフデータ!J104)</f>
        <v>2.1660000000000004</v>
      </c>
      <c r="G14" s="64">
        <f>IF(グラフデータ!J135="","",グラフデータ!J135)</f>
        <v>2.5219999999999998</v>
      </c>
      <c r="H14" s="64">
        <f>IF(グラフデータ!J166="","",グラフデータ!J166)</f>
        <v>2.2749999999999999</v>
      </c>
      <c r="I14" s="64">
        <f>IF(グラフデータ!J196="","",グラフデータ!J196)</f>
        <v>2.1310000000000002</v>
      </c>
      <c r="J14" s="64">
        <f>IF(グラフデータ!J227="","",グラフデータ!J227)</f>
        <v>2.2233793103448276</v>
      </c>
      <c r="K14" s="64">
        <f>IF(グラフデータ!J257="","",グラフデータ!J257)</f>
        <v>2.3041538461538464</v>
      </c>
      <c r="L14" s="64">
        <f>IF(グラフデータ!J288="","",グラフデータ!J288)</f>
        <v>2.4319999999999999</v>
      </c>
      <c r="M14" s="64">
        <f>IF(グラフデータ!J319="","",グラフデータ!J319)</f>
        <v>2.1690000000000005</v>
      </c>
      <c r="N14" s="64">
        <f>IF(グラフデータ!J348="","",グラフデータ!J348)</f>
        <v>2.0750000000000002</v>
      </c>
    </row>
    <row r="15" spans="2:14" ht="20.149999999999999" customHeight="1" x14ac:dyDescent="0.2">
      <c r="B15" s="1">
        <v>8</v>
      </c>
      <c r="C15" s="64">
        <f>IF(グラフデータ!J14="","",グラフデータ!J14)</f>
        <v>2.1280000000000001</v>
      </c>
      <c r="D15" s="64">
        <f>IF(グラフデータ!J44="","",グラフデータ!J44)</f>
        <v>2.194</v>
      </c>
      <c r="E15" s="64">
        <f>IF(グラフデータ!J75="","",グラフデータ!J75)</f>
        <v>1.9770000000000003</v>
      </c>
      <c r="F15" s="64">
        <f>IF(グラフデータ!J105="","",グラフデータ!J105)</f>
        <v>2.1840000000000002</v>
      </c>
      <c r="G15" s="64">
        <f>IF(グラフデータ!J136="","",グラフデータ!J136)</f>
        <v>2.528</v>
      </c>
      <c r="H15" s="64">
        <f>IF(グラフデータ!J167="","",グラフデータ!J167)</f>
        <v>2.278</v>
      </c>
      <c r="I15" s="64">
        <f>IF(グラフデータ!J197="","",グラフデータ!J197)</f>
        <v>2.1510000000000002</v>
      </c>
      <c r="J15" s="64">
        <f>IF(グラフデータ!J228="","",グラフデータ!J228)</f>
        <v>2.2282758620689656</v>
      </c>
      <c r="K15" s="64">
        <f>IF(グラフデータ!J258="","",グラフデータ!J258)</f>
        <v>2.3143461538461541</v>
      </c>
      <c r="L15" s="64">
        <f>IF(グラフデータ!J289="","",グラフデータ!J289)</f>
        <v>2.4359999999999999</v>
      </c>
      <c r="M15" s="64">
        <f>IF(グラフデータ!J320="","",グラフデータ!J320)</f>
        <v>2.1540000000000004</v>
      </c>
      <c r="N15" s="64">
        <f>IF(グラフデータ!J349="","",グラフデータ!J349)</f>
        <v>2.0840000000000001</v>
      </c>
    </row>
    <row r="16" spans="2:14" ht="20.149999999999999" customHeight="1" x14ac:dyDescent="0.2">
      <c r="B16" s="1">
        <v>9</v>
      </c>
      <c r="C16" s="64">
        <f>IF(グラフデータ!J15="","",グラフデータ!J15)</f>
        <v>2.1379999999999999</v>
      </c>
      <c r="D16" s="64">
        <f>IF(グラフデータ!J45="","",グラフデータ!J45)</f>
        <v>2.0920000000000001</v>
      </c>
      <c r="E16" s="64">
        <f>IF(グラフデータ!J76="","",グラフデータ!J76)</f>
        <v>1.9870000000000001</v>
      </c>
      <c r="F16" s="64">
        <f>IF(グラフデータ!J106="","",グラフデータ!J106)</f>
        <v>2.2030000000000003</v>
      </c>
      <c r="G16" s="64">
        <f>IF(グラフデータ!J137="","",グラフデータ!J137)</f>
        <v>2.5309999999999997</v>
      </c>
      <c r="H16" s="64">
        <f>IF(グラフデータ!J168="","",グラフデータ!J168)</f>
        <v>2.0510000000000002</v>
      </c>
      <c r="I16" s="64">
        <f>IF(グラフデータ!J198="","",グラフデータ!J198)</f>
        <v>2.1540000000000004</v>
      </c>
      <c r="J16" s="64">
        <f>IF(グラフデータ!J229="","",グラフデータ!J229)</f>
        <v>2.2501724137931034</v>
      </c>
      <c r="K16" s="64">
        <f>IF(グラフデータ!J259="","",グラフデータ!J259)</f>
        <v>2.3235384615384618</v>
      </c>
      <c r="L16" s="64">
        <f>IF(グラフデータ!J290="","",グラフデータ!J290)</f>
        <v>2.4329999999999998</v>
      </c>
      <c r="M16" s="64">
        <f>IF(グラフデータ!J321="","",グラフデータ!J321)</f>
        <v>2.1630000000000003</v>
      </c>
      <c r="N16" s="64">
        <f>IF(グラフデータ!J350="","",グラフデータ!J350)</f>
        <v>2.0449999999999999</v>
      </c>
    </row>
    <row r="17" spans="2:14" ht="20.149999999999999" customHeight="1" x14ac:dyDescent="0.2">
      <c r="B17" s="1">
        <v>10</v>
      </c>
      <c r="C17" s="64">
        <f>IF(グラフデータ!J16="","",グラフデータ!J16)</f>
        <v>2.15</v>
      </c>
      <c r="D17" s="64">
        <f>IF(グラフデータ!J46="","",グラフデータ!J46)</f>
        <v>2.1059999999999999</v>
      </c>
      <c r="E17" s="64">
        <f>IF(グラフデータ!J77="","",グラフデータ!J77)</f>
        <v>1.911</v>
      </c>
      <c r="F17" s="64">
        <f>IF(グラフデータ!J107="","",グラフデータ!J107)</f>
        <v>2.2040000000000002</v>
      </c>
      <c r="G17" s="64">
        <f>IF(グラフデータ!J138="","",グラフデータ!J138)</f>
        <v>2.5089999999999999</v>
      </c>
      <c r="H17" s="64">
        <f>IF(グラフデータ!J169="","",グラフデータ!J169)</f>
        <v>2.0390000000000001</v>
      </c>
      <c r="I17" s="64">
        <f>IF(グラフデータ!J199="","",グラフデータ!J199)</f>
        <v>2.0790000000000002</v>
      </c>
      <c r="J17" s="64">
        <f>IF(グラフデータ!J230="","",グラフデータ!J230)</f>
        <v>2.2660689655172415</v>
      </c>
      <c r="K17" s="64">
        <f>IF(グラフデータ!J260="","",グラフデータ!J260)</f>
        <v>2.3307307692307693</v>
      </c>
      <c r="L17" s="64">
        <f>IF(グラフデータ!J291="","",グラフデータ!J291)</f>
        <v>2.4300000000000002</v>
      </c>
      <c r="M17" s="64">
        <f>IF(グラフデータ!J322="","",グラフデータ!J322)</f>
        <v>2.2370000000000001</v>
      </c>
      <c r="N17" s="64">
        <f>IF(グラフデータ!J351="","",グラフデータ!J351)</f>
        <v>2.056</v>
      </c>
    </row>
    <row r="18" spans="2:14" ht="20.149999999999999" customHeight="1" x14ac:dyDescent="0.2">
      <c r="B18" s="1">
        <v>11</v>
      </c>
      <c r="C18" s="64">
        <f>IF(グラフデータ!J17="","",グラフデータ!J17)</f>
        <v>2.1549999999999998</v>
      </c>
      <c r="D18" s="64">
        <f>IF(グラフデータ!J47="","",グラフデータ!J47)</f>
        <v>2.1270000000000002</v>
      </c>
      <c r="E18" s="64">
        <f>IF(グラフデータ!J78="","",グラフデータ!J78)</f>
        <v>1.919</v>
      </c>
      <c r="F18" s="64">
        <f>IF(グラフデータ!J108="","",グラフデータ!J108)</f>
        <v>2.226</v>
      </c>
      <c r="G18" s="64">
        <f>IF(グラフデータ!J139="","",グラフデータ!J139)</f>
        <v>2.4949999999999997</v>
      </c>
      <c r="H18" s="64">
        <f>IF(グラフデータ!J170="","",グラフデータ!J170)</f>
        <v>2.048</v>
      </c>
      <c r="I18" s="64">
        <f>IF(グラフデータ!J200="","",グラフデータ!J200)</f>
        <v>2.0310000000000001</v>
      </c>
      <c r="J18" s="64">
        <f>IF(グラフデータ!J231="","",グラフデータ!J231)</f>
        <v>2.2579655172413791</v>
      </c>
      <c r="K18" s="64">
        <f>IF(グラフデータ!J261="","",グラフデータ!J261)</f>
        <v>2.3349230769230771</v>
      </c>
      <c r="L18" s="64">
        <f>IF(グラフデータ!J292="","",グラフデータ!J292)</f>
        <v>2.4500000000000002</v>
      </c>
      <c r="M18" s="64">
        <f>IF(グラフデータ!J323="","",グラフデータ!J323)</f>
        <v>2.2410000000000001</v>
      </c>
      <c r="N18" s="64">
        <f>IF(グラフデータ!J352="","",グラフデータ!J352)</f>
        <v>2.0640000000000001</v>
      </c>
    </row>
    <row r="19" spans="2:14" ht="20.149999999999999" customHeight="1" x14ac:dyDescent="0.2">
      <c r="B19" s="1">
        <v>12</v>
      </c>
      <c r="C19" s="64">
        <f>IF(グラフデータ!J18="","",グラフデータ!J18)</f>
        <v>2.1659999999999999</v>
      </c>
      <c r="D19" s="64">
        <f>IF(グラフデータ!J48="","",グラフデータ!J48)</f>
        <v>2.133</v>
      </c>
      <c r="E19" s="64">
        <f>IF(グラフデータ!J79="","",グラフデータ!J79)</f>
        <v>1.8980000000000001</v>
      </c>
      <c r="F19" s="64">
        <f>IF(グラフデータ!J109="","",グラフデータ!J109)</f>
        <v>2.2520000000000002</v>
      </c>
      <c r="G19" s="64">
        <f>IF(グラフデータ!J140="","",グラフデータ!J140)</f>
        <v>2.5</v>
      </c>
      <c r="H19" s="64">
        <f>IF(グラフデータ!J171="","",グラフデータ!J171)</f>
        <v>2.056</v>
      </c>
      <c r="I19" s="64">
        <f>IF(グラフデータ!J201="","",グラフデータ!J201)</f>
        <v>2.044</v>
      </c>
      <c r="J19" s="64">
        <f>IF(グラフデータ!J232="","",グラフデータ!J232)</f>
        <v>2.2768620689655172</v>
      </c>
      <c r="K19" s="64">
        <f>IF(グラフデータ!J262="","",グラフデータ!J262)</f>
        <v>2.3391153846153849</v>
      </c>
      <c r="L19" s="64">
        <f>IF(グラフデータ!J293="","",グラフデータ!J293)</f>
        <v>2.4359999999999999</v>
      </c>
      <c r="M19" s="64">
        <f>IF(グラフデータ!J324="","",グラフデータ!J324)</f>
        <v>2.2250000000000001</v>
      </c>
      <c r="N19" s="64">
        <f>IF(グラフデータ!J353="","",グラフデータ!J353)</f>
        <v>2.0790000000000002</v>
      </c>
    </row>
    <row r="20" spans="2:14" ht="20.149999999999999" customHeight="1" x14ac:dyDescent="0.2">
      <c r="B20" s="1">
        <v>13</v>
      </c>
      <c r="C20" s="64">
        <f>IF(グラフデータ!J19="","",グラフデータ!J19)</f>
        <v>2.1859999999999999</v>
      </c>
      <c r="D20" s="64">
        <f>IF(グラフデータ!J49="","",グラフデータ!J49)</f>
        <v>2.1430000000000002</v>
      </c>
      <c r="E20" s="64">
        <f>IF(グラフデータ!J80="","",グラフデータ!J80)</f>
        <v>1.8920000000000003</v>
      </c>
      <c r="F20" s="64">
        <f>IF(グラフデータ!J110="","",グラフデータ!J110)</f>
        <v>2.274</v>
      </c>
      <c r="G20" s="64">
        <f>IF(グラフデータ!J141="","",グラフデータ!J141)</f>
        <v>2.5099999999999998</v>
      </c>
      <c r="H20" s="64">
        <f>IF(グラフデータ!J172="","",グラフデータ!J172)</f>
        <v>2.0630000000000002</v>
      </c>
      <c r="I20" s="64">
        <f>IF(グラフデータ!J202="","",グラフデータ!J202)</f>
        <v>2.056</v>
      </c>
      <c r="J20" s="64">
        <f>IF(グラフデータ!J233="","",グラフデータ!J233)</f>
        <v>2.2847586206896553</v>
      </c>
      <c r="K20" s="64">
        <f>IF(グラフデータ!J263="","",グラフデータ!J263)</f>
        <v>2.2733076923076925</v>
      </c>
      <c r="L20" s="64">
        <f>IF(グラフデータ!J294="","",グラフデータ!J294)</f>
        <v>2.456</v>
      </c>
      <c r="M20" s="64">
        <f>IF(グラフデータ!J325="","",グラフデータ!J325)</f>
        <v>2.2310000000000003</v>
      </c>
      <c r="N20" s="64">
        <f>IF(グラフデータ!J354="","",グラフデータ!J354)</f>
        <v>1.9849999999999999</v>
      </c>
    </row>
    <row r="21" spans="2:14" ht="20.149999999999999" customHeight="1" x14ac:dyDescent="0.2">
      <c r="B21" s="1">
        <v>14</v>
      </c>
      <c r="C21" s="64">
        <f>IF(グラフデータ!J20="","",グラフデータ!J20)</f>
        <v>2.2010000000000001</v>
      </c>
      <c r="D21" s="64">
        <f>IF(グラフデータ!J50="","",グラフデータ!J50)</f>
        <v>2.1430000000000002</v>
      </c>
      <c r="E21" s="64">
        <f>IF(グラフデータ!J81="","",グラフデータ!J81)</f>
        <v>1.907</v>
      </c>
      <c r="F21" s="64">
        <f>IF(グラフデータ!J111="","",グラフデータ!J111)</f>
        <v>2.286</v>
      </c>
      <c r="G21" s="64">
        <f>IF(グラフデータ!J142="","",グラフデータ!J142)</f>
        <v>2.4939999999999998</v>
      </c>
      <c r="H21" s="64">
        <f>IF(グラフデータ!J173="","",グラフデータ!J173)</f>
        <v>2.081</v>
      </c>
      <c r="I21" s="64">
        <f>IF(グラフデータ!J203="","",グラフデータ!J203)</f>
        <v>2.0590000000000002</v>
      </c>
      <c r="J21" s="64">
        <f>IF(グラフデータ!J234="","",グラフデータ!J234)</f>
        <v>2.3016551724137932</v>
      </c>
      <c r="K21" s="64">
        <f>IF(グラフデータ!J264="","",グラフデータ!J264)</f>
        <v>2.2865000000000002</v>
      </c>
      <c r="L21" s="64">
        <f>IF(グラフデータ!J295="","",グラフデータ!J295)</f>
        <v>2.444</v>
      </c>
      <c r="M21" s="64">
        <f>IF(グラフデータ!J326="","",グラフデータ!J326)</f>
        <v>2.226</v>
      </c>
      <c r="N21" s="64">
        <f>IF(グラフデータ!J355="","",グラフデータ!J355)</f>
        <v>2.0129999999999999</v>
      </c>
    </row>
    <row r="22" spans="2:14" ht="20.149999999999999" customHeight="1" x14ac:dyDescent="0.2">
      <c r="B22" s="1">
        <v>15</v>
      </c>
      <c r="C22" s="64">
        <f>IF(グラフデータ!J21="","",グラフデータ!J21)</f>
        <v>2.21</v>
      </c>
      <c r="D22" s="64">
        <f>IF(グラフデータ!J51="","",グラフデータ!J51)</f>
        <v>2.1430000000000002</v>
      </c>
      <c r="E22" s="64">
        <f>IF(グラフデータ!J82="","",グラフデータ!J82)</f>
        <v>1.9300000000000002</v>
      </c>
      <c r="F22" s="64">
        <f>IF(グラフデータ!J112="","",グラフデータ!J112)</f>
        <v>2.294</v>
      </c>
      <c r="G22" s="64">
        <f>IF(グラフデータ!J143="","",グラフデータ!J143)</f>
        <v>2.468</v>
      </c>
      <c r="H22" s="64">
        <f>IF(グラフデータ!J174="","",グラフデータ!J174)</f>
        <v>2.0910000000000002</v>
      </c>
      <c r="I22" s="64">
        <f>IF(グラフデータ!J204="","",グラフデータ!J204)</f>
        <v>2.0710000000000002</v>
      </c>
      <c r="J22" s="64">
        <f>IF(グラフデータ!J235="","",グラフデータ!J235)</f>
        <v>2.312551724137931</v>
      </c>
      <c r="K22" s="64">
        <f>IF(グラフデータ!J265="","",グラフデータ!J265)</f>
        <v>2.2936923076923077</v>
      </c>
      <c r="L22" s="64">
        <f>IF(グラフデータ!J296="","",グラフデータ!J296)</f>
        <v>2.4489999999999998</v>
      </c>
      <c r="M22" s="64">
        <f>IF(グラフデータ!J327="","",グラフデータ!J327)</f>
        <v>2.234</v>
      </c>
      <c r="N22" s="64">
        <f>IF(グラフデータ!J356="","",グラフデータ!J356)</f>
        <v>2.0270000000000001</v>
      </c>
    </row>
    <row r="23" spans="2:14" ht="20.149999999999999" customHeight="1" x14ac:dyDescent="0.2">
      <c r="B23" s="1">
        <v>16</v>
      </c>
      <c r="C23" s="64">
        <f>IF(グラフデータ!J22="","",グラフデータ!J22)</f>
        <v>2.1190000000000002</v>
      </c>
      <c r="D23" s="64">
        <f>IF(グラフデータ!J52="","",グラフデータ!J52)</f>
        <v>2.0960000000000001</v>
      </c>
      <c r="E23" s="64">
        <f>IF(グラフデータ!J83="","",グラフデータ!J83)</f>
        <v>1.8960000000000004</v>
      </c>
      <c r="F23" s="64">
        <f>IF(グラフデータ!J113="","",グラフデータ!J113)</f>
        <v>2.3080000000000003</v>
      </c>
      <c r="G23" s="64">
        <f>IF(グラフデータ!J144="","",グラフデータ!J144)</f>
        <v>2.4279999999999999</v>
      </c>
      <c r="H23" s="64">
        <f>IF(グラフデータ!J175="","",グラフデータ!J175)</f>
        <v>2.101</v>
      </c>
      <c r="I23" s="64">
        <f>IF(グラフデータ!J205="","",グラフデータ!J205)</f>
        <v>1.9820000000000002</v>
      </c>
      <c r="J23" s="64">
        <f>IF(グラフデータ!J236="","",グラフデータ!J236)</f>
        <v>2.3174482758620689</v>
      </c>
      <c r="K23" s="64">
        <f>IF(グラフデータ!J266="","",グラフデータ!J266)</f>
        <v>2.2928846153846156</v>
      </c>
      <c r="L23" s="64">
        <f>IF(グラフデータ!J297="","",グラフデータ!J297)</f>
        <v>2.4489999999999998</v>
      </c>
      <c r="M23" s="64">
        <f>IF(グラフデータ!J328="","",グラフデータ!J328)</f>
        <v>2.2280000000000002</v>
      </c>
      <c r="N23" s="64">
        <f>IF(グラフデータ!J357="","",グラフデータ!J357)</f>
        <v>2.0390000000000001</v>
      </c>
    </row>
    <row r="24" spans="2:14" ht="20.149999999999999" customHeight="1" x14ac:dyDescent="0.2">
      <c r="B24" s="1">
        <v>17</v>
      </c>
      <c r="C24" s="64">
        <f>IF(グラフデータ!J23="","",グラフデータ!J23)</f>
        <v>2.1320000000000001</v>
      </c>
      <c r="D24" s="64">
        <f>IF(グラフデータ!J53="","",グラフデータ!J53)</f>
        <v>2.1150000000000002</v>
      </c>
      <c r="E24" s="64">
        <f>IF(グラフデータ!J84="","",グラフデータ!J84)</f>
        <v>1.9770000000000003</v>
      </c>
      <c r="F24" s="64">
        <f>IF(グラフデータ!J114="","",グラフデータ!J114)</f>
        <v>2.3260000000000001</v>
      </c>
      <c r="G24" s="64">
        <f>IF(グラフデータ!J145="","",グラフデータ!J145)</f>
        <v>2.3149999999999999</v>
      </c>
      <c r="H24" s="64">
        <f>IF(グラフデータ!J176="","",グラフデータ!J176)</f>
        <v>2.1080000000000001</v>
      </c>
      <c r="I24" s="64">
        <f>IF(グラフデータ!J206="","",グラフデータ!J206)</f>
        <v>1.9980000000000002</v>
      </c>
      <c r="J24" s="64">
        <f>IF(グラフデータ!J237="","",グラフデータ!J237)</f>
        <v>2.3273448275862068</v>
      </c>
      <c r="K24" s="64">
        <f>IF(グラフデータ!J267="","",グラフデータ!J267)</f>
        <v>2.301076923076923</v>
      </c>
      <c r="L24" s="64">
        <f>IF(グラフデータ!J298="","",グラフデータ!J298)</f>
        <v>2.4470000000000001</v>
      </c>
      <c r="M24" s="64">
        <f>IF(グラフデータ!J329="","",グラフデータ!J329)</f>
        <v>2.2400000000000002</v>
      </c>
      <c r="N24" s="64">
        <f>IF(グラフデータ!J358="","",グラフデータ!J358)</f>
        <v>2.056</v>
      </c>
    </row>
    <row r="25" spans="2:14" ht="20.149999999999999" customHeight="1" x14ac:dyDescent="0.2">
      <c r="B25" s="1">
        <v>18</v>
      </c>
      <c r="C25" s="64">
        <f>IF(グラフデータ!J24="","",グラフデータ!J24)</f>
        <v>2.153</v>
      </c>
      <c r="D25" s="64">
        <f>IF(グラフデータ!J54="","",グラフデータ!J54)</f>
        <v>2.133</v>
      </c>
      <c r="E25" s="64">
        <f>IF(グラフデータ!J85="","",グラフデータ!J85)</f>
        <v>1.9970000000000003</v>
      </c>
      <c r="F25" s="64">
        <f>IF(グラフデータ!J115="","",グラフデータ!J115)</f>
        <v>2.3460000000000001</v>
      </c>
      <c r="G25" s="64">
        <f>IF(グラフデータ!J146="","",グラフデータ!J146)</f>
        <v>2.2909999999999999</v>
      </c>
      <c r="H25" s="64">
        <f>IF(グラフデータ!J177="","",グラフデータ!J177)</f>
        <v>2.12</v>
      </c>
      <c r="I25" s="64">
        <f>IF(グラフデータ!J207="","",グラフデータ!J207)</f>
        <v>2.0170000000000003</v>
      </c>
      <c r="J25" s="64">
        <f>IF(グラフデータ!J238="","",グラフデータ!J238)</f>
        <v>2.1802413793103446</v>
      </c>
      <c r="K25" s="64">
        <f>IF(グラフデータ!J268="","",グラフデータ!J268)</f>
        <v>2.320269230769231</v>
      </c>
      <c r="L25" s="64">
        <f>IF(グラフデータ!J299="","",グラフデータ!J299)</f>
        <v>2.456</v>
      </c>
      <c r="M25" s="64">
        <f>IF(グラフデータ!J330="","",グラフデータ!J330)</f>
        <v>2.2400000000000002</v>
      </c>
      <c r="N25" s="64">
        <f>IF(グラフデータ!J359="","",グラフデータ!J359)</f>
        <v>2.0569999999999999</v>
      </c>
    </row>
    <row r="26" spans="2:14" ht="20.149999999999999" customHeight="1" x14ac:dyDescent="0.2">
      <c r="B26" s="1">
        <v>19</v>
      </c>
      <c r="C26" s="64">
        <f>IF(グラフデータ!J25="","",グラフデータ!J25)</f>
        <v>2.1469999999999998</v>
      </c>
      <c r="D26" s="64">
        <f>IF(グラフデータ!J55="","",グラフデータ!J55)</f>
        <v>2.1459999999999999</v>
      </c>
      <c r="E26" s="64">
        <f>IF(グラフデータ!J86="","",グラフデータ!J86)</f>
        <v>2.008</v>
      </c>
      <c r="F26" s="64">
        <f>IF(グラフデータ!J116="","",グラフデータ!J116)</f>
        <v>2.37</v>
      </c>
      <c r="G26" s="64">
        <f>IF(グラフデータ!J147="","",グラフデータ!J147)</f>
        <v>2.2709999999999999</v>
      </c>
      <c r="H26" s="64">
        <f>IF(グラフデータ!J178="","",グラフデータ!J178)</f>
        <v>2.1349999999999998</v>
      </c>
      <c r="I26" s="64">
        <f>IF(グラフデータ!J208="","",グラフデータ!J208)</f>
        <v>2.0300000000000002</v>
      </c>
      <c r="J26" s="64">
        <f>IF(グラフデータ!J239="","",グラフデータ!J239)</f>
        <v>2.1691379310344825</v>
      </c>
      <c r="K26" s="64">
        <f>IF(グラフデータ!J269="","",グラフデータ!J269)</f>
        <v>2.3344615384615386</v>
      </c>
      <c r="L26" s="64">
        <f>IF(グラフデータ!J300="","",グラフデータ!J300)</f>
        <v>2.464</v>
      </c>
      <c r="M26" s="64">
        <f>IF(グラフデータ!J331="","",グラフデータ!J331)</f>
        <v>2.2400000000000002</v>
      </c>
      <c r="N26" s="64">
        <f>IF(グラフデータ!J360="","",グラフデータ!J360)</f>
        <v>2.073</v>
      </c>
    </row>
    <row r="27" spans="2:14" ht="20.149999999999999" customHeight="1" x14ac:dyDescent="0.2">
      <c r="B27" s="1">
        <v>20</v>
      </c>
      <c r="C27" s="64">
        <f>IF(グラフデータ!J26="","",グラフデータ!J26)</f>
        <v>2.169</v>
      </c>
      <c r="D27" s="64">
        <f>IF(グラフデータ!J56="","",グラフデータ!J56)</f>
        <v>2.13</v>
      </c>
      <c r="E27" s="64">
        <f>IF(グラフデータ!J87="","",グラフデータ!J87)</f>
        <v>2.0220000000000002</v>
      </c>
      <c r="F27" s="64">
        <f>IF(グラフデータ!J117="","",グラフデータ!J117)</f>
        <v>2.387</v>
      </c>
      <c r="G27" s="64">
        <f>IF(グラフデータ!J148="","",グラフデータ!J148)</f>
        <v>2.2629999999999999</v>
      </c>
      <c r="H27" s="64">
        <f>IF(グラフデータ!J179="","",グラフデータ!J179)</f>
        <v>2.1480000000000001</v>
      </c>
      <c r="I27" s="64">
        <f>IF(グラフデータ!J209="","",グラフデータ!J209)</f>
        <v>2.0380000000000003</v>
      </c>
      <c r="J27" s="64">
        <f>IF(グラフデータ!J240="","",グラフデータ!J240)</f>
        <v>2.1770344827586205</v>
      </c>
      <c r="K27" s="64">
        <f>IF(グラフデータ!J270="","",グラフデータ!J270)</f>
        <v>2.3386538461538464</v>
      </c>
      <c r="L27" s="64">
        <f>IF(グラフデータ!J301="","",グラフデータ!J301)</f>
        <v>2.4700000000000002</v>
      </c>
      <c r="M27" s="64">
        <f>IF(グラフデータ!J332="","",グラフデータ!J332)</f>
        <v>2.2490000000000001</v>
      </c>
      <c r="N27" s="64">
        <f>IF(グラフデータ!J361="","",グラフデータ!J361)</f>
        <v>2.0760000000000001</v>
      </c>
    </row>
    <row r="28" spans="2:14" ht="20.149999999999999" customHeight="1" x14ac:dyDescent="0.2">
      <c r="B28" s="1">
        <v>21</v>
      </c>
      <c r="C28" s="64">
        <f>IF(グラフデータ!J27="","",グラフデータ!J27)</f>
        <v>2.1779999999999999</v>
      </c>
      <c r="D28" s="64">
        <f>IF(グラフデータ!J57="","",グラフデータ!J57)</f>
        <v>2.1219999999999999</v>
      </c>
      <c r="E28" s="64">
        <f>IF(グラフデータ!J88="","",グラフデータ!J88)</f>
        <v>2.0340000000000003</v>
      </c>
      <c r="F28" s="64">
        <f>IF(グラフデータ!J118="","",グラフデータ!J118)</f>
        <v>2.395</v>
      </c>
      <c r="G28" s="64">
        <f>IF(グラフデータ!J149="","",グラフデータ!J149)</f>
        <v>2.2609999999999997</v>
      </c>
      <c r="H28" s="64">
        <f>IF(グラフデータ!J180="","",グラフデータ!J180)</f>
        <v>2.153</v>
      </c>
      <c r="I28" s="64">
        <f>IF(グラフデータ!J210="","",グラフデータ!J210)</f>
        <v>2.0510000000000002</v>
      </c>
      <c r="J28" s="64">
        <f>IF(グラフデータ!J241="","",グラフデータ!J241)</f>
        <v>2.1879310344827587</v>
      </c>
      <c r="K28" s="64">
        <f>IF(グラフデータ!J271="","",グラフデータ!J271)</f>
        <v>2.3478461538461541</v>
      </c>
      <c r="L28" s="64">
        <f>IF(グラフデータ!J302="","",グラフデータ!J302)</f>
        <v>2.4620000000000002</v>
      </c>
      <c r="M28" s="64">
        <f>IF(グラフデータ!J333="","",グラフデータ!J333)</f>
        <v>2.2410000000000001</v>
      </c>
      <c r="N28" s="64">
        <f>IF(グラフデータ!J362="","",グラフデータ!J362)</f>
        <v>2.081</v>
      </c>
    </row>
    <row r="29" spans="2:14" ht="20.149999999999999" customHeight="1" x14ac:dyDescent="0.2">
      <c r="B29" s="1">
        <v>22</v>
      </c>
      <c r="C29" s="64">
        <f>IF(グラフデータ!J28="","",グラフデータ!J28)</f>
        <v>2.1960000000000002</v>
      </c>
      <c r="D29" s="64">
        <f>IF(グラフデータ!J58="","",グラフデータ!J58)</f>
        <v>2.1320000000000001</v>
      </c>
      <c r="E29" s="64">
        <f>IF(グラフデータ!J89="","",グラフデータ!J89)</f>
        <v>2.0420000000000003</v>
      </c>
      <c r="F29" s="64">
        <f>IF(グラフデータ!J119="","",グラフデータ!J119)</f>
        <v>2.403</v>
      </c>
      <c r="G29" s="64">
        <f>IF(グラフデータ!J150="","",グラフデータ!J150)</f>
        <v>2.2599999999999998</v>
      </c>
      <c r="H29" s="64">
        <f>IF(グラフデータ!J181="","",グラフデータ!J181)</f>
        <v>2.1520000000000001</v>
      </c>
      <c r="I29" s="64">
        <f>IF(グラフデータ!J211="","",グラフデータ!J211)</f>
        <v>2.0670000000000002</v>
      </c>
      <c r="J29" s="64">
        <f>IF(グラフデータ!J242="","",グラフデータ!J242)</f>
        <v>2.1958275862068963</v>
      </c>
      <c r="K29" s="64">
        <f>IF(グラフデータ!J272="","",グラフデータ!J272)</f>
        <v>2.3560384615384615</v>
      </c>
      <c r="L29" s="64">
        <f>IF(グラフデータ!J303="","",グラフデータ!J303)</f>
        <v>2.3679999999999999</v>
      </c>
      <c r="M29" s="64">
        <f>IF(グラフデータ!J334="","",グラフデータ!J334)</f>
        <v>2.238</v>
      </c>
      <c r="N29" s="64">
        <f>IF(グラフデータ!J363="","",グラフデータ!J363)</f>
        <v>2.0910000000000002</v>
      </c>
    </row>
    <row r="30" spans="2:14" ht="20.149999999999999" customHeight="1" x14ac:dyDescent="0.2">
      <c r="B30" s="1">
        <v>23</v>
      </c>
      <c r="C30" s="64">
        <f>IF(グラフデータ!J29="","",グラフデータ!J29)</f>
        <v>2.206</v>
      </c>
      <c r="D30" s="64">
        <f>IF(グラフデータ!J59="","",グラフデータ!J59)</f>
        <v>2.149</v>
      </c>
      <c r="E30" s="64">
        <f>IF(グラフデータ!J90="","",グラフデータ!J90)</f>
        <v>2.0450000000000004</v>
      </c>
      <c r="F30" s="64">
        <f>IF(グラフデータ!J120="","",グラフデータ!J120)</f>
        <v>2.4090000000000003</v>
      </c>
      <c r="G30" s="64">
        <f>IF(グラフデータ!J151="","",グラフデータ!J151)</f>
        <v>2.2399999999999998</v>
      </c>
      <c r="H30" s="64">
        <f>IF(グラフデータ!J182="","",グラフデータ!J182)</f>
        <v>2.02</v>
      </c>
      <c r="I30" s="64">
        <f>IF(グラフデータ!J212="","",グラフデータ!J212)</f>
        <v>2.0760000000000001</v>
      </c>
      <c r="J30" s="64">
        <f>IF(グラフデータ!J243="","",グラフデータ!J243)</f>
        <v>2.2057241379310342</v>
      </c>
      <c r="K30" s="64">
        <f>IF(グラフデータ!J273="","",グラフデータ!J273)</f>
        <v>2.3642307692307694</v>
      </c>
      <c r="L30" s="64">
        <f>IF(グラフデータ!J304="","",グラフデータ!J304)</f>
        <v>2.3479999999999999</v>
      </c>
      <c r="M30" s="64">
        <f>IF(グラフデータ!J335="","",グラフデータ!J335)</f>
        <v>2.2190000000000003</v>
      </c>
      <c r="N30" s="64">
        <f>IF(グラフデータ!J364="","",グラフデータ!J364)</f>
        <v>2.1</v>
      </c>
    </row>
    <row r="31" spans="2:14" ht="20.149999999999999" customHeight="1" x14ac:dyDescent="0.2">
      <c r="B31" s="1">
        <v>24</v>
      </c>
      <c r="C31" s="64">
        <f>IF(グラフデータ!J30="","",グラフデータ!J30)</f>
        <v>2.218</v>
      </c>
      <c r="D31" s="64">
        <f>IF(グラフデータ!J60="","",グラフデータ!J60)</f>
        <v>2.137</v>
      </c>
      <c r="E31" s="64">
        <f>IF(グラフデータ!J91="","",グラフデータ!J91)</f>
        <v>2.0540000000000003</v>
      </c>
      <c r="F31" s="64">
        <f>IF(グラフデータ!J121="","",グラフデータ!J121)</f>
        <v>2.4180000000000001</v>
      </c>
      <c r="G31" s="64">
        <f>IF(グラフデータ!J152="","",グラフデータ!J152)</f>
        <v>2.2409999999999997</v>
      </c>
      <c r="H31" s="64">
        <f>IF(グラフデータ!J183="","",グラフデータ!J183)</f>
        <v>2.0369999999999999</v>
      </c>
      <c r="I31" s="64">
        <f>IF(グラフデータ!J213="","",グラフデータ!J213)</f>
        <v>2.085</v>
      </c>
      <c r="J31" s="64">
        <f>IF(グラフデータ!J244="","",グラフデータ!J244)</f>
        <v>2.219620689655172</v>
      </c>
      <c r="K31" s="64">
        <f>IF(グラフデータ!J274="","",グラフデータ!J274)</f>
        <v>2.3654230769230771</v>
      </c>
      <c r="L31" s="64">
        <f>IF(グラフデータ!J305="","",グラフデータ!J305)</f>
        <v>2.335</v>
      </c>
      <c r="M31" s="64">
        <f>IF(グラフデータ!J336="","",グラフデータ!J336)</f>
        <v>2.1990000000000003</v>
      </c>
      <c r="N31" s="64">
        <f>IF(グラフデータ!J365="","",グラフデータ!J365)</f>
        <v>2.1059999999999999</v>
      </c>
    </row>
    <row r="32" spans="2:14" ht="20.149999999999999" customHeight="1" x14ac:dyDescent="0.2">
      <c r="B32" s="1">
        <v>25</v>
      </c>
      <c r="C32" s="64">
        <f>IF(グラフデータ!J31="","",グラフデータ!J31)</f>
        <v>2.2269999999999999</v>
      </c>
      <c r="D32" s="64">
        <f>IF(グラフデータ!J61="","",グラフデータ!J61)</f>
        <v>2.1630000000000003</v>
      </c>
      <c r="E32" s="64">
        <f>IF(グラフデータ!J92="","",グラフデータ!J92)</f>
        <v>2.0640000000000001</v>
      </c>
      <c r="F32" s="64">
        <f>IF(グラフデータ!J122="","",グラフデータ!J122)</f>
        <v>2.427</v>
      </c>
      <c r="G32" s="64">
        <f>IF(グラフデータ!J153="","",グラフデータ!J153)</f>
        <v>2.2549999999999999</v>
      </c>
      <c r="H32" s="64">
        <f>IF(グラフデータ!J184="","",グラフデータ!J184)</f>
        <v>2.0459999999999998</v>
      </c>
      <c r="I32" s="64">
        <f>IF(グラフデータ!J214="","",グラフデータ!J214)</f>
        <v>2.0950000000000002</v>
      </c>
      <c r="J32" s="64">
        <f>IF(グラフデータ!J245="","",グラフデータ!J245)</f>
        <v>2.2315172413793101</v>
      </c>
      <c r="K32" s="64">
        <f>IF(グラフデータ!J275="","",グラフデータ!J275)</f>
        <v>2.3676153846153847</v>
      </c>
      <c r="L32" s="64">
        <f>IF(グラフデータ!J306="","",グラフデータ!J306)</f>
        <v>2.319</v>
      </c>
      <c r="M32" s="64">
        <f>IF(グラフデータ!J337="","",グラフデータ!J337)</f>
        <v>2.1960000000000002</v>
      </c>
      <c r="N32" s="64">
        <f>IF(グラフデータ!J366="","",グラフデータ!J366)</f>
        <v>2.1139999999999999</v>
      </c>
    </row>
    <row r="33" spans="2:14" ht="20.149999999999999" customHeight="1" x14ac:dyDescent="0.2">
      <c r="B33" s="1">
        <v>26</v>
      </c>
      <c r="C33" s="64">
        <f>IF(グラフデータ!J32="","",グラフデータ!J32)</f>
        <v>2.2360000000000002</v>
      </c>
      <c r="D33" s="64">
        <f>IF(グラフデータ!J62="","",グラフデータ!J62)</f>
        <v>2.169</v>
      </c>
      <c r="E33" s="64">
        <f>IF(グラフデータ!J93="","",グラフデータ!J93)</f>
        <v>2.0680000000000001</v>
      </c>
      <c r="F33" s="64">
        <f>IF(グラフデータ!J123="","",グラフデータ!J123)</f>
        <v>2.4350000000000001</v>
      </c>
      <c r="G33" s="64">
        <f>IF(グラフデータ!J154="","",グラフデータ!J154)</f>
        <v>2.2719999999999998</v>
      </c>
      <c r="H33" s="64">
        <f>IF(グラフデータ!J185="","",グラフデータ!J185)</f>
        <v>2.0550000000000002</v>
      </c>
      <c r="I33" s="64">
        <f>IF(グラフデータ!J215="","",グラフデータ!J215)</f>
        <v>2.1080000000000001</v>
      </c>
      <c r="J33" s="64">
        <f>IF(グラフデータ!J246="","",グラフデータ!J246)</f>
        <v>2.2494137931034479</v>
      </c>
      <c r="K33" s="64">
        <f>IF(グラフデータ!J276="","",グラフデータ!J276)</f>
        <v>2.3728076923076924</v>
      </c>
      <c r="L33" s="64">
        <f>IF(グラフデータ!J307="","",グラフデータ!J307)</f>
        <v>2.335</v>
      </c>
      <c r="M33" s="64">
        <f>IF(グラフデータ!J338="","",グラフデータ!J338)</f>
        <v>2.1870000000000003</v>
      </c>
      <c r="N33" s="64">
        <f>IF(グラフデータ!J367="","",グラフデータ!J367)</f>
        <v>2.105</v>
      </c>
    </row>
    <row r="34" spans="2:14" ht="20.149999999999999" customHeight="1" x14ac:dyDescent="0.2">
      <c r="B34" s="1">
        <v>27</v>
      </c>
      <c r="C34" s="64">
        <f>IF(グラフデータ!J33="","",グラフデータ!J33)</f>
        <v>2.1739999999999999</v>
      </c>
      <c r="D34" s="64">
        <f>IF(グラフデータ!J63="","",グラフデータ!J63)</f>
        <v>2.1819999999999999</v>
      </c>
      <c r="E34" s="64">
        <f>IF(グラフデータ!J94="","",グラフデータ!J94)</f>
        <v>2.0710000000000002</v>
      </c>
      <c r="F34" s="64">
        <f>IF(グラフデータ!J124="","",グラフデータ!J124)</f>
        <v>2.4450000000000003</v>
      </c>
      <c r="G34" s="64">
        <f>IF(グラフデータ!J155="","",グラフデータ!J155)</f>
        <v>2.2769999999999997</v>
      </c>
      <c r="H34" s="64">
        <f>IF(グラフデータ!J186="","",グラフデータ!J186)</f>
        <v>2.0680000000000001</v>
      </c>
      <c r="I34" s="64">
        <f>IF(グラフデータ!J216="","",グラフデータ!J216)</f>
        <v>2.117</v>
      </c>
      <c r="J34" s="64">
        <f>IF(グラフデータ!J247="","",グラフデータ!J247)</f>
        <v>2.2513103448275862</v>
      </c>
      <c r="K34" s="64">
        <f>IF(グラフデータ!J277="","",グラフデータ!J277)</f>
        <v>2.3780000000000001</v>
      </c>
      <c r="L34" s="64">
        <f>IF(グラフデータ!J308="","",グラフデータ!J308)</f>
        <v>2.3420000000000001</v>
      </c>
      <c r="M34" s="64">
        <f>IF(グラフデータ!J339="","",グラフデータ!J339)</f>
        <v>2.1860000000000004</v>
      </c>
      <c r="N34" s="64">
        <f>IF(グラフデータ!J368="","",グラフデータ!J368)</f>
        <v>2.004</v>
      </c>
    </row>
    <row r="35" spans="2:14" ht="20.149999999999999" customHeight="1" x14ac:dyDescent="0.2">
      <c r="B35" s="1">
        <v>28</v>
      </c>
      <c r="C35" s="64">
        <f>IF(グラフデータ!J34="","",グラフデータ!J34)</f>
        <v>2.1859999999999999</v>
      </c>
      <c r="D35" s="64">
        <f>IF(グラフデータ!J64="","",グラフデータ!J64)</f>
        <v>2.1950000000000003</v>
      </c>
      <c r="E35" s="64">
        <f>IF(グラフデータ!J95="","",グラフデータ!J95)</f>
        <v>2.0840000000000001</v>
      </c>
      <c r="F35" s="64">
        <f>IF(グラフデータ!J125="","",グラフデータ!J125)</f>
        <v>2.4630000000000001</v>
      </c>
      <c r="G35" s="64">
        <f>IF(グラフデータ!J156="","",グラフデータ!J156)</f>
        <v>2.282</v>
      </c>
      <c r="H35" s="64">
        <f>IF(グラフデータ!J187="","",グラフデータ!J187)</f>
        <v>2.0790000000000002</v>
      </c>
      <c r="I35" s="64">
        <f>IF(グラフデータ!J217="","",グラフデータ!J217)</f>
        <v>2.12</v>
      </c>
      <c r="J35" s="64">
        <f>IF(グラフデータ!J248="","",グラフデータ!J248)</f>
        <v>2.2552068965517238</v>
      </c>
      <c r="K35" s="64">
        <f>IF(グラフデータ!J278="","",グラフデータ!J278)</f>
        <v>2.3930000000000002</v>
      </c>
      <c r="L35" s="64">
        <f>IF(グラフデータ!J309="","",グラフデータ!J309)</f>
        <v>2.3490000000000002</v>
      </c>
      <c r="M35" s="64">
        <f>IF(グラフデータ!J340="","",グラフデータ!J340)</f>
        <v>2.1810000000000005</v>
      </c>
      <c r="N35" s="64">
        <f>IF(グラフデータ!J369="","",グラフデータ!J369)</f>
        <v>2.0260000000000002</v>
      </c>
    </row>
    <row r="36" spans="2:14" ht="20.149999999999999" customHeight="1" x14ac:dyDescent="0.2">
      <c r="B36" s="1">
        <v>29</v>
      </c>
      <c r="C36" s="64">
        <f>IF(グラフデータ!J35="","",グラフデータ!J35)</f>
        <v>2.1970000000000001</v>
      </c>
      <c r="D36" s="64">
        <f>IF(グラフデータ!J65="","",グラフデータ!J65)</f>
        <v>2.206</v>
      </c>
      <c r="E36" s="64">
        <f>IF(グラフデータ!J96="","",グラフデータ!J96)</f>
        <v>2.1010000000000004</v>
      </c>
      <c r="F36" s="64">
        <f>IF(グラフデータ!J126="","",グラフデータ!J126)</f>
        <v>2.4729999999999999</v>
      </c>
      <c r="G36" s="64">
        <f>IF(グラフデータ!J157="","",グラフデータ!J157)</f>
        <v>2.3039999999999998</v>
      </c>
      <c r="H36" s="64">
        <f>IF(グラフデータ!J188="","",グラフデータ!J188)</f>
        <v>2.1040000000000001</v>
      </c>
      <c r="I36" s="64">
        <f>IF(グラフデータ!J218="","",グラフデータ!J218)</f>
        <v>2.1390000000000002</v>
      </c>
      <c r="J36" s="64">
        <f>IF(グラフデータ!J249="","",グラフデータ!J249)</f>
        <v>2.2671034482758619</v>
      </c>
      <c r="K36" s="64">
        <f>IF(グラフデータ!J279="","",グラフデータ!J279)</f>
        <v>2.3850000000000002</v>
      </c>
      <c r="L36" s="64">
        <f>IF(グラフデータ!J310="","",グラフデータ!J310)</f>
        <v>2.3540000000000001</v>
      </c>
      <c r="M36" s="64">
        <f>IF(グラフデータ!J341="","",グラフデータ!J341)</f>
        <v>2.1870000000000003</v>
      </c>
      <c r="N36" s="64">
        <f>IF(グラフデータ!J370="","",グラフデータ!J370)</f>
        <v>2.0419999999999998</v>
      </c>
    </row>
    <row r="37" spans="2:14" ht="20.149999999999999" customHeight="1" x14ac:dyDescent="0.2">
      <c r="B37" s="1">
        <v>30</v>
      </c>
      <c r="C37" s="64">
        <f>IF(グラフデータ!J36="","",グラフデータ!J36)</f>
        <v>2.198</v>
      </c>
      <c r="D37" s="64">
        <f>IF(グラフデータ!J66="","",グラフデータ!J66)</f>
        <v>2.169</v>
      </c>
      <c r="E37" s="64">
        <f>IF(グラフデータ!J97="","",グラフデータ!J97)</f>
        <v>2.129</v>
      </c>
      <c r="F37" s="64">
        <f>IF(グラフデータ!J127="","",グラフデータ!J127)</f>
        <v>2.4809999999999999</v>
      </c>
      <c r="G37" s="64">
        <f>IF(グラフデータ!J158="","",グラフデータ!J158)</f>
        <v>2.3260000000000001</v>
      </c>
      <c r="H37" s="64">
        <f>IF(グラフデータ!J189="","",グラフデータ!J189)</f>
        <v>2.1140000000000003</v>
      </c>
      <c r="I37" s="64">
        <f>IF(グラフデータ!J219="","",グラフデータ!J219)</f>
        <v>2.1360000000000001</v>
      </c>
      <c r="J37" s="64">
        <f>IF(グラフデータ!J250="","",グラフデータ!J250)</f>
        <v>2.254</v>
      </c>
      <c r="K37" s="64">
        <f>IF(グラフデータ!J280="","",グラフデータ!J280)</f>
        <v>2.3930000000000002</v>
      </c>
      <c r="L37" s="64">
        <f>IF(グラフデータ!J311="","",グラフデータ!J311)</f>
        <v>2.363</v>
      </c>
      <c r="M37" s="65" t="s">
        <v>5</v>
      </c>
      <c r="N37" s="64">
        <f>IF(グラフデータ!J371="","",グラフデータ!J371)</f>
        <v>1.972</v>
      </c>
    </row>
    <row r="38" spans="2:14" ht="20.149999999999999" customHeight="1" thickBot="1" x14ac:dyDescent="0.25">
      <c r="B38" s="1">
        <v>31</v>
      </c>
      <c r="C38" s="65" t="s">
        <v>5</v>
      </c>
      <c r="D38" s="64">
        <f>IF(グラフデータ!J67="","",グラフデータ!J67)</f>
        <v>2.1560000000000001</v>
      </c>
      <c r="E38" s="65" t="s">
        <v>5</v>
      </c>
      <c r="F38" s="64">
        <f>IF(グラフデータ!J128="","",グラフデータ!J128)</f>
        <v>2.4889999999999999</v>
      </c>
      <c r="G38" s="64">
        <f>IF(グラフデータ!J159="","",グラフデータ!J159)</f>
        <v>2.3540000000000001</v>
      </c>
      <c r="H38" s="65" t="s">
        <v>5</v>
      </c>
      <c r="I38" s="64">
        <f>IF(グラフデータ!J220="","",グラフデータ!J220)</f>
        <v>2.1460000000000004</v>
      </c>
      <c r="J38" s="65" t="s">
        <v>5</v>
      </c>
      <c r="K38" s="64">
        <f>IF(グラフデータ!J281="","",グラフデータ!J281)</f>
        <v>2.4010000000000002</v>
      </c>
      <c r="L38" s="64">
        <f>IF(グラフデータ!J312="","",グラフデータ!J312)</f>
        <v>2.3180000000000001</v>
      </c>
      <c r="M38" s="65" t="s">
        <v>5</v>
      </c>
      <c r="N38" s="64">
        <f>IF(グラフデータ!J372="","",グラフデータ!J372)</f>
        <v>1.9950000000000001</v>
      </c>
    </row>
    <row r="39" spans="2:14" ht="20.149999999999999" customHeight="1" thickTop="1" x14ac:dyDescent="0.2">
      <c r="B39" s="59" t="s">
        <v>3</v>
      </c>
      <c r="C39" s="66">
        <f>IF(C37="","",AVERAGE(C8:C38))</f>
        <v>2.1580999999999992</v>
      </c>
      <c r="D39" s="66">
        <f>IF(D38="","",AVERAGE(D8:D38))</f>
        <v>2.1664193548387098</v>
      </c>
      <c r="E39" s="66">
        <f>IF(E37="","",AVERAGE(E8:E38))</f>
        <v>1.9754333333333336</v>
      </c>
      <c r="F39" s="66">
        <f>IF(F38="","",AVERAGE(F8:F38))</f>
        <v>2.3067741935483874</v>
      </c>
      <c r="G39" s="66">
        <f>IF(G38="","",AVERAGE(G8:G38))</f>
        <v>2.3935161290322577</v>
      </c>
      <c r="H39" s="66">
        <f>IF(H37="","",AVERAGE(H8:H38))</f>
        <v>2.1536999999999997</v>
      </c>
      <c r="I39" s="66">
        <f>IF(I38="","",AVERAGE(I8:I38))</f>
        <v>2.0894838709677419</v>
      </c>
      <c r="J39" s="66">
        <f>IF(J37="","",AVERAGE(J8:J38))</f>
        <v>2.2337333333333338</v>
      </c>
      <c r="K39" s="66">
        <f>IF(K38="","",AVERAGE(K8:K38))</f>
        <v>2.3287258064516134</v>
      </c>
      <c r="L39" s="66">
        <f>IF(L38="","",AVERAGE(L8:L38))</f>
        <v>2.4077741935483874</v>
      </c>
      <c r="M39" s="66">
        <f>IF(M35="","",AVERAGE(M8:M38))</f>
        <v>2.2329310344827591</v>
      </c>
      <c r="N39" s="66">
        <f>IF(N35="","",AVERAGE(N8:N38))</f>
        <v>2.0734516129032263</v>
      </c>
    </row>
    <row r="40" spans="2:14" ht="20.149999999999999" customHeight="1" x14ac:dyDescent="0.2">
      <c r="B40" s="58" t="s">
        <v>1</v>
      </c>
      <c r="C40" s="67">
        <f>IF(C37="","",MIN(C8:C38))</f>
        <v>2.0630000000000002</v>
      </c>
      <c r="D40" s="67">
        <f>IF(D38="","",MIN(D8:D38))</f>
        <v>2.0920000000000001</v>
      </c>
      <c r="E40" s="67">
        <f>IF(E37="","",MIN(E8:E38))</f>
        <v>1.6340000000000003</v>
      </c>
      <c r="F40" s="67">
        <f>IF(F38="","",MIN(F8:F38))</f>
        <v>2.125</v>
      </c>
      <c r="G40" s="67">
        <f>IF(G38="","",MIN(G8:G38))</f>
        <v>2.2399999999999998</v>
      </c>
      <c r="H40" s="67">
        <f>IF(H37="","",MIN(H8:H38))</f>
        <v>2.02</v>
      </c>
      <c r="I40" s="67">
        <f>IF(I38="","",MIN(I8:I38))</f>
        <v>1.9820000000000002</v>
      </c>
      <c r="J40" s="67">
        <f>IF(J37="","",MIN(J8:J38))</f>
        <v>2.1559999999999997</v>
      </c>
      <c r="K40" s="67">
        <f>IF(K38="","",MIN(K8:K38))</f>
        <v>2.254</v>
      </c>
      <c r="L40" s="67">
        <f>IF(L38="","",MIN(L8:L38))</f>
        <v>2.3180000000000001</v>
      </c>
      <c r="M40" s="67">
        <f>IF(M35="","",MIN(M8:M38))</f>
        <v>2.1540000000000004</v>
      </c>
      <c r="N40" s="67">
        <f>IF(N35="","",MIN(N8:N38))</f>
        <v>1.972</v>
      </c>
    </row>
    <row r="41" spans="2:14" ht="20.149999999999999" customHeight="1" x14ac:dyDescent="0.2">
      <c r="B41" s="5" t="s">
        <v>2</v>
      </c>
      <c r="C41" s="67">
        <f>IF(C37="","",MAX(C8:C38))</f>
        <v>2.2360000000000002</v>
      </c>
      <c r="D41" s="67">
        <f>IF(D38="","",MAX(D8:D38))</f>
        <v>2.2679999999999998</v>
      </c>
      <c r="E41" s="67">
        <f>IF(E37="","",MAX(E8:E38))</f>
        <v>2.1290000000000004</v>
      </c>
      <c r="F41" s="67">
        <f>IF(F38="","",MAX(F8:F38))</f>
        <v>2.4889999999999999</v>
      </c>
      <c r="G41" s="67">
        <f>IF(G38="","",MAX(G8:G38))</f>
        <v>2.5309999999999997</v>
      </c>
      <c r="H41" s="67">
        <f>IF(H37="","",MAX(H8:H38))</f>
        <v>2.431</v>
      </c>
      <c r="I41" s="67">
        <f>IF(I38="","",MAX(I8:I38))</f>
        <v>2.1620000000000004</v>
      </c>
      <c r="J41" s="67">
        <f>IF(J37="","",MAX(J8:J38))</f>
        <v>2.3273448275862068</v>
      </c>
      <c r="K41" s="67">
        <f>IF(K38="","",MAX(K8:K38))</f>
        <v>2.4010000000000002</v>
      </c>
      <c r="L41" s="67">
        <f>IF(L38="","",MAX(L8:L38))</f>
        <v>2.4700000000000002</v>
      </c>
      <c r="M41" s="67">
        <f>IF(M35="","",MAX(M8:M38))</f>
        <v>2.3270000000000004</v>
      </c>
      <c r="N41" s="67">
        <f>IF(N35="","",MAX(N8:N38))</f>
        <v>2.1959999999999997</v>
      </c>
    </row>
    <row r="42" spans="2:14" ht="20" customHeight="1" x14ac:dyDescent="0.2">
      <c r="K42" s="100" t="s">
        <v>79</v>
      </c>
      <c r="L42" s="103" t="s">
        <v>80</v>
      </c>
      <c r="M42" s="104"/>
      <c r="N42" s="91">
        <f>AVERAGE(C8:N38)</f>
        <v>2.2107500000000009</v>
      </c>
    </row>
    <row r="43" spans="2:14" ht="20" customHeight="1" x14ac:dyDescent="0.2">
      <c r="K43" s="101"/>
      <c r="L43" s="103" t="s">
        <v>81</v>
      </c>
      <c r="M43" s="104"/>
      <c r="N43" s="92">
        <f>MIN(C8:N38)</f>
        <v>1.6340000000000003</v>
      </c>
    </row>
    <row r="44" spans="2:14" ht="20" customHeight="1" x14ac:dyDescent="0.2">
      <c r="K44" s="101"/>
      <c r="L44" s="103" t="s">
        <v>82</v>
      </c>
      <c r="M44" s="104"/>
      <c r="N44" s="93">
        <f>MAX(C8:N38)</f>
        <v>2.5309999999999997</v>
      </c>
    </row>
    <row r="45" spans="2:14" ht="20" customHeight="1" x14ac:dyDescent="0.2">
      <c r="K45" s="101"/>
      <c r="L45" s="103" t="s">
        <v>83</v>
      </c>
      <c r="M45" s="104"/>
      <c r="N45" s="91">
        <f>N44-N43</f>
        <v>0.89699999999999935</v>
      </c>
    </row>
    <row r="46" spans="2:14" ht="20" customHeight="1" thickBot="1" x14ac:dyDescent="0.25">
      <c r="K46" s="102"/>
      <c r="L46" s="105" t="s">
        <v>84</v>
      </c>
      <c r="M46" s="106"/>
      <c r="N46" s="94">
        <f>C8-N38</f>
        <v>6.800000000000006E-2</v>
      </c>
    </row>
  </sheetData>
  <mergeCells count="6">
    <mergeCell ref="K42:K46"/>
    <mergeCell ref="L42:M42"/>
    <mergeCell ref="L43:M43"/>
    <mergeCell ref="L44:M44"/>
    <mergeCell ref="L45:M45"/>
    <mergeCell ref="L46:M46"/>
  </mergeCells>
  <phoneticPr fontId="6"/>
  <conditionalFormatting sqref="C8:N38">
    <cfRule type="expression" priority="1" stopIfTrue="1">
      <formula>SUM(C$40:C$42)=0</formula>
    </cfRule>
    <cfRule type="cellIs" dxfId="17" priority="2" operator="equal">
      <formula>MAXA(C$8:C$38)</formula>
    </cfRule>
    <cfRule type="cellIs" dxfId="16" priority="3" operator="equal">
      <formula>MIN(C$8:C$38)</formula>
    </cfRule>
  </conditionalFormatting>
  <printOptions horizontalCentered="1"/>
  <pageMargins left="0.78740157480314965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3:N46"/>
  <sheetViews>
    <sheetView showGridLines="0" zoomScale="90" zoomScaleNormal="90" workbookViewId="0"/>
  </sheetViews>
  <sheetFormatPr defaultColWidth="9" defaultRowHeight="14" x14ac:dyDescent="0.2"/>
  <cols>
    <col min="1" max="1" width="9" style="62"/>
    <col min="2" max="2" width="5.1640625" style="62" customWidth="1"/>
    <col min="3" max="14" width="7.08203125" style="62" customWidth="1"/>
    <col min="15" max="16384" width="9" style="62"/>
  </cols>
  <sheetData>
    <row r="3" spans="2:14" ht="19" x14ac:dyDescent="0.2">
      <c r="B3" s="60" t="s">
        <v>74</v>
      </c>
      <c r="C3" s="61"/>
      <c r="D3" s="61"/>
      <c r="E3" s="61"/>
      <c r="F3" s="61"/>
      <c r="H3" s="61"/>
      <c r="I3" s="61"/>
      <c r="J3" s="61"/>
      <c r="K3" s="61"/>
      <c r="L3" s="61"/>
      <c r="M3" s="61"/>
      <c r="N3" s="61"/>
    </row>
    <row r="4" spans="2:14" ht="19" x14ac:dyDescent="0.2">
      <c r="C4" s="60" t="s">
        <v>61</v>
      </c>
    </row>
    <row r="6" spans="2:14" x14ac:dyDescent="0.2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3" t="s">
        <v>41</v>
      </c>
    </row>
    <row r="7" spans="2:14" ht="30" customHeight="1" x14ac:dyDescent="0.2">
      <c r="B7" s="1" t="s">
        <v>0</v>
      </c>
      <c r="C7" s="1" t="s">
        <v>30</v>
      </c>
      <c r="D7" s="1" t="s">
        <v>43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2:14" ht="20.149999999999999" customHeight="1" x14ac:dyDescent="0.2">
      <c r="B8" s="1">
        <v>1</v>
      </c>
      <c r="C8" s="64">
        <f>IF(グラフデータ!K7="","",グラフデータ!K7)</f>
        <v>2.5499999999999998</v>
      </c>
      <c r="D8" s="64">
        <f>IF(グラフデータ!K37="","",グラフデータ!K37)</f>
        <v>2.8109999999999999</v>
      </c>
      <c r="E8" s="64">
        <f>IF(グラフデータ!K68="","",グラフデータ!K68)</f>
        <v>2.7320000000000002</v>
      </c>
      <c r="F8" s="64">
        <f>IF(グラフデータ!K98="","",グラフデータ!K98)</f>
        <v>2.7749999999999999</v>
      </c>
      <c r="G8" s="64">
        <f>IF(グラフデータ!K129="","",グラフデータ!K129)</f>
        <v>3.1859999999999999</v>
      </c>
      <c r="H8" s="64">
        <f>IF(グラフデータ!K160="","",グラフデータ!K160)</f>
        <v>3.1400000000000006</v>
      </c>
      <c r="I8" s="64">
        <f>IF(グラフデータ!K190="","",グラフデータ!K190)</f>
        <v>2.8019999999999996</v>
      </c>
      <c r="J8" s="64">
        <f>IF(グラフデータ!K221="","",グラフデータ!K221)</f>
        <v>2.9259999999999997</v>
      </c>
      <c r="K8" s="64">
        <f>IF(グラフデータ!K251="","",グラフデータ!K251)</f>
        <v>3.0880000000000001</v>
      </c>
      <c r="L8" s="64">
        <f>IF(グラフデータ!K282="","",グラフデータ!K282)</f>
        <v>3.2489999999999997</v>
      </c>
      <c r="M8" s="64">
        <f>IF(グラフデータ!K313="","",グラフデータ!K313)</f>
        <v>3.2390000000000003</v>
      </c>
      <c r="N8" s="64">
        <f>IF(グラフデータ!K342="","",グラフデータ!K342)</f>
        <v>2.972</v>
      </c>
    </row>
    <row r="9" spans="2:14" ht="20.149999999999999" customHeight="1" x14ac:dyDescent="0.2">
      <c r="B9" s="1">
        <v>2</v>
      </c>
      <c r="C9" s="64">
        <f>IF(グラフデータ!K8="","",グラフデータ!K8)</f>
        <v>2.5640000000000001</v>
      </c>
      <c r="D9" s="64">
        <f>IF(グラフデータ!K38="","",グラフデータ!K38)</f>
        <v>2.8260000000000005</v>
      </c>
      <c r="E9" s="64">
        <f>IF(グラフデータ!K69="","",グラフデータ!K69)</f>
        <v>2.7350000000000003</v>
      </c>
      <c r="F9" s="64">
        <f>IF(グラフデータ!K99="","",グラフデータ!K99)</f>
        <v>2.7649999999999997</v>
      </c>
      <c r="G9" s="64">
        <f>IF(グラフデータ!K130="","",グラフデータ!K130)</f>
        <v>3.1749999999999998</v>
      </c>
      <c r="H9" s="64">
        <f>IF(グラフデータ!K161="","",グラフデータ!K161)</f>
        <v>3.1540000000000004</v>
      </c>
      <c r="I9" s="64">
        <f>IF(グラフデータ!K191="","",グラフデータ!K191)</f>
        <v>2.8249999999999997</v>
      </c>
      <c r="J9" s="64">
        <f>IF(グラフデータ!K222="","",グラフデータ!K222)</f>
        <v>2.9399999999999995</v>
      </c>
      <c r="K9" s="64">
        <f>IF(グラフデータ!K252="","",グラフデータ!K252)</f>
        <v>3.0940000000000003</v>
      </c>
      <c r="L9" s="64">
        <f>IF(グラフデータ!K283="","",グラフデータ!K283)</f>
        <v>3.2519999999999998</v>
      </c>
      <c r="M9" s="64">
        <f>IF(グラフデータ!K314="","",グラフデータ!K314)</f>
        <v>3.2330000000000005</v>
      </c>
      <c r="N9" s="64">
        <f>IF(グラフデータ!K343="","",グラフデータ!K343)</f>
        <v>2.8759999999999999</v>
      </c>
    </row>
    <row r="10" spans="2:14" ht="20.149999999999999" customHeight="1" x14ac:dyDescent="0.2">
      <c r="B10" s="1">
        <v>3</v>
      </c>
      <c r="C10" s="64">
        <f>IF(グラフデータ!K9="","",グラフデータ!K9)</f>
        <v>2.5819999999999999</v>
      </c>
      <c r="D10" s="64">
        <f>IF(グラフデータ!K39="","",グラフデータ!K39)</f>
        <v>2.8460000000000001</v>
      </c>
      <c r="E10" s="64">
        <f>IF(グラフデータ!K70="","",グラフデータ!K70)</f>
        <v>2.3840000000000003</v>
      </c>
      <c r="F10" s="64">
        <f>IF(グラフデータ!K100="","",グラフデータ!K100)</f>
        <v>2.7639999999999998</v>
      </c>
      <c r="G10" s="64">
        <f>IF(グラフデータ!K131="","",グラフデータ!K131)</f>
        <v>3.1919999999999997</v>
      </c>
      <c r="H10" s="64">
        <f>IF(グラフデータ!K162="","",グラフデータ!K162)</f>
        <v>3.1700000000000004</v>
      </c>
      <c r="I10" s="64">
        <f>IF(グラフデータ!K192="","",グラフデータ!K192)</f>
        <v>2.8529999999999998</v>
      </c>
      <c r="J10" s="64">
        <f>IF(グラフデータ!K223="","",グラフデータ!K223)</f>
        <v>2.9609999999999994</v>
      </c>
      <c r="K10" s="64">
        <f>IF(グラフデータ!K253="","",グラフデータ!K253)</f>
        <v>3.1040000000000001</v>
      </c>
      <c r="L10" s="64">
        <f>IF(グラフデータ!K284="","",グラフデータ!K284)</f>
        <v>3.258</v>
      </c>
      <c r="M10" s="64">
        <f>IF(グラフデータ!K315="","",グラフデータ!K315)</f>
        <v>3.2460000000000004</v>
      </c>
      <c r="N10" s="64">
        <f>IF(グラフデータ!K344="","",グラフデータ!K344)</f>
        <v>2.891</v>
      </c>
    </row>
    <row r="11" spans="2:14" ht="20.149999999999999" customHeight="1" x14ac:dyDescent="0.2">
      <c r="B11" s="1">
        <v>4</v>
      </c>
      <c r="C11" s="64">
        <f>IF(グラフデータ!K10="","",グラフデータ!K10)</f>
        <v>2.6029999999999998</v>
      </c>
      <c r="D11" s="64">
        <f>IF(グラフデータ!K40="","",グラフデータ!K40)</f>
        <v>2.8540000000000001</v>
      </c>
      <c r="E11" s="64">
        <f>IF(グラフデータ!K71="","",グラフデータ!K71)</f>
        <v>2.0490000000000004</v>
      </c>
      <c r="F11" s="64">
        <f>IF(グラフデータ!K101="","",グラフデータ!K101)</f>
        <v>2.782</v>
      </c>
      <c r="G11" s="64">
        <f>IF(グラフデータ!K132="","",グラフデータ!K132)</f>
        <v>3.1989999999999998</v>
      </c>
      <c r="H11" s="64">
        <f>IF(グラフデータ!K163="","",グラフデータ!K163)</f>
        <v>3.1750000000000003</v>
      </c>
      <c r="I11" s="64">
        <f>IF(グラフデータ!K193="","",グラフデータ!K193)</f>
        <v>2.8729999999999993</v>
      </c>
      <c r="J11" s="64">
        <f>IF(グラフデータ!K224="","",グラフデータ!K224)</f>
        <v>2.9809999999999999</v>
      </c>
      <c r="K11" s="64">
        <f>IF(グラフデータ!K254="","",グラフデータ!K254)</f>
        <v>3.1180000000000003</v>
      </c>
      <c r="L11" s="64">
        <f>IF(グラフデータ!K285="","",グラフデータ!K285)</f>
        <v>3.2729999999999997</v>
      </c>
      <c r="M11" s="64">
        <f>IF(グラフデータ!K316="","",グラフデータ!K316)</f>
        <v>3.2620000000000005</v>
      </c>
      <c r="N11" s="64">
        <f>IF(グラフデータ!K345="","",グラフデータ!K345)</f>
        <v>2.8819999999999997</v>
      </c>
    </row>
    <row r="12" spans="2:14" ht="20.149999999999999" customHeight="1" x14ac:dyDescent="0.2">
      <c r="B12" s="1">
        <v>5</v>
      </c>
      <c r="C12" s="64">
        <f>IF(グラフデータ!K11="","",グラフデータ!K11)</f>
        <v>2.6239999999999997</v>
      </c>
      <c r="D12" s="64">
        <f>IF(グラフデータ!K41="","",グラフデータ!K41)</f>
        <v>2.8660000000000001</v>
      </c>
      <c r="E12" s="64">
        <f>IF(グラフデータ!K72="","",グラフデータ!K72)</f>
        <v>2.2100000000000004</v>
      </c>
      <c r="F12" s="64">
        <f>IF(グラフデータ!K102="","",グラフデータ!K102)</f>
        <v>2.8</v>
      </c>
      <c r="G12" s="64">
        <f>IF(グラフデータ!K133="","",グラフデータ!K133)</f>
        <v>3.21</v>
      </c>
      <c r="H12" s="64">
        <f>IF(グラフデータ!K164="","",グラフデータ!K164)</f>
        <v>3.0700000000000003</v>
      </c>
      <c r="I12" s="64">
        <f>IF(グラフデータ!K194="","",グラフデータ!K194)</f>
        <v>2.8299999999999996</v>
      </c>
      <c r="J12" s="64">
        <f>IF(グラフデータ!K225="","",グラフデータ!K225)</f>
        <v>3.0009999999999994</v>
      </c>
      <c r="K12" s="64">
        <f>IF(グラフデータ!K255="","",グラフデータ!K255)</f>
        <v>3.1280000000000001</v>
      </c>
      <c r="L12" s="64">
        <f>IF(グラフデータ!K286="","",グラフデータ!K286)</f>
        <v>3.2789999999999999</v>
      </c>
      <c r="M12" s="64">
        <f>IF(グラフデータ!K317="","",グラフデータ!K317)</f>
        <v>3.2430000000000003</v>
      </c>
      <c r="N12" s="64">
        <f>IF(グラフデータ!K346="","",グラフデータ!K346)</f>
        <v>2.8819999999999997</v>
      </c>
    </row>
    <row r="13" spans="2:14" ht="20.149999999999999" customHeight="1" x14ac:dyDescent="0.2">
      <c r="B13" s="1">
        <v>6</v>
      </c>
      <c r="C13" s="64">
        <f>IF(グラフデータ!K12="","",グラフデータ!K12)</f>
        <v>2.6429999999999998</v>
      </c>
      <c r="D13" s="64">
        <f>IF(グラフデータ!K42="","",グラフデータ!K42)</f>
        <v>2.867</v>
      </c>
      <c r="E13" s="64">
        <f>IF(グラフデータ!K73="","",グラフデータ!K73)</f>
        <v>2.3050000000000002</v>
      </c>
      <c r="F13" s="64">
        <f>IF(グラフデータ!K103="","",グラフデータ!K103)</f>
        <v>2.8149999999999999</v>
      </c>
      <c r="G13" s="64">
        <f>IF(グラフデータ!K134="","",グラフデータ!K134)</f>
        <v>3.2159999999999997</v>
      </c>
      <c r="H13" s="64">
        <f>IF(グラフデータ!K165="","",グラフデータ!K165)</f>
        <v>3.0670000000000002</v>
      </c>
      <c r="I13" s="64">
        <f>IF(グラフデータ!K195="","",グラフデータ!K195)</f>
        <v>2.84</v>
      </c>
      <c r="J13" s="64">
        <f>IF(グラフデータ!K226="","",グラフデータ!K226)</f>
        <v>3.0119999999999996</v>
      </c>
      <c r="K13" s="64">
        <f>IF(グラフデータ!K256="","",グラフデータ!K256)</f>
        <v>3.13</v>
      </c>
      <c r="L13" s="64">
        <f>IF(グラフデータ!K287="","",グラフデータ!K287)</f>
        <v>3.2759999999999998</v>
      </c>
      <c r="M13" s="64">
        <f>IF(グラフデータ!K318="","",グラフデータ!K318)</f>
        <v>3.2040000000000006</v>
      </c>
      <c r="N13" s="64">
        <f>IF(グラフデータ!K347="","",グラフデータ!K347)</f>
        <v>2.8819999999999997</v>
      </c>
    </row>
    <row r="14" spans="2:14" ht="20.149999999999999" customHeight="1" x14ac:dyDescent="0.2">
      <c r="B14" s="1">
        <v>7</v>
      </c>
      <c r="C14" s="64">
        <f>IF(グラフデータ!K13="","",グラフデータ!K13)</f>
        <v>2.6479999999999997</v>
      </c>
      <c r="D14" s="64">
        <f>IF(グラフデータ!K43="","",グラフデータ!K43)</f>
        <v>2.8840000000000003</v>
      </c>
      <c r="E14" s="64">
        <f>IF(グラフデータ!K74="","",グラフデータ!K74)</f>
        <v>2.3690000000000002</v>
      </c>
      <c r="F14" s="64">
        <f>IF(グラフデータ!K104="","",グラフデータ!K104)</f>
        <v>2.8140000000000001</v>
      </c>
      <c r="G14" s="64">
        <f>IF(グラフデータ!K135="","",グラフデータ!K135)</f>
        <v>3.2309999999999999</v>
      </c>
      <c r="H14" s="64">
        <f>IF(グラフデータ!K166="","",グラフデータ!K166)</f>
        <v>3.0730000000000004</v>
      </c>
      <c r="I14" s="64">
        <f>IF(グラフデータ!K196="","",グラフデータ!K196)</f>
        <v>2.8599999999999994</v>
      </c>
      <c r="J14" s="64">
        <f>IF(グラフデータ!K227="","",グラフデータ!K227)</f>
        <v>3.0149999999999997</v>
      </c>
      <c r="K14" s="64">
        <f>IF(グラフデータ!K257="","",グラフデータ!K257)</f>
        <v>3.14</v>
      </c>
      <c r="L14" s="64">
        <f>IF(グラフデータ!K288="","",グラフデータ!K288)</f>
        <v>3.2879999999999998</v>
      </c>
      <c r="M14" s="64">
        <f>IF(グラフデータ!K319="","",グラフデータ!K319)</f>
        <v>3.0350000000000001</v>
      </c>
      <c r="N14" s="64">
        <f>IF(グラフデータ!K348="","",グラフデータ!K348)</f>
        <v>2.7759999999999998</v>
      </c>
    </row>
    <row r="15" spans="2:14" ht="20.149999999999999" customHeight="1" x14ac:dyDescent="0.2">
      <c r="B15" s="1">
        <v>8</v>
      </c>
      <c r="C15" s="64">
        <f>IF(グラフデータ!K14="","",グラフデータ!K14)</f>
        <v>2.66</v>
      </c>
      <c r="D15" s="64">
        <f>IF(グラフデータ!K44="","",グラフデータ!K44)</f>
        <v>2.8220000000000001</v>
      </c>
      <c r="E15" s="64">
        <f>IF(グラフデータ!K75="","",グラフデータ!K75)</f>
        <v>2.4090000000000003</v>
      </c>
      <c r="F15" s="64">
        <f>IF(グラフデータ!K105="","",グラフデータ!K105)</f>
        <v>2.8289999999999997</v>
      </c>
      <c r="G15" s="64">
        <f>IF(グラフデータ!K136="","",グラフデータ!K136)</f>
        <v>3.2369999999999997</v>
      </c>
      <c r="H15" s="64">
        <f>IF(グラフデータ!K167="","",グラフデータ!K167)</f>
        <v>3.0820000000000003</v>
      </c>
      <c r="I15" s="64">
        <f>IF(グラフデータ!K197="","",グラフデータ!K197)</f>
        <v>2.8829999999999996</v>
      </c>
      <c r="J15" s="64">
        <f>IF(グラフデータ!K228="","",グラフデータ!K228)</f>
        <v>2.9979999999999998</v>
      </c>
      <c r="K15" s="64">
        <f>IF(グラフデータ!K258="","",グラフデータ!K258)</f>
        <v>3.1510000000000002</v>
      </c>
      <c r="L15" s="64">
        <f>IF(グラフデータ!K289="","",グラフデータ!K289)</f>
        <v>3.2949999999999999</v>
      </c>
      <c r="M15" s="64">
        <f>IF(グラフデータ!K320="","",グラフデータ!K320)</f>
        <v>2.9810000000000003</v>
      </c>
      <c r="N15" s="64">
        <f>IF(グラフデータ!K349="","",グラフデータ!K349)</f>
        <v>2.7759999999999998</v>
      </c>
    </row>
    <row r="16" spans="2:14" ht="20.149999999999999" customHeight="1" x14ac:dyDescent="0.2">
      <c r="B16" s="1">
        <v>9</v>
      </c>
      <c r="C16" s="64">
        <f>IF(グラフデータ!K15="","",グラフデータ!K15)</f>
        <v>2.6819999999999999</v>
      </c>
      <c r="D16" s="64">
        <f>IF(グラフデータ!K45="","",グラフデータ!K45)</f>
        <v>2.6930000000000005</v>
      </c>
      <c r="E16" s="64">
        <f>IF(グラフデータ!K76="","",グラフデータ!K76)</f>
        <v>2.4460000000000002</v>
      </c>
      <c r="F16" s="64">
        <f>IF(グラフデータ!K106="","",グラフデータ!K106)</f>
        <v>2.839</v>
      </c>
      <c r="G16" s="64">
        <f>IF(グラフデータ!K137="","",グラフデータ!K137)</f>
        <v>3.2399999999999998</v>
      </c>
      <c r="H16" s="64">
        <f>IF(グラフデータ!K168="","",グラフデータ!K168)</f>
        <v>2.7590000000000003</v>
      </c>
      <c r="I16" s="64">
        <f>IF(グラフデータ!K198="","",グラフデータ!K198)</f>
        <v>2.9009999999999998</v>
      </c>
      <c r="J16" s="64">
        <f>IF(グラフデータ!K229="","",グラフデータ!K229)</f>
        <v>3.0129999999999999</v>
      </c>
      <c r="K16" s="64">
        <f>IF(グラフデータ!K259="","",グラフデータ!K259)</f>
        <v>3.1610000000000005</v>
      </c>
      <c r="L16" s="64">
        <f>IF(グラフデータ!K290="","",グラフデータ!K290)</f>
        <v>3.2919999999999998</v>
      </c>
      <c r="M16" s="64">
        <f>IF(グラフデータ!K321="","",グラフデータ!K321)</f>
        <v>2.9810000000000003</v>
      </c>
      <c r="N16" s="64">
        <f>IF(グラフデータ!K350="","",グラフデータ!K350)</f>
        <v>2.6950000000000003</v>
      </c>
    </row>
    <row r="17" spans="2:14" ht="20.149999999999999" customHeight="1" x14ac:dyDescent="0.2">
      <c r="B17" s="1">
        <v>10</v>
      </c>
      <c r="C17" s="64">
        <f>IF(グラフデータ!K16="","",グラフデータ!K16)</f>
        <v>2.7119999999999997</v>
      </c>
      <c r="D17" s="64">
        <f>IF(グラフデータ!K46="","",グラフデータ!K46)</f>
        <v>2.68</v>
      </c>
      <c r="E17" s="64">
        <f>IF(グラフデータ!K77="","",グラフデータ!K77)</f>
        <v>2.4450000000000003</v>
      </c>
      <c r="F17" s="64">
        <f>IF(グラフデータ!K107="","",グラフデータ!K107)</f>
        <v>2.84</v>
      </c>
      <c r="G17" s="64">
        <f>IF(グラフデータ!K138="","",グラフデータ!K138)</f>
        <v>3.2029999999999994</v>
      </c>
      <c r="H17" s="64">
        <f>IF(グラフデータ!K169="","",グラフデータ!K169)</f>
        <v>2.6720000000000006</v>
      </c>
      <c r="I17" s="64">
        <f>IF(グラフデータ!K199="","",グラフデータ!K199)</f>
        <v>2.8019999999999996</v>
      </c>
      <c r="J17" s="64">
        <f>IF(グラフデータ!K230="","",グラフデータ!K230)</f>
        <v>3.0249999999999995</v>
      </c>
      <c r="K17" s="64">
        <f>IF(グラフデータ!K260="","",グラフデータ!K260)</f>
        <v>3.1690000000000005</v>
      </c>
      <c r="L17" s="64">
        <f>IF(グラフデータ!K291="","",グラフデータ!K291)</f>
        <v>3.2919999999999998</v>
      </c>
      <c r="M17" s="64">
        <f>IF(グラフデータ!K322="","",グラフデータ!K322)</f>
        <v>3.0490000000000004</v>
      </c>
      <c r="N17" s="64">
        <f>IF(グラフデータ!K351="","",グラフデータ!K351)</f>
        <v>2.6760000000000002</v>
      </c>
    </row>
    <row r="18" spans="2:14" ht="20.149999999999999" customHeight="1" x14ac:dyDescent="0.2">
      <c r="B18" s="1">
        <v>11</v>
      </c>
      <c r="C18" s="64">
        <f>IF(グラフデータ!K17="","",グラフデータ!K17)</f>
        <v>2.7320000000000002</v>
      </c>
      <c r="D18" s="64">
        <f>IF(グラフデータ!K47="","",グラフデータ!K47)</f>
        <v>2.665</v>
      </c>
      <c r="E18" s="64">
        <f>IF(グラフデータ!K78="","",グラフデータ!K78)</f>
        <v>2.4710000000000005</v>
      </c>
      <c r="F18" s="64">
        <f>IF(グラフデータ!K108="","",グラフデータ!K108)</f>
        <v>2.859</v>
      </c>
      <c r="G18" s="64">
        <f>IF(グラフデータ!K139="","",グラフデータ!K139)</f>
        <v>3.1919999999999997</v>
      </c>
      <c r="H18" s="64">
        <f>IF(グラフデータ!K170="","",グラフデータ!K170)</f>
        <v>2.657</v>
      </c>
      <c r="I18" s="64">
        <f>IF(グラフデータ!K200="","",グラフデータ!K200)</f>
        <v>2.7059999999999995</v>
      </c>
      <c r="J18" s="64">
        <f>IF(グラフデータ!K231="","",グラフデータ!K231)</f>
        <v>3.0309999999999997</v>
      </c>
      <c r="K18" s="64">
        <f>IF(グラフデータ!K261="","",グラフデータ!K261)</f>
        <v>3.18</v>
      </c>
      <c r="L18" s="64">
        <f>IF(グラフデータ!K292="","",グラフデータ!K292)</f>
        <v>3.3149999999999999</v>
      </c>
      <c r="M18" s="64">
        <f>IF(グラフデータ!K323="","",グラフデータ!K323)</f>
        <v>3.0470000000000006</v>
      </c>
      <c r="N18" s="64">
        <f>IF(グラフデータ!K352="","",グラフデータ!K352)</f>
        <v>2.6659999999999999</v>
      </c>
    </row>
    <row r="19" spans="2:14" ht="20.149999999999999" customHeight="1" x14ac:dyDescent="0.2">
      <c r="B19" s="1">
        <v>12</v>
      </c>
      <c r="C19" s="64">
        <f>IF(グラフデータ!K18="","",グラフデータ!K18)</f>
        <v>2.7429999999999999</v>
      </c>
      <c r="D19" s="64">
        <f>IF(グラフデータ!K48="","",グラフデータ!K48)</f>
        <v>2.6619999999999999</v>
      </c>
      <c r="E19" s="64">
        <f>IF(グラフデータ!K79="","",グラフデータ!K79)</f>
        <v>2.4650000000000003</v>
      </c>
      <c r="F19" s="64">
        <f>IF(グラフデータ!K109="","",グラフデータ!K109)</f>
        <v>2.8789999999999996</v>
      </c>
      <c r="G19" s="64">
        <f>IF(グラフデータ!K140="","",グラフデータ!K140)</f>
        <v>3.2119999999999997</v>
      </c>
      <c r="H19" s="64">
        <f>IF(グラフデータ!K171="","",グラフデータ!K171)</f>
        <v>2.665</v>
      </c>
      <c r="I19" s="64">
        <f>IF(グラフデータ!K201="","",グラフデータ!K201)</f>
        <v>2.6919999999999997</v>
      </c>
      <c r="J19" s="64">
        <f>IF(グラフデータ!K232="","",グラフデータ!K232)</f>
        <v>3.0519999999999996</v>
      </c>
      <c r="K19" s="64">
        <f>IF(グラフデータ!K262="","",グラフデータ!K262)</f>
        <v>3.1850000000000005</v>
      </c>
      <c r="L19" s="64">
        <f>IF(グラフデータ!K293="","",グラフデータ!K293)</f>
        <v>3.3039999999999998</v>
      </c>
      <c r="M19" s="64">
        <f>IF(グラフデータ!K324="","",グラフデータ!K324)</f>
        <v>3.0250000000000004</v>
      </c>
      <c r="N19" s="64">
        <f>IF(グラフデータ!K353="","",グラフデータ!K353)</f>
        <v>2.66</v>
      </c>
    </row>
    <row r="20" spans="2:14" ht="20.149999999999999" customHeight="1" x14ac:dyDescent="0.2">
      <c r="B20" s="1">
        <v>13</v>
      </c>
      <c r="C20" s="64">
        <f>IF(グラフデータ!K19="","",グラフデータ!K19)</f>
        <v>2.766</v>
      </c>
      <c r="D20" s="64">
        <f>IF(グラフデータ!K49="","",グラフデータ!K49)</f>
        <v>2.6690000000000005</v>
      </c>
      <c r="E20" s="64">
        <f>IF(グラフデータ!K80="","",グラフデータ!K80)</f>
        <v>2.4350000000000005</v>
      </c>
      <c r="F20" s="64">
        <f>IF(グラフデータ!K110="","",グラフデータ!K110)</f>
        <v>2.8949999999999996</v>
      </c>
      <c r="G20" s="64">
        <f>IF(グラフデータ!K141="","",グラフデータ!K141)</f>
        <v>3.2369999999999997</v>
      </c>
      <c r="H20" s="64">
        <f>IF(グラフデータ!K172="","",グラフデータ!K172)</f>
        <v>2.6780000000000004</v>
      </c>
      <c r="I20" s="64">
        <f>IF(グラフデータ!K202="","",グラフデータ!K202)</f>
        <v>2.6859999999999999</v>
      </c>
      <c r="J20" s="64">
        <f>IF(グラフデータ!K233="","",グラフデータ!K233)</f>
        <v>3.0589999999999997</v>
      </c>
      <c r="K20" s="64">
        <f>IF(グラフデータ!K263="","",グラフデータ!K263)</f>
        <v>3.141</v>
      </c>
      <c r="L20" s="64">
        <f>IF(グラフデータ!K294="","",グラフデータ!K294)</f>
        <v>3.327</v>
      </c>
      <c r="M20" s="64">
        <f>IF(グラフデータ!K325="","",グラフデータ!K325)</f>
        <v>3.04</v>
      </c>
      <c r="N20" s="64">
        <f>IF(グラフデータ!K354="","",グラフデータ!K354)</f>
        <v>2.5779999999999998</v>
      </c>
    </row>
    <row r="21" spans="2:14" ht="20.149999999999999" customHeight="1" x14ac:dyDescent="0.2">
      <c r="B21" s="1">
        <v>14</v>
      </c>
      <c r="C21" s="64">
        <f>IF(グラフデータ!K20="","",グラフデータ!K20)</f>
        <v>2.79</v>
      </c>
      <c r="D21" s="64">
        <f>IF(グラフデータ!K50="","",グラフデータ!K50)</f>
        <v>2.6690000000000005</v>
      </c>
      <c r="E21" s="64">
        <f>IF(グラフデータ!K81="","",グラフデータ!K81)</f>
        <v>2.4350000000000005</v>
      </c>
      <c r="F21" s="64">
        <f>IF(グラフデータ!K111="","",グラフデータ!K111)</f>
        <v>2.91</v>
      </c>
      <c r="G21" s="64">
        <f>IF(グラフデータ!K142="","",グラフデータ!K142)</f>
        <v>3.2239999999999998</v>
      </c>
      <c r="H21" s="64">
        <f>IF(グラフデータ!K173="","",グラフデータ!K173)</f>
        <v>2.7020000000000004</v>
      </c>
      <c r="I21" s="64">
        <f>IF(グラフデータ!K203="","",グラフデータ!K203)</f>
        <v>2.6829999999999998</v>
      </c>
      <c r="J21" s="64">
        <f>IF(グラフデータ!K234="","",グラフデータ!K234)</f>
        <v>3.0749999999999997</v>
      </c>
      <c r="K21" s="64">
        <f>IF(グラフデータ!K264="","",グラフデータ!K264)</f>
        <v>3.1459999999999999</v>
      </c>
      <c r="L21" s="64">
        <f>IF(グラフデータ!K295="","",グラフデータ!K295)</f>
        <v>3.3149999999999999</v>
      </c>
      <c r="M21" s="64">
        <f>IF(グラフデータ!K326="","",グラフデータ!K326)</f>
        <v>3.0410000000000004</v>
      </c>
      <c r="N21" s="64">
        <f>IF(グラフデータ!K355="","",グラフデータ!K355)</f>
        <v>2.5670000000000002</v>
      </c>
    </row>
    <row r="22" spans="2:14" ht="20.149999999999999" customHeight="1" x14ac:dyDescent="0.2">
      <c r="B22" s="1">
        <v>15</v>
      </c>
      <c r="C22" s="64">
        <f>IF(グラフデータ!K21="","",グラフデータ!K21)</f>
        <v>2.8049999999999997</v>
      </c>
      <c r="D22" s="64">
        <f>IF(グラフデータ!K51="","",グラフデータ!K51)</f>
        <v>2.6750000000000003</v>
      </c>
      <c r="E22" s="64">
        <f>IF(グラフデータ!K82="","",グラフデータ!K82)</f>
        <v>2.4700000000000002</v>
      </c>
      <c r="F22" s="64">
        <f>IF(グラフデータ!K112="","",グラフデータ!K112)</f>
        <v>2.9269999999999996</v>
      </c>
      <c r="G22" s="64">
        <f>IF(グラフデータ!K143="","",グラフデータ!K143)</f>
        <v>3.1919999999999997</v>
      </c>
      <c r="H22" s="64">
        <f>IF(グラフデータ!K174="","",グラフデータ!K174)</f>
        <v>2.7270000000000003</v>
      </c>
      <c r="I22" s="64">
        <f>IF(グラフデータ!K204="","",グラフデータ!K204)</f>
        <v>2.6979999999999995</v>
      </c>
      <c r="J22" s="64">
        <f>IF(グラフデータ!K235="","",グラフデータ!K235)</f>
        <v>3.0909999999999997</v>
      </c>
      <c r="K22" s="64">
        <f>IF(グラフデータ!K265="","",グラフデータ!K265)</f>
        <v>3.157</v>
      </c>
      <c r="L22" s="64">
        <f>IF(グラフデータ!K296="","",グラフデータ!K296)</f>
        <v>3.3259999999999996</v>
      </c>
      <c r="M22" s="64">
        <f>IF(グラフデータ!K327="","",グラフデータ!K327)</f>
        <v>3.0520000000000005</v>
      </c>
      <c r="N22" s="64">
        <f>IF(グラフデータ!K356="","",グラフデータ!K356)</f>
        <v>2.5510000000000002</v>
      </c>
    </row>
    <row r="23" spans="2:14" ht="20.149999999999999" customHeight="1" x14ac:dyDescent="0.2">
      <c r="B23" s="1">
        <v>16</v>
      </c>
      <c r="C23" s="64">
        <f>IF(グラフデータ!K22="","",グラフデータ!K22)</f>
        <v>2.7169999999999996</v>
      </c>
      <c r="D23" s="64">
        <f>IF(グラフデータ!K52="","",グラフデータ!K52)</f>
        <v>2.6370000000000005</v>
      </c>
      <c r="E23" s="64">
        <f>IF(グラフデータ!K83="","",グラフデータ!K83)</f>
        <v>2.4750000000000005</v>
      </c>
      <c r="F23" s="64">
        <f>IF(グラフデータ!K113="","",グラフデータ!K113)</f>
        <v>2.9409999999999998</v>
      </c>
      <c r="G23" s="64">
        <f>IF(グラフデータ!K144="","",グラフデータ!K144)</f>
        <v>3.1429999999999998</v>
      </c>
      <c r="H23" s="64">
        <f>IF(グラフデータ!K175="","",グラフデータ!K175)</f>
        <v>2.7520000000000002</v>
      </c>
      <c r="I23" s="64">
        <f>IF(グラフデータ!K205="","",グラフデータ!K205)</f>
        <v>2.6059999999999999</v>
      </c>
      <c r="J23" s="64">
        <f>IF(グラフデータ!K236="","",グラフデータ!K236)</f>
        <v>3.101</v>
      </c>
      <c r="K23" s="64">
        <f>IF(グラフデータ!K266="","",グラフデータ!K266)</f>
        <v>3.1630000000000003</v>
      </c>
      <c r="L23" s="64">
        <f>IF(グラフデータ!K297="","",グラフデータ!K297)</f>
        <v>3.3319999999999999</v>
      </c>
      <c r="M23" s="64">
        <f>IF(グラフデータ!K328="","",グラフデータ!K328)</f>
        <v>3.0430000000000001</v>
      </c>
      <c r="N23" s="64">
        <f>IF(グラフデータ!K357="","",グラフデータ!K357)</f>
        <v>2.548</v>
      </c>
    </row>
    <row r="24" spans="2:14" ht="20.149999999999999" customHeight="1" x14ac:dyDescent="0.2">
      <c r="B24" s="1">
        <v>17</v>
      </c>
      <c r="C24" s="64">
        <f>IF(グラフデータ!K23="","",グラフデータ!K23)</f>
        <v>2.7149999999999999</v>
      </c>
      <c r="D24" s="64">
        <f>IF(グラフデータ!K53="","",グラフデータ!K53)</f>
        <v>2.6530000000000005</v>
      </c>
      <c r="E24" s="64">
        <f>IF(グラフデータ!K84="","",グラフデータ!K84)</f>
        <v>2.4960000000000004</v>
      </c>
      <c r="F24" s="64">
        <f>IF(グラフデータ!K114="","",グラフデータ!K114)</f>
        <v>2.9619999999999997</v>
      </c>
      <c r="G24" s="64">
        <f>IF(グラフデータ!K145="","",グラフデータ!K145)</f>
        <v>3.0059999999999993</v>
      </c>
      <c r="H24" s="64">
        <f>IF(グラフデータ!K176="","",グラフデータ!K176)</f>
        <v>2.774</v>
      </c>
      <c r="I24" s="64">
        <f>IF(グラフデータ!K206="","",グラフデータ!K206)</f>
        <v>2.6009999999999995</v>
      </c>
      <c r="J24" s="64">
        <f>IF(グラフデータ!K237="","",グラフデータ!K237)</f>
        <v>3.1129999999999995</v>
      </c>
      <c r="K24" s="64">
        <f>IF(グラフデータ!K267="","",グラフデータ!K267)</f>
        <v>3.1690000000000005</v>
      </c>
      <c r="L24" s="64">
        <f>IF(グラフデータ!K298="","",グラフデータ!K298)</f>
        <v>3.3330000000000002</v>
      </c>
      <c r="M24" s="64">
        <f>IF(グラフデータ!K329="","",グラフデータ!K329)</f>
        <v>3.0430000000000001</v>
      </c>
      <c r="N24" s="64">
        <f>IF(グラフデータ!K358="","",グラフデータ!K358)</f>
        <v>2.5649999999999999</v>
      </c>
    </row>
    <row r="25" spans="2:14" ht="20.149999999999999" customHeight="1" x14ac:dyDescent="0.2">
      <c r="B25" s="1">
        <v>18</v>
      </c>
      <c r="C25" s="64">
        <f>IF(グラフデータ!K24="","",グラフデータ!K24)</f>
        <v>2.7359999999999998</v>
      </c>
      <c r="D25" s="64">
        <f>IF(グラフデータ!K54="","",グラフデータ!K54)</f>
        <v>2.6590000000000003</v>
      </c>
      <c r="E25" s="64">
        <f>IF(グラフデータ!K85="","",グラフデータ!K85)</f>
        <v>2.5070000000000006</v>
      </c>
      <c r="F25" s="64">
        <f>IF(グラフデータ!K115="","",グラフデータ!K115)</f>
        <v>2.9790000000000001</v>
      </c>
      <c r="G25" s="64">
        <f>IF(グラフデータ!K146="","",グラフデータ!K146)</f>
        <v>2.9879999999999995</v>
      </c>
      <c r="H25" s="64">
        <f>IF(グラフデータ!K177="","",グラフデータ!K177)</f>
        <v>2.8010000000000002</v>
      </c>
      <c r="I25" s="64">
        <f>IF(グラフデータ!K207="","",グラフデータ!K207)</f>
        <v>2.6079999999999997</v>
      </c>
      <c r="J25" s="64">
        <f>IF(グラフデータ!K238="","",グラフデータ!K238)</f>
        <v>2.9739999999999998</v>
      </c>
      <c r="K25" s="64">
        <f>IF(グラフデータ!K268="","",グラフデータ!K268)</f>
        <v>3.1770000000000005</v>
      </c>
      <c r="L25" s="64">
        <f>IF(グラフデータ!K299="","",グラフデータ!K299)</f>
        <v>3.3479999999999999</v>
      </c>
      <c r="M25" s="64">
        <f>IF(グラフデータ!K330="","",グラフデータ!K330)</f>
        <v>3.0640000000000001</v>
      </c>
      <c r="N25" s="64">
        <f>IF(グラフデータ!K359="","",グラフデータ!K359)</f>
        <v>2.5630000000000002</v>
      </c>
    </row>
    <row r="26" spans="2:14" ht="20.149999999999999" customHeight="1" x14ac:dyDescent="0.2">
      <c r="B26" s="1">
        <v>19</v>
      </c>
      <c r="C26" s="64">
        <f>IF(グラフデータ!K25="","",グラフデータ!K25)</f>
        <v>2.7269999999999999</v>
      </c>
      <c r="D26" s="64">
        <f>IF(グラフデータ!K55="","",グラフデータ!K55)</f>
        <v>2.6690000000000005</v>
      </c>
      <c r="E26" s="64">
        <f>IF(グラフデータ!K86="","",グラフデータ!K86)</f>
        <v>2.5210000000000004</v>
      </c>
      <c r="F26" s="64">
        <f>IF(グラフデータ!K116="","",グラフデータ!K116)</f>
        <v>2.9969999999999999</v>
      </c>
      <c r="G26" s="64">
        <f>IF(グラフデータ!K147="","",グラフデータ!K147)</f>
        <v>2.9829999999999997</v>
      </c>
      <c r="H26" s="64">
        <f>IF(グラフデータ!K178="","",グラフデータ!K178)</f>
        <v>2.8310000000000004</v>
      </c>
      <c r="I26" s="64">
        <f>IF(グラフデータ!K208="","",グラフデータ!K208)</f>
        <v>2.6179999999999994</v>
      </c>
      <c r="J26" s="64">
        <f>IF(グラフデータ!K239="","",グラフデータ!K239)</f>
        <v>2.9709999999999996</v>
      </c>
      <c r="K26" s="64">
        <f>IF(グラフデータ!K269="","",グラフデータ!K269)</f>
        <v>3.1710000000000003</v>
      </c>
      <c r="L26" s="64">
        <f>IF(グラフデータ!K300="","",グラフデータ!K300)</f>
        <v>3.3559999999999999</v>
      </c>
      <c r="M26" s="64">
        <f>IF(グラフデータ!K331="","",グラフデータ!K331)</f>
        <v>3.0790000000000006</v>
      </c>
      <c r="N26" s="64">
        <f>IF(グラフデータ!K360="","",グラフデータ!K360)</f>
        <v>2.6030000000000002</v>
      </c>
    </row>
    <row r="27" spans="2:14" ht="20.149999999999999" customHeight="1" x14ac:dyDescent="0.2">
      <c r="B27" s="1">
        <v>20</v>
      </c>
      <c r="C27" s="64">
        <f>IF(グラフデータ!K26="","",グラフデータ!K26)</f>
        <v>2.7399999999999998</v>
      </c>
      <c r="D27" s="64">
        <f>IF(グラフデータ!K56="","",グラフデータ!K56)</f>
        <v>2.6590000000000003</v>
      </c>
      <c r="E27" s="64">
        <f>IF(グラフデータ!K87="","",グラフデータ!K87)</f>
        <v>2.5440000000000005</v>
      </c>
      <c r="F27" s="64">
        <f>IF(グラフデータ!K117="","",グラフデータ!K117)</f>
        <v>3.0169999999999999</v>
      </c>
      <c r="G27" s="64">
        <f>IF(グラフデータ!K148="","",グラフデータ!K148)</f>
        <v>2.9959999999999996</v>
      </c>
      <c r="H27" s="64">
        <f>IF(グラフデータ!K179="","",グラフデータ!K179)</f>
        <v>2.8590000000000004</v>
      </c>
      <c r="I27" s="64">
        <f>IF(グラフデータ!K209="","",グラフデータ!K209)</f>
        <v>2.6349999999999998</v>
      </c>
      <c r="J27" s="64">
        <f>IF(グラフデータ!K240="","",グラフデータ!K240)</f>
        <v>2.9869999999999997</v>
      </c>
      <c r="K27" s="64">
        <f>IF(グラフデータ!K270="","",グラフデータ!K270)</f>
        <v>3.1670000000000003</v>
      </c>
      <c r="L27" s="64">
        <f>IF(グラフデータ!K301="","",グラフデータ!K301)</f>
        <v>3.3620000000000001</v>
      </c>
      <c r="M27" s="64">
        <f>IF(グラフデータ!K332="","",グラフデータ!K332)</f>
        <v>3.0670000000000002</v>
      </c>
      <c r="N27" s="64">
        <f>IF(グラフデータ!K361="","",グラフデータ!K361)</f>
        <v>2.621</v>
      </c>
    </row>
    <row r="28" spans="2:14" ht="20.149999999999999" customHeight="1" x14ac:dyDescent="0.2">
      <c r="B28" s="1">
        <v>21</v>
      </c>
      <c r="C28" s="64">
        <f>IF(グラフデータ!K27="","",グラフデータ!K27)</f>
        <v>2.7429999999999999</v>
      </c>
      <c r="D28" s="64">
        <f>IF(グラフデータ!K57="","",グラフデータ!K57)</f>
        <v>2.66</v>
      </c>
      <c r="E28" s="64">
        <f>IF(グラフデータ!K88="","",グラフデータ!K88)</f>
        <v>2.5740000000000003</v>
      </c>
      <c r="F28" s="64">
        <f>IF(グラフデータ!K118="","",グラフデータ!K118)</f>
        <v>3.0339999999999998</v>
      </c>
      <c r="G28" s="64">
        <f>IF(グラフデータ!K149="","",グラフデータ!K149)</f>
        <v>3.0119999999999996</v>
      </c>
      <c r="H28" s="64">
        <f>IF(グラフデータ!K180="","",グラフデータ!K180)</f>
        <v>2.8790000000000004</v>
      </c>
      <c r="I28" s="64">
        <f>IF(グラフデータ!K210="","",グラフデータ!K210)</f>
        <v>2.6479999999999997</v>
      </c>
      <c r="J28" s="64">
        <f>IF(グラフデータ!K241="","",グラフデータ!K241)</f>
        <v>2.9999999999999996</v>
      </c>
      <c r="K28" s="64">
        <f>IF(グラフデータ!K271="","",グラフデータ!K271)</f>
        <v>3.165</v>
      </c>
      <c r="L28" s="64">
        <f>IF(グラフデータ!K302="","",グラフデータ!K302)</f>
        <v>3.36</v>
      </c>
      <c r="M28" s="64">
        <f>IF(グラフデータ!K333="","",グラフデータ!K333)</f>
        <v>3.0830000000000002</v>
      </c>
      <c r="N28" s="64">
        <f>IF(グラフデータ!K362="","",グラフデータ!K362)</f>
        <v>2.6319999999999997</v>
      </c>
    </row>
    <row r="29" spans="2:14" ht="20.149999999999999" customHeight="1" x14ac:dyDescent="0.2">
      <c r="B29" s="1">
        <v>22</v>
      </c>
      <c r="C29" s="64">
        <f>IF(グラフデータ!K28="","",グラフデータ!K28)</f>
        <v>2.7549999999999999</v>
      </c>
      <c r="D29" s="64">
        <f>IF(グラフデータ!K58="","",グラフデータ!K58)</f>
        <v>2.673</v>
      </c>
      <c r="E29" s="64">
        <f>IF(グラフデータ!K89="","",グラフデータ!K89)</f>
        <v>2.6000000000000005</v>
      </c>
      <c r="F29" s="64">
        <f>IF(グラフデータ!K119="","",グラフデータ!K119)</f>
        <v>3.0510000000000002</v>
      </c>
      <c r="G29" s="64">
        <f>IF(グラフデータ!K150="","",グラフデータ!K150)</f>
        <v>3.0259999999999998</v>
      </c>
      <c r="H29" s="64">
        <f>IF(グラフデータ!K181="","",グラフデータ!K181)</f>
        <v>2.8930000000000002</v>
      </c>
      <c r="I29" s="64">
        <f>IF(グラフデータ!K211="","",グラフデータ!K211)</f>
        <v>2.6819999999999995</v>
      </c>
      <c r="J29" s="64">
        <f>IF(グラフデータ!K242="","",グラフデータ!K242)</f>
        <v>3.01</v>
      </c>
      <c r="K29" s="64">
        <f>IF(グラフデータ!K272="","",グラフデータ!K272)</f>
        <v>3.1619999999999999</v>
      </c>
      <c r="L29" s="64">
        <f>IF(グラフデータ!K303="","",グラフデータ!K303)</f>
        <v>3.2240000000000002</v>
      </c>
      <c r="M29" s="64">
        <f>IF(グラフデータ!K334="","",グラフデータ!K334)</f>
        <v>3.0740000000000003</v>
      </c>
      <c r="N29" s="64">
        <f>IF(グラフデータ!K363="","",グラフデータ!K363)</f>
        <v>2.6659999999999999</v>
      </c>
    </row>
    <row r="30" spans="2:14" ht="20.149999999999999" customHeight="1" x14ac:dyDescent="0.2">
      <c r="B30" s="1">
        <v>23</v>
      </c>
      <c r="C30" s="64">
        <f>IF(グラフデータ!K29="","",グラフデータ!K29)</f>
        <v>2.7770000000000001</v>
      </c>
      <c r="D30" s="64">
        <f>IF(グラフデータ!K59="","",グラフデータ!K59)</f>
        <v>2.6900000000000004</v>
      </c>
      <c r="E30" s="64">
        <f>IF(グラフデータ!K90="","",グラフデータ!K90)</f>
        <v>2.6240000000000006</v>
      </c>
      <c r="F30" s="64">
        <f>IF(グラフデータ!K120="","",グラフデータ!K120)</f>
        <v>3.0629999999999997</v>
      </c>
      <c r="G30" s="64">
        <f>IF(グラフデータ!K151="","",グラフデータ!K151)</f>
        <v>3.0179999999999998</v>
      </c>
      <c r="H30" s="64">
        <f>IF(グラフデータ!K182="","",グラフデータ!K182)</f>
        <v>2.8360000000000003</v>
      </c>
      <c r="I30" s="64">
        <f>IF(グラフデータ!K212="","",グラフデータ!K212)</f>
        <v>2.7119999999999997</v>
      </c>
      <c r="J30" s="64">
        <f>IF(グラフデータ!K243="","",グラフデータ!K243)</f>
        <v>3.0189999999999997</v>
      </c>
      <c r="K30" s="64">
        <f>IF(グラフデータ!K273="","",グラフデータ!K273)</f>
        <v>3.1680000000000001</v>
      </c>
      <c r="L30" s="64">
        <f>IF(グラフデータ!K304="","",グラフデータ!K304)</f>
        <v>3.2160000000000002</v>
      </c>
      <c r="M30" s="64">
        <f>IF(グラフデータ!K335="","",グラフデータ!K335)</f>
        <v>3.0580000000000003</v>
      </c>
      <c r="N30" s="64">
        <f>IF(グラフデータ!K364="","",グラフデータ!K364)</f>
        <v>2.6989999999999998</v>
      </c>
    </row>
    <row r="31" spans="2:14" ht="20.149999999999999" customHeight="1" x14ac:dyDescent="0.2">
      <c r="B31" s="1">
        <v>24</v>
      </c>
      <c r="C31" s="64">
        <f>IF(グラフデータ!K30="","",グラフデータ!K30)</f>
        <v>2.7949999999999999</v>
      </c>
      <c r="D31" s="64">
        <f>IF(グラフデータ!K60="","",グラフデータ!K60)</f>
        <v>2.681</v>
      </c>
      <c r="E31" s="64">
        <f>IF(グラフデータ!K91="","",グラフデータ!K91)</f>
        <v>2.6510000000000002</v>
      </c>
      <c r="F31" s="64">
        <f>IF(グラフデータ!K121="","",グラフデータ!K121)</f>
        <v>3.0779999999999998</v>
      </c>
      <c r="G31" s="64">
        <f>IF(グラフデータ!K152="","",グラフデータ!K152)</f>
        <v>3.0249999999999995</v>
      </c>
      <c r="H31" s="64">
        <f>IF(グラフデータ!K183="","",グラフデータ!K183)</f>
        <v>2.7480000000000002</v>
      </c>
      <c r="I31" s="64">
        <f>IF(グラフデータ!K213="","",グラフデータ!K213)</f>
        <v>2.7359999999999998</v>
      </c>
      <c r="J31" s="64">
        <f>IF(グラフデータ!K244="","",グラフデータ!K244)</f>
        <v>3.0259999999999998</v>
      </c>
      <c r="K31" s="64">
        <f>IF(グラフデータ!K274="","",グラフデータ!K274)</f>
        <v>3.1880000000000002</v>
      </c>
      <c r="L31" s="64">
        <f>IF(グラフデータ!K305="","",グラフデータ!K305)</f>
        <v>3.2119999999999997</v>
      </c>
      <c r="M31" s="64">
        <f>IF(グラフデータ!K336="","",グラフデータ!K336)</f>
        <v>3.0260000000000002</v>
      </c>
      <c r="N31" s="64">
        <f>IF(グラフデータ!K365="","",グラフデータ!K365)</f>
        <v>2.714</v>
      </c>
    </row>
    <row r="32" spans="2:14" ht="20.149999999999999" customHeight="1" x14ac:dyDescent="0.2">
      <c r="B32" s="1">
        <v>25</v>
      </c>
      <c r="C32" s="64">
        <f>IF(グラフデータ!K31="","",グラフデータ!K31)</f>
        <v>2.8099999999999996</v>
      </c>
      <c r="D32" s="64">
        <f>IF(グラフデータ!K61="","",グラフデータ!K61)</f>
        <v>2.7040000000000002</v>
      </c>
      <c r="E32" s="64">
        <f>IF(グラフデータ!K92="","",グラフデータ!K92)</f>
        <v>2.6790000000000003</v>
      </c>
      <c r="F32" s="64">
        <f>IF(グラフデータ!K122="","",グラフデータ!K122)</f>
        <v>3.09</v>
      </c>
      <c r="G32" s="64">
        <f>IF(グラフデータ!K153="","",グラフデータ!K153)</f>
        <v>3.0239999999999996</v>
      </c>
      <c r="H32" s="64">
        <f>IF(グラフデータ!K184="","",グラフデータ!K184)</f>
        <v>2.7390000000000003</v>
      </c>
      <c r="I32" s="64">
        <f>IF(グラフデータ!K214="","",グラフデータ!K214)</f>
        <v>2.7579999999999996</v>
      </c>
      <c r="J32" s="64">
        <f>IF(グラフデータ!K245="","",グラフデータ!K245)</f>
        <v>3.0369999999999999</v>
      </c>
      <c r="K32" s="64">
        <f>IF(グラフデータ!K275="","",グラフデータ!K275)</f>
        <v>3.1970000000000001</v>
      </c>
      <c r="L32" s="64">
        <f>IF(グラフデータ!K306="","",グラフデータ!K306)</f>
        <v>3.202</v>
      </c>
      <c r="M32" s="64">
        <f>IF(グラフデータ!K337="","",グラフデータ!K337)</f>
        <v>3.0230000000000006</v>
      </c>
      <c r="N32" s="64">
        <f>IF(グラフデータ!K366="","",グラフデータ!K366)</f>
        <v>2.7429999999999999</v>
      </c>
    </row>
    <row r="33" spans="2:14" ht="20.149999999999999" customHeight="1" x14ac:dyDescent="0.2">
      <c r="B33" s="1">
        <v>26</v>
      </c>
      <c r="C33" s="64">
        <f>IF(グラフデータ!K32="","",グラフデータ!K32)</f>
        <v>2.8250000000000002</v>
      </c>
      <c r="D33" s="64">
        <f>IF(グラフデータ!K62="","",グラフデータ!K62)</f>
        <v>2.7190000000000003</v>
      </c>
      <c r="E33" s="64">
        <f>IF(グラフデータ!K93="","",グラフデータ!K93)</f>
        <v>2.7040000000000006</v>
      </c>
      <c r="F33" s="64">
        <f>IF(グラフデータ!K123="","",グラフデータ!K123)</f>
        <v>3.101</v>
      </c>
      <c r="G33" s="64">
        <f>IF(グラフデータ!K154="","",グラフデータ!K154)</f>
        <v>3.0439999999999996</v>
      </c>
      <c r="H33" s="64">
        <f>IF(グラフデータ!K185="","",グラフデータ!K185)</f>
        <v>2.7360000000000002</v>
      </c>
      <c r="I33" s="64">
        <f>IF(グラフデータ!K215="","",グラフデータ!K215)</f>
        <v>2.7829999999999995</v>
      </c>
      <c r="J33" s="64">
        <f>IF(グラフデータ!K246="","",グラフデータ!K246)</f>
        <v>3.0539999999999994</v>
      </c>
      <c r="K33" s="64">
        <f>IF(グラフデータ!K276="","",グラフデータ!K276)</f>
        <v>3.2090000000000005</v>
      </c>
      <c r="L33" s="64">
        <f>IF(グラフデータ!K307="","",グラフデータ!K307)</f>
        <v>3.2240000000000002</v>
      </c>
      <c r="M33" s="64">
        <f>IF(グラフデータ!K338="","",グラフデータ!K338)</f>
        <v>3.0020000000000002</v>
      </c>
      <c r="N33" s="64">
        <f>IF(グラフデータ!K367="","",グラフデータ!K367)</f>
        <v>2.7429999999999999</v>
      </c>
    </row>
    <row r="34" spans="2:14" ht="20.149999999999999" customHeight="1" x14ac:dyDescent="0.2">
      <c r="B34" s="1">
        <v>27</v>
      </c>
      <c r="C34" s="64">
        <f>IF(グラフデータ!K33="","",グラフデータ!K33)</f>
        <v>2.7569999999999997</v>
      </c>
      <c r="D34" s="64">
        <f>IF(グラフデータ!K63="","",グラフデータ!K63)</f>
        <v>2.7380000000000004</v>
      </c>
      <c r="E34" s="64">
        <f>IF(グラフデータ!K94="","",グラフデータ!K94)</f>
        <v>2.7310000000000003</v>
      </c>
      <c r="F34" s="64">
        <f>IF(グラフデータ!K124="","",グラフデータ!K124)</f>
        <v>3.117</v>
      </c>
      <c r="G34" s="64">
        <f>IF(グラフデータ!K155="","",グラフデータ!K155)</f>
        <v>3.0639999999999996</v>
      </c>
      <c r="H34" s="64">
        <f>IF(グラフデータ!K186="","",グラフデータ!K186)</f>
        <v>2.7370000000000001</v>
      </c>
      <c r="I34" s="64">
        <f>IF(グラフデータ!K216="","",グラフデータ!K216)</f>
        <v>2.8099999999999996</v>
      </c>
      <c r="J34" s="64">
        <f>IF(グラフデータ!K247="","",グラフデータ!K247)</f>
        <v>3.0609999999999999</v>
      </c>
      <c r="K34" s="64">
        <f>IF(グラフデータ!K277="","",グラフデータ!K277)</f>
        <v>3.2039999999999997</v>
      </c>
      <c r="L34" s="64">
        <f>IF(グラフデータ!K308="","",グラフデータ!K308)</f>
        <v>3.234</v>
      </c>
      <c r="M34" s="64">
        <f>IF(グラフデータ!K339="","",グラフデータ!K339)</f>
        <v>2.9830000000000005</v>
      </c>
      <c r="N34" s="64">
        <f>IF(グラフデータ!K368="","",グラフデータ!K368)</f>
        <v>2.6479999999999997</v>
      </c>
    </row>
    <row r="35" spans="2:14" ht="20.149999999999999" customHeight="1" x14ac:dyDescent="0.2">
      <c r="B35" s="1">
        <v>28</v>
      </c>
      <c r="C35" s="64">
        <f>IF(グラフデータ!K34="","",グラフデータ!K34)</f>
        <v>2.7780000000000005</v>
      </c>
      <c r="D35" s="64">
        <f>IF(グラフデータ!K64="","",グラフデータ!K64)</f>
        <v>2.7540000000000004</v>
      </c>
      <c r="E35" s="64">
        <f>IF(グラフデータ!K95="","",グラフデータ!K95)</f>
        <v>2.7530000000000001</v>
      </c>
      <c r="F35" s="64">
        <f>IF(グラフデータ!K125="","",グラフデータ!K125)</f>
        <v>3.1419999999999995</v>
      </c>
      <c r="G35" s="64">
        <f>IF(グラフデータ!K156="","",グラフデータ!K156)</f>
        <v>3.0779999999999994</v>
      </c>
      <c r="H35" s="64">
        <f>IF(グラフデータ!K187="","",グラフデータ!K187)</f>
        <v>2.7510000000000003</v>
      </c>
      <c r="I35" s="64">
        <f>IF(グラフデータ!K217="","",グラフデータ!K217)</f>
        <v>2.8369999999999997</v>
      </c>
      <c r="J35" s="64">
        <f>IF(グラフデータ!K248="","",グラフデータ!K248)</f>
        <v>3.0639999999999996</v>
      </c>
      <c r="K35" s="64">
        <f>IF(グラフデータ!K278="","",グラフデータ!K278)</f>
        <v>3.2249999999999996</v>
      </c>
      <c r="L35" s="64">
        <f>IF(グラフデータ!K309="","",グラフデータ!K309)</f>
        <v>3.2439999999999998</v>
      </c>
      <c r="M35" s="64">
        <f>IF(グラフデータ!K340="","",グラフデータ!K340)</f>
        <v>2.9750000000000005</v>
      </c>
      <c r="N35" s="64">
        <f>IF(グラフデータ!K369="","",グラフデータ!K369)</f>
        <v>2.6429999999999998</v>
      </c>
    </row>
    <row r="36" spans="2:14" ht="20.149999999999999" customHeight="1" x14ac:dyDescent="0.2">
      <c r="B36" s="1">
        <v>29</v>
      </c>
      <c r="C36" s="64">
        <f>IF(グラフデータ!K35="","",グラフデータ!K35)</f>
        <v>2.7890000000000001</v>
      </c>
      <c r="D36" s="64">
        <f>IF(グラフデータ!K65="","",グラフデータ!K65)</f>
        <v>2.7680000000000002</v>
      </c>
      <c r="E36" s="64">
        <f>IF(グラフデータ!K96="","",グラフデータ!K96)</f>
        <v>2.7730000000000006</v>
      </c>
      <c r="F36" s="64">
        <f>IF(グラフデータ!K126="","",グラフデータ!K126)</f>
        <v>3.1549999999999994</v>
      </c>
      <c r="G36" s="64">
        <f>IF(グラフデータ!K157="","",グラフデータ!K157)</f>
        <v>3.0909999999999997</v>
      </c>
      <c r="H36" s="64">
        <f>IF(グラフデータ!K188="","",グラフデータ!K188)</f>
        <v>2.7669999999999995</v>
      </c>
      <c r="I36" s="64">
        <f>IF(グラフデータ!K218="","",グラフデータ!K218)</f>
        <v>2.8559999999999999</v>
      </c>
      <c r="J36" s="64">
        <f>IF(グラフデータ!K249="","",グラフデータ!K249)</f>
        <v>3.0749999999999997</v>
      </c>
      <c r="K36" s="64">
        <f>IF(グラフデータ!K279="","",グラフデータ!K279)</f>
        <v>3.2229999999999999</v>
      </c>
      <c r="L36" s="64">
        <f>IF(グラフデータ!K310="","",グラフデータ!K310)</f>
        <v>3.2610000000000001</v>
      </c>
      <c r="M36" s="64">
        <f>IF(グラフデータ!K341="","",グラフデータ!K341)</f>
        <v>2.9780000000000006</v>
      </c>
      <c r="N36" s="64">
        <f>IF(グラフデータ!K370="","",グラフデータ!K370)</f>
        <v>2.6319999999999997</v>
      </c>
    </row>
    <row r="37" spans="2:14" ht="20.149999999999999" customHeight="1" x14ac:dyDescent="0.2">
      <c r="B37" s="1">
        <v>30</v>
      </c>
      <c r="C37" s="64">
        <f>IF(グラフデータ!K36="","",グラフデータ!K36)</f>
        <v>2.7960000000000003</v>
      </c>
      <c r="D37" s="64">
        <f>IF(グラフデータ!K66="","",グラフデータ!K66)</f>
        <v>2.7520000000000002</v>
      </c>
      <c r="E37" s="64">
        <f>IF(グラフデータ!K97="","",グラフデータ!K97)</f>
        <v>2.7619999999999996</v>
      </c>
      <c r="F37" s="64">
        <f>IF(グラフデータ!K127="","",グラフデータ!K127)</f>
        <v>3.1629999999999994</v>
      </c>
      <c r="G37" s="64">
        <f>IF(グラフデータ!K158="","",グラフデータ!K158)</f>
        <v>3.1069999999999998</v>
      </c>
      <c r="H37" s="64">
        <f>IF(グラフデータ!K189="","",グラフデータ!K189)</f>
        <v>2.7889999999999997</v>
      </c>
      <c r="I37" s="64">
        <f>IF(グラフデータ!K219="","",グラフデータ!K219)</f>
        <v>2.8739999999999997</v>
      </c>
      <c r="J37" s="64">
        <f>IF(グラフデータ!K250="","",グラフデータ!K250)</f>
        <v>3.0869999999999997</v>
      </c>
      <c r="K37" s="64">
        <f>IF(グラフデータ!K280="","",グラフデータ!K280)</f>
        <v>3.234</v>
      </c>
      <c r="L37" s="64">
        <f>IF(グラフデータ!K311="","",グラフデータ!K311)</f>
        <v>3.2789999999999999</v>
      </c>
      <c r="M37" s="65" t="s">
        <v>5</v>
      </c>
      <c r="N37" s="64">
        <f>IF(グラフデータ!K371="","",グラフデータ!K371)</f>
        <v>2.5259999999999998</v>
      </c>
    </row>
    <row r="38" spans="2:14" ht="20.149999999999999" customHeight="1" thickBot="1" x14ac:dyDescent="0.25">
      <c r="B38" s="1">
        <v>31</v>
      </c>
      <c r="C38" s="65" t="s">
        <v>5</v>
      </c>
      <c r="D38" s="64">
        <f>IF(グラフデータ!K67="","",グラフデータ!K67)</f>
        <v>2.742</v>
      </c>
      <c r="E38" s="65" t="s">
        <v>5</v>
      </c>
      <c r="F38" s="64">
        <f>IF(グラフデータ!K128="","",グラフデータ!K128)</f>
        <v>3.1679999999999997</v>
      </c>
      <c r="G38" s="64">
        <f>IF(グラフデータ!K159="","",グラフデータ!K159)</f>
        <v>3.1289999999999996</v>
      </c>
      <c r="H38" s="65" t="s">
        <v>5</v>
      </c>
      <c r="I38" s="64">
        <f>IF(グラフデータ!K220="","",グラフデータ!K220)</f>
        <v>2.8929999999999998</v>
      </c>
      <c r="J38" s="65" t="s">
        <v>5</v>
      </c>
      <c r="K38" s="64">
        <f>IF(グラフデータ!K281="","",グラフデータ!K281)</f>
        <v>3.2450000000000001</v>
      </c>
      <c r="L38" s="64">
        <f>IF(グラフデータ!K312="","",グラフデータ!K312)</f>
        <v>3.2230000000000003</v>
      </c>
      <c r="M38" s="65" t="s">
        <v>5</v>
      </c>
      <c r="N38" s="64">
        <f>IF(グラフデータ!K372="","",グラフデータ!K372)</f>
        <v>2.4979999999999998</v>
      </c>
    </row>
    <row r="39" spans="2:14" ht="20.149999999999999" customHeight="1" thickTop="1" x14ac:dyDescent="0.2">
      <c r="B39" s="59" t="s">
        <v>3</v>
      </c>
      <c r="C39" s="66">
        <f>IF(C37="","",AVERAGE(C8:C38))</f>
        <v>2.7188000000000003</v>
      </c>
      <c r="D39" s="66">
        <f>IF(D38="","",AVERAGE(D8:D38))</f>
        <v>2.7305483870967735</v>
      </c>
      <c r="E39" s="66">
        <f>IF(E37="","",AVERAGE(E8:E38))</f>
        <v>2.5251333333333337</v>
      </c>
      <c r="F39" s="66">
        <f>IF(F38="","",AVERAGE(F8:F38))</f>
        <v>2.9532580645161293</v>
      </c>
      <c r="G39" s="66">
        <f>IF(G38="","",AVERAGE(G8:G38))</f>
        <v>3.1251612903225801</v>
      </c>
      <c r="H39" s="66">
        <f>IF(H37="","",AVERAGE(H8:H38))</f>
        <v>2.8561000000000005</v>
      </c>
      <c r="I39" s="66">
        <f>IF(I38="","",AVERAGE(I8:I38))</f>
        <v>2.7609999999999997</v>
      </c>
      <c r="J39" s="66">
        <f>IF(J37="","",AVERAGE(J8:J38))</f>
        <v>3.0253000000000005</v>
      </c>
      <c r="K39" s="66">
        <f>IF(K38="","",AVERAGE(K8:K38))</f>
        <v>3.1664193548387103</v>
      </c>
      <c r="L39" s="66">
        <f>IF(L38="","",AVERAGE(L8:L38))</f>
        <v>3.282290322580645</v>
      </c>
      <c r="M39" s="66">
        <f>IF(M35="","",AVERAGE(M8:M38))</f>
        <v>3.0750344827586202</v>
      </c>
      <c r="N39" s="66">
        <f>IF(N35="","",AVERAGE(N8:N38))</f>
        <v>2.689483870967742</v>
      </c>
    </row>
    <row r="40" spans="2:14" ht="20.149999999999999" customHeight="1" x14ac:dyDescent="0.2">
      <c r="B40" s="58" t="s">
        <v>1</v>
      </c>
      <c r="C40" s="67">
        <f>IF(C37="","",MIN(C8:C38))</f>
        <v>2.5499999999999998</v>
      </c>
      <c r="D40" s="67">
        <f>IF(D38="","",MIN(D8:D38))</f>
        <v>2.6370000000000005</v>
      </c>
      <c r="E40" s="67">
        <f>IF(E37="","",MIN(E8:E38))</f>
        <v>2.0490000000000004</v>
      </c>
      <c r="F40" s="67">
        <f>IF(F38="","",MIN(F8:F38))</f>
        <v>2.7639999999999998</v>
      </c>
      <c r="G40" s="67">
        <f>IF(G38="","",MIN(G8:G38))</f>
        <v>2.9829999999999997</v>
      </c>
      <c r="H40" s="67">
        <f>IF(H37="","",MIN(H8:H38))</f>
        <v>2.657</v>
      </c>
      <c r="I40" s="67">
        <f>IF(I38="","",MIN(I8:I38))</f>
        <v>2.6009999999999995</v>
      </c>
      <c r="J40" s="67">
        <f>IF(J37="","",MIN(J8:J38))</f>
        <v>2.9259999999999997</v>
      </c>
      <c r="K40" s="67">
        <f>IF(K38="","",MIN(K8:K38))</f>
        <v>3.0880000000000001</v>
      </c>
      <c r="L40" s="67">
        <f>IF(L38="","",MIN(L8:L38))</f>
        <v>3.202</v>
      </c>
      <c r="M40" s="67">
        <f>IF(M35="","",MIN(M8:M38))</f>
        <v>2.9750000000000005</v>
      </c>
      <c r="N40" s="67">
        <f>IF(N35="","",MIN(N8:N38))</f>
        <v>2.4979999999999998</v>
      </c>
    </row>
    <row r="41" spans="2:14" ht="20.149999999999999" customHeight="1" x14ac:dyDescent="0.2">
      <c r="B41" s="5" t="s">
        <v>2</v>
      </c>
      <c r="C41" s="67">
        <f>IF(C37="","",MAX(C8:C38))</f>
        <v>2.8250000000000002</v>
      </c>
      <c r="D41" s="67">
        <f>IF(D38="","",MAX(D8:D38))</f>
        <v>2.8840000000000003</v>
      </c>
      <c r="E41" s="67">
        <f>IF(E37="","",MAX(E8:E38))</f>
        <v>2.7730000000000006</v>
      </c>
      <c r="F41" s="67">
        <f>IF(F38="","",MAX(F8:F38))</f>
        <v>3.1679999999999997</v>
      </c>
      <c r="G41" s="67">
        <f>IF(G38="","",MAX(G8:G38))</f>
        <v>3.2399999999999998</v>
      </c>
      <c r="H41" s="67">
        <f>IF(H37="","",MAX(H8:H38))</f>
        <v>3.1750000000000003</v>
      </c>
      <c r="I41" s="67">
        <f>IF(I38="","",MAX(I8:I38))</f>
        <v>2.9009999999999998</v>
      </c>
      <c r="J41" s="67">
        <f>IF(J37="","",MAX(J8:J38))</f>
        <v>3.1129999999999995</v>
      </c>
      <c r="K41" s="67">
        <f>IF(K38="","",MAX(K8:K38))</f>
        <v>3.2450000000000001</v>
      </c>
      <c r="L41" s="67">
        <f>IF(L38="","",MAX(L8:L38))</f>
        <v>3.3620000000000001</v>
      </c>
      <c r="M41" s="67">
        <f>IF(M35="","",MAX(M8:M38))</f>
        <v>3.2620000000000005</v>
      </c>
      <c r="N41" s="67">
        <f>IF(N35="","",MAX(N8:N38))</f>
        <v>2.972</v>
      </c>
    </row>
    <row r="42" spans="2:14" ht="20" customHeight="1" x14ac:dyDescent="0.2">
      <c r="K42" s="100" t="s">
        <v>79</v>
      </c>
      <c r="L42" s="103" t="s">
        <v>80</v>
      </c>
      <c r="M42" s="104"/>
      <c r="N42" s="91">
        <f>AVERAGE(C8:N38)</f>
        <v>2.909532786885245</v>
      </c>
    </row>
    <row r="43" spans="2:14" ht="20" customHeight="1" x14ac:dyDescent="0.2">
      <c r="K43" s="101"/>
      <c r="L43" s="103" t="s">
        <v>81</v>
      </c>
      <c r="M43" s="104"/>
      <c r="N43" s="92">
        <f>MIN(C8:N38)</f>
        <v>2.0490000000000004</v>
      </c>
    </row>
    <row r="44" spans="2:14" ht="20" customHeight="1" x14ac:dyDescent="0.2">
      <c r="K44" s="101"/>
      <c r="L44" s="103" t="s">
        <v>82</v>
      </c>
      <c r="M44" s="104"/>
      <c r="N44" s="93">
        <f>MAX(C8:N38)</f>
        <v>3.3620000000000001</v>
      </c>
    </row>
    <row r="45" spans="2:14" ht="20" customHeight="1" x14ac:dyDescent="0.2">
      <c r="K45" s="101"/>
      <c r="L45" s="103" t="s">
        <v>83</v>
      </c>
      <c r="M45" s="104"/>
      <c r="N45" s="91">
        <f>N44-N43</f>
        <v>1.3129999999999997</v>
      </c>
    </row>
    <row r="46" spans="2:14" ht="20" customHeight="1" thickBot="1" x14ac:dyDescent="0.25">
      <c r="K46" s="102"/>
      <c r="L46" s="105" t="s">
        <v>84</v>
      </c>
      <c r="M46" s="106"/>
      <c r="N46" s="94">
        <f>C8-N38</f>
        <v>5.2000000000000046E-2</v>
      </c>
    </row>
  </sheetData>
  <mergeCells count="6">
    <mergeCell ref="K42:K46"/>
    <mergeCell ref="L42:M42"/>
    <mergeCell ref="L43:M43"/>
    <mergeCell ref="L44:M44"/>
    <mergeCell ref="L45:M45"/>
    <mergeCell ref="L46:M46"/>
  </mergeCells>
  <phoneticPr fontId="6"/>
  <conditionalFormatting sqref="C8:N38">
    <cfRule type="expression" priority="1" stopIfTrue="1">
      <formula>SUM(C$40:C$42)=0</formula>
    </cfRule>
    <cfRule type="cellIs" dxfId="15" priority="2" operator="equal">
      <formula>MAXA(C$8:C$38)</formula>
    </cfRule>
    <cfRule type="cellIs" dxfId="14" priority="3" operator="equal">
      <formula>MIN(C$8:C$38)</formula>
    </cfRule>
  </conditionalFormatting>
  <printOptions horizontalCentered="1"/>
  <pageMargins left="0.78740157480314965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3:N45"/>
  <sheetViews>
    <sheetView showGridLines="0" zoomScale="90" zoomScaleNormal="90" zoomScaleSheetLayoutView="70" workbookViewId="0"/>
  </sheetViews>
  <sheetFormatPr defaultColWidth="9" defaultRowHeight="14" x14ac:dyDescent="0.2"/>
  <cols>
    <col min="1" max="1" width="9" style="62" customWidth="1"/>
    <col min="2" max="2" width="5.1640625" style="62" customWidth="1"/>
    <col min="3" max="14" width="7.08203125" style="62" customWidth="1"/>
    <col min="15" max="16384" width="9" style="62"/>
  </cols>
  <sheetData>
    <row r="3" spans="2:14" ht="19" x14ac:dyDescent="0.2">
      <c r="B3" s="60" t="s">
        <v>74</v>
      </c>
      <c r="C3" s="61"/>
      <c r="D3" s="61"/>
      <c r="E3" s="61"/>
      <c r="F3" s="61"/>
      <c r="H3" s="61"/>
      <c r="I3" s="61"/>
      <c r="J3" s="61"/>
      <c r="K3" s="61"/>
      <c r="L3" s="61"/>
      <c r="M3" s="61"/>
      <c r="N3" s="61"/>
    </row>
    <row r="4" spans="2:14" ht="19" x14ac:dyDescent="0.2">
      <c r="C4" s="60" t="s">
        <v>22</v>
      </c>
    </row>
    <row r="6" spans="2:14" ht="14.5" thickBot="1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3" t="s">
        <v>20</v>
      </c>
    </row>
    <row r="7" spans="2:14" ht="30" customHeight="1" thickBot="1" x14ac:dyDescent="0.25">
      <c r="B7" s="7"/>
      <c r="C7" s="8" t="s">
        <v>45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9" t="s">
        <v>52</v>
      </c>
      <c r="K7" s="9" t="s">
        <v>53</v>
      </c>
      <c r="L7" s="9" t="s">
        <v>54</v>
      </c>
      <c r="M7" s="9" t="s">
        <v>55</v>
      </c>
      <c r="N7" s="10" t="s">
        <v>56</v>
      </c>
    </row>
    <row r="8" spans="2:14" ht="20.149999999999999" customHeight="1" thickTop="1" x14ac:dyDescent="0.2">
      <c r="B8" s="11">
        <v>1</v>
      </c>
      <c r="C8" s="68">
        <f>IF(グラフデータ!$D7="","",グラフデータ!$D7)</f>
        <v>0</v>
      </c>
      <c r="D8" s="69">
        <f>IF(グラフデータ!$D37="","",グラフデータ!$D37)</f>
        <v>0</v>
      </c>
      <c r="E8" s="69">
        <f>IF(グラフデータ!$D68="","",グラフデータ!$D68)</f>
        <v>0</v>
      </c>
      <c r="F8" s="69">
        <f>IF(グラフデータ!$D98="","",グラフデータ!$D98)</f>
        <v>16</v>
      </c>
      <c r="G8" s="69">
        <f>IF(グラフデータ!$D129="","",グラフデータ!$D129)</f>
        <v>31</v>
      </c>
      <c r="H8" s="69">
        <f>IF(グラフデータ!$D160="","",グラフデータ!$D160)</f>
        <v>0</v>
      </c>
      <c r="I8" s="69">
        <f>IF(グラフデータ!$D190="","",グラフデータ!$D190)</f>
        <v>0</v>
      </c>
      <c r="J8" s="69">
        <f>IF(グラフデータ!$D221="","",グラフデータ!$D221)</f>
        <v>0</v>
      </c>
      <c r="K8" s="69">
        <f>IF(グラフデータ!$D251="","",グラフデータ!$D251)</f>
        <v>0</v>
      </c>
      <c r="L8" s="69">
        <f>IF(グラフデータ!$D282="","",グラフデータ!$D282)</f>
        <v>0</v>
      </c>
      <c r="M8" s="69">
        <f>IF(グラフデータ!$D313="","",グラフデータ!$D313)</f>
        <v>0</v>
      </c>
      <c r="N8" s="70">
        <f>IF(グラフデータ!$D342="","",グラフデータ!$D342)</f>
        <v>15</v>
      </c>
    </row>
    <row r="9" spans="2:14" ht="20.149999999999999" customHeight="1" x14ac:dyDescent="0.2">
      <c r="B9" s="12">
        <v>2</v>
      </c>
      <c r="C9" s="68">
        <f>IF(グラフデータ!$D8="","",グラフデータ!$D8)</f>
        <v>1</v>
      </c>
      <c r="D9" s="69">
        <f>IF(グラフデータ!$D38="","",グラフデータ!$D38)</f>
        <v>0</v>
      </c>
      <c r="E9" s="69">
        <f>IF(グラフデータ!$D69="","",グラフデータ!$D69)</f>
        <v>150</v>
      </c>
      <c r="F9" s="69">
        <f>IF(グラフデータ!$D99="","",グラフデータ!$D99)</f>
        <v>2</v>
      </c>
      <c r="G9" s="69">
        <f>IF(グラフデータ!$D130="","",グラフデータ!$D130)</f>
        <v>0</v>
      </c>
      <c r="H9" s="69">
        <f>IF(グラフデータ!$D161="","",グラフデータ!$D161)</f>
        <v>0</v>
      </c>
      <c r="I9" s="69">
        <f>IF(グラフデータ!$D191="","",グラフデータ!$D191)</f>
        <v>0</v>
      </c>
      <c r="J9" s="69">
        <f>IF(グラフデータ!$D222="","",グラフデータ!$D222)</f>
        <v>0</v>
      </c>
      <c r="K9" s="69">
        <f>IF(グラフデータ!$D252="","",グラフデータ!$D252)</f>
        <v>0</v>
      </c>
      <c r="L9" s="69">
        <f>IF(グラフデータ!$D283="","",グラフデータ!$D283)</f>
        <v>0</v>
      </c>
      <c r="M9" s="69">
        <f>IF(グラフデータ!$D314="","",グラフデータ!$D314)</f>
        <v>0</v>
      </c>
      <c r="N9" s="70">
        <f>IF(グラフデータ!$D343="","",グラフデータ!$D343)</f>
        <v>0</v>
      </c>
    </row>
    <row r="10" spans="2:14" ht="20.149999999999999" customHeight="1" x14ac:dyDescent="0.2">
      <c r="B10" s="12">
        <v>3</v>
      </c>
      <c r="C10" s="68">
        <f>IF(グラフデータ!$D9="","",グラフデータ!$D9)</f>
        <v>0</v>
      </c>
      <c r="D10" s="69">
        <f>IF(グラフデータ!$D39="","",グラフデータ!$D39)</f>
        <v>0</v>
      </c>
      <c r="E10" s="69">
        <f>IF(グラフデータ!$D70="","",グラフデータ!$D70)</f>
        <v>89</v>
      </c>
      <c r="F10" s="69">
        <f>IF(グラフデータ!$D100="","",グラフデータ!$D100)</f>
        <v>0</v>
      </c>
      <c r="G10" s="69">
        <f>IF(グラフデータ!$D131="","",グラフデータ!$D131)</f>
        <v>0</v>
      </c>
      <c r="H10" s="69">
        <f>IF(グラフデータ!$D162="","",グラフデータ!$D162)</f>
        <v>1</v>
      </c>
      <c r="I10" s="69">
        <f>IF(グラフデータ!$D192="","",グラフデータ!$D192)</f>
        <v>0</v>
      </c>
      <c r="J10" s="69">
        <f>IF(グラフデータ!$D223="","",グラフデータ!$D223)</f>
        <v>0</v>
      </c>
      <c r="K10" s="69">
        <f>IF(グラフデータ!$D253="","",グラフデータ!$D253)</f>
        <v>0</v>
      </c>
      <c r="L10" s="69">
        <f>IF(グラフデータ!$D284="","",グラフデータ!$D284)</f>
        <v>0</v>
      </c>
      <c r="M10" s="69">
        <f>IF(グラフデータ!$D315="","",グラフデータ!$D315)</f>
        <v>0</v>
      </c>
      <c r="N10" s="70">
        <f>IF(グラフデータ!$D344="","",グラフデータ!$D344)</f>
        <v>0</v>
      </c>
    </row>
    <row r="11" spans="2:14" ht="20.149999999999999" customHeight="1" x14ac:dyDescent="0.2">
      <c r="B11" s="12">
        <v>4</v>
      </c>
      <c r="C11" s="68">
        <f>IF(グラフデータ!$D10="","",グラフデータ!$D10)</f>
        <v>0</v>
      </c>
      <c r="D11" s="69">
        <f>IF(グラフデータ!$D40="","",グラフデータ!$D40)</f>
        <v>0</v>
      </c>
      <c r="E11" s="69">
        <f>IF(グラフデータ!$D71="","",グラフデータ!$D71)</f>
        <v>0</v>
      </c>
      <c r="F11" s="69">
        <f>IF(グラフデータ!$D101="","",グラフデータ!$D101)</f>
        <v>1</v>
      </c>
      <c r="G11" s="69">
        <f>IF(グラフデータ!$D132="","",グラフデータ!$D132)</f>
        <v>0</v>
      </c>
      <c r="H11" s="69">
        <f>IF(グラフデータ!$D163="","",グラフデータ!$D163)</f>
        <v>33</v>
      </c>
      <c r="I11" s="69">
        <f>IF(グラフデータ!$D193="","",グラフデータ!$D193)</f>
        <v>17</v>
      </c>
      <c r="J11" s="69">
        <f>IF(グラフデータ!$D224="","",グラフデータ!$D224)</f>
        <v>0</v>
      </c>
      <c r="K11" s="69">
        <f>IF(グラフデータ!$D254="","",グラフデータ!$D254)</f>
        <v>0</v>
      </c>
      <c r="L11" s="69">
        <f>IF(グラフデータ!$D285="","",グラフデータ!$D285)</f>
        <v>0</v>
      </c>
      <c r="M11" s="69">
        <f>IF(グラフデータ!$D316="","",グラフデータ!$D316)</f>
        <v>5</v>
      </c>
      <c r="N11" s="70">
        <f>IF(グラフデータ!$D345="","",グラフデータ!$D345)</f>
        <v>0</v>
      </c>
    </row>
    <row r="12" spans="2:14" ht="20.149999999999999" customHeight="1" x14ac:dyDescent="0.2">
      <c r="B12" s="12">
        <v>5</v>
      </c>
      <c r="C12" s="68">
        <f>IF(グラフデータ!$D11="","",グラフデータ!$D11)</f>
        <v>0</v>
      </c>
      <c r="D12" s="69">
        <f>IF(グラフデータ!$D41="","",グラフデータ!$D41)</f>
        <v>0</v>
      </c>
      <c r="E12" s="69">
        <f>IF(グラフデータ!$D72="","",グラフデータ!$D72)</f>
        <v>0</v>
      </c>
      <c r="F12" s="69">
        <f>IF(グラフデータ!$D102="","",グラフデータ!$D102)</f>
        <v>0</v>
      </c>
      <c r="G12" s="69">
        <f>IF(グラフデータ!$D133="","",グラフデータ!$D133)</f>
        <v>0</v>
      </c>
      <c r="H12" s="69">
        <f>IF(グラフデータ!$D164="","",グラフデータ!$D164)</f>
        <v>0</v>
      </c>
      <c r="I12" s="69">
        <f>IF(グラフデータ!$D194="","",グラフデータ!$D194)</f>
        <v>0</v>
      </c>
      <c r="J12" s="69">
        <f>IF(グラフデータ!$D225="","",グラフデータ!$D225)</f>
        <v>0</v>
      </c>
      <c r="K12" s="69">
        <f>IF(グラフデータ!$D255="","",グラフデータ!$D255)</f>
        <v>0</v>
      </c>
      <c r="L12" s="69">
        <f>IF(グラフデータ!$D286="","",グラフデータ!$D286)</f>
        <v>0</v>
      </c>
      <c r="M12" s="69">
        <f>IF(グラフデータ!$D317="","",グラフデータ!$D317)</f>
        <v>3</v>
      </c>
      <c r="N12" s="70">
        <f>IF(グラフデータ!$D346="","",グラフデータ!$D346)</f>
        <v>18</v>
      </c>
    </row>
    <row r="13" spans="2:14" ht="20.149999999999999" customHeight="1" x14ac:dyDescent="0.2">
      <c r="B13" s="12">
        <v>6</v>
      </c>
      <c r="C13" s="68">
        <f>IF(グラフデータ!$D12="","",グラフデータ!$D12)</f>
        <v>0</v>
      </c>
      <c r="D13" s="69">
        <f>IF(グラフデータ!$D42="","",グラフデータ!$D42)</f>
        <v>0</v>
      </c>
      <c r="E13" s="69">
        <f>IF(グラフデータ!$D73="","",グラフデータ!$D73)</f>
        <v>3</v>
      </c>
      <c r="F13" s="69">
        <f>IF(グラフデータ!$D103="","",グラフデータ!$D103)</f>
        <v>6</v>
      </c>
      <c r="G13" s="69">
        <f>IF(グラフデータ!$D134="","",グラフデータ!$D134)</f>
        <v>0</v>
      </c>
      <c r="H13" s="69">
        <f>IF(グラフデータ!$D165="","",グラフデータ!$D165)</f>
        <v>3</v>
      </c>
      <c r="I13" s="69">
        <f>IF(グラフデータ!$D195="","",グラフデータ!$D195)</f>
        <v>0</v>
      </c>
      <c r="J13" s="69">
        <f>IF(グラフデータ!$D226="","",グラフデータ!$D226)</f>
        <v>1</v>
      </c>
      <c r="K13" s="69">
        <f>IF(グラフデータ!$D256="","",グラフデータ!$D256)</f>
        <v>1</v>
      </c>
      <c r="L13" s="69">
        <f>IF(グラフデータ!$D287="","",グラフデータ!$D287)</f>
        <v>0</v>
      </c>
      <c r="M13" s="69">
        <f>IF(グラフデータ!$D318="","",グラフデータ!$D318)</f>
        <v>33</v>
      </c>
      <c r="N13" s="70">
        <f>IF(グラフデータ!$D347="","",グラフデータ!$D347)</f>
        <v>12</v>
      </c>
    </row>
    <row r="14" spans="2:14" ht="20.149999999999999" customHeight="1" x14ac:dyDescent="0.2">
      <c r="B14" s="12">
        <v>7</v>
      </c>
      <c r="C14" s="68">
        <f>IF(グラフデータ!$D13="","",グラフデータ!$D13)</f>
        <v>7</v>
      </c>
      <c r="D14" s="69">
        <f>IF(グラフデータ!$D43="","",グラフデータ!$D43)</f>
        <v>36</v>
      </c>
      <c r="E14" s="69">
        <f>IF(グラフデータ!$D74="","",グラフデータ!$D74)</f>
        <v>5</v>
      </c>
      <c r="F14" s="69">
        <f>IF(グラフデータ!$D104="","",グラフデータ!$D104)</f>
        <v>0</v>
      </c>
      <c r="G14" s="69">
        <f>IF(グラフデータ!$D135="","",グラフデータ!$D135)</f>
        <v>0</v>
      </c>
      <c r="H14" s="69">
        <f>IF(グラフデータ!$D166="","",グラフデータ!$D166)</f>
        <v>1</v>
      </c>
      <c r="I14" s="69">
        <f>IF(グラフデータ!$D196="","",グラフデータ!$D196)</f>
        <v>0</v>
      </c>
      <c r="J14" s="69">
        <f>IF(グラフデータ!$D227="","",グラフデータ!$D227)</f>
        <v>5</v>
      </c>
      <c r="K14" s="69">
        <f>IF(グラフデータ!$D257="","",グラフデータ!$D257)</f>
        <v>0</v>
      </c>
      <c r="L14" s="69">
        <f>IF(グラフデータ!$D288="","",グラフデータ!$D288)</f>
        <v>0</v>
      </c>
      <c r="M14" s="69">
        <f>IF(グラフデータ!$D319="","",グラフデータ!$D319)</f>
        <v>2</v>
      </c>
      <c r="N14" s="70">
        <f>IF(グラフデータ!$D348="","",グラフデータ!$D348)</f>
        <v>0</v>
      </c>
    </row>
    <row r="15" spans="2:14" ht="20.149999999999999" customHeight="1" x14ac:dyDescent="0.2">
      <c r="B15" s="12">
        <v>8</v>
      </c>
      <c r="C15" s="68">
        <f>IF(グラフデータ!$D14="","",グラフデータ!$D14)</f>
        <v>2</v>
      </c>
      <c r="D15" s="69">
        <f>IF(グラフデータ!$D44="","",グラフデータ!$D44)</f>
        <v>26</v>
      </c>
      <c r="E15" s="69">
        <f>IF(グラフデータ!$D75="","",グラフデータ!$D75)</f>
        <v>2</v>
      </c>
      <c r="F15" s="69">
        <f>IF(グラフデータ!$D105="","",グラフデータ!$D105)</f>
        <v>0</v>
      </c>
      <c r="G15" s="69">
        <f>IF(グラフデータ!$D136="","",グラフデータ!$D136)</f>
        <v>0</v>
      </c>
      <c r="H15" s="69">
        <f>IF(グラフデータ!$D167="","",グラフデータ!$D167)</f>
        <v>86</v>
      </c>
      <c r="I15" s="69">
        <f>IF(グラフデータ!$D197="","",グラフデータ!$D197)</f>
        <v>0</v>
      </c>
      <c r="J15" s="69">
        <f>IF(グラフデータ!$D228="","",グラフデータ!$D228)</f>
        <v>0</v>
      </c>
      <c r="K15" s="69">
        <f>IF(グラフデータ!$D258="","",グラフデータ!$D258)</f>
        <v>0</v>
      </c>
      <c r="L15" s="69">
        <f>IF(グラフデータ!$D289="","",グラフデータ!$D289)</f>
        <v>0</v>
      </c>
      <c r="M15" s="69">
        <f>IF(グラフデータ!$D320="","",グラフデータ!$D320)</f>
        <v>0</v>
      </c>
      <c r="N15" s="70">
        <f>IF(グラフデータ!$D349="","",グラフデータ!$D349)</f>
        <v>18</v>
      </c>
    </row>
    <row r="16" spans="2:14" ht="20.149999999999999" customHeight="1" x14ac:dyDescent="0.2">
      <c r="B16" s="12">
        <v>9</v>
      </c>
      <c r="C16" s="68">
        <f>IF(グラフデータ!$D15="","",グラフデータ!$D15)</f>
        <v>0</v>
      </c>
      <c r="D16" s="69">
        <f>IF(グラフデータ!$D45="","",グラフデータ!$D45)</f>
        <v>0</v>
      </c>
      <c r="E16" s="69">
        <f>IF(グラフデータ!$D76="","",グラフデータ!$D76)</f>
        <v>23</v>
      </c>
      <c r="F16" s="69">
        <f>IF(グラフデータ!$D106="","",グラフデータ!$D106)</f>
        <v>0</v>
      </c>
      <c r="G16" s="69">
        <f>IF(グラフデータ!$D137="","",グラフデータ!$D137)</f>
        <v>21</v>
      </c>
      <c r="H16" s="69">
        <f>IF(グラフデータ!$D168="","",グラフデータ!$D168)</f>
        <v>5</v>
      </c>
      <c r="I16" s="69">
        <f>IF(グラフデータ!$D198="","",グラフデータ!$D198)</f>
        <v>34</v>
      </c>
      <c r="J16" s="69">
        <f>IF(グラフデータ!$D229="","",グラフデータ!$D229)</f>
        <v>0</v>
      </c>
      <c r="K16" s="69">
        <f>IF(グラフデータ!$D259="","",グラフデータ!$D259)</f>
        <v>0</v>
      </c>
      <c r="L16" s="69">
        <f>IF(グラフデータ!$D290="","",グラフデータ!$D290)</f>
        <v>0</v>
      </c>
      <c r="M16" s="69">
        <f>IF(グラフデータ!$D321="","",グラフデータ!$D321)</f>
        <v>0</v>
      </c>
      <c r="N16" s="70">
        <f>IF(グラフデータ!$D350="","",グラフデータ!$D350)</f>
        <v>0</v>
      </c>
    </row>
    <row r="17" spans="2:14" ht="20.149999999999999" customHeight="1" x14ac:dyDescent="0.2">
      <c r="B17" s="12">
        <v>10</v>
      </c>
      <c r="C17" s="68">
        <f>IF(グラフデータ!$D16="","",グラフデータ!$D16)</f>
        <v>0</v>
      </c>
      <c r="D17" s="69">
        <f>IF(グラフデータ!$D46="","",グラフデータ!$D46)</f>
        <v>0</v>
      </c>
      <c r="E17" s="69">
        <f>IF(グラフデータ!$D77="","",グラフデータ!$D77)</f>
        <v>0</v>
      </c>
      <c r="F17" s="69">
        <f>IF(グラフデータ!$D107="","",グラフデータ!$D107)</f>
        <v>0</v>
      </c>
      <c r="G17" s="69">
        <f>IF(グラフデータ!$D138="","",グラフデータ!$D138)</f>
        <v>0</v>
      </c>
      <c r="H17" s="69">
        <f>IF(グラフデータ!$D169="","",グラフデータ!$D169)</f>
        <v>0</v>
      </c>
      <c r="I17" s="69">
        <f>IF(グラフデータ!$D199="","",グラフデータ!$D199)</f>
        <v>17</v>
      </c>
      <c r="J17" s="69">
        <f>IF(グラフデータ!$D230="","",グラフデータ!$D230)</f>
        <v>2</v>
      </c>
      <c r="K17" s="69">
        <f>IF(グラフデータ!$D260="","",グラフデータ!$D260)</f>
        <v>0</v>
      </c>
      <c r="L17" s="69">
        <f>IF(グラフデータ!$D291="","",グラフデータ!$D291)</f>
        <v>0</v>
      </c>
      <c r="M17" s="69">
        <f>IF(グラフデータ!$D322="","",グラフデータ!$D322)</f>
        <v>0</v>
      </c>
      <c r="N17" s="70">
        <f>IF(グラフデータ!$D351="","",グラフデータ!$D351)</f>
        <v>0</v>
      </c>
    </row>
    <row r="18" spans="2:14" ht="20.149999999999999" customHeight="1" x14ac:dyDescent="0.2">
      <c r="B18" s="12">
        <v>11</v>
      </c>
      <c r="C18" s="68">
        <f>IF(グラフデータ!$D17="","",グラフデータ!$D17)</f>
        <v>0</v>
      </c>
      <c r="D18" s="69">
        <f>IF(グラフデータ!$D47="","",グラフデータ!$D47)</f>
        <v>4</v>
      </c>
      <c r="E18" s="69">
        <f>IF(グラフデータ!$D78="","",グラフデータ!$D78)</f>
        <v>16</v>
      </c>
      <c r="F18" s="69">
        <f>IF(グラフデータ!$D108="","",グラフデータ!$D108)</f>
        <v>0</v>
      </c>
      <c r="G18" s="69">
        <f>IF(グラフデータ!$D139="","",グラフデータ!$D139)</f>
        <v>0</v>
      </c>
      <c r="H18" s="69">
        <f>IF(グラフデータ!$D170="","",グラフデータ!$D170)</f>
        <v>0</v>
      </c>
      <c r="I18" s="69">
        <f>IF(グラフデータ!$D200="","",グラフデータ!$D200)</f>
        <v>0</v>
      </c>
      <c r="J18" s="69">
        <f>IF(グラフデータ!$D231="","",グラフデータ!$D231)</f>
        <v>0</v>
      </c>
      <c r="K18" s="69">
        <f>IF(グラフデータ!$D261="","",グラフデータ!$D261)</f>
        <v>1</v>
      </c>
      <c r="L18" s="69">
        <f>IF(グラフデータ!$D292="","",グラフデータ!$D292)</f>
        <v>0</v>
      </c>
      <c r="M18" s="69">
        <f>IF(グラフデータ!$D323="","",グラフデータ!$D323)</f>
        <v>0</v>
      </c>
      <c r="N18" s="70">
        <f>IF(グラフデータ!$D352="","",グラフデータ!$D352)</f>
        <v>0</v>
      </c>
    </row>
    <row r="19" spans="2:14" ht="20.149999999999999" customHeight="1" x14ac:dyDescent="0.2">
      <c r="B19" s="12">
        <v>12</v>
      </c>
      <c r="C19" s="68">
        <f>IF(グラフデータ!$D18="","",グラフデータ!$D18)</f>
        <v>0</v>
      </c>
      <c r="D19" s="69">
        <f>IF(グラフデータ!$D48="","",グラフデータ!$D48)</f>
        <v>0</v>
      </c>
      <c r="E19" s="69">
        <f>IF(グラフデータ!$D79="","",グラフデータ!$D79)</f>
        <v>8</v>
      </c>
      <c r="F19" s="69">
        <f>IF(グラフデータ!$D109="","",グラフデータ!$D109)</f>
        <v>0</v>
      </c>
      <c r="G19" s="69">
        <f>IF(グラフデータ!$D140="","",グラフデータ!$D140)</f>
        <v>0</v>
      </c>
      <c r="H19" s="69">
        <f>IF(グラフデータ!$D171="","",グラフデータ!$D171)</f>
        <v>0</v>
      </c>
      <c r="I19" s="69">
        <f>IF(グラフデータ!$D201="","",グラフデータ!$D201)</f>
        <v>0</v>
      </c>
      <c r="J19" s="69">
        <f>IF(グラフデータ!$D232="","",グラフデータ!$D232)</f>
        <v>0</v>
      </c>
      <c r="K19" s="69">
        <f>IF(グラフデータ!$D262="","",グラフデータ!$D262)</f>
        <v>17</v>
      </c>
      <c r="L19" s="69">
        <f>IF(グラフデータ!$D293="","",グラフデータ!$D293)</f>
        <v>0</v>
      </c>
      <c r="M19" s="69">
        <f>IF(グラフデータ!$D324="","",グラフデータ!$D324)</f>
        <v>0</v>
      </c>
      <c r="N19" s="70">
        <f>IF(グラフデータ!$D353="","",グラフデータ!$D353)</f>
        <v>38</v>
      </c>
    </row>
    <row r="20" spans="2:14" ht="20.149999999999999" customHeight="1" x14ac:dyDescent="0.2">
      <c r="B20" s="12">
        <v>13</v>
      </c>
      <c r="C20" s="68">
        <f>IF(グラフデータ!$D19="","",グラフデータ!$D19)</f>
        <v>0</v>
      </c>
      <c r="D20" s="69">
        <f>IF(グラフデータ!$D49="","",グラフデータ!$D49)</f>
        <v>5</v>
      </c>
      <c r="E20" s="69">
        <f>IF(グラフデータ!$D80="","",グラフデータ!$D80)</f>
        <v>2</v>
      </c>
      <c r="F20" s="69">
        <f>IF(グラフデータ!$D110="","",グラフデータ!$D110)</f>
        <v>0</v>
      </c>
      <c r="G20" s="69">
        <f>IF(グラフデータ!$D141="","",グラフデータ!$D141)</f>
        <v>24</v>
      </c>
      <c r="H20" s="69">
        <f>IF(グラフデータ!$D172="","",グラフデータ!$D172)</f>
        <v>0</v>
      </c>
      <c r="I20" s="69">
        <f>IF(グラフデータ!$D202="","",グラフデータ!$D202)</f>
        <v>0</v>
      </c>
      <c r="J20" s="69">
        <f>IF(グラフデータ!$D233="","",グラフデータ!$D233)</f>
        <v>0</v>
      </c>
      <c r="K20" s="69">
        <f>IF(グラフデータ!$D263="","",グラフデータ!$D263)</f>
        <v>0</v>
      </c>
      <c r="L20" s="69">
        <f>IF(グラフデータ!$D294="","",グラフデータ!$D294)</f>
        <v>4</v>
      </c>
      <c r="M20" s="69">
        <f>IF(グラフデータ!$D325="","",グラフデータ!$D325)</f>
        <v>0</v>
      </c>
      <c r="N20" s="70">
        <f>IF(グラフデータ!$D354="","",グラフデータ!$D354)</f>
        <v>0</v>
      </c>
    </row>
    <row r="21" spans="2:14" ht="20.149999999999999" customHeight="1" x14ac:dyDescent="0.2">
      <c r="B21" s="12">
        <v>14</v>
      </c>
      <c r="C21" s="68">
        <f>IF(グラフデータ!$D20="","",グラフデータ!$D20)</f>
        <v>0</v>
      </c>
      <c r="D21" s="69">
        <f>IF(グラフデータ!$D50="","",グラフデータ!$D50)</f>
        <v>4</v>
      </c>
      <c r="E21" s="69">
        <f>IF(グラフデータ!$D81="","",グラフデータ!$D81)</f>
        <v>1</v>
      </c>
      <c r="F21" s="69">
        <f>IF(グラフデータ!$D111="","",グラフデータ!$D111)</f>
        <v>0</v>
      </c>
      <c r="G21" s="69">
        <f>IF(グラフデータ!$D142="","",グラフデータ!$D142)</f>
        <v>9</v>
      </c>
      <c r="H21" s="69">
        <f>IF(グラフデータ!$D173="","",グラフデータ!$D173)</f>
        <v>0</v>
      </c>
      <c r="I21" s="69">
        <f>IF(グラフデータ!$D203="","",グラフデータ!$D203)</f>
        <v>0</v>
      </c>
      <c r="J21" s="69">
        <f>IF(グラフデータ!$D234="","",グラフデータ!$D234)</f>
        <v>0</v>
      </c>
      <c r="K21" s="69">
        <f>IF(グラフデータ!$D264="","",グラフデータ!$D264)</f>
        <v>0</v>
      </c>
      <c r="L21" s="69">
        <f>IF(グラフデータ!$D295="","",グラフデータ!$D295)</f>
        <v>0</v>
      </c>
      <c r="M21" s="69">
        <f>IF(グラフデータ!$D326="","",グラフデータ!$D326)</f>
        <v>0</v>
      </c>
      <c r="N21" s="70">
        <f>IF(グラフデータ!$D355="","",グラフデータ!$D355)</f>
        <v>0</v>
      </c>
    </row>
    <row r="22" spans="2:14" ht="20.149999999999999" customHeight="1" x14ac:dyDescent="0.2">
      <c r="B22" s="12">
        <v>15</v>
      </c>
      <c r="C22" s="68">
        <f>IF(グラフデータ!$D21="","",グラフデータ!$D21)</f>
        <v>31</v>
      </c>
      <c r="D22" s="69">
        <f>IF(グラフデータ!$D51="","",グラフデータ!$D51)</f>
        <v>16</v>
      </c>
      <c r="E22" s="69">
        <f>IF(グラフデータ!$D82="","",グラフデータ!$D82)</f>
        <v>16</v>
      </c>
      <c r="F22" s="69">
        <f>IF(グラフデータ!$D112="","",グラフデータ!$D112)</f>
        <v>0</v>
      </c>
      <c r="G22" s="69">
        <f>IF(グラフデータ!$D143="","",グラフデータ!$D143)</f>
        <v>56</v>
      </c>
      <c r="H22" s="69">
        <f>IF(グラフデータ!$D174="","",グラフデータ!$D174)</f>
        <v>11</v>
      </c>
      <c r="I22" s="69">
        <f>IF(グラフデータ!$D204="","",グラフデータ!$D204)</f>
        <v>40</v>
      </c>
      <c r="J22" s="69">
        <f>IF(グラフデータ!$D235="","",グラフデータ!$D235)</f>
        <v>0</v>
      </c>
      <c r="K22" s="69">
        <f>IF(グラフデータ!$D265="","",グラフデータ!$D265)</f>
        <v>0</v>
      </c>
      <c r="L22" s="69">
        <f>IF(グラフデータ!$D296="","",グラフデータ!$D296)</f>
        <v>0</v>
      </c>
      <c r="M22" s="69">
        <f>IF(グラフデータ!$D327="","",グラフデータ!$D327)</f>
        <v>0</v>
      </c>
      <c r="N22" s="70">
        <f>IF(グラフデータ!$D356="","",グラフデータ!$D356)</f>
        <v>0</v>
      </c>
    </row>
    <row r="23" spans="2:14" ht="20.149999999999999" customHeight="1" x14ac:dyDescent="0.2">
      <c r="B23" s="12">
        <v>16</v>
      </c>
      <c r="C23" s="68">
        <f>IF(グラフデータ!$D22="","",グラフデータ!$D22)</f>
        <v>7</v>
      </c>
      <c r="D23" s="69">
        <f>IF(グラフデータ!$D52="","",グラフデータ!$D52)</f>
        <v>0</v>
      </c>
      <c r="E23" s="69">
        <f>IF(グラフデータ!$D83="","",グラフデータ!$D83)</f>
        <v>0</v>
      </c>
      <c r="F23" s="69">
        <f>IF(グラフデータ!$D113="","",グラフデータ!$D113)</f>
        <v>0</v>
      </c>
      <c r="G23" s="69">
        <f>IF(グラフデータ!$D144="","",グラフデータ!$D144)</f>
        <v>3</v>
      </c>
      <c r="H23" s="69">
        <f>IF(グラフデータ!$D175="","",グラフデータ!$D175)</f>
        <v>0</v>
      </c>
      <c r="I23" s="69">
        <f>IF(グラフデータ!$D205="","",グラフデータ!$D205)</f>
        <v>0</v>
      </c>
      <c r="J23" s="69">
        <f>IF(グラフデータ!$D236="","",グラフデータ!$D236)</f>
        <v>0</v>
      </c>
      <c r="K23" s="69">
        <f>IF(グラフデータ!$D266="","",グラフデータ!$D266)</f>
        <v>0</v>
      </c>
      <c r="L23" s="69">
        <f>IF(グラフデータ!$D297="","",グラフデータ!$D297)</f>
        <v>0</v>
      </c>
      <c r="M23" s="69">
        <f>IF(グラフデータ!$D328="","",グラフデータ!$D328)</f>
        <v>0</v>
      </c>
      <c r="N23" s="70">
        <f>IF(グラフデータ!$D357="","",グラフデータ!$D357)</f>
        <v>0</v>
      </c>
    </row>
    <row r="24" spans="2:14" ht="20.149999999999999" customHeight="1" x14ac:dyDescent="0.2">
      <c r="B24" s="12">
        <v>17</v>
      </c>
      <c r="C24" s="68">
        <f>IF(グラフデータ!$D23="","",グラフデータ!$D23)</f>
        <v>1</v>
      </c>
      <c r="D24" s="69">
        <f>IF(グラフデータ!$D53="","",グラフデータ!$D53)</f>
        <v>0</v>
      </c>
      <c r="E24" s="69">
        <f>IF(グラフデータ!$D84="","",グラフデータ!$D84)</f>
        <v>0</v>
      </c>
      <c r="F24" s="69">
        <f>IF(グラフデータ!$D114="","",グラフデータ!$D114)</f>
        <v>0</v>
      </c>
      <c r="G24" s="69">
        <f>IF(グラフデータ!$D145="","",グラフデータ!$D145)</f>
        <v>0</v>
      </c>
      <c r="H24" s="69">
        <f>IF(グラフデータ!$D176="","",グラフデータ!$D176)</f>
        <v>0</v>
      </c>
      <c r="I24" s="69">
        <f>IF(グラフデータ!$D206="","",グラフデータ!$D206)</f>
        <v>0</v>
      </c>
      <c r="J24" s="69">
        <f>IF(グラフデータ!$D237="","",グラフデータ!$D237)</f>
        <v>41</v>
      </c>
      <c r="K24" s="69">
        <f>IF(グラフデータ!$D267="","",グラフデータ!$D267)</f>
        <v>0</v>
      </c>
      <c r="L24" s="69">
        <f>IF(グラフデータ!$D298="","",グラフデータ!$D298)</f>
        <v>2</v>
      </c>
      <c r="M24" s="69">
        <f>IF(グラフデータ!$D329="","",グラフデータ!$D329)</f>
        <v>0</v>
      </c>
      <c r="N24" s="70">
        <f>IF(グラフデータ!$D358="","",グラフデータ!$D358)</f>
        <v>0</v>
      </c>
    </row>
    <row r="25" spans="2:14" ht="20.149999999999999" customHeight="1" x14ac:dyDescent="0.2">
      <c r="B25" s="12">
        <v>18</v>
      </c>
      <c r="C25" s="68">
        <f>IF(グラフデータ!$D24="","",グラフデータ!$D24)</f>
        <v>0</v>
      </c>
      <c r="D25" s="69">
        <f>IF(グラフデータ!$D54="","",グラフデータ!$D54)</f>
        <v>0</v>
      </c>
      <c r="E25" s="69">
        <f>IF(グラフデータ!$D85="","",グラフデータ!$D85)</f>
        <v>0</v>
      </c>
      <c r="F25" s="69">
        <f>IF(グラフデータ!$D115="","",グラフデータ!$D115)</f>
        <v>0</v>
      </c>
      <c r="G25" s="69">
        <f>IF(グラフデータ!$D146="","",グラフデータ!$D146)</f>
        <v>0</v>
      </c>
      <c r="H25" s="69">
        <f>IF(グラフデータ!$D177="","",グラフデータ!$D177)</f>
        <v>0</v>
      </c>
      <c r="I25" s="69">
        <f>IF(グラフデータ!$D207="","",グラフデータ!$D207)</f>
        <v>0</v>
      </c>
      <c r="J25" s="69">
        <f>IF(グラフデータ!$D238="","",グラフデータ!$D238)</f>
        <v>0</v>
      </c>
      <c r="K25" s="69">
        <f>IF(グラフデータ!$D268="","",グラフデータ!$D268)</f>
        <v>0</v>
      </c>
      <c r="L25" s="69">
        <f>IF(グラフデータ!$D299="","",グラフデータ!$D299)</f>
        <v>0</v>
      </c>
      <c r="M25" s="69">
        <f>IF(グラフデータ!$D330="","",グラフデータ!$D330)</f>
        <v>0</v>
      </c>
      <c r="N25" s="70">
        <f>IF(グラフデータ!$D359="","",グラフデータ!$D359)</f>
        <v>0</v>
      </c>
    </row>
    <row r="26" spans="2:14" ht="20.149999999999999" customHeight="1" x14ac:dyDescent="0.2">
      <c r="B26" s="12">
        <v>19</v>
      </c>
      <c r="C26" s="68">
        <f>IF(グラフデータ!$D25="","",グラフデータ!$D25)</f>
        <v>0</v>
      </c>
      <c r="D26" s="69">
        <f>IF(グラフデータ!$D55="","",グラフデータ!$D55)</f>
        <v>23.5</v>
      </c>
      <c r="E26" s="69">
        <f>IF(グラフデータ!$D86="","",グラフデータ!$D86)</f>
        <v>0</v>
      </c>
      <c r="F26" s="69">
        <f>IF(グラフデータ!$D116="","",グラフデータ!$D116)</f>
        <v>0</v>
      </c>
      <c r="G26" s="69">
        <f>IF(グラフデータ!$D147="","",グラフデータ!$D147)</f>
        <v>0</v>
      </c>
      <c r="H26" s="69">
        <f>IF(グラフデータ!$D178="","",グラフデータ!$D178)</f>
        <v>0</v>
      </c>
      <c r="I26" s="69">
        <f>IF(グラフデータ!$D208="","",グラフデータ!$D208)</f>
        <v>0</v>
      </c>
      <c r="J26" s="69">
        <f>IF(グラフデータ!$D239="","",グラフデータ!$D239)</f>
        <v>0</v>
      </c>
      <c r="K26" s="69">
        <f>IF(グラフデータ!$D269="","",グラフデータ!$D269)</f>
        <v>0</v>
      </c>
      <c r="L26" s="69">
        <f>IF(グラフデータ!$D300="","",グラフデータ!$D300)</f>
        <v>0</v>
      </c>
      <c r="M26" s="69">
        <f>IF(グラフデータ!$D331="","",グラフデータ!$D331)</f>
        <v>5</v>
      </c>
      <c r="N26" s="70">
        <f>IF(グラフデータ!$D360="","",グラフデータ!$D360)</f>
        <v>0</v>
      </c>
    </row>
    <row r="27" spans="2:14" ht="20.149999999999999" customHeight="1" x14ac:dyDescent="0.2">
      <c r="B27" s="12">
        <v>20</v>
      </c>
      <c r="C27" s="68">
        <f>IF(グラフデータ!$D26="","",グラフデータ!$D26)</f>
        <v>0</v>
      </c>
      <c r="D27" s="69">
        <f>IF(グラフデータ!$D56="","",グラフデータ!$D56)</f>
        <v>2.5</v>
      </c>
      <c r="E27" s="69">
        <f>IF(グラフデータ!$D87="","",グラフデータ!$D87)</f>
        <v>0</v>
      </c>
      <c r="F27" s="69">
        <f>IF(グラフデータ!$D117="","",グラフデータ!$D117)</f>
        <v>0</v>
      </c>
      <c r="G27" s="69">
        <f>IF(グラフデータ!$D148="","",グラフデータ!$D148)</f>
        <v>0</v>
      </c>
      <c r="H27" s="69">
        <f>IF(グラフデータ!$D179="","",グラフデータ!$D179)</f>
        <v>0</v>
      </c>
      <c r="I27" s="69">
        <f>IF(グラフデータ!$D209="","",グラフデータ!$D209)</f>
        <v>0</v>
      </c>
      <c r="J27" s="69">
        <f>IF(グラフデータ!$D240="","",グラフデータ!$D240)</f>
        <v>0</v>
      </c>
      <c r="K27" s="69">
        <f>IF(グラフデータ!$D270="","",グラフデータ!$D270)</f>
        <v>0</v>
      </c>
      <c r="L27" s="69">
        <f>IF(グラフデータ!$D301="","",グラフデータ!$D301)</f>
        <v>3</v>
      </c>
      <c r="M27" s="69">
        <f>IF(グラフデータ!$D332="","",グラフデータ!$D332)</f>
        <v>0</v>
      </c>
      <c r="N27" s="70">
        <f>IF(グラフデータ!$D361="","",グラフデータ!$D361)</f>
        <v>0</v>
      </c>
    </row>
    <row r="28" spans="2:14" ht="20.149999999999999" customHeight="1" x14ac:dyDescent="0.2">
      <c r="B28" s="12">
        <v>21</v>
      </c>
      <c r="C28" s="68">
        <f>IF(グラフデータ!$D27="","",グラフデータ!$D27)</f>
        <v>0</v>
      </c>
      <c r="D28" s="69">
        <f>IF(グラフデータ!$D57="","",グラフデータ!$D57)</f>
        <v>0</v>
      </c>
      <c r="E28" s="69">
        <f>IF(グラフデータ!$D88="","",グラフデータ!$D88)</f>
        <v>0</v>
      </c>
      <c r="F28" s="69">
        <f>IF(グラフデータ!$D118="","",グラフデータ!$D118)</f>
        <v>0</v>
      </c>
      <c r="G28" s="69">
        <f>IF(グラフデータ!$D149="","",グラフデータ!$D149)</f>
        <v>0</v>
      </c>
      <c r="H28" s="69">
        <f>IF(グラフデータ!$D180="","",グラフデータ!$D180)</f>
        <v>3</v>
      </c>
      <c r="I28" s="69">
        <f>IF(グラフデータ!$D210="","",グラフデータ!$D210)</f>
        <v>0</v>
      </c>
      <c r="J28" s="69">
        <f>IF(グラフデータ!$D241="","",グラフデータ!$D241)</f>
        <v>0</v>
      </c>
      <c r="K28" s="69">
        <f>IF(グラフデータ!$D271="","",グラフデータ!$D271)</f>
        <v>0</v>
      </c>
      <c r="L28" s="69">
        <f>IF(グラフデータ!$D302="","",グラフデータ!$D302)</f>
        <v>31</v>
      </c>
      <c r="M28" s="69">
        <f>IF(グラフデータ!$D333="","",グラフデータ!$D333)</f>
        <v>4</v>
      </c>
      <c r="N28" s="70">
        <f>IF(グラフデータ!$D362="","",グラフデータ!$D362)</f>
        <v>0</v>
      </c>
    </row>
    <row r="29" spans="2:14" ht="20.149999999999999" customHeight="1" x14ac:dyDescent="0.2">
      <c r="B29" s="12">
        <v>22</v>
      </c>
      <c r="C29" s="68">
        <f>IF(グラフデータ!$D28="","",グラフデータ!$D28)</f>
        <v>0</v>
      </c>
      <c r="D29" s="69">
        <f>IF(グラフデータ!$D58="","",グラフデータ!$D58)</f>
        <v>0</v>
      </c>
      <c r="E29" s="69">
        <f>IF(グラフデータ!$D89="","",グラフデータ!$D89)</f>
        <v>4</v>
      </c>
      <c r="F29" s="69">
        <f>IF(グラフデータ!$D119="","",グラフデータ!$D119)</f>
        <v>0</v>
      </c>
      <c r="G29" s="69">
        <f>IF(グラフデータ!$D150="","",グラフデータ!$D150)</f>
        <v>8</v>
      </c>
      <c r="H29" s="69">
        <f>IF(グラフデータ!$D181="","",グラフデータ!$D181)</f>
        <v>64</v>
      </c>
      <c r="I29" s="69">
        <f>IF(グラフデータ!$D211="","",グラフデータ!$D211)</f>
        <v>0</v>
      </c>
      <c r="J29" s="69">
        <f>IF(グラフデータ!$D242="","",グラフデータ!$D242)</f>
        <v>0</v>
      </c>
      <c r="K29" s="69">
        <f>IF(グラフデータ!$D272="","",グラフデータ!$D272)</f>
        <v>0</v>
      </c>
      <c r="L29" s="69">
        <f>IF(グラフデータ!$D303="","",グラフデータ!$D303)</f>
        <v>0</v>
      </c>
      <c r="M29" s="69">
        <f>IF(グラフデータ!$D334="","",グラフデータ!$D334)</f>
        <v>5</v>
      </c>
      <c r="N29" s="70">
        <f>IF(グラフデータ!$D363="","",グラフデータ!$D363)</f>
        <v>0</v>
      </c>
    </row>
    <row r="30" spans="2:14" ht="20.149999999999999" customHeight="1" x14ac:dyDescent="0.2">
      <c r="B30" s="12">
        <v>23</v>
      </c>
      <c r="C30" s="68">
        <f>IF(グラフデータ!$D29="","",グラフデータ!$D29)</f>
        <v>0</v>
      </c>
      <c r="D30" s="69">
        <f>IF(グラフデータ!$D59="","",グラフデータ!$D59)</f>
        <v>11</v>
      </c>
      <c r="E30" s="69">
        <f>IF(グラフデータ!$D90="","",グラフデータ!$D90)</f>
        <v>0</v>
      </c>
      <c r="F30" s="69">
        <f>IF(グラフデータ!$D120="","",グラフデータ!$D120)</f>
        <v>0</v>
      </c>
      <c r="G30" s="69">
        <f>IF(グラフデータ!$D151="","",グラフデータ!$D151)</f>
        <v>2</v>
      </c>
      <c r="H30" s="69">
        <f>IF(グラフデータ!$D182="","",グラフデータ!$D182)</f>
        <v>2</v>
      </c>
      <c r="I30" s="69">
        <f>IF(グラフデータ!$D212="","",グラフデータ!$D212)</f>
        <v>0</v>
      </c>
      <c r="J30" s="69">
        <f>IF(グラフデータ!$D243="","",グラフデータ!$D243)</f>
        <v>0</v>
      </c>
      <c r="K30" s="69">
        <f>IF(グラフデータ!$D273="","",グラフデータ!$D273)</f>
        <v>0</v>
      </c>
      <c r="L30" s="69">
        <f>IF(グラフデータ!$D304="","",グラフデータ!$D304)</f>
        <v>0</v>
      </c>
      <c r="M30" s="69">
        <f>IF(グラフデータ!$D335="","",グラフデータ!$D335)</f>
        <v>6</v>
      </c>
      <c r="N30" s="70">
        <f>IF(グラフデータ!$D364="","",グラフデータ!$D364)</f>
        <v>0</v>
      </c>
    </row>
    <row r="31" spans="2:14" ht="20.149999999999999" customHeight="1" x14ac:dyDescent="0.2">
      <c r="B31" s="12">
        <v>24</v>
      </c>
      <c r="C31" s="68">
        <f>IF(グラフデータ!$D30="","",グラフデータ!$D30)</f>
        <v>0</v>
      </c>
      <c r="D31" s="69">
        <f>IF(グラフデータ!$D60="","",グラフデータ!$D60)</f>
        <v>0</v>
      </c>
      <c r="E31" s="69">
        <f>IF(グラフデータ!$D91="","",グラフデータ!$D91)</f>
        <v>0</v>
      </c>
      <c r="F31" s="69">
        <f>IF(グラフデータ!$D121="","",グラフデータ!$D121)</f>
        <v>0</v>
      </c>
      <c r="G31" s="69">
        <f>IF(グラフデータ!$D152="","",グラフデータ!$D152)</f>
        <v>1</v>
      </c>
      <c r="H31" s="69">
        <f>IF(グラフデータ!$D183="","",グラフデータ!$D183)</f>
        <v>0</v>
      </c>
      <c r="I31" s="69">
        <f>IF(グラフデータ!$D213="","",グラフデータ!$D213)</f>
        <v>0</v>
      </c>
      <c r="J31" s="69">
        <f>IF(グラフデータ!$D244="","",グラフデータ!$D244)</f>
        <v>0</v>
      </c>
      <c r="K31" s="69">
        <f>IF(グラフデータ!$D274="","",グラフデータ!$D274)</f>
        <v>0</v>
      </c>
      <c r="L31" s="69">
        <f>IF(グラフデータ!$D305="","",グラフデータ!$D305)</f>
        <v>0</v>
      </c>
      <c r="M31" s="69">
        <f>IF(グラフデータ!$D336="","",グラフデータ!$D336)</f>
        <v>0</v>
      </c>
      <c r="N31" s="70">
        <f>IF(グラフデータ!$D365="","",グラフデータ!$D365)</f>
        <v>1</v>
      </c>
    </row>
    <row r="32" spans="2:14" ht="20.149999999999999" customHeight="1" x14ac:dyDescent="0.2">
      <c r="B32" s="12">
        <v>25</v>
      </c>
      <c r="C32" s="68">
        <f>IF(グラフデータ!$D31="","",グラフデータ!$D31)</f>
        <v>0</v>
      </c>
      <c r="D32" s="69">
        <f>IF(グラフデータ!$D61="","",グラフデータ!$D61)</f>
        <v>0</v>
      </c>
      <c r="E32" s="69">
        <f>IF(グラフデータ!$D92="","",グラフデータ!$D92)</f>
        <v>0</v>
      </c>
      <c r="F32" s="69">
        <f>IF(グラフデータ!$D122="","",グラフデータ!$D122)</f>
        <v>0</v>
      </c>
      <c r="G32" s="69">
        <f>IF(グラフデータ!$D153="","",グラフデータ!$D153)</f>
        <v>0</v>
      </c>
      <c r="H32" s="69">
        <f>IF(グラフデータ!$D184="","",グラフデータ!$D184)</f>
        <v>0</v>
      </c>
      <c r="I32" s="69">
        <f>IF(グラフデータ!$D214="","",グラフデータ!$D214)</f>
        <v>0</v>
      </c>
      <c r="J32" s="69">
        <f>IF(グラフデータ!$D245="","",グラフデータ!$D245)</f>
        <v>0</v>
      </c>
      <c r="K32" s="69">
        <f>IF(グラフデータ!$D275="","",グラフデータ!$D275)</f>
        <v>0</v>
      </c>
      <c r="L32" s="69">
        <f>IF(グラフデータ!$D306="","",グラフデータ!$D306)</f>
        <v>0</v>
      </c>
      <c r="M32" s="69">
        <f>IF(グラフデータ!$D337="","",グラフデータ!$D337)</f>
        <v>9</v>
      </c>
      <c r="N32" s="70">
        <f>IF(グラフデータ!$D366="","",グラフデータ!$D366)</f>
        <v>7</v>
      </c>
    </row>
    <row r="33" spans="2:14" ht="20.149999999999999" customHeight="1" x14ac:dyDescent="0.2">
      <c r="B33" s="12">
        <v>26</v>
      </c>
      <c r="C33" s="68">
        <f>IF(グラフデータ!$D32="","",グラフデータ!$D32)</f>
        <v>21</v>
      </c>
      <c r="D33" s="69">
        <f>IF(グラフデータ!$D62="","",グラフデータ!$D62)</f>
        <v>0</v>
      </c>
      <c r="E33" s="69">
        <f>IF(グラフデータ!$D93="","",グラフデータ!$D93)</f>
        <v>0</v>
      </c>
      <c r="F33" s="69">
        <f>IF(グラフデータ!$D123="","",グラフデータ!$D123)</f>
        <v>0</v>
      </c>
      <c r="G33" s="69">
        <f>IF(グラフデータ!$D154="","",グラフデータ!$D154)</f>
        <v>0</v>
      </c>
      <c r="H33" s="69">
        <f>IF(グラフデータ!$D185="","",グラフデータ!$D185)</f>
        <v>0</v>
      </c>
      <c r="I33" s="69">
        <f>IF(グラフデータ!$D215="","",グラフデータ!$D215)</f>
        <v>0</v>
      </c>
      <c r="J33" s="69">
        <f>IF(グラフデータ!$D246="","",グラフデータ!$D246)</f>
        <v>0</v>
      </c>
      <c r="K33" s="69">
        <f>IF(グラフデータ!$D276="","",グラフデータ!$D276)</f>
        <v>0</v>
      </c>
      <c r="L33" s="69">
        <f>IF(グラフデータ!$D307="","",グラフデータ!$D307)</f>
        <v>0</v>
      </c>
      <c r="M33" s="69">
        <f>IF(グラフデータ!$D338="","",グラフデータ!$D338)</f>
        <v>1</v>
      </c>
      <c r="N33" s="70">
        <f>IF(グラフデータ!$D367="","",グラフデータ!$D367)</f>
        <v>45</v>
      </c>
    </row>
    <row r="34" spans="2:14" ht="20.149999999999999" customHeight="1" x14ac:dyDescent="0.2">
      <c r="B34" s="12">
        <v>27</v>
      </c>
      <c r="C34" s="68">
        <f>IF(グラフデータ!$D33="","",グラフデータ!$D33)</f>
        <v>0</v>
      </c>
      <c r="D34" s="69">
        <f>IF(グラフデータ!$D63="","",グラフデータ!$D63)</f>
        <v>0</v>
      </c>
      <c r="E34" s="69">
        <f>IF(グラフデータ!$D94="","",グラフデータ!$D94)</f>
        <v>0</v>
      </c>
      <c r="F34" s="69">
        <f>IF(グラフデータ!$D124="","",グラフデータ!$D124)</f>
        <v>0</v>
      </c>
      <c r="G34" s="69">
        <f>IF(グラフデータ!$D155="","",グラフデータ!$D155)</f>
        <v>0</v>
      </c>
      <c r="H34" s="69">
        <f>IF(グラフデータ!$D186="","",グラフデータ!$D186)</f>
        <v>0</v>
      </c>
      <c r="I34" s="69">
        <f>IF(グラフデータ!$D216="","",グラフデータ!$D216)</f>
        <v>0</v>
      </c>
      <c r="J34" s="69">
        <f>IF(グラフデータ!$D247="","",グラフデータ!$D247)</f>
        <v>0</v>
      </c>
      <c r="K34" s="69">
        <f>IF(グラフデータ!$D277="","",グラフデータ!$D277)</f>
        <v>0</v>
      </c>
      <c r="L34" s="69">
        <f>IF(グラフデータ!$D308="","",グラフデータ!$D308)</f>
        <v>0</v>
      </c>
      <c r="M34" s="69">
        <f>IF(グラフデータ!$D339="","",グラフデータ!$D339)</f>
        <v>0</v>
      </c>
      <c r="N34" s="70">
        <f>IF(グラフデータ!$D368="","",グラフデータ!$D368)</f>
        <v>0</v>
      </c>
    </row>
    <row r="35" spans="2:14" ht="20.149999999999999" customHeight="1" x14ac:dyDescent="0.2">
      <c r="B35" s="12">
        <v>28</v>
      </c>
      <c r="C35" s="68">
        <f>IF(グラフデータ!$D34="","",グラフデータ!$D34)</f>
        <v>0</v>
      </c>
      <c r="D35" s="69">
        <f>IF(グラフデータ!$D64="","",グラフデータ!$D64)</f>
        <v>0</v>
      </c>
      <c r="E35" s="69">
        <f>IF(グラフデータ!$D95="","",グラフデータ!$D95)</f>
        <v>0</v>
      </c>
      <c r="F35" s="69">
        <f>IF(グラフデータ!$D125="","",グラフデータ!$D125)</f>
        <v>0</v>
      </c>
      <c r="G35" s="69">
        <f>IF(グラフデータ!$D156="","",グラフデータ!$D156)</f>
        <v>0</v>
      </c>
      <c r="H35" s="69">
        <f>IF(グラフデータ!$D187="","",グラフデータ!$D187)</f>
        <v>0</v>
      </c>
      <c r="I35" s="69">
        <f>IF(グラフデータ!$D217="","",グラフデータ!$D217)</f>
        <v>0</v>
      </c>
      <c r="J35" s="69">
        <f>IF(グラフデータ!$D248="","",グラフデータ!$D248)</f>
        <v>0</v>
      </c>
      <c r="K35" s="69">
        <f>IF(グラフデータ!$D278="","",グラフデータ!$D278)</f>
        <v>0</v>
      </c>
      <c r="L35" s="69">
        <f>IF(グラフデータ!$D309="","",グラフデータ!$D309)</f>
        <v>0</v>
      </c>
      <c r="M35" s="69">
        <f>IF(グラフデータ!$D340="","",グラフデータ!$D340)</f>
        <v>0</v>
      </c>
      <c r="N35" s="70">
        <f>IF(グラフデータ!$D369="","",グラフデータ!$D369)</f>
        <v>5</v>
      </c>
    </row>
    <row r="36" spans="2:14" ht="20.149999999999999" customHeight="1" x14ac:dyDescent="0.2">
      <c r="B36" s="12">
        <v>29</v>
      </c>
      <c r="C36" s="71">
        <f>IF(グラフデータ!$D35="","",グラフデータ!$D35)</f>
        <v>0</v>
      </c>
      <c r="D36" s="69">
        <f>IF(グラフデータ!$D65="","",グラフデータ!$D65)</f>
        <v>16</v>
      </c>
      <c r="E36" s="69">
        <f>IF(グラフデータ!$D96="","",グラフデータ!$D96)</f>
        <v>0</v>
      </c>
      <c r="F36" s="69">
        <f>IF(グラフデータ!$D126="","",グラフデータ!$D126)</f>
        <v>0</v>
      </c>
      <c r="G36" s="69">
        <f>IF(グラフデータ!$D157="","",グラフデータ!$D157)</f>
        <v>0</v>
      </c>
      <c r="H36" s="69">
        <f>IF(グラフデータ!$D188="","",グラフデータ!$D188)</f>
        <v>0</v>
      </c>
      <c r="I36" s="69">
        <f>IF(グラフデータ!$D218="","",グラフデータ!$D218)</f>
        <v>6</v>
      </c>
      <c r="J36" s="69">
        <f>IF(グラフデータ!$D249="","",グラフデータ!$D249)</f>
        <v>0</v>
      </c>
      <c r="K36" s="69">
        <f>IF(グラフデータ!$D279="","",グラフデータ!$D279)</f>
        <v>0</v>
      </c>
      <c r="L36" s="69">
        <f>IF(グラフデータ!$D310="","",グラフデータ!$D310)</f>
        <v>0</v>
      </c>
      <c r="M36" s="69">
        <f>IF(グラフデータ!$D341="","",グラフデータ!$D341)</f>
        <v>4</v>
      </c>
      <c r="N36" s="70">
        <f>IF(グラフデータ!$D370="","",グラフデータ!$D370)</f>
        <v>22</v>
      </c>
    </row>
    <row r="37" spans="2:14" ht="20.149999999999999" customHeight="1" x14ac:dyDescent="0.2">
      <c r="B37" s="12">
        <v>30</v>
      </c>
      <c r="C37" s="68">
        <f>IF(グラフデータ!$D36="","",グラフデータ!$D36)</f>
        <v>2</v>
      </c>
      <c r="D37" s="69">
        <f>IF(グラフデータ!$D66="","",グラフデータ!$D66)</f>
        <v>0</v>
      </c>
      <c r="E37" s="69">
        <f>IF(グラフデータ!$D97="","",グラフデータ!$D97)</f>
        <v>2</v>
      </c>
      <c r="F37" s="69">
        <f>IF(グラフデータ!$D127="","",グラフデータ!$D127)</f>
        <v>0</v>
      </c>
      <c r="G37" s="69">
        <f>IF(グラフデータ!$D158="","",グラフデータ!$D158)</f>
        <v>0</v>
      </c>
      <c r="H37" s="69">
        <f>IF(グラフデータ!$D189="","",グラフデータ!$D189)</f>
        <v>0</v>
      </c>
      <c r="I37" s="69">
        <f>IF(グラフデータ!$D219="","",グラフデータ!$D219)</f>
        <v>0</v>
      </c>
      <c r="J37" s="69">
        <f>IF(グラフデータ!$D250="","",グラフデータ!$D250)</f>
        <v>0</v>
      </c>
      <c r="K37" s="69">
        <f>IF(グラフデータ!$D280="","",グラフデータ!$D280)</f>
        <v>0</v>
      </c>
      <c r="L37" s="69">
        <f>IF(グラフデータ!$D311="","",グラフデータ!$D311)</f>
        <v>0</v>
      </c>
      <c r="M37" s="72"/>
      <c r="N37" s="70">
        <f>IF(グラフデータ!$D371="","",グラフデータ!$D371)</f>
        <v>0</v>
      </c>
    </row>
    <row r="38" spans="2:14" ht="20.149999999999999" customHeight="1" thickBot="1" x14ac:dyDescent="0.25">
      <c r="B38" s="13">
        <v>31</v>
      </c>
      <c r="C38" s="73"/>
      <c r="D38" s="74">
        <f>IF(グラフデータ!$D67="","",グラフデータ!$D67)</f>
        <v>7</v>
      </c>
      <c r="E38" s="75"/>
      <c r="F38" s="74">
        <f>IF(グラフデータ!$D128="","",グラフデータ!$D128)</f>
        <v>0</v>
      </c>
      <c r="G38" s="74">
        <f>IF(グラフデータ!$D159="","",グラフデータ!$D159)</f>
        <v>0</v>
      </c>
      <c r="H38" s="75"/>
      <c r="I38" s="74">
        <f>IF(グラフデータ!$D220="","",グラフデータ!$D220)</f>
        <v>0</v>
      </c>
      <c r="J38" s="75"/>
      <c r="K38" s="74">
        <f>IF(グラフデータ!$D281="","",グラフデータ!$D281)</f>
        <v>2</v>
      </c>
      <c r="L38" s="74">
        <f>IF(グラフデータ!$D312="","",グラフデータ!$D312)</f>
        <v>0</v>
      </c>
      <c r="M38" s="75"/>
      <c r="N38" s="76">
        <f>IF(グラフデータ!$D372="","",グラフデータ!$D372)</f>
        <v>0</v>
      </c>
    </row>
    <row r="39" spans="2:14" ht="24.9" customHeight="1" thickTop="1" x14ac:dyDescent="0.2">
      <c r="B39" s="14" t="s">
        <v>14</v>
      </c>
      <c r="C39" s="68">
        <f>IF(C37="","",SUM(C8:C37))</f>
        <v>72</v>
      </c>
      <c r="D39" s="77">
        <f>IF(D38="","",SUM(D8:D38))</f>
        <v>151</v>
      </c>
      <c r="E39" s="77">
        <f>IF(E37="","",SUM(E8:E37))</f>
        <v>321</v>
      </c>
      <c r="F39" s="77">
        <f>IF(F38="","",SUM(F8:F38))</f>
        <v>25</v>
      </c>
      <c r="G39" s="77">
        <f>IF(G38="","",SUM(G8:G38))</f>
        <v>155</v>
      </c>
      <c r="H39" s="77">
        <f>IF(H37="","",SUM(H4:H37))</f>
        <v>209</v>
      </c>
      <c r="I39" s="77">
        <f>IF(I38="","",SUM(I8:I38))</f>
        <v>114</v>
      </c>
      <c r="J39" s="77">
        <f>IF(J37="","",SUM(J8:J37))</f>
        <v>49</v>
      </c>
      <c r="K39" s="77">
        <f>IF(K38="","",SUM(K8:K38))</f>
        <v>21</v>
      </c>
      <c r="L39" s="77">
        <f>IF(L38="","",SUM(L8:L38))</f>
        <v>40</v>
      </c>
      <c r="M39" s="77">
        <f>IF(M36="","",SUM(M8:M36))</f>
        <v>77</v>
      </c>
      <c r="N39" s="70">
        <f>IF(N38="","",SUM(N8:N38))</f>
        <v>181</v>
      </c>
    </row>
    <row r="40" spans="2:14" ht="24.9" customHeight="1" thickBot="1" x14ac:dyDescent="0.25">
      <c r="B40" s="15" t="s">
        <v>15</v>
      </c>
      <c r="C40" s="78">
        <f>IF(C37="","",MAXA(C8:C37))</f>
        <v>31</v>
      </c>
      <c r="D40" s="79">
        <f>IF(D38="","",MAXA(D8:D38))</f>
        <v>36</v>
      </c>
      <c r="E40" s="79">
        <f>IF(E37="","",MAXA(E8:E37))</f>
        <v>150</v>
      </c>
      <c r="F40" s="79">
        <f>IF(F38="","",MAXA(F8:F38))</f>
        <v>16</v>
      </c>
      <c r="G40" s="79">
        <f>IF(G38="","",MAXA(G8:G38))</f>
        <v>56</v>
      </c>
      <c r="H40" s="79">
        <f>IF(H37="","",MAXA(H8:H37))</f>
        <v>86</v>
      </c>
      <c r="I40" s="79">
        <f>IF(I38="","",MAXA(I8:I38))</f>
        <v>40</v>
      </c>
      <c r="J40" s="79">
        <f>IF(J37="","",MAXA(J8:J37))</f>
        <v>41</v>
      </c>
      <c r="K40" s="79">
        <f>IF(K38="","",MAXA(K8:K38))</f>
        <v>17</v>
      </c>
      <c r="L40" s="79">
        <f>IF(L38="","",MAXA(L8:L38))</f>
        <v>31</v>
      </c>
      <c r="M40" s="79">
        <f>IF(M35="","",MAXA(M8:M35))</f>
        <v>33</v>
      </c>
      <c r="N40" s="80">
        <f>IF(N38="","",MAXA(N8:N38))</f>
        <v>45</v>
      </c>
    </row>
    <row r="41" spans="2:14" ht="20.149999999999999" customHeight="1" x14ac:dyDescent="0.2">
      <c r="B41" s="81"/>
      <c r="C41" s="82"/>
      <c r="D41" s="82"/>
      <c r="E41" s="82"/>
      <c r="F41" s="82"/>
      <c r="G41" s="82"/>
      <c r="H41" s="82"/>
      <c r="I41" s="82"/>
      <c r="J41" s="82"/>
      <c r="K41" s="16" t="s">
        <v>16</v>
      </c>
      <c r="L41" s="17"/>
      <c r="M41" s="83">
        <f>IF(N39="","",SUM(C39:N39))</f>
        <v>1415</v>
      </c>
      <c r="N41" s="84"/>
    </row>
    <row r="42" spans="2:14" x14ac:dyDescent="0.2">
      <c r="B42" s="85"/>
      <c r="C42" s="18" t="s">
        <v>17</v>
      </c>
      <c r="D42" s="86"/>
      <c r="E42" s="82"/>
      <c r="F42" s="82"/>
      <c r="G42" s="82"/>
      <c r="H42" s="82"/>
      <c r="I42" s="82"/>
      <c r="J42" s="82"/>
      <c r="K42" s="87"/>
      <c r="L42" s="82"/>
      <c r="M42" s="82"/>
      <c r="N42" s="82"/>
    </row>
    <row r="43" spans="2:14" x14ac:dyDescent="0.2">
      <c r="B43" s="88"/>
      <c r="C43" s="18" t="s">
        <v>18</v>
      </c>
      <c r="F43" s="82"/>
      <c r="G43" s="82"/>
      <c r="H43" s="82"/>
      <c r="I43" s="82"/>
      <c r="J43" s="82"/>
      <c r="K43" s="82"/>
      <c r="L43" s="82"/>
      <c r="M43" s="82"/>
      <c r="N43" s="82"/>
    </row>
    <row r="44" spans="2:14" x14ac:dyDescent="0.2">
      <c r="B44" s="89"/>
      <c r="C44" s="19" t="s">
        <v>19</v>
      </c>
      <c r="F44" s="82"/>
      <c r="G44" s="82"/>
      <c r="H44" s="82"/>
      <c r="I44" s="82"/>
      <c r="J44" s="82"/>
      <c r="K44" s="82"/>
      <c r="L44" s="82"/>
      <c r="M44" s="82"/>
      <c r="N44" s="82"/>
    </row>
    <row r="45" spans="2:14" x14ac:dyDescent="0.2">
      <c r="B45" s="86"/>
      <c r="C45" s="86"/>
      <c r="D45" s="86"/>
      <c r="E45" s="86"/>
      <c r="F45" s="86"/>
      <c r="G45" s="86"/>
      <c r="H45" s="86"/>
      <c r="I45" s="86"/>
      <c r="J45" s="86"/>
      <c r="K45" s="82"/>
      <c r="L45" s="82"/>
      <c r="M45" s="86"/>
      <c r="N45" s="86"/>
    </row>
  </sheetData>
  <phoneticPr fontId="6"/>
  <conditionalFormatting sqref="C8:M38">
    <cfRule type="cellIs" dxfId="13" priority="1" stopIfTrue="1" operator="equal">
      <formula>MAX($C$8:$N$38)</formula>
    </cfRule>
    <cfRule type="cellIs" dxfId="12" priority="2" stopIfTrue="1" operator="equal">
      <formula>MAX(C$8:C$38)</formula>
    </cfRule>
  </conditionalFormatting>
  <conditionalFormatting sqref="C39:N40">
    <cfRule type="cellIs" dxfId="11" priority="3" stopIfTrue="1" operator="equal">
      <formula>MAX($C$39:$N$39)</formula>
    </cfRule>
  </conditionalFormatting>
  <conditionalFormatting sqref="B42">
    <cfRule type="cellIs" dxfId="10" priority="4" stopIfTrue="1" operator="equal">
      <formula>MAX($C$8:$N$38)</formula>
    </cfRule>
    <cfRule type="cellIs" dxfId="9" priority="5" stopIfTrue="1" operator="equal">
      <formula>MAX(D$8:D$38)</formula>
    </cfRule>
  </conditionalFormatting>
  <conditionalFormatting sqref="N8:N38">
    <cfRule type="cellIs" dxfId="8" priority="72" stopIfTrue="1" operator="equal">
      <formula>MAX($C$8:$N$38)</formula>
    </cfRule>
    <cfRule type="cellIs" dxfId="7" priority="73" stopIfTrue="1" operator="equal">
      <formula>MAX(N$9:N$38)</formula>
    </cfRule>
  </conditionalFormatting>
  <printOptions horizontalCentered="1"/>
  <pageMargins left="0.78740157480314965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10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グラフデータ</vt:lpstr>
      <vt:lpstr>無原罪_池水位_観測結果</vt:lpstr>
      <vt:lpstr>無原罪観測井_観測結果</vt:lpstr>
      <vt:lpstr>B-1_地下水位_観測結果</vt:lpstr>
      <vt:lpstr>B-2_地下水位_観測結果</vt:lpstr>
      <vt:lpstr>B-3_地下水位_観測結果</vt:lpstr>
      <vt:lpstr>24E_地下水位_観測結果</vt:lpstr>
      <vt:lpstr>62M_地下水位_観測結果</vt:lpstr>
      <vt:lpstr>降水量_世田谷観測点</vt:lpstr>
      <vt:lpstr>降水量_気象庁</vt:lpstr>
      <vt:lpstr>令和5年度　無原罪_水位変動図</vt:lpstr>
      <vt:lpstr>'24E_地下水位_観測結果'!Print_Area</vt:lpstr>
      <vt:lpstr>'62M_地下水位_観測結果'!Print_Area</vt:lpstr>
      <vt:lpstr>'B-1_地下水位_観測結果'!Print_Area</vt:lpstr>
      <vt:lpstr>'B-2_地下水位_観測結果'!Print_Area</vt:lpstr>
      <vt:lpstr>'B-3_地下水位_観測結果'!Print_Area</vt:lpstr>
      <vt:lpstr>降水量_気象庁!Print_Area</vt:lpstr>
      <vt:lpstr>降水量_世田谷観測点!Print_Area</vt:lpstr>
      <vt:lpstr>無原罪_池水位_観測結果!Print_Area</vt:lpstr>
      <vt:lpstr>無原罪観測井_観測結果!Print_Area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Hiroshima104</cp:lastModifiedBy>
  <cp:lastPrinted>2024-02-06T05:13:26Z</cp:lastPrinted>
  <dcterms:created xsi:type="dcterms:W3CDTF">2010-05-12T01:46:52Z</dcterms:created>
  <dcterms:modified xsi:type="dcterms:W3CDTF">2024-07-03T06:58:55Z</dcterms:modified>
</cp:coreProperties>
</file>