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-eizen-sv01\技術管理情報\営繕情報共有サイト\03_基準類\01_世田谷区基準類\02_世田谷区基準類\05_受注者提出書類処理基準\R030201様式（excel）\"/>
    </mc:Choice>
  </mc:AlternateContent>
  <bookViews>
    <workbookView xWindow="0" yWindow="120" windowWidth="17235" windowHeight="7605" tabRatio="680"/>
  </bookViews>
  <sheets>
    <sheet name="概要書表紙" sheetId="15" r:id="rId1"/>
    <sheet name="建築新営（起工用）" sheetId="6" r:id="rId2"/>
    <sheet name="建築改修（起工用）" sheetId="9" r:id="rId3"/>
    <sheet name="電気（起工用）" sheetId="11" r:id="rId4"/>
    <sheet name="機械（起工用）" sheetId="13" r:id="rId5"/>
    <sheet name="建築新営（分析用）" sheetId="8" r:id="rId6"/>
    <sheet name="建築改修（分析用）" sheetId="10" r:id="rId7"/>
    <sheet name="電気（分析用）" sheetId="12" r:id="rId8"/>
    <sheet name="機械（分析用）" sheetId="14" r:id="rId9"/>
  </sheets>
  <definedNames>
    <definedName name="_xlnm.Print_Area" localSheetId="0">概要書表紙!$A$1:$G$35</definedName>
    <definedName name="_xlnm.Print_Area" localSheetId="4">'機械（起工用）'!$A$1:$F$57</definedName>
    <definedName name="_xlnm.Print_Area" localSheetId="8">'機械（分析用）'!$A$1:$F$55</definedName>
    <definedName name="_xlnm.Print_Area" localSheetId="2">'建築改修（起工用）'!$A$1:$F$57</definedName>
    <definedName name="_xlnm.Print_Area" localSheetId="6">'建築改修（分析用）'!$A$1:$F$55</definedName>
    <definedName name="_xlnm.Print_Area" localSheetId="1">'建築新営（起工用）'!$A$1:$F$57</definedName>
    <definedName name="_xlnm.Print_Area" localSheetId="5">'建築新営（分析用）'!$A$1:$F$55</definedName>
    <definedName name="_xlnm.Print_Area" localSheetId="3">'電気（起工用）'!$A$1:$F$57</definedName>
    <definedName name="_xlnm.Print_Area" localSheetId="7">'電気（分析用）'!$A$1:$F$55</definedName>
  </definedNames>
  <calcPr calcId="162913"/>
</workbook>
</file>

<file path=xl/calcChain.xml><?xml version="1.0" encoding="utf-8"?>
<calcChain xmlns="http://schemas.openxmlformats.org/spreadsheetml/2006/main">
  <c r="C9" i="14" l="1"/>
  <c r="C8" i="14"/>
  <c r="C7" i="14"/>
  <c r="C9" i="12"/>
  <c r="C8" i="12"/>
  <c r="C7" i="12"/>
  <c r="C9" i="10"/>
  <c r="C8" i="10"/>
  <c r="C7" i="10"/>
  <c r="C9" i="8"/>
  <c r="C8" i="8"/>
  <c r="C7" i="8"/>
  <c r="C6" i="14" l="1"/>
  <c r="C30" i="14" s="1"/>
  <c r="C5" i="14"/>
  <c r="C6" i="12"/>
  <c r="C39" i="12" s="1"/>
  <c r="C5" i="12"/>
  <c r="C6" i="10"/>
  <c r="C24" i="10" s="1"/>
  <c r="C5" i="10"/>
  <c r="C5" i="8"/>
  <c r="C6" i="8"/>
  <c r="C13" i="8" s="1"/>
  <c r="D33" i="14"/>
  <c r="C37" i="14"/>
  <c r="D41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13" i="14"/>
  <c r="B13" i="12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13" i="10"/>
  <c r="D39" i="12"/>
  <c r="D40" i="12"/>
  <c r="D41" i="12"/>
  <c r="D42" i="12"/>
  <c r="E35" i="11"/>
  <c r="E36" i="11"/>
  <c r="E37" i="11"/>
  <c r="E38" i="11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13" i="8"/>
  <c r="D26" i="10"/>
  <c r="C30" i="10"/>
  <c r="D34" i="10"/>
  <c r="C38" i="10"/>
  <c r="D42" i="10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7" i="6"/>
  <c r="E38" i="6"/>
  <c r="D41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D40" i="10" l="1"/>
  <c r="C36" i="10"/>
  <c r="D32" i="10"/>
  <c r="C28" i="10"/>
  <c r="D24" i="10"/>
  <c r="D39" i="14"/>
  <c r="C35" i="14"/>
  <c r="D31" i="14"/>
  <c r="D41" i="10"/>
  <c r="D39" i="10"/>
  <c r="C37" i="10"/>
  <c r="C35" i="10"/>
  <c r="D33" i="10"/>
  <c r="D31" i="10"/>
  <c r="C29" i="10"/>
  <c r="C27" i="10"/>
  <c r="D25" i="10"/>
  <c r="C42" i="14"/>
  <c r="D40" i="14"/>
  <c r="D38" i="14"/>
  <c r="C36" i="14"/>
  <c r="C34" i="14"/>
  <c r="D32" i="14"/>
  <c r="D30" i="14"/>
  <c r="E30" i="14" s="1"/>
  <c r="D42" i="14"/>
  <c r="C41" i="14"/>
  <c r="E41" i="14" s="1"/>
  <c r="C40" i="14"/>
  <c r="C39" i="14"/>
  <c r="C38" i="14"/>
  <c r="E38" i="14" s="1"/>
  <c r="D37" i="14"/>
  <c r="E37" i="14" s="1"/>
  <c r="D36" i="14"/>
  <c r="E36" i="14" s="1"/>
  <c r="D35" i="14"/>
  <c r="E35" i="14" s="1"/>
  <c r="D34" i="14"/>
  <c r="C33" i="14"/>
  <c r="E33" i="14" s="1"/>
  <c r="C32" i="14"/>
  <c r="C31" i="14"/>
  <c r="E39" i="12"/>
  <c r="C42" i="12"/>
  <c r="E42" i="12" s="1"/>
  <c r="C41" i="12"/>
  <c r="C40" i="12"/>
  <c r="E40" i="12" s="1"/>
  <c r="E24" i="10"/>
  <c r="C42" i="10"/>
  <c r="E42" i="10" s="1"/>
  <c r="C41" i="10"/>
  <c r="E41" i="10" s="1"/>
  <c r="C40" i="10"/>
  <c r="C39" i="10"/>
  <c r="E39" i="10" s="1"/>
  <c r="D38" i="10"/>
  <c r="E38" i="10" s="1"/>
  <c r="D37" i="10"/>
  <c r="E37" i="10" s="1"/>
  <c r="D36" i="10"/>
  <c r="D35" i="10"/>
  <c r="C34" i="10"/>
  <c r="E34" i="10" s="1"/>
  <c r="C33" i="10"/>
  <c r="E33" i="10" s="1"/>
  <c r="C32" i="10"/>
  <c r="C31" i="10"/>
  <c r="E31" i="10" s="1"/>
  <c r="D30" i="10"/>
  <c r="E30" i="10" s="1"/>
  <c r="D29" i="10"/>
  <c r="D28" i="10"/>
  <c r="D27" i="10"/>
  <c r="C26" i="10"/>
  <c r="E26" i="10" s="1"/>
  <c r="C25" i="10"/>
  <c r="E25" i="10" s="1"/>
  <c r="D42" i="8"/>
  <c r="C41" i="8"/>
  <c r="E41" i="8" s="1"/>
  <c r="E41" i="12"/>
  <c r="E29" i="10"/>
  <c r="C42" i="8"/>
  <c r="D48" i="13"/>
  <c r="C48" i="13"/>
  <c r="E21" i="15" s="1"/>
  <c r="D48" i="11"/>
  <c r="C48" i="11"/>
  <c r="D21" i="15" s="1"/>
  <c r="D48" i="9"/>
  <c r="E17" i="15"/>
  <c r="E18" i="15"/>
  <c r="E19" i="15"/>
  <c r="E20" i="15"/>
  <c r="E22" i="15"/>
  <c r="E16" i="15"/>
  <c r="D17" i="15"/>
  <c r="D18" i="15"/>
  <c r="D19" i="15"/>
  <c r="D20" i="15"/>
  <c r="D22" i="15"/>
  <c r="D16" i="15"/>
  <c r="C17" i="15"/>
  <c r="C18" i="15"/>
  <c r="C19" i="15"/>
  <c r="C20" i="15"/>
  <c r="C22" i="15"/>
  <c r="B17" i="15"/>
  <c r="B18" i="15"/>
  <c r="B19" i="15"/>
  <c r="B20" i="15"/>
  <c r="B22" i="15"/>
  <c r="E28" i="10" l="1"/>
  <c r="E36" i="10"/>
  <c r="E31" i="14"/>
  <c r="E39" i="14"/>
  <c r="E32" i="14"/>
  <c r="E40" i="14"/>
  <c r="E32" i="10"/>
  <c r="E40" i="10"/>
  <c r="E42" i="8"/>
  <c r="E27" i="10"/>
  <c r="E35" i="10"/>
  <c r="E34" i="14"/>
  <c r="E42" i="14"/>
  <c r="E56" i="13"/>
  <c r="E56" i="11"/>
  <c r="E49" i="13" l="1"/>
  <c r="E47" i="13"/>
  <c r="E46" i="13"/>
  <c r="E45" i="13"/>
  <c r="E44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49" i="11"/>
  <c r="E47" i="11"/>
  <c r="E46" i="11"/>
  <c r="E45" i="11"/>
  <c r="E44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49" i="9"/>
  <c r="E47" i="9"/>
  <c r="E46" i="9"/>
  <c r="E45" i="9"/>
  <c r="E44" i="9"/>
  <c r="E19" i="9"/>
  <c r="E18" i="9"/>
  <c r="E17" i="9"/>
  <c r="E16" i="9"/>
  <c r="E15" i="9"/>
  <c r="E14" i="9"/>
  <c r="E13" i="9"/>
  <c r="E12" i="9"/>
  <c r="E11" i="9"/>
  <c r="E10" i="9"/>
  <c r="E9" i="9"/>
  <c r="E49" i="6" l="1"/>
  <c r="E47" i="6"/>
  <c r="E46" i="6"/>
  <c r="E45" i="6"/>
  <c r="E44" i="6"/>
  <c r="E26" i="6"/>
  <c r="E27" i="6"/>
  <c r="E28" i="6"/>
  <c r="E30" i="6"/>
  <c r="E31" i="6"/>
  <c r="E32" i="6"/>
  <c r="E33" i="6"/>
  <c r="E34" i="6"/>
  <c r="E36" i="6"/>
  <c r="E19" i="6"/>
  <c r="E20" i="6"/>
  <c r="E21" i="6"/>
  <c r="E22" i="6"/>
  <c r="E23" i="6"/>
  <c r="E24" i="6"/>
  <c r="E25" i="6"/>
  <c r="E10" i="6"/>
  <c r="E11" i="6"/>
  <c r="E12" i="6"/>
  <c r="E13" i="6"/>
  <c r="E14" i="6"/>
  <c r="E15" i="6"/>
  <c r="E16" i="6"/>
  <c r="E17" i="6"/>
  <c r="E18" i="6"/>
  <c r="E9" i="6"/>
  <c r="E29" i="6" l="1"/>
  <c r="E35" i="6"/>
  <c r="G19" i="15" l="1"/>
  <c r="G17" i="15"/>
  <c r="G22" i="15"/>
  <c r="G20" i="15"/>
  <c r="G18" i="15"/>
  <c r="D49" i="14"/>
  <c r="D50" i="14"/>
  <c r="D51" i="14"/>
  <c r="D53" i="14"/>
  <c r="D48" i="14"/>
  <c r="C49" i="14"/>
  <c r="E30" i="15" s="1"/>
  <c r="C50" i="14"/>
  <c r="E31" i="15" s="1"/>
  <c r="C51" i="14"/>
  <c r="E32" i="15" s="1"/>
  <c r="C53" i="14"/>
  <c r="E34" i="15" s="1"/>
  <c r="C48" i="14"/>
  <c r="E29" i="15" s="1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13" i="14"/>
  <c r="C46" i="14"/>
  <c r="C42" i="13"/>
  <c r="D39" i="13"/>
  <c r="D43" i="13" s="1"/>
  <c r="D50" i="13" s="1"/>
  <c r="D54" i="14" s="1"/>
  <c r="C39" i="13"/>
  <c r="D49" i="12"/>
  <c r="D50" i="12"/>
  <c r="D51" i="12"/>
  <c r="D53" i="12"/>
  <c r="D48" i="12"/>
  <c r="C49" i="12"/>
  <c r="D30" i="15" s="1"/>
  <c r="C50" i="12"/>
  <c r="D31" i="15" s="1"/>
  <c r="C51" i="12"/>
  <c r="D32" i="15" s="1"/>
  <c r="C53" i="12"/>
  <c r="D34" i="15" s="1"/>
  <c r="C48" i="12"/>
  <c r="D29" i="15" s="1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13" i="12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E25" i="12" s="1"/>
  <c r="C26" i="12"/>
  <c r="E26" i="12" s="1"/>
  <c r="C27" i="12"/>
  <c r="E27" i="12" s="1"/>
  <c r="C28" i="12"/>
  <c r="E28" i="12" s="1"/>
  <c r="C29" i="12"/>
  <c r="E29" i="12" s="1"/>
  <c r="C30" i="12"/>
  <c r="E30" i="12" s="1"/>
  <c r="C31" i="12"/>
  <c r="E31" i="12" s="1"/>
  <c r="C32" i="12"/>
  <c r="E32" i="12" s="1"/>
  <c r="C33" i="12"/>
  <c r="E33" i="12" s="1"/>
  <c r="C34" i="12"/>
  <c r="E34" i="12" s="1"/>
  <c r="C35" i="12"/>
  <c r="E35" i="12" s="1"/>
  <c r="C36" i="12"/>
  <c r="E36" i="12" s="1"/>
  <c r="C37" i="12"/>
  <c r="E37" i="12" s="1"/>
  <c r="C38" i="12"/>
  <c r="E38" i="12" s="1"/>
  <c r="C13" i="12"/>
  <c r="E13" i="12" s="1"/>
  <c r="C46" i="12"/>
  <c r="C42" i="11"/>
  <c r="D39" i="11"/>
  <c r="D43" i="11" s="1"/>
  <c r="D52" i="12" s="1"/>
  <c r="C39" i="11"/>
  <c r="D49" i="10"/>
  <c r="D50" i="10"/>
  <c r="D51" i="10"/>
  <c r="D52" i="10"/>
  <c r="D53" i="10"/>
  <c r="D48" i="10"/>
  <c r="C49" i="10"/>
  <c r="C50" i="10"/>
  <c r="C51" i="10"/>
  <c r="C53" i="10"/>
  <c r="C48" i="10"/>
  <c r="C29" i="15" s="1"/>
  <c r="D14" i="10"/>
  <c r="D15" i="10"/>
  <c r="D16" i="10"/>
  <c r="D17" i="10"/>
  <c r="D18" i="10"/>
  <c r="D19" i="10"/>
  <c r="D20" i="10"/>
  <c r="D21" i="10"/>
  <c r="D22" i="10"/>
  <c r="D23" i="10"/>
  <c r="C14" i="10"/>
  <c r="E14" i="10" s="1"/>
  <c r="C15" i="10"/>
  <c r="E15" i="10" s="1"/>
  <c r="C16" i="10"/>
  <c r="E16" i="10" s="1"/>
  <c r="C17" i="10"/>
  <c r="E17" i="10" s="1"/>
  <c r="C18" i="10"/>
  <c r="E18" i="10" s="1"/>
  <c r="C19" i="10"/>
  <c r="E19" i="10" s="1"/>
  <c r="C20" i="10"/>
  <c r="E20" i="10" s="1"/>
  <c r="C21" i="10"/>
  <c r="E21" i="10" s="1"/>
  <c r="C22" i="10"/>
  <c r="E22" i="10" s="1"/>
  <c r="C23" i="10"/>
  <c r="E23" i="10" s="1"/>
  <c r="D13" i="10"/>
  <c r="C13" i="10"/>
  <c r="C46" i="10"/>
  <c r="D39" i="9"/>
  <c r="C42" i="9"/>
  <c r="D50" i="9"/>
  <c r="D54" i="10" s="1"/>
  <c r="C39" i="9"/>
  <c r="E53" i="10" l="1"/>
  <c r="C34" i="15"/>
  <c r="E50" i="10"/>
  <c r="C31" i="15"/>
  <c r="E51" i="10"/>
  <c r="C32" i="15"/>
  <c r="E49" i="10"/>
  <c r="C30" i="15"/>
  <c r="E29" i="14"/>
  <c r="E27" i="14"/>
  <c r="E25" i="14"/>
  <c r="E23" i="14"/>
  <c r="E21" i="14"/>
  <c r="E19" i="14"/>
  <c r="E17" i="14"/>
  <c r="E15" i="14"/>
  <c r="C43" i="13"/>
  <c r="E39" i="13"/>
  <c r="C43" i="9"/>
  <c r="E39" i="9"/>
  <c r="E53" i="14"/>
  <c r="E50" i="14"/>
  <c r="E13" i="14"/>
  <c r="E28" i="14"/>
  <c r="E26" i="14"/>
  <c r="E24" i="14"/>
  <c r="E22" i="14"/>
  <c r="E20" i="14"/>
  <c r="E18" i="14"/>
  <c r="E16" i="14"/>
  <c r="E14" i="14"/>
  <c r="E48" i="14"/>
  <c r="E51" i="14"/>
  <c r="E49" i="14"/>
  <c r="E53" i="12"/>
  <c r="E50" i="12"/>
  <c r="E48" i="12"/>
  <c r="E51" i="12"/>
  <c r="E49" i="12"/>
  <c r="E13" i="10"/>
  <c r="E48" i="10"/>
  <c r="C43" i="11"/>
  <c r="E39" i="11"/>
  <c r="C43" i="14"/>
  <c r="D52" i="14"/>
  <c r="D43" i="14"/>
  <c r="D47" i="14" s="1"/>
  <c r="D43" i="12"/>
  <c r="D47" i="12" s="1"/>
  <c r="D43" i="10"/>
  <c r="D47" i="10" s="1"/>
  <c r="D56" i="13"/>
  <c r="D54" i="13"/>
  <c r="D55" i="13"/>
  <c r="C55" i="13"/>
  <c r="C56" i="13"/>
  <c r="C54" i="13"/>
  <c r="E54" i="13" s="1"/>
  <c r="C43" i="12"/>
  <c r="D50" i="11"/>
  <c r="D54" i="12" s="1"/>
  <c r="D56" i="11"/>
  <c r="D54" i="11"/>
  <c r="D55" i="11"/>
  <c r="C43" i="10"/>
  <c r="E43" i="10" s="1"/>
  <c r="C54" i="9"/>
  <c r="D43" i="9"/>
  <c r="D49" i="8"/>
  <c r="D50" i="8"/>
  <c r="D51" i="8"/>
  <c r="D53" i="8"/>
  <c r="C49" i="8"/>
  <c r="B30" i="15" s="1"/>
  <c r="C50" i="8"/>
  <c r="B31" i="15" s="1"/>
  <c r="C51" i="8"/>
  <c r="B32" i="15" s="1"/>
  <c r="C53" i="8"/>
  <c r="B34" i="15" s="1"/>
  <c r="D48" i="8"/>
  <c r="C48" i="8"/>
  <c r="B29" i="15" s="1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D13" i="8"/>
  <c r="C46" i="8"/>
  <c r="C42" i="6"/>
  <c r="C56" i="9" l="1"/>
  <c r="E56" i="9" s="1"/>
  <c r="C48" i="9"/>
  <c r="C16" i="15"/>
  <c r="C47" i="10"/>
  <c r="C55" i="9"/>
  <c r="E55" i="13"/>
  <c r="E43" i="13"/>
  <c r="E43" i="9"/>
  <c r="E13" i="8"/>
  <c r="E40" i="8"/>
  <c r="E38" i="8"/>
  <c r="E36" i="8"/>
  <c r="E34" i="8"/>
  <c r="E32" i="8"/>
  <c r="E30" i="8"/>
  <c r="E28" i="8"/>
  <c r="E26" i="8"/>
  <c r="E24" i="8"/>
  <c r="E22" i="8"/>
  <c r="E20" i="8"/>
  <c r="E18" i="8"/>
  <c r="E16" i="8"/>
  <c r="E14" i="8"/>
  <c r="C47" i="14"/>
  <c r="E28" i="15" s="1"/>
  <c r="E43" i="14"/>
  <c r="E48" i="8"/>
  <c r="G29" i="15"/>
  <c r="E53" i="8"/>
  <c r="G34" i="15"/>
  <c r="E50" i="8"/>
  <c r="G31" i="15"/>
  <c r="E39" i="8"/>
  <c r="E37" i="8"/>
  <c r="E35" i="8"/>
  <c r="E33" i="8"/>
  <c r="E31" i="8"/>
  <c r="E29" i="8"/>
  <c r="E27" i="8"/>
  <c r="E25" i="8"/>
  <c r="E23" i="8"/>
  <c r="E21" i="8"/>
  <c r="E19" i="8"/>
  <c r="E17" i="8"/>
  <c r="E15" i="8"/>
  <c r="E51" i="8"/>
  <c r="G32" i="15"/>
  <c r="E49" i="8"/>
  <c r="G30" i="15"/>
  <c r="C47" i="12"/>
  <c r="D28" i="15" s="1"/>
  <c r="E43" i="12"/>
  <c r="E43" i="11"/>
  <c r="C55" i="11"/>
  <c r="E55" i="11" s="1"/>
  <c r="C56" i="11"/>
  <c r="C54" i="11"/>
  <c r="E54" i="11" s="1"/>
  <c r="D55" i="9"/>
  <c r="D56" i="9"/>
  <c r="D54" i="9"/>
  <c r="E54" i="9" s="1"/>
  <c r="D43" i="8"/>
  <c r="D47" i="8" s="1"/>
  <c r="C43" i="8"/>
  <c r="D39" i="6"/>
  <c r="D43" i="6" s="1"/>
  <c r="D48" i="6" s="1"/>
  <c r="C39" i="6"/>
  <c r="C21" i="15" l="1"/>
  <c r="E48" i="9"/>
  <c r="C52" i="10"/>
  <c r="C50" i="9"/>
  <c r="E47" i="10"/>
  <c r="C28" i="15"/>
  <c r="E55" i="9"/>
  <c r="E39" i="6"/>
  <c r="C52" i="14"/>
  <c r="E33" i="15" s="1"/>
  <c r="E48" i="13"/>
  <c r="C50" i="13"/>
  <c r="E23" i="15" s="1"/>
  <c r="E47" i="14"/>
  <c r="C47" i="8"/>
  <c r="B28" i="15" s="1"/>
  <c r="E43" i="8"/>
  <c r="E48" i="11"/>
  <c r="C52" i="12"/>
  <c r="D33" i="15" s="1"/>
  <c r="C50" i="11"/>
  <c r="D23" i="15" s="1"/>
  <c r="E47" i="12"/>
  <c r="D56" i="6"/>
  <c r="D55" i="6"/>
  <c r="D54" i="6"/>
  <c r="D52" i="8"/>
  <c r="C43" i="6"/>
  <c r="E50" i="9" l="1"/>
  <c r="C23" i="15"/>
  <c r="C54" i="10"/>
  <c r="C33" i="15"/>
  <c r="E52" i="10"/>
  <c r="E43" i="6"/>
  <c r="B16" i="15"/>
  <c r="C48" i="6"/>
  <c r="B21" i="15" s="1"/>
  <c r="C54" i="14"/>
  <c r="E35" i="15" s="1"/>
  <c r="E50" i="13"/>
  <c r="E52" i="14"/>
  <c r="G28" i="15"/>
  <c r="E47" i="8"/>
  <c r="E52" i="12"/>
  <c r="E50" i="11"/>
  <c r="C54" i="12"/>
  <c r="D35" i="15" s="1"/>
  <c r="G16" i="15"/>
  <c r="C56" i="6"/>
  <c r="E56" i="6" s="1"/>
  <c r="C55" i="6"/>
  <c r="E55" i="6" s="1"/>
  <c r="C54" i="6"/>
  <c r="E54" i="6" s="1"/>
  <c r="D50" i="6"/>
  <c r="D54" i="8" s="1"/>
  <c r="E54" i="10" l="1"/>
  <c r="C35" i="15"/>
  <c r="E54" i="14"/>
  <c r="C50" i="6"/>
  <c r="E48" i="6"/>
  <c r="E54" i="12"/>
  <c r="G21" i="15"/>
  <c r="C52" i="8"/>
  <c r="E50" i="6" l="1"/>
  <c r="B23" i="15"/>
  <c r="G23" i="15" s="1"/>
  <c r="E52" i="8"/>
  <c r="B33" i="15"/>
  <c r="G33" i="15" s="1"/>
  <c r="C54" i="8"/>
  <c r="E54" i="8" l="1"/>
  <c r="B35" i="15"/>
  <c r="G35" i="15" s="1"/>
</calcChain>
</file>

<file path=xl/sharedStrings.xml><?xml version="1.0" encoding="utf-8"?>
<sst xmlns="http://schemas.openxmlformats.org/spreadsheetml/2006/main" count="421" uniqueCount="145">
  <si>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</si>
  <si>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</si>
  <si>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直接仮設</t>
    <rPh sb="0" eb="2">
      <t>チョクセツ</t>
    </rPh>
    <rPh sb="2" eb="4">
      <t>カセツ</t>
    </rPh>
    <phoneticPr fontId="1"/>
  </si>
  <si>
    <t>土工</t>
    <rPh sb="0" eb="1">
      <t>ド</t>
    </rPh>
    <phoneticPr fontId="1"/>
  </si>
  <si>
    <t>地業</t>
    <rPh sb="0" eb="1">
      <t>チ</t>
    </rPh>
    <rPh sb="1" eb="2">
      <t>ギョウ</t>
    </rPh>
    <phoneticPr fontId="1"/>
  </si>
  <si>
    <t>鉄筋</t>
    <rPh sb="0" eb="2">
      <t>テッキン</t>
    </rPh>
    <phoneticPr fontId="1"/>
  </si>
  <si>
    <t>コンクリート</t>
    <phoneticPr fontId="1"/>
  </si>
  <si>
    <t>型枠</t>
    <rPh sb="0" eb="2">
      <t>カタワク</t>
    </rPh>
    <phoneticPr fontId="1"/>
  </si>
  <si>
    <t>鉄骨</t>
    <rPh sb="0" eb="2">
      <t>テッコツ</t>
    </rPh>
    <phoneticPr fontId="1"/>
  </si>
  <si>
    <t>既成コンクリート</t>
    <rPh sb="0" eb="2">
      <t>キセイ</t>
    </rPh>
    <phoneticPr fontId="1"/>
  </si>
  <si>
    <t>防水</t>
    <rPh sb="0" eb="2">
      <t>ボウスイ</t>
    </rPh>
    <phoneticPr fontId="1"/>
  </si>
  <si>
    <t>石</t>
    <rPh sb="0" eb="1">
      <t>イシ</t>
    </rPh>
    <phoneticPr fontId="1"/>
  </si>
  <si>
    <t>タイル</t>
    <phoneticPr fontId="1"/>
  </si>
  <si>
    <t>木工</t>
    <rPh sb="0" eb="2">
      <t>モッコウ</t>
    </rPh>
    <phoneticPr fontId="1"/>
  </si>
  <si>
    <t>屋根及びとい</t>
    <rPh sb="0" eb="2">
      <t>ヤネ</t>
    </rPh>
    <rPh sb="2" eb="3">
      <t>オヨ</t>
    </rPh>
    <phoneticPr fontId="1"/>
  </si>
  <si>
    <t>金属</t>
    <rPh sb="0" eb="2">
      <t>キンゾク</t>
    </rPh>
    <phoneticPr fontId="1"/>
  </si>
  <si>
    <t>左官</t>
    <rPh sb="0" eb="2">
      <t>サカン</t>
    </rPh>
    <phoneticPr fontId="1"/>
  </si>
  <si>
    <t>建具</t>
    <rPh sb="0" eb="2">
      <t>タテグ</t>
    </rPh>
    <phoneticPr fontId="1"/>
  </si>
  <si>
    <t>カーテンウォール</t>
    <phoneticPr fontId="1"/>
  </si>
  <si>
    <t>塗装</t>
    <rPh sb="0" eb="2">
      <t>トソウ</t>
    </rPh>
    <phoneticPr fontId="1"/>
  </si>
  <si>
    <t>内外装</t>
    <rPh sb="0" eb="3">
      <t>ナイガイソウ</t>
    </rPh>
    <phoneticPr fontId="1"/>
  </si>
  <si>
    <t>ユニット及びその他</t>
    <rPh sb="4" eb="5">
      <t>オヨ</t>
    </rPh>
    <rPh sb="8" eb="9">
      <t>タ</t>
    </rPh>
    <phoneticPr fontId="1"/>
  </si>
  <si>
    <t>発生材処理</t>
    <rPh sb="0" eb="3">
      <t>ハッセイザイ</t>
    </rPh>
    <rPh sb="3" eb="5">
      <t>ショリ</t>
    </rPh>
    <phoneticPr fontId="1"/>
  </si>
  <si>
    <t>屋外排水</t>
    <rPh sb="0" eb="2">
      <t>オクガイ</t>
    </rPh>
    <rPh sb="2" eb="4">
      <t>ハイスイ</t>
    </rPh>
    <phoneticPr fontId="1"/>
  </si>
  <si>
    <t>植栽</t>
    <rPh sb="0" eb="2">
      <t>ショクサイ</t>
    </rPh>
    <phoneticPr fontId="1"/>
  </si>
  <si>
    <t>屋上緑化</t>
    <rPh sb="0" eb="2">
      <t>オクジョウ</t>
    </rPh>
    <rPh sb="2" eb="4">
      <t>リョクカ</t>
    </rPh>
    <phoneticPr fontId="1"/>
  </si>
  <si>
    <t>（その他）</t>
    <rPh sb="3" eb="4">
      <t>タ</t>
    </rPh>
    <phoneticPr fontId="1"/>
  </si>
  <si>
    <t>現場管理費</t>
    <rPh sb="0" eb="2">
      <t>ゲンバ</t>
    </rPh>
    <rPh sb="2" eb="5">
      <t>カンリヒ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</si>
  <si>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</si>
  <si>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1"/>
  </si>
  <si>
    <t>囲障</t>
    <rPh sb="0" eb="2">
      <t>イショウ</t>
    </rPh>
    <phoneticPr fontId="1"/>
  </si>
  <si>
    <t>構内舗装</t>
    <rPh sb="0" eb="2">
      <t>コウナイ</t>
    </rPh>
    <rPh sb="2" eb="4">
      <t>ホソウ</t>
    </rPh>
    <phoneticPr fontId="1"/>
  </si>
  <si>
    <t>工事費</t>
    <rPh sb="0" eb="3">
      <t>コウジヒ</t>
    </rPh>
    <phoneticPr fontId="1"/>
  </si>
  <si>
    <t>科目名</t>
    <rPh sb="0" eb="3">
      <t>カモクメイ</t>
    </rPh>
    <phoneticPr fontId="1"/>
  </si>
  <si>
    <t>補足事項</t>
    <rPh sb="0" eb="2">
      <t>ホソク</t>
    </rPh>
    <rPh sb="2" eb="4">
      <t>ジコウ</t>
    </rPh>
    <phoneticPr fontId="1"/>
  </si>
  <si>
    <t>工事価格</t>
    <rPh sb="0" eb="2">
      <t>コウジ</t>
    </rPh>
    <rPh sb="2" eb="4">
      <t>カカク</t>
    </rPh>
    <phoneticPr fontId="1"/>
  </si>
  <si>
    <t>種目名</t>
    <rPh sb="0" eb="2">
      <t>シュモク</t>
    </rPh>
    <rPh sb="2" eb="3">
      <t>メイ</t>
    </rPh>
    <phoneticPr fontId="1"/>
  </si>
  <si>
    <t>計（直接工事費）</t>
    <rPh sb="0" eb="1">
      <t>ケイ</t>
    </rPh>
    <rPh sb="2" eb="4">
      <t>チョクセツ</t>
    </rPh>
    <rPh sb="4" eb="7">
      <t>コウジヒ</t>
    </rPh>
    <phoneticPr fontId="1"/>
  </si>
  <si>
    <t>直接工事費</t>
    <rPh sb="0" eb="2">
      <t>チョクセツ</t>
    </rPh>
    <rPh sb="2" eb="5">
      <t>コウジヒ</t>
    </rPh>
    <phoneticPr fontId="1"/>
  </si>
  <si>
    <t>工事費内訳</t>
    <rPh sb="0" eb="3">
      <t>コウジヒ</t>
    </rPh>
    <rPh sb="3" eb="5">
      <t>ウチワケ</t>
    </rPh>
    <phoneticPr fontId="1"/>
  </si>
  <si>
    <t>委　託　件　名</t>
    <rPh sb="0" eb="1">
      <t>イ</t>
    </rPh>
    <rPh sb="2" eb="3">
      <t>タク</t>
    </rPh>
    <rPh sb="4" eb="5">
      <t>ケン</t>
    </rPh>
    <rPh sb="6" eb="7">
      <t>ナ</t>
    </rPh>
    <phoneticPr fontId="1"/>
  </si>
  <si>
    <t>工　事　件　名</t>
    <rPh sb="0" eb="1">
      <t>コウ</t>
    </rPh>
    <rPh sb="2" eb="3">
      <t>コト</t>
    </rPh>
    <rPh sb="4" eb="5">
      <t>ケン</t>
    </rPh>
    <rPh sb="6" eb="7">
      <t>ナ</t>
    </rPh>
    <phoneticPr fontId="1"/>
  </si>
  <si>
    <t>工事費概要書（建築新営工事）</t>
    <rPh sb="9" eb="11">
      <t>シンエイ</t>
    </rPh>
    <rPh sb="11" eb="13">
      <t>コウジ</t>
    </rPh>
    <phoneticPr fontId="1"/>
  </si>
  <si>
    <t>共通仮設費の割合</t>
    <rPh sb="0" eb="2">
      <t>キョウツウ</t>
    </rPh>
    <rPh sb="2" eb="4">
      <t>カセツ</t>
    </rPh>
    <rPh sb="4" eb="5">
      <t>ヒ</t>
    </rPh>
    <rPh sb="6" eb="8">
      <t>ワリアイ</t>
    </rPh>
    <phoneticPr fontId="1"/>
  </si>
  <si>
    <t>現場管理費の割合</t>
    <rPh sb="0" eb="2">
      <t>ゲンバ</t>
    </rPh>
    <rPh sb="2" eb="5">
      <t>カンリヒ</t>
    </rPh>
    <rPh sb="6" eb="8">
      <t>ワリアイ</t>
    </rPh>
    <phoneticPr fontId="1"/>
  </si>
  <si>
    <t>一般管理費の割合</t>
    <rPh sb="0" eb="2">
      <t>イッパン</t>
    </rPh>
    <rPh sb="2" eb="5">
      <t>カンリヒ</t>
    </rPh>
    <rPh sb="6" eb="8">
      <t>ワリアイ</t>
    </rPh>
    <phoneticPr fontId="1"/>
  </si>
  <si>
    <t>経費の割合</t>
    <rPh sb="0" eb="2">
      <t>ケイヒ</t>
    </rPh>
    <rPh sb="3" eb="5">
      <t>ワリアイ</t>
    </rPh>
    <phoneticPr fontId="1"/>
  </si>
  <si>
    <t>直接工事費に対する割合</t>
    <rPh sb="0" eb="2">
      <t>チョクセツ</t>
    </rPh>
    <rPh sb="2" eb="5">
      <t>コウジヒ</t>
    </rPh>
    <rPh sb="6" eb="7">
      <t>タイ</t>
    </rPh>
    <rPh sb="9" eb="11">
      <t>ワリアイ</t>
    </rPh>
    <phoneticPr fontId="1"/>
  </si>
  <si>
    <t>純工事費に対する割合</t>
    <rPh sb="0" eb="1">
      <t>ジュン</t>
    </rPh>
    <rPh sb="1" eb="4">
      <t>コウジヒ</t>
    </rPh>
    <rPh sb="5" eb="6">
      <t>タイ</t>
    </rPh>
    <rPh sb="8" eb="10">
      <t>ワリアイ</t>
    </rPh>
    <phoneticPr fontId="1"/>
  </si>
  <si>
    <t>工事原価に対する割合</t>
    <rPh sb="0" eb="2">
      <t>コウジ</t>
    </rPh>
    <rPh sb="2" eb="4">
      <t>ゲンカ</t>
    </rPh>
    <rPh sb="5" eb="6">
      <t>タイ</t>
    </rPh>
    <rPh sb="8" eb="10">
      <t>ワリアイ</t>
    </rPh>
    <phoneticPr fontId="1"/>
  </si>
  <si>
    <t>面　　　積〔ｍ２〕</t>
    <rPh sb="0" eb="1">
      <t>メン</t>
    </rPh>
    <rPh sb="4" eb="5">
      <t>セキ</t>
    </rPh>
    <phoneticPr fontId="1"/>
  </si>
  <si>
    <t>面積の定義
（考え方など）</t>
    <rPh sb="0" eb="2">
      <t>メンセキ</t>
    </rPh>
    <rPh sb="3" eb="5">
      <t>テイギ</t>
    </rPh>
    <rPh sb="7" eb="8">
      <t>カンガ</t>
    </rPh>
    <rPh sb="9" eb="10">
      <t>カタ</t>
    </rPh>
    <phoneticPr fontId="1"/>
  </si>
  <si>
    <t>工事費概要書（建築改修工事）</t>
    <rPh sb="9" eb="11">
      <t>カイシュウ</t>
    </rPh>
    <rPh sb="11" eb="13">
      <t>コウジ</t>
    </rPh>
    <phoneticPr fontId="1"/>
  </si>
  <si>
    <t>防水改修</t>
    <rPh sb="0" eb="2">
      <t>ボウスイ</t>
    </rPh>
    <rPh sb="2" eb="4">
      <t>カイシュウ</t>
    </rPh>
    <phoneticPr fontId="1"/>
  </si>
  <si>
    <t>外壁改修</t>
    <rPh sb="0" eb="2">
      <t>ガイヘキ</t>
    </rPh>
    <rPh sb="2" eb="4">
      <t>カイシュウ</t>
    </rPh>
    <phoneticPr fontId="1"/>
  </si>
  <si>
    <t>建具改修</t>
    <rPh sb="0" eb="2">
      <t>タテグ</t>
    </rPh>
    <rPh sb="2" eb="4">
      <t>カイシュウ</t>
    </rPh>
    <phoneticPr fontId="1"/>
  </si>
  <si>
    <t>内装改修</t>
    <rPh sb="0" eb="2">
      <t>ナイソウ</t>
    </rPh>
    <rPh sb="2" eb="4">
      <t>カイシュウ</t>
    </rPh>
    <phoneticPr fontId="1"/>
  </si>
  <si>
    <t>塗装改修</t>
    <rPh sb="0" eb="2">
      <t>トソウ</t>
    </rPh>
    <rPh sb="2" eb="4">
      <t>カイシュウ</t>
    </rPh>
    <phoneticPr fontId="1"/>
  </si>
  <si>
    <t>耐震（躯体）改修</t>
    <phoneticPr fontId="1"/>
  </si>
  <si>
    <t>環境配慮改修</t>
    <phoneticPr fontId="1"/>
  </si>
  <si>
    <t>発生材処理</t>
    <phoneticPr fontId="1"/>
  </si>
  <si>
    <t>工事費概要書（電気設備工事）</t>
    <rPh sb="7" eb="9">
      <t>デンキ</t>
    </rPh>
    <rPh sb="9" eb="11">
      <t>セツビ</t>
    </rPh>
    <rPh sb="11" eb="13">
      <t>コウジ</t>
    </rPh>
    <phoneticPr fontId="1"/>
  </si>
  <si>
    <t>電灯設備</t>
    <rPh sb="0" eb="2">
      <t>デントウ</t>
    </rPh>
    <rPh sb="2" eb="4">
      <t>セツビ</t>
    </rPh>
    <phoneticPr fontId="1"/>
  </si>
  <si>
    <t>動力設備</t>
    <rPh sb="0" eb="2">
      <t>ドウリョク</t>
    </rPh>
    <rPh sb="2" eb="4">
      <t>セツビ</t>
    </rPh>
    <phoneticPr fontId="1"/>
  </si>
  <si>
    <t>電気自動車用充電設備</t>
    <phoneticPr fontId="1"/>
  </si>
  <si>
    <t xml:space="preserve">電熱設備 </t>
    <phoneticPr fontId="1"/>
  </si>
  <si>
    <t>雷保護設備</t>
    <phoneticPr fontId="1"/>
  </si>
  <si>
    <t>受変電設備</t>
    <phoneticPr fontId="1"/>
  </si>
  <si>
    <t>電力貯蔵設備</t>
    <phoneticPr fontId="1"/>
  </si>
  <si>
    <t>発電設備</t>
    <phoneticPr fontId="1"/>
  </si>
  <si>
    <t>構内情報通信網設備</t>
    <phoneticPr fontId="1"/>
  </si>
  <si>
    <t>構内交換設備</t>
    <phoneticPr fontId="1"/>
  </si>
  <si>
    <t>情報表示設備</t>
    <phoneticPr fontId="1"/>
  </si>
  <si>
    <t>映像・音響設備</t>
    <phoneticPr fontId="1"/>
  </si>
  <si>
    <t>拡声設備</t>
    <phoneticPr fontId="1"/>
  </si>
  <si>
    <t>誘導支援設備</t>
    <phoneticPr fontId="1"/>
  </si>
  <si>
    <t>テレビ共同受信設備</t>
    <phoneticPr fontId="1"/>
  </si>
  <si>
    <t>監視カメラ設備</t>
    <phoneticPr fontId="1"/>
  </si>
  <si>
    <t xml:space="preserve">駐車場管制設備 </t>
    <phoneticPr fontId="1"/>
  </si>
  <si>
    <t>防犯・入退室管理設備</t>
    <phoneticPr fontId="1"/>
  </si>
  <si>
    <t>火災報知設備</t>
    <phoneticPr fontId="1"/>
  </si>
  <si>
    <t>中央監視制御設備</t>
    <phoneticPr fontId="1"/>
  </si>
  <si>
    <t xml:space="preserve">発生材処理 </t>
    <phoneticPr fontId="1"/>
  </si>
  <si>
    <t>構内配電線路</t>
    <phoneticPr fontId="1"/>
  </si>
  <si>
    <t xml:space="preserve">構内通信線路 </t>
    <phoneticPr fontId="1"/>
  </si>
  <si>
    <t>テレビ電波障害防除設備</t>
    <phoneticPr fontId="1"/>
  </si>
  <si>
    <t>工事費概要書（機械設備工事）</t>
    <rPh sb="7" eb="9">
      <t>キカイ</t>
    </rPh>
    <rPh sb="9" eb="11">
      <t>セツビ</t>
    </rPh>
    <rPh sb="11" eb="13">
      <t>コウジ</t>
    </rPh>
    <phoneticPr fontId="1"/>
  </si>
  <si>
    <t xml:space="preserve">空気調和設備  </t>
    <phoneticPr fontId="1"/>
  </si>
  <si>
    <t>換気設備</t>
    <phoneticPr fontId="1"/>
  </si>
  <si>
    <t>排煙設備</t>
    <phoneticPr fontId="1"/>
  </si>
  <si>
    <t>自動制御設備</t>
    <phoneticPr fontId="1"/>
  </si>
  <si>
    <t xml:space="preserve">衛生器具設備 </t>
    <phoneticPr fontId="1"/>
  </si>
  <si>
    <t>給水設備</t>
    <phoneticPr fontId="1"/>
  </si>
  <si>
    <t xml:space="preserve">排水設備 </t>
    <phoneticPr fontId="1"/>
  </si>
  <si>
    <t xml:space="preserve">給湯設備 </t>
    <phoneticPr fontId="1"/>
  </si>
  <si>
    <t xml:space="preserve">消火設備 </t>
    <phoneticPr fontId="1"/>
  </si>
  <si>
    <t>ガス設備</t>
    <phoneticPr fontId="1"/>
  </si>
  <si>
    <t>厨房機器設備</t>
    <phoneticPr fontId="1"/>
  </si>
  <si>
    <t>雨水利用設備</t>
    <phoneticPr fontId="1"/>
  </si>
  <si>
    <t xml:space="preserve">浄化槽設備 </t>
    <phoneticPr fontId="1"/>
  </si>
  <si>
    <t>撤去工事</t>
    <phoneticPr fontId="1"/>
  </si>
  <si>
    <t>委託件名</t>
    <rPh sb="0" eb="2">
      <t>イタク</t>
    </rPh>
    <rPh sb="2" eb="4">
      <t>ケンメイ</t>
    </rPh>
    <phoneticPr fontId="1"/>
  </si>
  <si>
    <t>工事費概要書（全体工事費）</t>
    <rPh sb="7" eb="9">
      <t>ゼンタイ</t>
    </rPh>
    <rPh sb="9" eb="12">
      <t>コウジヒ</t>
    </rPh>
    <phoneticPr fontId="1"/>
  </si>
  <si>
    <t>電気設備
工事</t>
    <rPh sb="0" eb="2">
      <t>デンキ</t>
    </rPh>
    <rPh sb="2" eb="4">
      <t>セツビ</t>
    </rPh>
    <rPh sb="5" eb="7">
      <t>コウジ</t>
    </rPh>
    <phoneticPr fontId="1"/>
  </si>
  <si>
    <t>機械設備
工事１</t>
    <rPh sb="0" eb="2">
      <t>キカイ</t>
    </rPh>
    <rPh sb="2" eb="4">
      <t>セツビ</t>
    </rPh>
    <rPh sb="5" eb="7">
      <t>コウジ</t>
    </rPh>
    <phoneticPr fontId="1"/>
  </si>
  <si>
    <t>機械設備
工事２</t>
    <rPh sb="0" eb="2">
      <t>キカイ</t>
    </rPh>
    <rPh sb="2" eb="4">
      <t>セツビ</t>
    </rPh>
    <rPh sb="5" eb="7">
      <t>コウジ</t>
    </rPh>
    <phoneticPr fontId="1"/>
  </si>
  <si>
    <t>建築工事
（新営）</t>
    <rPh sb="0" eb="2">
      <t>ケンチク</t>
    </rPh>
    <rPh sb="2" eb="4">
      <t>コウジ</t>
    </rPh>
    <rPh sb="6" eb="7">
      <t>シン</t>
    </rPh>
    <rPh sb="7" eb="8">
      <t>エイ</t>
    </rPh>
    <phoneticPr fontId="1"/>
  </si>
  <si>
    <t>建築工事
（改修）</t>
    <rPh sb="0" eb="2">
      <t>ケンチク</t>
    </rPh>
    <rPh sb="2" eb="4">
      <t>コウジ</t>
    </rPh>
    <rPh sb="6" eb="8">
      <t>カイシュウ</t>
    </rPh>
    <phoneticPr fontId="1"/>
  </si>
  <si>
    <t>合　　計</t>
    <rPh sb="0" eb="1">
      <t>ゴウ</t>
    </rPh>
    <rPh sb="3" eb="4">
      <t>ケイ</t>
    </rPh>
    <phoneticPr fontId="1"/>
  </si>
  <si>
    <t>面積〔ｍ２〕</t>
    <rPh sb="0" eb="2">
      <t>メンセキ</t>
    </rPh>
    <phoneticPr fontId="1"/>
  </si>
  <si>
    <t>面積の定義
（考え方など）</t>
    <rPh sb="0" eb="2">
      <t>メンセキ</t>
    </rPh>
    <rPh sb="3" eb="5">
      <t>テイギ</t>
    </rPh>
    <rPh sb="7" eb="8">
      <t>カンガ</t>
    </rPh>
    <rPh sb="9" eb="10">
      <t>カタ</t>
    </rPh>
    <phoneticPr fontId="1"/>
  </si>
  <si>
    <t>全体工事費〔円〕</t>
    <rPh sb="0" eb="2">
      <t>ゼンタイ</t>
    </rPh>
    <rPh sb="2" eb="5">
      <t>コウジヒ</t>
    </rPh>
    <rPh sb="6" eb="7">
      <t>エン</t>
    </rPh>
    <phoneticPr fontId="1"/>
  </si>
  <si>
    <t>作成時期</t>
    <rPh sb="0" eb="2">
      <t>サクセイ</t>
    </rPh>
    <rPh sb="2" eb="4">
      <t>ジキ</t>
    </rPh>
    <phoneticPr fontId="1"/>
  </si>
  <si>
    <t>面積について・・・単位面積当たりのコストを比較するために活用する。他工事との比較ができるよう設定する。</t>
    <phoneticPr fontId="1"/>
  </si>
  <si>
    <t>作成時期について・・・成果品として作成するほか、仕様書等に基づき、委託期間の途中段階に作成する。</t>
    <rPh sb="0" eb="2">
      <t>サクセイ</t>
    </rPh>
    <rPh sb="2" eb="4">
      <t>ジキ</t>
    </rPh>
    <rPh sb="11" eb="13">
      <t>セイカ</t>
    </rPh>
    <rPh sb="13" eb="14">
      <t>ヒン</t>
    </rPh>
    <rPh sb="17" eb="19">
      <t>サクセイ</t>
    </rPh>
    <rPh sb="24" eb="27">
      <t>シヨウショ</t>
    </rPh>
    <rPh sb="27" eb="28">
      <t>トウ</t>
    </rPh>
    <rPh sb="29" eb="30">
      <t>モト</t>
    </rPh>
    <rPh sb="33" eb="35">
      <t>イタク</t>
    </rPh>
    <rPh sb="35" eb="37">
      <t>キカン</t>
    </rPh>
    <rPh sb="38" eb="40">
      <t>トチュウ</t>
    </rPh>
    <rPh sb="40" eb="42">
      <t>ダンカイ</t>
    </rPh>
    <rPh sb="43" eb="45">
      <t>サクセイ</t>
    </rPh>
    <phoneticPr fontId="1"/>
  </si>
  <si>
    <t xml:space="preserve">                        例　延床面積（新築、改築、増築、解体等）、施工床面積（内部改修等）、棟の延床面積（外壁改修等）、　</t>
    <rPh sb="24" eb="25">
      <t>レイ</t>
    </rPh>
    <rPh sb="26" eb="27">
      <t>ノ</t>
    </rPh>
    <rPh sb="27" eb="28">
      <t>ユカ</t>
    </rPh>
    <rPh sb="28" eb="30">
      <t>メンセキ</t>
    </rPh>
    <rPh sb="31" eb="33">
      <t>シンチク</t>
    </rPh>
    <rPh sb="34" eb="36">
      <t>カイチク</t>
    </rPh>
    <rPh sb="37" eb="39">
      <t>ゾウチク</t>
    </rPh>
    <rPh sb="40" eb="42">
      <t>カイタイ</t>
    </rPh>
    <rPh sb="42" eb="43">
      <t>トウ</t>
    </rPh>
    <rPh sb="45" eb="47">
      <t>セコウ</t>
    </rPh>
    <rPh sb="47" eb="48">
      <t>ユカ</t>
    </rPh>
    <rPh sb="48" eb="50">
      <t>メンセキ</t>
    </rPh>
    <rPh sb="51" eb="53">
      <t>ナイブ</t>
    </rPh>
    <rPh sb="53" eb="55">
      <t>カイシュウ</t>
    </rPh>
    <rPh sb="55" eb="56">
      <t>トウ</t>
    </rPh>
    <rPh sb="58" eb="59">
      <t>トウ</t>
    </rPh>
    <rPh sb="60" eb="61">
      <t>ノ</t>
    </rPh>
    <rPh sb="61" eb="62">
      <t>ユカ</t>
    </rPh>
    <rPh sb="62" eb="64">
      <t>メンセキ</t>
    </rPh>
    <rPh sb="65" eb="67">
      <t>ガイヘキ</t>
    </rPh>
    <rPh sb="67" eb="69">
      <t>カイシュウ</t>
    </rPh>
    <rPh sb="69" eb="70">
      <t>トウ</t>
    </rPh>
    <phoneticPr fontId="1"/>
  </si>
  <si>
    <t xml:space="preserve">                        　　 施工面積（校庭改修、防水改修等）、記載なし（フェンス改修、機器設置等面積との関連が低いもの）　</t>
    <rPh sb="27" eb="29">
      <t>セコウ</t>
    </rPh>
    <rPh sb="29" eb="31">
      <t>メンセキ</t>
    </rPh>
    <rPh sb="32" eb="34">
      <t>コウテイ</t>
    </rPh>
    <rPh sb="34" eb="36">
      <t>カイシュウ</t>
    </rPh>
    <rPh sb="37" eb="39">
      <t>ボウスイ</t>
    </rPh>
    <rPh sb="39" eb="41">
      <t>カイシュウ</t>
    </rPh>
    <rPh sb="41" eb="42">
      <t>トウ</t>
    </rPh>
    <rPh sb="44" eb="46">
      <t>キサイ</t>
    </rPh>
    <rPh sb="53" eb="55">
      <t>カイシュウ</t>
    </rPh>
    <rPh sb="56" eb="58">
      <t>キキ</t>
    </rPh>
    <rPh sb="58" eb="60">
      <t>セッチ</t>
    </rPh>
    <rPh sb="60" eb="61">
      <t>トウ</t>
    </rPh>
    <rPh sb="61" eb="63">
      <t>メンセキ</t>
    </rPh>
    <rPh sb="65" eb="67">
      <t>カンレン</t>
    </rPh>
    <rPh sb="68" eb="69">
      <t>ヒク</t>
    </rPh>
    <phoneticPr fontId="1"/>
  </si>
  <si>
    <t>増減率</t>
    <rPh sb="0" eb="2">
      <t>ゾウゲン</t>
    </rPh>
    <rPh sb="2" eb="3">
      <t>リツ</t>
    </rPh>
    <phoneticPr fontId="1"/>
  </si>
  <si>
    <t>増減理由
（軽微なものを除く）</t>
    <rPh sb="0" eb="2">
      <t>ゾウゲン</t>
    </rPh>
    <rPh sb="2" eb="4">
      <t>リユウ</t>
    </rPh>
    <rPh sb="6" eb="8">
      <t>ケイビ</t>
    </rPh>
    <rPh sb="12" eb="13">
      <t>ノゾ</t>
    </rPh>
    <phoneticPr fontId="1"/>
  </si>
  <si>
    <t>設計委託成果品としては、「工事件名」、「起工時」、「増減理由」の欄は空白で良い。</t>
    <rPh sb="0" eb="2">
      <t>セッケイ</t>
    </rPh>
    <rPh sb="2" eb="4">
      <t>イタク</t>
    </rPh>
    <rPh sb="4" eb="6">
      <t>セイカ</t>
    </rPh>
    <rPh sb="6" eb="7">
      <t>ヒン</t>
    </rPh>
    <rPh sb="13" eb="15">
      <t>コウジ</t>
    </rPh>
    <rPh sb="15" eb="17">
      <t>ケンメイ</t>
    </rPh>
    <rPh sb="20" eb="22">
      <t>キコウ</t>
    </rPh>
    <rPh sb="22" eb="23">
      <t>ジ</t>
    </rPh>
    <rPh sb="26" eb="28">
      <t>ゾウゲン</t>
    </rPh>
    <rPh sb="28" eb="30">
      <t>リユウ</t>
    </rPh>
    <rPh sb="32" eb="33">
      <t>ラン</t>
    </rPh>
    <rPh sb="34" eb="36">
      <t>クウハク</t>
    </rPh>
    <rPh sb="37" eb="38">
      <t>ヨ</t>
    </rPh>
    <phoneticPr fontId="1"/>
  </si>
  <si>
    <t>備　　考</t>
    <rPh sb="0" eb="1">
      <t>ビ</t>
    </rPh>
    <rPh sb="3" eb="4">
      <t>コウ</t>
    </rPh>
    <phoneticPr fontId="1"/>
  </si>
  <si>
    <t>委託途中
〔円〕</t>
    <rPh sb="2" eb="4">
      <t>トチュウ</t>
    </rPh>
    <phoneticPr fontId="1"/>
  </si>
  <si>
    <t>委託完了時
〔円〕</t>
    <rPh sb="2" eb="4">
      <t>カンリョウ</t>
    </rPh>
    <rPh sb="4" eb="5">
      <t>ジ</t>
    </rPh>
    <phoneticPr fontId="1"/>
  </si>
  <si>
    <t>（委託なし）</t>
    <rPh sb="1" eb="3">
      <t>イタク</t>
    </rPh>
    <phoneticPr fontId="1"/>
  </si>
  <si>
    <t>委託途中</t>
    <rPh sb="2" eb="4">
      <t>トチュウ</t>
    </rPh>
    <phoneticPr fontId="1"/>
  </si>
  <si>
    <t>委託完了時</t>
    <rPh sb="2" eb="4">
      <t>カンリョウ</t>
    </rPh>
    <rPh sb="4" eb="5">
      <t>ジ</t>
    </rPh>
    <phoneticPr fontId="1"/>
  </si>
  <si>
    <t>起工時
〔円〕</t>
    <rPh sb="0" eb="2">
      <t>キコウ</t>
    </rPh>
    <rPh sb="2" eb="3">
      <t>ジ</t>
    </rPh>
    <rPh sb="5" eb="6">
      <t>エン</t>
    </rPh>
    <phoneticPr fontId="1"/>
  </si>
  <si>
    <t>起工時
〔円〕</t>
    <phoneticPr fontId="1"/>
  </si>
  <si>
    <t>起工時</t>
    <phoneticPr fontId="1"/>
  </si>
  <si>
    <t>委託途中
〔円/ｍ２〕</t>
    <rPh sb="2" eb="4">
      <t>トチュウ</t>
    </rPh>
    <phoneticPr fontId="1"/>
  </si>
  <si>
    <t>委託完了時
〔円/ｍ２〕</t>
    <rPh sb="2" eb="4">
      <t>カンリョウ</t>
    </rPh>
    <rPh sb="4" eb="5">
      <t>ジ</t>
    </rPh>
    <phoneticPr fontId="1"/>
  </si>
  <si>
    <t>起工時
〔円/ｍ２〕</t>
    <rPh sb="0" eb="2">
      <t>キコウ</t>
    </rPh>
    <rPh sb="2" eb="3">
      <t>ジ</t>
    </rPh>
    <rPh sb="5" eb="6">
      <t>エン</t>
    </rPh>
    <phoneticPr fontId="1"/>
  </si>
  <si>
    <t>起工時
〔円/ｍ２〕</t>
    <phoneticPr fontId="1"/>
  </si>
  <si>
    <t>設計委託成果品としては、「起工時」の欄は空白で良い。</t>
    <rPh sb="0" eb="2">
      <t>セッケイ</t>
    </rPh>
    <rPh sb="2" eb="4">
      <t>イタク</t>
    </rPh>
    <rPh sb="4" eb="6">
      <t>セイカ</t>
    </rPh>
    <rPh sb="6" eb="7">
      <t>ヒン</t>
    </rPh>
    <rPh sb="13" eb="15">
      <t>キコウ</t>
    </rPh>
    <rPh sb="15" eb="16">
      <t>ジ</t>
    </rPh>
    <rPh sb="18" eb="19">
      <t>ラン</t>
    </rPh>
    <rPh sb="20" eb="22">
      <t>クウハク</t>
    </rPh>
    <rPh sb="23" eb="24">
      <t>ヨ</t>
    </rPh>
    <phoneticPr fontId="1"/>
  </si>
  <si>
    <t>ver1.1</t>
    <phoneticPr fontId="1"/>
  </si>
  <si>
    <t>機械設備工事２は適宜入力する</t>
    <rPh sb="0" eb="2">
      <t>キカイ</t>
    </rPh>
    <rPh sb="2" eb="4">
      <t>セツビ</t>
    </rPh>
    <rPh sb="4" eb="6">
      <t>コウジ</t>
    </rPh>
    <rPh sb="8" eb="10">
      <t>テキギ</t>
    </rPh>
    <rPh sb="10" eb="12">
      <t>ニュウリョク</t>
    </rPh>
    <phoneticPr fontId="1"/>
  </si>
  <si>
    <r>
      <rPr>
        <sz val="12"/>
        <color rgb="FFFF0000"/>
        <rFont val="ＭＳ Ｐゴシック"/>
        <family val="3"/>
        <charset val="128"/>
      </rPr>
      <t>単位面積当たり</t>
    </r>
    <r>
      <rPr>
        <sz val="12"/>
        <rFont val="ＭＳ Ｐゴシック"/>
        <family val="3"/>
        <charset val="128"/>
      </rPr>
      <t>全体工事費〔円/ｍ２〕</t>
    </r>
    <rPh sb="0" eb="2">
      <t>タンイ</t>
    </rPh>
    <rPh sb="2" eb="4">
      <t>メンセキ</t>
    </rPh>
    <rPh sb="4" eb="5">
      <t>ア</t>
    </rPh>
    <rPh sb="7" eb="9">
      <t>ゼンタイ</t>
    </rPh>
    <rPh sb="9" eb="12">
      <t>コウジヒ</t>
    </rPh>
    <rPh sb="13" eb="14">
      <t>エン</t>
    </rPh>
    <phoneticPr fontId="1"/>
  </si>
  <si>
    <r>
      <rPr>
        <sz val="12"/>
        <color rgb="FFFF0000"/>
        <rFont val="ＭＳ Ｐゴシック"/>
        <family val="3"/>
        <charset val="128"/>
      </rPr>
      <t>単位面積当たり</t>
    </r>
    <r>
      <rPr>
        <sz val="12"/>
        <rFont val="ＭＳ Ｐゴシック"/>
        <family val="3"/>
        <charset val="128"/>
      </rPr>
      <t>工事費概要書（建築新営工事）　</t>
    </r>
    <rPh sb="0" eb="2">
      <t>タンイ</t>
    </rPh>
    <rPh sb="2" eb="4">
      <t>メンセキ</t>
    </rPh>
    <rPh sb="4" eb="5">
      <t>ア</t>
    </rPh>
    <rPh sb="16" eb="18">
      <t>シンエイ</t>
    </rPh>
    <rPh sb="18" eb="20">
      <t>コウジ</t>
    </rPh>
    <phoneticPr fontId="1"/>
  </si>
  <si>
    <r>
      <rPr>
        <sz val="11"/>
        <color rgb="FFFF0000"/>
        <rFont val="ＭＳ Ｐゴシック"/>
        <family val="3"/>
        <charset val="128"/>
      </rPr>
      <t>単位面積当たり</t>
    </r>
    <r>
      <rPr>
        <sz val="11"/>
        <rFont val="ＭＳ Ｐゴシック"/>
        <family val="3"/>
        <charset val="128"/>
      </rPr>
      <t>直接工事費</t>
    </r>
    <rPh sb="7" eb="9">
      <t>チョクセツ</t>
    </rPh>
    <rPh sb="9" eb="12">
      <t>コウジヒ</t>
    </rPh>
    <phoneticPr fontId="1"/>
  </si>
  <si>
    <r>
      <rPr>
        <sz val="11"/>
        <color rgb="FFFF0000"/>
        <rFont val="ＭＳ Ｐゴシック"/>
        <family val="3"/>
        <charset val="128"/>
      </rPr>
      <t>単位面積当たり</t>
    </r>
    <r>
      <rPr>
        <sz val="11"/>
        <rFont val="ＭＳ Ｐゴシック"/>
        <family val="3"/>
        <charset val="128"/>
      </rPr>
      <t>工事費内訳</t>
    </r>
    <rPh sb="0" eb="2">
      <t>タンイ</t>
    </rPh>
    <rPh sb="2" eb="4">
      <t>メンセキ</t>
    </rPh>
    <rPh sb="4" eb="5">
      <t>ア</t>
    </rPh>
    <rPh sb="7" eb="10">
      <t>コウジヒ</t>
    </rPh>
    <rPh sb="10" eb="12">
      <t>ウチワケ</t>
    </rPh>
    <phoneticPr fontId="1"/>
  </si>
  <si>
    <r>
      <rPr>
        <sz val="12"/>
        <color rgb="FFFF0000"/>
        <rFont val="ＭＳ Ｐゴシック"/>
        <family val="3"/>
        <charset val="128"/>
      </rPr>
      <t>単位面積当たり</t>
    </r>
    <r>
      <rPr>
        <sz val="12"/>
        <rFont val="ＭＳ Ｐゴシック"/>
        <family val="3"/>
        <charset val="128"/>
      </rPr>
      <t>工事費概要書（建築改修工事）　</t>
    </r>
    <rPh sb="0" eb="2">
      <t>タンイ</t>
    </rPh>
    <rPh sb="2" eb="4">
      <t>メンセキ</t>
    </rPh>
    <rPh sb="4" eb="5">
      <t>ア</t>
    </rPh>
    <rPh sb="16" eb="18">
      <t>カイシュウ</t>
    </rPh>
    <rPh sb="18" eb="20">
      <t>コウジ</t>
    </rPh>
    <phoneticPr fontId="1"/>
  </si>
  <si>
    <r>
      <rPr>
        <sz val="12"/>
        <color rgb="FFFF0000"/>
        <rFont val="ＭＳ Ｐゴシック"/>
        <family val="3"/>
        <charset val="128"/>
      </rPr>
      <t>単位面積当たり</t>
    </r>
    <r>
      <rPr>
        <sz val="12"/>
        <rFont val="ＭＳ Ｐゴシック"/>
        <family val="3"/>
        <charset val="128"/>
      </rPr>
      <t>工事費概要書（電気設備工事）　</t>
    </r>
    <rPh sb="0" eb="2">
      <t>タンイ</t>
    </rPh>
    <rPh sb="2" eb="4">
      <t>メンセキ</t>
    </rPh>
    <rPh sb="4" eb="5">
      <t>ア</t>
    </rPh>
    <rPh sb="14" eb="16">
      <t>デンキ</t>
    </rPh>
    <rPh sb="16" eb="18">
      <t>セツビ</t>
    </rPh>
    <rPh sb="18" eb="20">
      <t>コウジ</t>
    </rPh>
    <phoneticPr fontId="1"/>
  </si>
  <si>
    <r>
      <rPr>
        <sz val="12"/>
        <color rgb="FFFF0000"/>
        <rFont val="ＭＳ Ｐゴシック"/>
        <family val="3"/>
        <charset val="128"/>
      </rPr>
      <t>単位面積当たり</t>
    </r>
    <r>
      <rPr>
        <sz val="12"/>
        <rFont val="ＭＳ Ｐゴシック"/>
        <family val="3"/>
        <charset val="128"/>
      </rPr>
      <t>工事費概要書（機械設備工事）　</t>
    </r>
    <rPh sb="0" eb="2">
      <t>タンイ</t>
    </rPh>
    <rPh sb="2" eb="4">
      <t>メンセキ</t>
    </rPh>
    <rPh sb="4" eb="5">
      <t>ア</t>
    </rPh>
    <rPh sb="14" eb="16">
      <t>キカイ</t>
    </rPh>
    <rPh sb="16" eb="18">
      <t>セツビ</t>
    </rPh>
    <rPh sb="18" eb="20">
      <t>コウジ</t>
    </rPh>
    <phoneticPr fontId="1"/>
  </si>
  <si>
    <t>様式：世営29号</t>
    <phoneticPr fontId="1"/>
  </si>
  <si>
    <t>様式：世営29号</t>
    <rPh sb="0" eb="2">
      <t>ヨウシキ</t>
    </rPh>
    <rPh sb="3" eb="4">
      <t>ヨ</t>
    </rPh>
    <rPh sb="4" eb="5">
      <t>エイ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</si>
</sst>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19" xfId="0" applyFont="1" applyBorder="1" applyAlignment="1">
      <alignment horizontal="center" vertical="center"/>
    </xf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0" fontId="0" fillId="0" borderId="25" xfId="0" applyFont="1" applyBorder="1" applyAlignment="1">
      <alignment horizontal="center" vertical="center"/>
    </xf>
    <xf numFmtId="14" fontId="0" fillId="2" borderId="7" xfId="1" applyNumberFormat="1" applyFont="1" applyFill="1" applyBorder="1" applyAlignment="1">
      <alignment horizontal="left"/>
    </xf>
    <xf numFmtId="14" fontId="0" fillId="2" borderId="14" xfId="1" applyNumberFormat="1" applyFont="1" applyFill="1" applyBorder="1" applyAlignment="1">
      <alignment horizontal="left"/>
    </xf>
    <xf numFmtId="0" fontId="0" fillId="0" borderId="13" xfId="0" applyFont="1" applyBorder="1" applyAlignment="1">
      <alignment horizontal="center" vertical="center"/>
    </xf>
    <xf numFmtId="38" fontId="0" fillId="2" borderId="7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left"/>
    </xf>
    <xf numFmtId="0" fontId="0" fillId="0" borderId="13" xfId="0" applyFont="1" applyBorder="1" applyAlignment="1">
      <alignment horizontal="center" vertical="center" wrapText="1"/>
    </xf>
    <xf numFmtId="0" fontId="0" fillId="2" borderId="7" xfId="0" applyFont="1" applyFill="1" applyBorder="1" applyAlignment="1"/>
    <xf numFmtId="0" fontId="0" fillId="2" borderId="14" xfId="0" applyFont="1" applyFill="1" applyBorder="1" applyAlignment="1"/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17" xfId="0" applyFont="1" applyFill="1" applyBorder="1" applyAlignment="1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Fill="1"/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/>
    <xf numFmtId="6" fontId="0" fillId="0" borderId="7" xfId="1" applyNumberFormat="1" applyFont="1" applyFill="1" applyBorder="1" applyAlignment="1"/>
    <xf numFmtId="6" fontId="0" fillId="0" borderId="14" xfId="1" applyNumberFormat="1" applyFont="1" applyFill="1" applyBorder="1" applyAlignment="1"/>
    <xf numFmtId="0" fontId="0" fillId="0" borderId="13" xfId="0" applyFont="1" applyBorder="1"/>
    <xf numFmtId="0" fontId="0" fillId="0" borderId="15" xfId="0" applyFont="1" applyBorder="1"/>
    <xf numFmtId="6" fontId="0" fillId="0" borderId="16" xfId="1" applyNumberFormat="1" applyFont="1" applyFill="1" applyBorder="1" applyAlignment="1"/>
    <xf numFmtId="6" fontId="0" fillId="0" borderId="17" xfId="1" applyNumberFormat="1" applyFont="1" applyFill="1" applyBorder="1" applyAlignment="1"/>
    <xf numFmtId="0" fontId="0" fillId="0" borderId="0" xfId="0" applyFont="1" applyBorder="1"/>
    <xf numFmtId="6" fontId="0" fillId="0" borderId="0" xfId="1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3" borderId="27" xfId="0" applyFont="1" applyFill="1" applyBorder="1" applyAlignment="1"/>
    <xf numFmtId="0" fontId="0" fillId="3" borderId="28" xfId="0" applyFont="1" applyFill="1" applyBorder="1" applyAlignment="1"/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shrinkToFit="1"/>
    </xf>
    <xf numFmtId="5" fontId="0" fillId="2" borderId="7" xfId="0" applyNumberFormat="1" applyFont="1" applyFill="1" applyBorder="1" applyAlignment="1">
      <alignment horizontal="right" vertical="center"/>
    </xf>
    <xf numFmtId="5" fontId="0" fillId="3" borderId="7" xfId="0" applyNumberFormat="1" applyFont="1" applyFill="1" applyBorder="1" applyAlignment="1">
      <alignment horizontal="right" vertical="center"/>
    </xf>
    <xf numFmtId="10" fontId="0" fillId="0" borderId="7" xfId="0" applyNumberFormat="1" applyFont="1" applyBorder="1" applyAlignment="1">
      <alignment horizontal="right"/>
    </xf>
    <xf numFmtId="0" fontId="7" fillId="3" borderId="14" xfId="0" applyFont="1" applyFill="1" applyBorder="1"/>
    <xf numFmtId="0" fontId="0" fillId="0" borderId="16" xfId="0" applyFont="1" applyBorder="1"/>
    <xf numFmtId="5" fontId="0" fillId="0" borderId="16" xfId="0" applyNumberFormat="1" applyFont="1" applyFill="1" applyBorder="1" applyAlignment="1">
      <alignment horizontal="right" vertical="center"/>
    </xf>
    <xf numFmtId="10" fontId="0" fillId="0" borderId="16" xfId="0" applyNumberFormat="1" applyFont="1" applyBorder="1" applyAlignment="1">
      <alignment horizontal="right"/>
    </xf>
    <xf numFmtId="0" fontId="7" fillId="3" borderId="17" xfId="0" applyFont="1" applyFill="1" applyBorder="1"/>
    <xf numFmtId="176" fontId="0" fillId="0" borderId="0" xfId="0" applyNumberFormat="1" applyFont="1" applyFill="1" applyBorder="1" applyAlignment="1">
      <alignment vertical="center"/>
    </xf>
    <xf numFmtId="10" fontId="0" fillId="0" borderId="0" xfId="0" applyNumberFormat="1" applyFont="1" applyBorder="1"/>
    <xf numFmtId="0" fontId="0" fillId="0" borderId="0" xfId="0" applyFont="1" applyFill="1" applyBorder="1"/>
    <xf numFmtId="0" fontId="0" fillId="0" borderId="11" xfId="0" applyFont="1" applyFill="1" applyBorder="1" applyAlignment="1">
      <alignment horizontal="center" vertical="center" wrapText="1"/>
    </xf>
    <xf numFmtId="0" fontId="0" fillId="0" borderId="7" xfId="0" applyFont="1" applyBorder="1" applyAlignment="1"/>
    <xf numFmtId="5" fontId="0" fillId="0" borderId="7" xfId="0" applyNumberFormat="1" applyFont="1" applyFill="1" applyBorder="1" applyAlignment="1">
      <alignment horizontal="right" vertical="center"/>
    </xf>
    <xf numFmtId="0" fontId="0" fillId="0" borderId="7" xfId="0" applyFont="1" applyBorder="1"/>
    <xf numFmtId="10" fontId="0" fillId="0" borderId="7" xfId="0" applyNumberFormat="1" applyFont="1" applyFill="1" applyBorder="1" applyAlignment="1">
      <alignment horizontal="right" vertical="center"/>
    </xf>
    <xf numFmtId="0" fontId="7" fillId="0" borderId="14" xfId="0" applyFont="1" applyFill="1" applyBorder="1"/>
    <xf numFmtId="10" fontId="0" fillId="0" borderId="16" xfId="0" applyNumberFormat="1" applyFont="1" applyFill="1" applyBorder="1" applyAlignment="1">
      <alignment horizontal="right" vertical="center"/>
    </xf>
    <xf numFmtId="0" fontId="7" fillId="0" borderId="17" xfId="0" applyFont="1" applyFill="1" applyBorder="1"/>
    <xf numFmtId="0" fontId="0" fillId="0" borderId="0" xfId="0" applyFont="1" applyAlignment="1">
      <alignment wrapText="1"/>
    </xf>
    <xf numFmtId="0" fontId="0" fillId="0" borderId="19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1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76" fontId="0" fillId="0" borderId="1" xfId="0" applyNumberFormat="1" applyFont="1" applyFill="1" applyBorder="1" applyAlignment="1">
      <alignment horizontal="left"/>
    </xf>
    <xf numFmtId="176" fontId="0" fillId="0" borderId="2" xfId="0" applyNumberFormat="1" applyFont="1" applyFill="1" applyBorder="1" applyAlignment="1">
      <alignment horizontal="left"/>
    </xf>
    <xf numFmtId="176" fontId="0" fillId="0" borderId="5" xfId="0" applyNumberFormat="1" applyFont="1" applyFill="1" applyBorder="1" applyAlignment="1">
      <alignment horizontal="left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7" xfId="0" applyFont="1" applyBorder="1" applyAlignment="1">
      <alignment vertical="center" shrinkToFit="1"/>
    </xf>
    <xf numFmtId="0" fontId="7" fillId="2" borderId="14" xfId="0" applyFont="1" applyFill="1" applyBorder="1"/>
    <xf numFmtId="0" fontId="7" fillId="2" borderId="17" xfId="0" applyFont="1" applyFill="1" applyBorder="1"/>
    <xf numFmtId="0" fontId="0" fillId="0" borderId="7" xfId="0" applyFont="1" applyFill="1" applyBorder="1" applyAlignment="1">
      <alignment vertical="center" shrinkToFit="1"/>
    </xf>
    <xf numFmtId="0" fontId="6" fillId="0" borderId="0" xfId="0" applyFont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view="pageBreakPreview" zoomScale="85" zoomScaleNormal="100" zoomScaleSheetLayoutView="85" workbookViewId="0">
      <selection activeCell="J5" sqref="J5"/>
    </sheetView>
  </sheetViews>
  <sheetFormatPr defaultColWidth="10.625" defaultRowHeight="20.100000000000001" customHeight="1" x14ac:dyDescent="0.15"/>
  <cols>
    <col min="1" max="1" width="18.25" style="2" customWidth="1"/>
    <col min="2" max="7" width="14.625" style="2" customWidth="1"/>
    <col min="8" max="16384" width="10.625" style="2"/>
  </cols>
  <sheetData>
    <row r="1" spans="1:9" ht="20.100000000000001" customHeight="1" x14ac:dyDescent="0.2">
      <c r="A1" s="1" t="s">
        <v>102</v>
      </c>
      <c r="G1" s="90" t="s">
        <v>143</v>
      </c>
      <c r="I1" s="2" t="s">
        <v>134</v>
      </c>
    </row>
    <row r="3" spans="1:9" ht="20.100000000000001" customHeight="1" x14ac:dyDescent="0.15">
      <c r="A3" s="3" t="s">
        <v>101</v>
      </c>
      <c r="B3" s="4"/>
      <c r="C3" s="4"/>
      <c r="D3" s="4"/>
      <c r="E3" s="4"/>
      <c r="F3" s="4"/>
      <c r="G3" s="5"/>
    </row>
    <row r="4" spans="1:9" ht="20.100000000000001" customHeight="1" x14ac:dyDescent="0.15">
      <c r="A4" s="6" t="s">
        <v>112</v>
      </c>
      <c r="B4" s="7"/>
      <c r="C4" s="7"/>
      <c r="D4" s="7"/>
      <c r="E4" s="7"/>
      <c r="F4" s="7"/>
      <c r="G4" s="8"/>
    </row>
    <row r="5" spans="1:9" ht="20.100000000000001" customHeight="1" x14ac:dyDescent="0.15">
      <c r="A5" s="9" t="s">
        <v>109</v>
      </c>
      <c r="B5" s="10"/>
      <c r="C5" s="10"/>
      <c r="D5" s="10"/>
      <c r="E5" s="10"/>
      <c r="F5" s="10"/>
      <c r="G5" s="11"/>
    </row>
    <row r="6" spans="1:9" ht="20.100000000000001" customHeight="1" x14ac:dyDescent="0.15">
      <c r="A6" s="12" t="s">
        <v>110</v>
      </c>
      <c r="B6" s="13"/>
      <c r="C6" s="13"/>
      <c r="D6" s="13"/>
      <c r="E6" s="13"/>
      <c r="F6" s="13"/>
      <c r="G6" s="14"/>
    </row>
    <row r="7" spans="1:9" ht="20.100000000000001" customHeight="1" x14ac:dyDescent="0.15">
      <c r="A7" s="15"/>
      <c r="B7" s="13"/>
      <c r="C7" s="13"/>
      <c r="D7" s="13"/>
      <c r="E7" s="13"/>
      <c r="F7" s="13"/>
      <c r="G7" s="14"/>
    </row>
    <row r="8" spans="1:9" ht="20.100000000000001" customHeight="1" x14ac:dyDescent="0.15">
      <c r="A8" s="16"/>
      <c r="B8" s="17"/>
      <c r="C8" s="17"/>
      <c r="D8" s="17"/>
      <c r="E8" s="17"/>
      <c r="F8" s="17"/>
      <c r="G8" s="18"/>
    </row>
    <row r="9" spans="1:9" ht="20.100000000000001" customHeight="1" x14ac:dyDescent="0.15">
      <c r="A9" s="19" t="s">
        <v>114</v>
      </c>
      <c r="B9" s="20"/>
      <c r="C9" s="20"/>
      <c r="D9" s="20"/>
      <c r="E9" s="20"/>
      <c r="F9" s="20"/>
      <c r="G9" s="20"/>
    </row>
    <row r="10" spans="1:9" ht="20.100000000000001" customHeight="1" x14ac:dyDescent="0.15">
      <c r="A10" s="19" t="s">
        <v>113</v>
      </c>
      <c r="B10" s="20"/>
      <c r="C10" s="20"/>
      <c r="D10" s="20"/>
      <c r="E10" s="20"/>
      <c r="F10" s="20"/>
      <c r="G10" s="20"/>
    </row>
    <row r="11" spans="1:9" ht="20.100000000000001" customHeight="1" x14ac:dyDescent="0.15">
      <c r="A11" s="19" t="s">
        <v>115</v>
      </c>
      <c r="B11" s="20"/>
      <c r="C11" s="20"/>
      <c r="D11" s="20"/>
      <c r="E11" s="20"/>
      <c r="F11" s="20"/>
      <c r="G11" s="20"/>
    </row>
    <row r="12" spans="1:9" ht="20.100000000000001" customHeight="1" x14ac:dyDescent="0.15">
      <c r="A12" s="19" t="s">
        <v>116</v>
      </c>
      <c r="B12" s="20"/>
      <c r="C12" s="20"/>
      <c r="D12" s="20"/>
      <c r="E12" s="20"/>
      <c r="F12" s="20"/>
      <c r="G12" s="20"/>
    </row>
    <row r="13" spans="1:9" ht="20.100000000000001" customHeight="1" x14ac:dyDescent="0.15">
      <c r="A13" s="21"/>
      <c r="B13" s="20"/>
      <c r="C13" s="20"/>
      <c r="D13" s="20"/>
      <c r="E13" s="20"/>
      <c r="F13" s="20"/>
      <c r="G13" s="20"/>
    </row>
    <row r="14" spans="1:9" ht="20.100000000000001" customHeight="1" x14ac:dyDescent="0.15">
      <c r="A14" s="22" t="s">
        <v>111</v>
      </c>
      <c r="B14" s="23"/>
      <c r="C14" s="23"/>
      <c r="D14" s="23"/>
      <c r="E14" s="23"/>
      <c r="F14" s="23"/>
      <c r="G14" s="23"/>
    </row>
    <row r="15" spans="1:9" ht="39.950000000000003" customHeight="1" x14ac:dyDescent="0.15">
      <c r="A15" s="3"/>
      <c r="B15" s="24" t="s">
        <v>106</v>
      </c>
      <c r="C15" s="24" t="s">
        <v>107</v>
      </c>
      <c r="D15" s="24" t="s">
        <v>103</v>
      </c>
      <c r="E15" s="24" t="s">
        <v>104</v>
      </c>
      <c r="F15" s="24" t="s">
        <v>105</v>
      </c>
      <c r="G15" s="25" t="s">
        <v>108</v>
      </c>
    </row>
    <row r="16" spans="1:9" ht="20.100000000000001" customHeight="1" x14ac:dyDescent="0.15">
      <c r="A16" s="26" t="s">
        <v>0</v>
      </c>
      <c r="B16" s="27">
        <f>'建築新営（起工用）'!C43</f>
        <v>0</v>
      </c>
      <c r="C16" s="27">
        <f>'建築改修（起工用）'!C43</f>
        <v>0</v>
      </c>
      <c r="D16" s="27">
        <f>'電気（起工用）'!C43</f>
        <v>0</v>
      </c>
      <c r="E16" s="27">
        <f>'機械（起工用）'!C43</f>
        <v>0</v>
      </c>
      <c r="F16" s="27"/>
      <c r="G16" s="28">
        <f>SUM(B16:F16)</f>
        <v>0</v>
      </c>
      <c r="I16" s="2" t="s">
        <v>135</v>
      </c>
    </row>
    <row r="17" spans="1:9" ht="20.100000000000001" customHeight="1" x14ac:dyDescent="0.15">
      <c r="A17" s="29" t="s">
        <v>1</v>
      </c>
      <c r="B17" s="27">
        <f>'建築新営（起工用）'!C44</f>
        <v>0</v>
      </c>
      <c r="C17" s="27">
        <f>'建築改修（起工用）'!C44</f>
        <v>0</v>
      </c>
      <c r="D17" s="27">
        <f>'電気（起工用）'!C44</f>
        <v>0</v>
      </c>
      <c r="E17" s="27">
        <f>'機械（起工用）'!C44</f>
        <v>0</v>
      </c>
      <c r="F17" s="27"/>
      <c r="G17" s="28">
        <f t="shared" ref="G17:G23" si="0">SUM(B17:F17)</f>
        <v>0</v>
      </c>
    </row>
    <row r="18" spans="1:9" ht="20.100000000000001" customHeight="1" x14ac:dyDescent="0.15">
      <c r="A18" s="29" t="s">
        <v>27</v>
      </c>
      <c r="B18" s="27">
        <f>'建築新営（起工用）'!C45</f>
        <v>0</v>
      </c>
      <c r="C18" s="27">
        <f>'建築改修（起工用）'!C45</f>
        <v>0</v>
      </c>
      <c r="D18" s="27">
        <f>'電気（起工用）'!C45</f>
        <v>0</v>
      </c>
      <c r="E18" s="27">
        <f>'機械（起工用）'!C45</f>
        <v>0</v>
      </c>
      <c r="F18" s="27"/>
      <c r="G18" s="28">
        <f t="shared" si="0"/>
        <v>0</v>
      </c>
    </row>
    <row r="19" spans="1:9" ht="20.100000000000001" customHeight="1" x14ac:dyDescent="0.15">
      <c r="A19" s="29" t="s">
        <v>28</v>
      </c>
      <c r="B19" s="27">
        <f>'建築新営（起工用）'!C46</f>
        <v>0</v>
      </c>
      <c r="C19" s="27">
        <f>'建築改修（起工用）'!C46</f>
        <v>0</v>
      </c>
      <c r="D19" s="27">
        <f>'電気（起工用）'!C46</f>
        <v>0</v>
      </c>
      <c r="E19" s="27">
        <f>'機械（起工用）'!C46</f>
        <v>0</v>
      </c>
      <c r="F19" s="27"/>
      <c r="G19" s="28">
        <f t="shared" si="0"/>
        <v>0</v>
      </c>
    </row>
    <row r="20" spans="1:9" ht="20.100000000000001" customHeight="1" x14ac:dyDescent="0.15">
      <c r="A20" s="29" t="s">
        <v>26</v>
      </c>
      <c r="B20" s="27">
        <f>'建築新営（起工用）'!C47</f>
        <v>0</v>
      </c>
      <c r="C20" s="27">
        <f>'建築改修（起工用）'!C47</f>
        <v>0</v>
      </c>
      <c r="D20" s="27">
        <f>'電気（起工用）'!C47</f>
        <v>0</v>
      </c>
      <c r="E20" s="27">
        <f>'機械（起工用）'!C47</f>
        <v>0</v>
      </c>
      <c r="F20" s="27"/>
      <c r="G20" s="28">
        <f t="shared" si="0"/>
        <v>0</v>
      </c>
    </row>
    <row r="21" spans="1:9" ht="20.100000000000001" customHeight="1" x14ac:dyDescent="0.15">
      <c r="A21" s="29" t="s">
        <v>35</v>
      </c>
      <c r="B21" s="27">
        <f>'建築新営（起工用）'!C48</f>
        <v>0</v>
      </c>
      <c r="C21" s="27">
        <f>'建築改修（起工用）'!C48</f>
        <v>0</v>
      </c>
      <c r="D21" s="27">
        <f>'電気（起工用）'!C48</f>
        <v>0</v>
      </c>
      <c r="E21" s="27">
        <f>'機械（起工用）'!C48</f>
        <v>0</v>
      </c>
      <c r="F21" s="27"/>
      <c r="G21" s="28">
        <f t="shared" si="0"/>
        <v>0</v>
      </c>
    </row>
    <row r="22" spans="1:9" ht="20.100000000000001" customHeight="1" x14ac:dyDescent="0.15">
      <c r="A22" s="29" t="s">
        <v>29</v>
      </c>
      <c r="B22" s="27">
        <f>'建築新営（起工用）'!C49</f>
        <v>0</v>
      </c>
      <c r="C22" s="27">
        <f>'建築改修（起工用）'!C49</f>
        <v>0</v>
      </c>
      <c r="D22" s="27">
        <f>'電気（起工用）'!C49</f>
        <v>0</v>
      </c>
      <c r="E22" s="27">
        <f>'機械（起工用）'!C49</f>
        <v>0</v>
      </c>
      <c r="F22" s="27"/>
      <c r="G22" s="28">
        <f t="shared" si="0"/>
        <v>0</v>
      </c>
    </row>
    <row r="23" spans="1:9" ht="20.100000000000001" customHeight="1" x14ac:dyDescent="0.15">
      <c r="A23" s="30" t="s">
        <v>32</v>
      </c>
      <c r="B23" s="31">
        <f>'建築新営（起工用）'!C50</f>
        <v>0</v>
      </c>
      <c r="C23" s="31">
        <f>'建築改修（起工用）'!C50</f>
        <v>0</v>
      </c>
      <c r="D23" s="31">
        <f>'電気（起工用）'!C50</f>
        <v>0</v>
      </c>
      <c r="E23" s="31">
        <f>'機械（起工用）'!C50</f>
        <v>0</v>
      </c>
      <c r="F23" s="31"/>
      <c r="G23" s="32">
        <f t="shared" si="0"/>
        <v>0</v>
      </c>
    </row>
    <row r="24" spans="1:9" ht="20.100000000000001" customHeight="1" x14ac:dyDescent="0.15">
      <c r="A24" s="33"/>
      <c r="B24" s="34"/>
      <c r="C24" s="34"/>
      <c r="D24" s="34"/>
      <c r="E24" s="34"/>
      <c r="F24" s="34"/>
      <c r="G24" s="34"/>
    </row>
    <row r="26" spans="1:9" ht="20.100000000000001" customHeight="1" x14ac:dyDescent="0.15">
      <c r="A26" s="22" t="s">
        <v>136</v>
      </c>
      <c r="B26" s="23"/>
      <c r="C26" s="23"/>
      <c r="D26" s="23"/>
      <c r="E26" s="23"/>
      <c r="F26" s="23"/>
      <c r="G26" s="23"/>
    </row>
    <row r="27" spans="1:9" ht="39.950000000000003" customHeight="1" x14ac:dyDescent="0.15">
      <c r="A27" s="3"/>
      <c r="B27" s="24" t="s">
        <v>106</v>
      </c>
      <c r="C27" s="24" t="s">
        <v>107</v>
      </c>
      <c r="D27" s="24" t="s">
        <v>103</v>
      </c>
      <c r="E27" s="24" t="s">
        <v>104</v>
      </c>
      <c r="F27" s="24" t="s">
        <v>105</v>
      </c>
      <c r="G27" s="25" t="s">
        <v>108</v>
      </c>
    </row>
    <row r="28" spans="1:9" ht="20.100000000000001" customHeight="1" x14ac:dyDescent="0.15">
      <c r="A28" s="26" t="s">
        <v>0</v>
      </c>
      <c r="B28" s="27">
        <f>'建築新営（分析用）'!C47</f>
        <v>0</v>
      </c>
      <c r="C28" s="27">
        <f>'建築改修（分析用）'!C47</f>
        <v>0</v>
      </c>
      <c r="D28" s="27">
        <f>'電気（分析用）'!C47</f>
        <v>0</v>
      </c>
      <c r="E28" s="27">
        <f>'機械（分析用）'!C47</f>
        <v>0</v>
      </c>
      <c r="F28" s="27"/>
      <c r="G28" s="28">
        <f>SUM(B28:F28)</f>
        <v>0</v>
      </c>
      <c r="I28" s="2" t="s">
        <v>135</v>
      </c>
    </row>
    <row r="29" spans="1:9" ht="20.100000000000001" customHeight="1" x14ac:dyDescent="0.15">
      <c r="A29" s="29" t="s">
        <v>1</v>
      </c>
      <c r="B29" s="27">
        <f>'建築新営（分析用）'!C48</f>
        <v>0</v>
      </c>
      <c r="C29" s="27">
        <f>'建築改修（分析用）'!C48</f>
        <v>0</v>
      </c>
      <c r="D29" s="27">
        <f>'電気（分析用）'!C48</f>
        <v>0</v>
      </c>
      <c r="E29" s="27">
        <f>'機械（分析用）'!C48</f>
        <v>0</v>
      </c>
      <c r="F29" s="27"/>
      <c r="G29" s="28">
        <f t="shared" ref="G29:G35" si="1">SUM(B29:F29)</f>
        <v>0</v>
      </c>
    </row>
    <row r="30" spans="1:9" ht="20.100000000000001" customHeight="1" x14ac:dyDescent="0.15">
      <c r="A30" s="29" t="s">
        <v>27</v>
      </c>
      <c r="B30" s="27">
        <f>'建築新営（分析用）'!C49</f>
        <v>0</v>
      </c>
      <c r="C30" s="27">
        <f>'建築改修（分析用）'!C49</f>
        <v>0</v>
      </c>
      <c r="D30" s="27">
        <f>'電気（分析用）'!C49</f>
        <v>0</v>
      </c>
      <c r="E30" s="27">
        <f>'機械（分析用）'!C49</f>
        <v>0</v>
      </c>
      <c r="F30" s="27"/>
      <c r="G30" s="28">
        <f t="shared" si="1"/>
        <v>0</v>
      </c>
    </row>
    <row r="31" spans="1:9" ht="20.100000000000001" customHeight="1" x14ac:dyDescent="0.15">
      <c r="A31" s="29" t="s">
        <v>28</v>
      </c>
      <c r="B31" s="27">
        <f>'建築新営（分析用）'!C50</f>
        <v>0</v>
      </c>
      <c r="C31" s="27">
        <f>'建築改修（分析用）'!C50</f>
        <v>0</v>
      </c>
      <c r="D31" s="27">
        <f>'電気（分析用）'!C50</f>
        <v>0</v>
      </c>
      <c r="E31" s="27">
        <f>'機械（分析用）'!C50</f>
        <v>0</v>
      </c>
      <c r="F31" s="27"/>
      <c r="G31" s="28">
        <f t="shared" si="1"/>
        <v>0</v>
      </c>
    </row>
    <row r="32" spans="1:9" ht="20.100000000000001" customHeight="1" x14ac:dyDescent="0.15">
      <c r="A32" s="29" t="s">
        <v>26</v>
      </c>
      <c r="B32" s="27">
        <f>'建築新営（分析用）'!C51</f>
        <v>0</v>
      </c>
      <c r="C32" s="27">
        <f>'建築改修（分析用）'!C51</f>
        <v>0</v>
      </c>
      <c r="D32" s="27">
        <f>'電気（分析用）'!C51</f>
        <v>0</v>
      </c>
      <c r="E32" s="27">
        <f>'機械（分析用）'!C51</f>
        <v>0</v>
      </c>
      <c r="F32" s="27"/>
      <c r="G32" s="28">
        <f t="shared" si="1"/>
        <v>0</v>
      </c>
    </row>
    <row r="33" spans="1:7" ht="20.100000000000001" customHeight="1" x14ac:dyDescent="0.15">
      <c r="A33" s="29" t="s">
        <v>35</v>
      </c>
      <c r="B33" s="27">
        <f>'建築新営（分析用）'!C52</f>
        <v>0</v>
      </c>
      <c r="C33" s="27">
        <f>'建築改修（分析用）'!C52</f>
        <v>0</v>
      </c>
      <c r="D33" s="27">
        <f>'電気（分析用）'!C52</f>
        <v>0</v>
      </c>
      <c r="E33" s="27">
        <f>'機械（分析用）'!C52</f>
        <v>0</v>
      </c>
      <c r="F33" s="27"/>
      <c r="G33" s="28">
        <f t="shared" si="1"/>
        <v>0</v>
      </c>
    </row>
    <row r="34" spans="1:7" ht="20.100000000000001" customHeight="1" x14ac:dyDescent="0.15">
      <c r="A34" s="29" t="s">
        <v>29</v>
      </c>
      <c r="B34" s="27">
        <f>'建築新営（分析用）'!C53</f>
        <v>0</v>
      </c>
      <c r="C34" s="27">
        <f>'建築改修（分析用）'!C53</f>
        <v>0</v>
      </c>
      <c r="D34" s="27">
        <f>'電気（分析用）'!C53</f>
        <v>0</v>
      </c>
      <c r="E34" s="27">
        <f>'機械（分析用）'!C53</f>
        <v>0</v>
      </c>
      <c r="F34" s="27"/>
      <c r="G34" s="28">
        <f t="shared" si="1"/>
        <v>0</v>
      </c>
    </row>
    <row r="35" spans="1:7" ht="20.100000000000001" customHeight="1" x14ac:dyDescent="0.15">
      <c r="A35" s="30" t="s">
        <v>32</v>
      </c>
      <c r="B35" s="31">
        <f>'建築新営（分析用）'!C54</f>
        <v>0</v>
      </c>
      <c r="C35" s="31">
        <f>'建築改修（分析用）'!C54</f>
        <v>0</v>
      </c>
      <c r="D35" s="31">
        <f>'電気（分析用）'!C54</f>
        <v>0</v>
      </c>
      <c r="E35" s="31">
        <f>'機械（分析用）'!C54</f>
        <v>0</v>
      </c>
      <c r="F35" s="31"/>
      <c r="G35" s="32">
        <f t="shared" si="1"/>
        <v>0</v>
      </c>
    </row>
  </sheetData>
  <mergeCells count="7">
    <mergeCell ref="B3:G3"/>
    <mergeCell ref="A6:A8"/>
    <mergeCell ref="B5:G5"/>
    <mergeCell ref="B6:G6"/>
    <mergeCell ref="B7:G7"/>
    <mergeCell ref="B8:G8"/>
    <mergeCell ref="B4:G4"/>
  </mergeCells>
  <phoneticPr fontId="1"/>
  <pageMargins left="0.6692913385826772" right="0.51181102362204722" top="0.55118110236220474" bottom="0.55118110236220474" header="0.31496062992125984" footer="0.31496062992125984"/>
  <pageSetup paperSize="9" scale="8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view="pageBreakPreview" zoomScaleNormal="100" zoomScaleSheetLayoutView="100" workbookViewId="0">
      <selection activeCell="I5" sqref="I5"/>
    </sheetView>
  </sheetViews>
  <sheetFormatPr defaultRowHeight="13.5" x14ac:dyDescent="0.15"/>
  <cols>
    <col min="1" max="1" width="3.625" style="2" customWidth="1"/>
    <col min="2" max="2" width="19.375" style="2" bestFit="1" customWidth="1"/>
    <col min="3" max="4" width="14.625" style="2" customWidth="1"/>
    <col min="5" max="5" width="9.625" style="2" customWidth="1"/>
    <col min="6" max="6" width="25.625" style="2" customWidth="1"/>
    <col min="7" max="16384" width="9" style="2"/>
  </cols>
  <sheetData>
    <row r="1" spans="1:6" ht="14.25" x14ac:dyDescent="0.15">
      <c r="A1" s="22" t="s">
        <v>42</v>
      </c>
      <c r="F1" s="90" t="s">
        <v>144</v>
      </c>
    </row>
    <row r="3" spans="1:6" x14ac:dyDescent="0.15">
      <c r="A3" s="2" t="s">
        <v>119</v>
      </c>
      <c r="B3" s="35"/>
      <c r="C3" s="36"/>
      <c r="D3" s="36"/>
      <c r="E3" s="36"/>
      <c r="F3" s="36"/>
    </row>
    <row r="5" spans="1:6" x14ac:dyDescent="0.15">
      <c r="A5" s="37" t="s">
        <v>41</v>
      </c>
      <c r="B5" s="38"/>
      <c r="C5" s="39"/>
      <c r="D5" s="39"/>
      <c r="E5" s="39"/>
      <c r="F5" s="40"/>
    </row>
    <row r="6" spans="1:6" x14ac:dyDescent="0.15">
      <c r="A6" s="35"/>
      <c r="B6" s="35"/>
      <c r="C6" s="36"/>
      <c r="D6" s="36"/>
      <c r="E6" s="36"/>
      <c r="F6" s="36"/>
    </row>
    <row r="7" spans="1:6" x14ac:dyDescent="0.15">
      <c r="A7" s="2" t="s">
        <v>38</v>
      </c>
    </row>
    <row r="8" spans="1:6" ht="30.75" customHeight="1" x14ac:dyDescent="0.15">
      <c r="A8" s="41" t="s">
        <v>33</v>
      </c>
      <c r="B8" s="42"/>
      <c r="C8" s="43" t="s">
        <v>122</v>
      </c>
      <c r="D8" s="24" t="s">
        <v>126</v>
      </c>
      <c r="E8" s="24" t="s">
        <v>117</v>
      </c>
      <c r="F8" s="44" t="s">
        <v>118</v>
      </c>
    </row>
    <row r="9" spans="1:6" x14ac:dyDescent="0.15">
      <c r="A9" s="29">
        <v>1</v>
      </c>
      <c r="B9" s="45" t="s">
        <v>2</v>
      </c>
      <c r="C9" s="46"/>
      <c r="D9" s="47"/>
      <c r="E9" s="48">
        <f>IF(C9*D9=0,0,D9/C9-1)</f>
        <v>0</v>
      </c>
      <c r="F9" s="49"/>
    </row>
    <row r="10" spans="1:6" x14ac:dyDescent="0.15">
      <c r="A10" s="29">
        <v>2</v>
      </c>
      <c r="B10" s="45" t="s">
        <v>3</v>
      </c>
      <c r="C10" s="46"/>
      <c r="D10" s="47"/>
      <c r="E10" s="48">
        <f t="shared" ref="E10:E38" si="0">IF(C10*D10=0,0,D10/C10-1)</f>
        <v>0</v>
      </c>
      <c r="F10" s="49"/>
    </row>
    <row r="11" spans="1:6" x14ac:dyDescent="0.15">
      <c r="A11" s="29">
        <v>3</v>
      </c>
      <c r="B11" s="45" t="s">
        <v>4</v>
      </c>
      <c r="C11" s="46"/>
      <c r="D11" s="47"/>
      <c r="E11" s="48">
        <f t="shared" si="0"/>
        <v>0</v>
      </c>
      <c r="F11" s="49"/>
    </row>
    <row r="12" spans="1:6" x14ac:dyDescent="0.15">
      <c r="A12" s="29">
        <v>4</v>
      </c>
      <c r="B12" s="45" t="s">
        <v>5</v>
      </c>
      <c r="C12" s="46"/>
      <c r="D12" s="47"/>
      <c r="E12" s="48">
        <f t="shared" si="0"/>
        <v>0</v>
      </c>
      <c r="F12" s="49"/>
    </row>
    <row r="13" spans="1:6" x14ac:dyDescent="0.15">
      <c r="A13" s="29">
        <v>5</v>
      </c>
      <c r="B13" s="45" t="s">
        <v>6</v>
      </c>
      <c r="C13" s="46"/>
      <c r="D13" s="47"/>
      <c r="E13" s="48">
        <f t="shared" si="0"/>
        <v>0</v>
      </c>
      <c r="F13" s="49"/>
    </row>
    <row r="14" spans="1:6" x14ac:dyDescent="0.15">
      <c r="A14" s="29">
        <v>6</v>
      </c>
      <c r="B14" s="45" t="s">
        <v>7</v>
      </c>
      <c r="C14" s="46"/>
      <c r="D14" s="47"/>
      <c r="E14" s="48">
        <f t="shared" si="0"/>
        <v>0</v>
      </c>
      <c r="F14" s="49"/>
    </row>
    <row r="15" spans="1:6" x14ac:dyDescent="0.15">
      <c r="A15" s="29">
        <v>7</v>
      </c>
      <c r="B15" s="45" t="s">
        <v>8</v>
      </c>
      <c r="C15" s="46"/>
      <c r="D15" s="47"/>
      <c r="E15" s="48">
        <f t="shared" si="0"/>
        <v>0</v>
      </c>
      <c r="F15" s="49"/>
    </row>
    <row r="16" spans="1:6" x14ac:dyDescent="0.15">
      <c r="A16" s="29">
        <v>8</v>
      </c>
      <c r="B16" s="45" t="s">
        <v>9</v>
      </c>
      <c r="C16" s="46"/>
      <c r="D16" s="47"/>
      <c r="E16" s="48">
        <f t="shared" si="0"/>
        <v>0</v>
      </c>
      <c r="F16" s="49"/>
    </row>
    <row r="17" spans="1:6" ht="15" customHeight="1" x14ac:dyDescent="0.15">
      <c r="A17" s="29">
        <v>9</v>
      </c>
      <c r="B17" s="45" t="s">
        <v>10</v>
      </c>
      <c r="C17" s="46"/>
      <c r="D17" s="47"/>
      <c r="E17" s="48">
        <f t="shared" si="0"/>
        <v>0</v>
      </c>
      <c r="F17" s="49"/>
    </row>
    <row r="18" spans="1:6" x14ac:dyDescent="0.15">
      <c r="A18" s="29">
        <v>10</v>
      </c>
      <c r="B18" s="45" t="s">
        <v>11</v>
      </c>
      <c r="C18" s="46"/>
      <c r="D18" s="47"/>
      <c r="E18" s="48">
        <f t="shared" si="0"/>
        <v>0</v>
      </c>
      <c r="F18" s="49"/>
    </row>
    <row r="19" spans="1:6" x14ac:dyDescent="0.15">
      <c r="A19" s="29">
        <v>11</v>
      </c>
      <c r="B19" s="45" t="s">
        <v>12</v>
      </c>
      <c r="C19" s="46"/>
      <c r="D19" s="47"/>
      <c r="E19" s="48">
        <f t="shared" si="0"/>
        <v>0</v>
      </c>
      <c r="F19" s="49"/>
    </row>
    <row r="20" spans="1:6" x14ac:dyDescent="0.15">
      <c r="A20" s="29">
        <v>12</v>
      </c>
      <c r="B20" s="45" t="s">
        <v>13</v>
      </c>
      <c r="C20" s="46"/>
      <c r="D20" s="47"/>
      <c r="E20" s="48">
        <f t="shared" si="0"/>
        <v>0</v>
      </c>
      <c r="F20" s="49"/>
    </row>
    <row r="21" spans="1:6" x14ac:dyDescent="0.15">
      <c r="A21" s="29">
        <v>13</v>
      </c>
      <c r="B21" s="45" t="s">
        <v>14</v>
      </c>
      <c r="C21" s="46"/>
      <c r="D21" s="47"/>
      <c r="E21" s="48">
        <f t="shared" si="0"/>
        <v>0</v>
      </c>
      <c r="F21" s="49"/>
    </row>
    <row r="22" spans="1:6" x14ac:dyDescent="0.15">
      <c r="A22" s="29">
        <v>14</v>
      </c>
      <c r="B22" s="45" t="s">
        <v>15</v>
      </c>
      <c r="C22" s="46"/>
      <c r="D22" s="47"/>
      <c r="E22" s="48">
        <f t="shared" si="0"/>
        <v>0</v>
      </c>
      <c r="F22" s="49"/>
    </row>
    <row r="23" spans="1:6" x14ac:dyDescent="0.15">
      <c r="A23" s="29">
        <v>15</v>
      </c>
      <c r="B23" s="45" t="s">
        <v>16</v>
      </c>
      <c r="C23" s="46"/>
      <c r="D23" s="47"/>
      <c r="E23" s="48">
        <f t="shared" si="0"/>
        <v>0</v>
      </c>
      <c r="F23" s="49"/>
    </row>
    <row r="24" spans="1:6" x14ac:dyDescent="0.15">
      <c r="A24" s="29">
        <v>16</v>
      </c>
      <c r="B24" s="45" t="s">
        <v>17</v>
      </c>
      <c r="C24" s="46"/>
      <c r="D24" s="47"/>
      <c r="E24" s="48">
        <f t="shared" si="0"/>
        <v>0</v>
      </c>
      <c r="F24" s="49"/>
    </row>
    <row r="25" spans="1:6" x14ac:dyDescent="0.15">
      <c r="A25" s="29">
        <v>17</v>
      </c>
      <c r="B25" s="45" t="s">
        <v>18</v>
      </c>
      <c r="C25" s="46"/>
      <c r="D25" s="47"/>
      <c r="E25" s="48">
        <f t="shared" si="0"/>
        <v>0</v>
      </c>
      <c r="F25" s="49"/>
    </row>
    <row r="26" spans="1:6" x14ac:dyDescent="0.15">
      <c r="A26" s="29">
        <v>18</v>
      </c>
      <c r="B26" s="45" t="s">
        <v>19</v>
      </c>
      <c r="C26" s="46"/>
      <c r="D26" s="47"/>
      <c r="E26" s="48">
        <f t="shared" si="0"/>
        <v>0</v>
      </c>
      <c r="F26" s="49"/>
    </row>
    <row r="27" spans="1:6" x14ac:dyDescent="0.15">
      <c r="A27" s="29">
        <v>19</v>
      </c>
      <c r="B27" s="45" t="s">
        <v>20</v>
      </c>
      <c r="C27" s="46"/>
      <c r="D27" s="47"/>
      <c r="E27" s="48">
        <f t="shared" si="0"/>
        <v>0</v>
      </c>
      <c r="F27" s="49"/>
    </row>
    <row r="28" spans="1:6" x14ac:dyDescent="0.15">
      <c r="A28" s="29">
        <v>20</v>
      </c>
      <c r="B28" s="45" t="s">
        <v>21</v>
      </c>
      <c r="C28" s="46"/>
      <c r="D28" s="47"/>
      <c r="E28" s="48">
        <f t="shared" si="0"/>
        <v>0</v>
      </c>
      <c r="F28" s="49"/>
    </row>
    <row r="29" spans="1:6" x14ac:dyDescent="0.15">
      <c r="A29" s="29">
        <v>21</v>
      </c>
      <c r="B29" s="45" t="s">
        <v>22</v>
      </c>
      <c r="C29" s="46"/>
      <c r="D29" s="47"/>
      <c r="E29" s="48">
        <f t="shared" si="0"/>
        <v>0</v>
      </c>
      <c r="F29" s="49"/>
    </row>
    <row r="30" spans="1:6" x14ac:dyDescent="0.15">
      <c r="A30" s="29">
        <v>22</v>
      </c>
      <c r="B30" s="45" t="s">
        <v>30</v>
      </c>
      <c r="C30" s="46"/>
      <c r="D30" s="47"/>
      <c r="E30" s="48">
        <f t="shared" si="0"/>
        <v>0</v>
      </c>
      <c r="F30" s="49"/>
    </row>
    <row r="31" spans="1:6" x14ac:dyDescent="0.15">
      <c r="A31" s="29">
        <v>23</v>
      </c>
      <c r="B31" s="45" t="s">
        <v>31</v>
      </c>
      <c r="C31" s="46"/>
      <c r="D31" s="47"/>
      <c r="E31" s="48">
        <f t="shared" si="0"/>
        <v>0</v>
      </c>
      <c r="F31" s="49"/>
    </row>
    <row r="32" spans="1:6" x14ac:dyDescent="0.15">
      <c r="A32" s="29">
        <v>24</v>
      </c>
      <c r="B32" s="45" t="s">
        <v>23</v>
      </c>
      <c r="C32" s="46"/>
      <c r="D32" s="47"/>
      <c r="E32" s="48">
        <f t="shared" si="0"/>
        <v>0</v>
      </c>
      <c r="F32" s="49"/>
    </row>
    <row r="33" spans="1:6" x14ac:dyDescent="0.15">
      <c r="A33" s="29">
        <v>25</v>
      </c>
      <c r="B33" s="45" t="s">
        <v>24</v>
      </c>
      <c r="C33" s="46"/>
      <c r="D33" s="47"/>
      <c r="E33" s="48">
        <f t="shared" si="0"/>
        <v>0</v>
      </c>
      <c r="F33" s="49"/>
    </row>
    <row r="34" spans="1:6" x14ac:dyDescent="0.15">
      <c r="A34" s="29">
        <v>26</v>
      </c>
      <c r="B34" s="45" t="s">
        <v>25</v>
      </c>
      <c r="C34" s="46"/>
      <c r="D34" s="47"/>
      <c r="E34" s="48">
        <f t="shared" si="0"/>
        <v>0</v>
      </c>
      <c r="F34" s="49"/>
    </row>
    <row r="35" spans="1:6" x14ac:dyDescent="0.15">
      <c r="A35" s="29">
        <v>27</v>
      </c>
      <c r="B35" s="45" t="s">
        <v>26</v>
      </c>
      <c r="C35" s="46"/>
      <c r="D35" s="47"/>
      <c r="E35" s="48">
        <f t="shared" si="0"/>
        <v>0</v>
      </c>
      <c r="F35" s="49"/>
    </row>
    <row r="36" spans="1:6" x14ac:dyDescent="0.15">
      <c r="A36" s="29">
        <v>28</v>
      </c>
      <c r="B36" s="45" t="s">
        <v>26</v>
      </c>
      <c r="C36" s="46"/>
      <c r="D36" s="47"/>
      <c r="E36" s="48">
        <f t="shared" si="0"/>
        <v>0</v>
      </c>
      <c r="F36" s="49"/>
    </row>
    <row r="37" spans="1:6" x14ac:dyDescent="0.15">
      <c r="A37" s="29">
        <v>29</v>
      </c>
      <c r="B37" s="45"/>
      <c r="C37" s="46"/>
      <c r="D37" s="47"/>
      <c r="E37" s="48">
        <f t="shared" si="0"/>
        <v>0</v>
      </c>
      <c r="F37" s="49"/>
    </row>
    <row r="38" spans="1:6" x14ac:dyDescent="0.15">
      <c r="A38" s="29">
        <v>30</v>
      </c>
      <c r="B38" s="45"/>
      <c r="C38" s="46"/>
      <c r="D38" s="47"/>
      <c r="E38" s="48">
        <f t="shared" si="0"/>
        <v>0</v>
      </c>
      <c r="F38" s="49"/>
    </row>
    <row r="39" spans="1:6" x14ac:dyDescent="0.15">
      <c r="A39" s="30"/>
      <c r="B39" s="50" t="s">
        <v>37</v>
      </c>
      <c r="C39" s="51">
        <f>SUM(C9:C38)</f>
        <v>0</v>
      </c>
      <c r="D39" s="51">
        <f>SUM(D9:D38)</f>
        <v>0</v>
      </c>
      <c r="E39" s="52">
        <f>IF(C39*D39=0,0,D39/C39-1)</f>
        <v>0</v>
      </c>
      <c r="F39" s="53"/>
    </row>
    <row r="40" spans="1:6" x14ac:dyDescent="0.15">
      <c r="A40" s="33"/>
      <c r="B40" s="33"/>
      <c r="C40" s="54"/>
      <c r="D40" s="54"/>
      <c r="E40" s="55"/>
      <c r="F40" s="56"/>
    </row>
    <row r="41" spans="1:6" x14ac:dyDescent="0.15">
      <c r="A41" s="2" t="s">
        <v>39</v>
      </c>
    </row>
    <row r="42" spans="1:6" ht="30.75" customHeight="1" x14ac:dyDescent="0.15">
      <c r="A42" s="41" t="s">
        <v>36</v>
      </c>
      <c r="B42" s="42"/>
      <c r="C42" s="57" t="str">
        <f>C8</f>
        <v>委託完了時
〔円〕</v>
      </c>
      <c r="D42" s="24" t="s">
        <v>127</v>
      </c>
      <c r="E42" s="24" t="s">
        <v>117</v>
      </c>
      <c r="F42" s="44" t="s">
        <v>118</v>
      </c>
    </row>
    <row r="43" spans="1:6" ht="13.5" customHeight="1" x14ac:dyDescent="0.15">
      <c r="A43" s="9"/>
      <c r="B43" s="58" t="s">
        <v>38</v>
      </c>
      <c r="C43" s="59">
        <f>C39</f>
        <v>0</v>
      </c>
      <c r="D43" s="59">
        <f>D39</f>
        <v>0</v>
      </c>
      <c r="E43" s="48">
        <f t="shared" ref="E43:E50" si="1">IF(C43*D43=0,0,D43/C43-1)</f>
        <v>0</v>
      </c>
      <c r="F43" s="49"/>
    </row>
    <row r="44" spans="1:6" x14ac:dyDescent="0.15">
      <c r="A44" s="29"/>
      <c r="B44" s="60" t="s">
        <v>1</v>
      </c>
      <c r="C44" s="46"/>
      <c r="D44" s="47"/>
      <c r="E44" s="48">
        <f t="shared" si="1"/>
        <v>0</v>
      </c>
      <c r="F44" s="49"/>
    </row>
    <row r="45" spans="1:6" x14ac:dyDescent="0.15">
      <c r="A45" s="29"/>
      <c r="B45" s="60" t="s">
        <v>27</v>
      </c>
      <c r="C45" s="46"/>
      <c r="D45" s="47"/>
      <c r="E45" s="48">
        <f t="shared" si="1"/>
        <v>0</v>
      </c>
      <c r="F45" s="49"/>
    </row>
    <row r="46" spans="1:6" x14ac:dyDescent="0.15">
      <c r="A46" s="29"/>
      <c r="B46" s="60" t="s">
        <v>28</v>
      </c>
      <c r="C46" s="46"/>
      <c r="D46" s="47"/>
      <c r="E46" s="48">
        <f t="shared" si="1"/>
        <v>0</v>
      </c>
      <c r="F46" s="49"/>
    </row>
    <row r="47" spans="1:6" x14ac:dyDescent="0.15">
      <c r="A47" s="29"/>
      <c r="B47" s="60" t="s">
        <v>26</v>
      </c>
      <c r="C47" s="46"/>
      <c r="D47" s="47"/>
      <c r="E47" s="48">
        <f t="shared" si="1"/>
        <v>0</v>
      </c>
      <c r="F47" s="49"/>
    </row>
    <row r="48" spans="1:6" x14ac:dyDescent="0.15">
      <c r="A48" s="29"/>
      <c r="B48" s="60" t="s">
        <v>35</v>
      </c>
      <c r="C48" s="59">
        <f>SUM(C43:C47)</f>
        <v>0</v>
      </c>
      <c r="D48" s="59">
        <f>SUM(D43:D47)</f>
        <v>0</v>
      </c>
      <c r="E48" s="48">
        <f t="shared" si="1"/>
        <v>0</v>
      </c>
      <c r="F48" s="49"/>
    </row>
    <row r="49" spans="1:6" x14ac:dyDescent="0.15">
      <c r="A49" s="29"/>
      <c r="B49" s="60" t="s">
        <v>29</v>
      </c>
      <c r="C49" s="46"/>
      <c r="D49" s="47"/>
      <c r="E49" s="48">
        <f t="shared" si="1"/>
        <v>0</v>
      </c>
      <c r="F49" s="49"/>
    </row>
    <row r="50" spans="1:6" x14ac:dyDescent="0.15">
      <c r="A50" s="30"/>
      <c r="B50" s="50" t="s">
        <v>32</v>
      </c>
      <c r="C50" s="51">
        <f>C48+C49</f>
        <v>0</v>
      </c>
      <c r="D50" s="51">
        <f>D48+D49</f>
        <v>0</v>
      </c>
      <c r="E50" s="52">
        <f t="shared" si="1"/>
        <v>0</v>
      </c>
      <c r="F50" s="53"/>
    </row>
    <row r="52" spans="1:6" x14ac:dyDescent="0.15">
      <c r="A52" s="2" t="s">
        <v>46</v>
      </c>
    </row>
    <row r="53" spans="1:6" ht="30.75" customHeight="1" x14ac:dyDescent="0.15">
      <c r="A53" s="41" t="s">
        <v>46</v>
      </c>
      <c r="B53" s="42"/>
      <c r="C53" s="43" t="s">
        <v>125</v>
      </c>
      <c r="D53" s="24" t="s">
        <v>128</v>
      </c>
      <c r="E53" s="24" t="s">
        <v>117</v>
      </c>
      <c r="F53" s="25" t="s">
        <v>34</v>
      </c>
    </row>
    <row r="54" spans="1:6" x14ac:dyDescent="0.15">
      <c r="A54" s="29"/>
      <c r="B54" s="60" t="s">
        <v>43</v>
      </c>
      <c r="C54" s="61">
        <f>IF(C43*C44=0,0,C44/C43)</f>
        <v>0</v>
      </c>
      <c r="D54" s="61">
        <f>IF(D43*D44=0,0,D44/D43)</f>
        <v>0</v>
      </c>
      <c r="E54" s="48">
        <f>IF(C54*D54=0,0,D54/C54-1)</f>
        <v>0</v>
      </c>
      <c r="F54" s="62" t="s">
        <v>47</v>
      </c>
    </row>
    <row r="55" spans="1:6" x14ac:dyDescent="0.15">
      <c r="A55" s="29"/>
      <c r="B55" s="60" t="s">
        <v>44</v>
      </c>
      <c r="C55" s="61">
        <f>IF((C43+C44)*C45=0,0,C45/(C43+C44))</f>
        <v>0</v>
      </c>
      <c r="D55" s="61">
        <f>IF((D43+D44)*D45=0,0,D45/(D43+D44))</f>
        <v>0</v>
      </c>
      <c r="E55" s="48">
        <f>IF(C55*D55=0,0,D55/C55-1)</f>
        <v>0</v>
      </c>
      <c r="F55" s="62" t="s">
        <v>48</v>
      </c>
    </row>
    <row r="56" spans="1:6" x14ac:dyDescent="0.15">
      <c r="A56" s="30"/>
      <c r="B56" s="50" t="s">
        <v>45</v>
      </c>
      <c r="C56" s="63">
        <f>IF((C43+C44+C45)*C46=0,0,C46/(C43+C44+C45))</f>
        <v>0</v>
      </c>
      <c r="D56" s="63">
        <f>IF((D43+D44+D45)*D46=0,0,D46/(D43+D44+D45))</f>
        <v>0</v>
      </c>
      <c r="E56" s="52">
        <f>IF(C56*D56=0,0,D56/C56-1)</f>
        <v>0</v>
      </c>
      <c r="F56" s="64" t="s">
        <v>49</v>
      </c>
    </row>
    <row r="59" spans="1:6" ht="27" x14ac:dyDescent="0.15">
      <c r="B59" s="65" t="s">
        <v>121</v>
      </c>
    </row>
    <row r="60" spans="1:6" ht="27" x14ac:dyDescent="0.15">
      <c r="B60" s="65" t="s">
        <v>122</v>
      </c>
    </row>
    <row r="61" spans="1:6" x14ac:dyDescent="0.15">
      <c r="B61" s="2" t="s">
        <v>123</v>
      </c>
    </row>
    <row r="63" spans="1:6" x14ac:dyDescent="0.15">
      <c r="B63" s="65" t="s">
        <v>124</v>
      </c>
    </row>
    <row r="64" spans="1:6" x14ac:dyDescent="0.15">
      <c r="B64" s="65" t="s">
        <v>125</v>
      </c>
    </row>
    <row r="65" spans="2:2" x14ac:dyDescent="0.15">
      <c r="B65" s="2" t="s">
        <v>123</v>
      </c>
    </row>
  </sheetData>
  <mergeCells count="5">
    <mergeCell ref="C5:F5"/>
    <mergeCell ref="A53:B53"/>
    <mergeCell ref="A8:B8"/>
    <mergeCell ref="A42:B42"/>
    <mergeCell ref="A5:B5"/>
  </mergeCells>
  <phoneticPr fontId="1"/>
  <dataValidations count="2">
    <dataValidation type="list" allowBlank="1" showInputMessage="1" showErrorMessage="1" sqref="C8">
      <formula1>$B$59:$B$61</formula1>
    </dataValidation>
    <dataValidation type="list" allowBlank="1" showInputMessage="1" showErrorMessage="1" sqref="C53">
      <formula1>$B$63:$B$65</formula1>
    </dataValidation>
  </dataValidations>
  <pageMargins left="0.6692913385826772" right="0.5118110236220472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view="pageBreakPreview" zoomScaleNormal="100" zoomScaleSheetLayoutView="100" workbookViewId="0">
      <selection activeCell="I3" sqref="I3"/>
    </sheetView>
  </sheetViews>
  <sheetFormatPr defaultRowHeight="13.5" x14ac:dyDescent="0.15"/>
  <cols>
    <col min="1" max="1" width="3.625" style="2" customWidth="1"/>
    <col min="2" max="2" width="19.375" style="2" bestFit="1" customWidth="1"/>
    <col min="3" max="4" width="14.625" style="2" customWidth="1"/>
    <col min="5" max="5" width="9.625" style="2" customWidth="1"/>
    <col min="6" max="6" width="25.625" style="2" customWidth="1"/>
    <col min="7" max="16384" width="9" style="2"/>
  </cols>
  <sheetData>
    <row r="1" spans="1:6" ht="14.25" x14ac:dyDescent="0.15">
      <c r="A1" s="22" t="s">
        <v>52</v>
      </c>
      <c r="F1" s="90" t="s">
        <v>144</v>
      </c>
    </row>
    <row r="3" spans="1:6" x14ac:dyDescent="0.15">
      <c r="A3" s="2" t="s">
        <v>119</v>
      </c>
      <c r="B3" s="35"/>
      <c r="C3" s="36"/>
      <c r="D3" s="36"/>
      <c r="E3" s="36"/>
      <c r="F3" s="36"/>
    </row>
    <row r="5" spans="1:6" x14ac:dyDescent="0.15">
      <c r="A5" s="37" t="s">
        <v>41</v>
      </c>
      <c r="B5" s="38"/>
      <c r="C5" s="39"/>
      <c r="D5" s="39"/>
      <c r="E5" s="39"/>
      <c r="F5" s="40"/>
    </row>
    <row r="6" spans="1:6" x14ac:dyDescent="0.15">
      <c r="A6" s="35"/>
      <c r="B6" s="35"/>
      <c r="C6" s="36"/>
      <c r="D6" s="36"/>
      <c r="E6" s="36"/>
      <c r="F6" s="36"/>
    </row>
    <row r="7" spans="1:6" x14ac:dyDescent="0.15">
      <c r="A7" s="2" t="s">
        <v>0</v>
      </c>
    </row>
    <row r="8" spans="1:6" ht="30.75" customHeight="1" x14ac:dyDescent="0.15">
      <c r="A8" s="41" t="s">
        <v>33</v>
      </c>
      <c r="B8" s="42"/>
      <c r="C8" s="43" t="s">
        <v>122</v>
      </c>
      <c r="D8" s="24" t="s">
        <v>126</v>
      </c>
      <c r="E8" s="24" t="s">
        <v>117</v>
      </c>
      <c r="F8" s="44" t="s">
        <v>118</v>
      </c>
    </row>
    <row r="9" spans="1:6" x14ac:dyDescent="0.15">
      <c r="A9" s="29">
        <v>1</v>
      </c>
      <c r="B9" s="45" t="s">
        <v>2</v>
      </c>
      <c r="C9" s="46"/>
      <c r="D9" s="47"/>
      <c r="E9" s="48">
        <f>IF(C9*D9=0,0,D9/C9-1)</f>
        <v>0</v>
      </c>
      <c r="F9" s="49"/>
    </row>
    <row r="10" spans="1:6" x14ac:dyDescent="0.15">
      <c r="A10" s="29">
        <v>2</v>
      </c>
      <c r="B10" s="45" t="s">
        <v>53</v>
      </c>
      <c r="C10" s="46"/>
      <c r="D10" s="47"/>
      <c r="E10" s="48">
        <f t="shared" ref="E10:E38" si="0">IF(C10*D10=0,0,D10/C10-1)</f>
        <v>0</v>
      </c>
      <c r="F10" s="49"/>
    </row>
    <row r="11" spans="1:6" x14ac:dyDescent="0.15">
      <c r="A11" s="29">
        <v>3</v>
      </c>
      <c r="B11" s="45" t="s">
        <v>54</v>
      </c>
      <c r="C11" s="46"/>
      <c r="D11" s="47"/>
      <c r="E11" s="48">
        <f t="shared" si="0"/>
        <v>0</v>
      </c>
      <c r="F11" s="49"/>
    </row>
    <row r="12" spans="1:6" x14ac:dyDescent="0.15">
      <c r="A12" s="29">
        <v>4</v>
      </c>
      <c r="B12" s="45" t="s">
        <v>55</v>
      </c>
      <c r="C12" s="46"/>
      <c r="D12" s="47"/>
      <c r="E12" s="48">
        <f t="shared" si="0"/>
        <v>0</v>
      </c>
      <c r="F12" s="49"/>
    </row>
    <row r="13" spans="1:6" x14ac:dyDescent="0.15">
      <c r="A13" s="29">
        <v>5</v>
      </c>
      <c r="B13" s="45" t="s">
        <v>56</v>
      </c>
      <c r="C13" s="46"/>
      <c r="D13" s="47"/>
      <c r="E13" s="48">
        <f t="shared" si="0"/>
        <v>0</v>
      </c>
      <c r="F13" s="49"/>
    </row>
    <row r="14" spans="1:6" x14ac:dyDescent="0.15">
      <c r="A14" s="29">
        <v>6</v>
      </c>
      <c r="B14" s="45" t="s">
        <v>57</v>
      </c>
      <c r="C14" s="46"/>
      <c r="D14" s="47"/>
      <c r="E14" s="48">
        <f t="shared" si="0"/>
        <v>0</v>
      </c>
      <c r="F14" s="49"/>
    </row>
    <row r="15" spans="1:6" x14ac:dyDescent="0.15">
      <c r="A15" s="29">
        <v>7</v>
      </c>
      <c r="B15" s="45" t="s">
        <v>58</v>
      </c>
      <c r="C15" s="46"/>
      <c r="D15" s="47"/>
      <c r="E15" s="48">
        <f t="shared" si="0"/>
        <v>0</v>
      </c>
      <c r="F15" s="49"/>
    </row>
    <row r="16" spans="1:6" x14ac:dyDescent="0.15">
      <c r="A16" s="29">
        <v>8</v>
      </c>
      <c r="B16" s="45" t="s">
        <v>59</v>
      </c>
      <c r="C16" s="46"/>
      <c r="D16" s="47"/>
      <c r="E16" s="48">
        <f t="shared" si="0"/>
        <v>0</v>
      </c>
      <c r="F16" s="49"/>
    </row>
    <row r="17" spans="1:6" ht="15" customHeight="1" x14ac:dyDescent="0.15">
      <c r="A17" s="29">
        <v>9</v>
      </c>
      <c r="B17" s="45" t="s">
        <v>60</v>
      </c>
      <c r="C17" s="46"/>
      <c r="D17" s="47"/>
      <c r="E17" s="48">
        <f t="shared" si="0"/>
        <v>0</v>
      </c>
      <c r="F17" s="49"/>
    </row>
    <row r="18" spans="1:6" x14ac:dyDescent="0.15">
      <c r="A18" s="29">
        <v>10</v>
      </c>
      <c r="B18" s="45" t="s">
        <v>26</v>
      </c>
      <c r="C18" s="46"/>
      <c r="D18" s="47"/>
      <c r="E18" s="48">
        <f t="shared" si="0"/>
        <v>0</v>
      </c>
      <c r="F18" s="49"/>
    </row>
    <row r="19" spans="1:6" x14ac:dyDescent="0.15">
      <c r="A19" s="29">
        <v>11</v>
      </c>
      <c r="B19" s="45" t="s">
        <v>26</v>
      </c>
      <c r="C19" s="46"/>
      <c r="D19" s="47"/>
      <c r="E19" s="48">
        <f t="shared" si="0"/>
        <v>0</v>
      </c>
      <c r="F19" s="49"/>
    </row>
    <row r="20" spans="1:6" x14ac:dyDescent="0.15">
      <c r="A20" s="29">
        <v>12</v>
      </c>
      <c r="B20" s="45"/>
      <c r="C20" s="46"/>
      <c r="D20" s="47"/>
      <c r="E20" s="48">
        <f t="shared" si="0"/>
        <v>0</v>
      </c>
      <c r="F20" s="49"/>
    </row>
    <row r="21" spans="1:6" x14ac:dyDescent="0.15">
      <c r="A21" s="29">
        <v>13</v>
      </c>
      <c r="B21" s="45"/>
      <c r="C21" s="46"/>
      <c r="D21" s="47"/>
      <c r="E21" s="48">
        <f t="shared" si="0"/>
        <v>0</v>
      </c>
      <c r="F21" s="49"/>
    </row>
    <row r="22" spans="1:6" x14ac:dyDescent="0.15">
      <c r="A22" s="29">
        <v>14</v>
      </c>
      <c r="B22" s="45"/>
      <c r="C22" s="46"/>
      <c r="D22" s="47"/>
      <c r="E22" s="48">
        <f t="shared" si="0"/>
        <v>0</v>
      </c>
      <c r="F22" s="49"/>
    </row>
    <row r="23" spans="1:6" x14ac:dyDescent="0.15">
      <c r="A23" s="29">
        <v>15</v>
      </c>
      <c r="B23" s="45"/>
      <c r="C23" s="46"/>
      <c r="D23" s="47"/>
      <c r="E23" s="48">
        <f t="shared" si="0"/>
        <v>0</v>
      </c>
      <c r="F23" s="49"/>
    </row>
    <row r="24" spans="1:6" x14ac:dyDescent="0.15">
      <c r="A24" s="29">
        <v>16</v>
      </c>
      <c r="B24" s="45"/>
      <c r="C24" s="46"/>
      <c r="D24" s="47"/>
      <c r="E24" s="48">
        <f t="shared" si="0"/>
        <v>0</v>
      </c>
      <c r="F24" s="49"/>
    </row>
    <row r="25" spans="1:6" x14ac:dyDescent="0.15">
      <c r="A25" s="29">
        <v>17</v>
      </c>
      <c r="B25" s="45"/>
      <c r="C25" s="46"/>
      <c r="D25" s="47"/>
      <c r="E25" s="48">
        <f t="shared" si="0"/>
        <v>0</v>
      </c>
      <c r="F25" s="49"/>
    </row>
    <row r="26" spans="1:6" x14ac:dyDescent="0.15">
      <c r="A26" s="29">
        <v>18</v>
      </c>
      <c r="B26" s="45"/>
      <c r="C26" s="46"/>
      <c r="D26" s="47"/>
      <c r="E26" s="48">
        <f t="shared" si="0"/>
        <v>0</v>
      </c>
      <c r="F26" s="49"/>
    </row>
    <row r="27" spans="1:6" x14ac:dyDescent="0.15">
      <c r="A27" s="29">
        <v>19</v>
      </c>
      <c r="B27" s="45"/>
      <c r="C27" s="46"/>
      <c r="D27" s="47"/>
      <c r="E27" s="48">
        <f t="shared" si="0"/>
        <v>0</v>
      </c>
      <c r="F27" s="49"/>
    </row>
    <row r="28" spans="1:6" x14ac:dyDescent="0.15">
      <c r="A28" s="29">
        <v>20</v>
      </c>
      <c r="B28" s="45"/>
      <c r="C28" s="46"/>
      <c r="D28" s="47"/>
      <c r="E28" s="48">
        <f t="shared" si="0"/>
        <v>0</v>
      </c>
      <c r="F28" s="49"/>
    </row>
    <row r="29" spans="1:6" x14ac:dyDescent="0.15">
      <c r="A29" s="29">
        <v>21</v>
      </c>
      <c r="B29" s="45"/>
      <c r="C29" s="46"/>
      <c r="D29" s="47"/>
      <c r="E29" s="48">
        <f t="shared" si="0"/>
        <v>0</v>
      </c>
      <c r="F29" s="49"/>
    </row>
    <row r="30" spans="1:6" x14ac:dyDescent="0.15">
      <c r="A30" s="29">
        <v>22</v>
      </c>
      <c r="B30" s="45"/>
      <c r="C30" s="46"/>
      <c r="D30" s="47"/>
      <c r="E30" s="48">
        <f t="shared" si="0"/>
        <v>0</v>
      </c>
      <c r="F30" s="49"/>
    </row>
    <row r="31" spans="1:6" x14ac:dyDescent="0.15">
      <c r="A31" s="29">
        <v>23</v>
      </c>
      <c r="B31" s="45"/>
      <c r="C31" s="46"/>
      <c r="D31" s="47"/>
      <c r="E31" s="48">
        <f t="shared" si="0"/>
        <v>0</v>
      </c>
      <c r="F31" s="49"/>
    </row>
    <row r="32" spans="1:6" x14ac:dyDescent="0.15">
      <c r="A32" s="29">
        <v>24</v>
      </c>
      <c r="B32" s="45"/>
      <c r="C32" s="46"/>
      <c r="D32" s="47"/>
      <c r="E32" s="48">
        <f t="shared" si="0"/>
        <v>0</v>
      </c>
      <c r="F32" s="49"/>
    </row>
    <row r="33" spans="1:6" x14ac:dyDescent="0.15">
      <c r="A33" s="29">
        <v>25</v>
      </c>
      <c r="B33" s="45"/>
      <c r="C33" s="46"/>
      <c r="D33" s="47"/>
      <c r="E33" s="48">
        <f t="shared" si="0"/>
        <v>0</v>
      </c>
      <c r="F33" s="49"/>
    </row>
    <row r="34" spans="1:6" x14ac:dyDescent="0.15">
      <c r="A34" s="29">
        <v>26</v>
      </c>
      <c r="B34" s="45"/>
      <c r="C34" s="46"/>
      <c r="D34" s="47"/>
      <c r="E34" s="48">
        <f t="shared" si="0"/>
        <v>0</v>
      </c>
      <c r="F34" s="49"/>
    </row>
    <row r="35" spans="1:6" x14ac:dyDescent="0.15">
      <c r="A35" s="29">
        <v>27</v>
      </c>
      <c r="B35" s="45"/>
      <c r="C35" s="46"/>
      <c r="D35" s="47"/>
      <c r="E35" s="48">
        <f t="shared" si="0"/>
        <v>0</v>
      </c>
      <c r="F35" s="49"/>
    </row>
    <row r="36" spans="1:6" x14ac:dyDescent="0.15">
      <c r="A36" s="29">
        <v>28</v>
      </c>
      <c r="B36" s="45"/>
      <c r="C36" s="46"/>
      <c r="D36" s="47"/>
      <c r="E36" s="48">
        <f t="shared" si="0"/>
        <v>0</v>
      </c>
      <c r="F36" s="49"/>
    </row>
    <row r="37" spans="1:6" x14ac:dyDescent="0.15">
      <c r="A37" s="29">
        <v>29</v>
      </c>
      <c r="B37" s="45"/>
      <c r="C37" s="46"/>
      <c r="D37" s="47"/>
      <c r="E37" s="48">
        <f t="shared" si="0"/>
        <v>0</v>
      </c>
      <c r="F37" s="49"/>
    </row>
    <row r="38" spans="1:6" x14ac:dyDescent="0.15">
      <c r="A38" s="29">
        <v>30</v>
      </c>
      <c r="B38" s="45"/>
      <c r="C38" s="46"/>
      <c r="D38" s="47"/>
      <c r="E38" s="48">
        <f t="shared" si="0"/>
        <v>0</v>
      </c>
      <c r="F38" s="49"/>
    </row>
    <row r="39" spans="1:6" x14ac:dyDescent="0.15">
      <c r="A39" s="30"/>
      <c r="B39" s="50" t="s">
        <v>37</v>
      </c>
      <c r="C39" s="51">
        <f>SUM(C9:C38)</f>
        <v>0</v>
      </c>
      <c r="D39" s="51">
        <f>SUM(D9:D38)</f>
        <v>0</v>
      </c>
      <c r="E39" s="52">
        <f>IF(C39*D39=0,0,D39/C39-1)</f>
        <v>0</v>
      </c>
      <c r="F39" s="53"/>
    </row>
    <row r="40" spans="1:6" x14ac:dyDescent="0.15">
      <c r="A40" s="33"/>
      <c r="B40" s="33"/>
      <c r="C40" s="54"/>
      <c r="D40" s="54"/>
      <c r="E40" s="55"/>
      <c r="F40" s="56"/>
    </row>
    <row r="41" spans="1:6" x14ac:dyDescent="0.15">
      <c r="A41" s="2" t="s">
        <v>39</v>
      </c>
    </row>
    <row r="42" spans="1:6" ht="30.75" customHeight="1" x14ac:dyDescent="0.15">
      <c r="A42" s="41" t="s">
        <v>36</v>
      </c>
      <c r="B42" s="42"/>
      <c r="C42" s="57" t="str">
        <f>C8</f>
        <v>委託完了時
〔円〕</v>
      </c>
      <c r="D42" s="24" t="s">
        <v>127</v>
      </c>
      <c r="E42" s="24" t="s">
        <v>117</v>
      </c>
      <c r="F42" s="44" t="s">
        <v>118</v>
      </c>
    </row>
    <row r="43" spans="1:6" ht="13.5" customHeight="1" x14ac:dyDescent="0.15">
      <c r="A43" s="9"/>
      <c r="B43" s="58" t="s">
        <v>0</v>
      </c>
      <c r="C43" s="59">
        <f>C39</f>
        <v>0</v>
      </c>
      <c r="D43" s="59">
        <f>D39</f>
        <v>0</v>
      </c>
      <c r="E43" s="48">
        <f t="shared" ref="E43:E50" si="1">IF(C43*D43=0,0,D43/C43-1)</f>
        <v>0</v>
      </c>
      <c r="F43" s="49"/>
    </row>
    <row r="44" spans="1:6" x14ac:dyDescent="0.15">
      <c r="A44" s="29"/>
      <c r="B44" s="60" t="s">
        <v>1</v>
      </c>
      <c r="C44" s="46"/>
      <c r="D44" s="47"/>
      <c r="E44" s="48">
        <f t="shared" si="1"/>
        <v>0</v>
      </c>
      <c r="F44" s="49"/>
    </row>
    <row r="45" spans="1:6" x14ac:dyDescent="0.15">
      <c r="A45" s="29"/>
      <c r="B45" s="60" t="s">
        <v>27</v>
      </c>
      <c r="C45" s="46"/>
      <c r="D45" s="47"/>
      <c r="E45" s="48">
        <f t="shared" si="1"/>
        <v>0</v>
      </c>
      <c r="F45" s="49"/>
    </row>
    <row r="46" spans="1:6" x14ac:dyDescent="0.15">
      <c r="A46" s="29"/>
      <c r="B46" s="60" t="s">
        <v>28</v>
      </c>
      <c r="C46" s="46"/>
      <c r="D46" s="47"/>
      <c r="E46" s="48">
        <f t="shared" si="1"/>
        <v>0</v>
      </c>
      <c r="F46" s="49"/>
    </row>
    <row r="47" spans="1:6" x14ac:dyDescent="0.15">
      <c r="A47" s="29"/>
      <c r="B47" s="60" t="s">
        <v>26</v>
      </c>
      <c r="C47" s="46"/>
      <c r="D47" s="47"/>
      <c r="E47" s="48">
        <f t="shared" si="1"/>
        <v>0</v>
      </c>
      <c r="F47" s="49"/>
    </row>
    <row r="48" spans="1:6" x14ac:dyDescent="0.15">
      <c r="A48" s="29"/>
      <c r="B48" s="60" t="s">
        <v>35</v>
      </c>
      <c r="C48" s="59">
        <f>SUM(C43:C47)</f>
        <v>0</v>
      </c>
      <c r="D48" s="59">
        <f>SUM(D43:D47)</f>
        <v>0</v>
      </c>
      <c r="E48" s="48">
        <f t="shared" si="1"/>
        <v>0</v>
      </c>
      <c r="F48" s="49"/>
    </row>
    <row r="49" spans="1:6" x14ac:dyDescent="0.15">
      <c r="A49" s="29"/>
      <c r="B49" s="60" t="s">
        <v>29</v>
      </c>
      <c r="C49" s="46"/>
      <c r="D49" s="47"/>
      <c r="E49" s="48">
        <f t="shared" si="1"/>
        <v>0</v>
      </c>
      <c r="F49" s="49"/>
    </row>
    <row r="50" spans="1:6" x14ac:dyDescent="0.15">
      <c r="A50" s="30"/>
      <c r="B50" s="50" t="s">
        <v>32</v>
      </c>
      <c r="C50" s="51">
        <f>C48+C49</f>
        <v>0</v>
      </c>
      <c r="D50" s="51">
        <f>D48+D49</f>
        <v>0</v>
      </c>
      <c r="E50" s="52">
        <f t="shared" si="1"/>
        <v>0</v>
      </c>
      <c r="F50" s="53"/>
    </row>
    <row r="52" spans="1:6" x14ac:dyDescent="0.15">
      <c r="A52" s="2" t="s">
        <v>46</v>
      </c>
    </row>
    <row r="53" spans="1:6" ht="30.75" customHeight="1" x14ac:dyDescent="0.15">
      <c r="A53" s="41" t="s">
        <v>46</v>
      </c>
      <c r="B53" s="42"/>
      <c r="C53" s="43" t="s">
        <v>125</v>
      </c>
      <c r="D53" s="24" t="s">
        <v>128</v>
      </c>
      <c r="E53" s="24" t="s">
        <v>117</v>
      </c>
      <c r="F53" s="25" t="s">
        <v>34</v>
      </c>
    </row>
    <row r="54" spans="1:6" x14ac:dyDescent="0.15">
      <c r="A54" s="29"/>
      <c r="B54" s="60" t="s">
        <v>43</v>
      </c>
      <c r="C54" s="61">
        <f>IF(C43*C44=0,0,C44/C43)</f>
        <v>0</v>
      </c>
      <c r="D54" s="61">
        <f>IF(D43*D44=0,0,D44/D43)</f>
        <v>0</v>
      </c>
      <c r="E54" s="48">
        <f>IF(C54*D54=0,0,D54/C54-1)</f>
        <v>0</v>
      </c>
      <c r="F54" s="62" t="s">
        <v>47</v>
      </c>
    </row>
    <row r="55" spans="1:6" x14ac:dyDescent="0.15">
      <c r="A55" s="29"/>
      <c r="B55" s="60" t="s">
        <v>44</v>
      </c>
      <c r="C55" s="61">
        <f>IF((C43+C44)*C45=0,0,C45/(C43+C44))</f>
        <v>0</v>
      </c>
      <c r="D55" s="61">
        <f>IF((D43+D44)*D45=0,0,D45/(D43+D44))</f>
        <v>0</v>
      </c>
      <c r="E55" s="48">
        <f>IF(C55*D55=0,0,D55/C55-1)</f>
        <v>0</v>
      </c>
      <c r="F55" s="62" t="s">
        <v>48</v>
      </c>
    </row>
    <row r="56" spans="1:6" x14ac:dyDescent="0.15">
      <c r="A56" s="30"/>
      <c r="B56" s="50" t="s">
        <v>45</v>
      </c>
      <c r="C56" s="63">
        <f>IF((C43+C44+C45)*C46=0,0,C46/(C43+C44+C45))</f>
        <v>0</v>
      </c>
      <c r="D56" s="63">
        <f>IF((D43+D44+D45)*D46=0,0,D46/(D43+D44+D45))</f>
        <v>0</v>
      </c>
      <c r="E56" s="52">
        <f>IF(C56*D56=0,0,D56/C56-1)</f>
        <v>0</v>
      </c>
      <c r="F56" s="64" t="s">
        <v>49</v>
      </c>
    </row>
    <row r="59" spans="1:6" ht="27" x14ac:dyDescent="0.15">
      <c r="B59" s="65" t="s">
        <v>121</v>
      </c>
    </row>
    <row r="60" spans="1:6" ht="27" x14ac:dyDescent="0.15">
      <c r="B60" s="65" t="s">
        <v>122</v>
      </c>
    </row>
    <row r="61" spans="1:6" x14ac:dyDescent="0.15">
      <c r="B61" s="2" t="s">
        <v>123</v>
      </c>
    </row>
    <row r="63" spans="1:6" x14ac:dyDescent="0.15">
      <c r="B63" s="65" t="s">
        <v>124</v>
      </c>
    </row>
    <row r="64" spans="1:6" x14ac:dyDescent="0.15">
      <c r="B64" s="65" t="s">
        <v>125</v>
      </c>
    </row>
    <row r="65" spans="2:2" x14ac:dyDescent="0.15">
      <c r="B65" s="2" t="s">
        <v>123</v>
      </c>
    </row>
  </sheetData>
  <mergeCells count="5">
    <mergeCell ref="A53:B53"/>
    <mergeCell ref="A5:B5"/>
    <mergeCell ref="C5:F5"/>
    <mergeCell ref="A8:B8"/>
    <mergeCell ref="A42:B42"/>
  </mergeCells>
  <phoneticPr fontId="1"/>
  <dataValidations count="2">
    <dataValidation type="list" allowBlank="1" showInputMessage="1" showErrorMessage="1" sqref="C53">
      <formula1>$B$63:$B$65</formula1>
    </dataValidation>
    <dataValidation type="list" allowBlank="1" showInputMessage="1" showErrorMessage="1" sqref="C8">
      <formula1>$B$59:$B$61</formula1>
    </dataValidation>
  </dataValidations>
  <pageMargins left="0.669291338582677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view="pageBreakPreview" zoomScaleNormal="100" zoomScaleSheetLayoutView="100" workbookViewId="0">
      <selection activeCell="G9" sqref="G9"/>
    </sheetView>
  </sheetViews>
  <sheetFormatPr defaultRowHeight="13.5" x14ac:dyDescent="0.15"/>
  <cols>
    <col min="1" max="1" width="3.625" style="2" customWidth="1"/>
    <col min="2" max="2" width="19.375" style="2" bestFit="1" customWidth="1"/>
    <col min="3" max="4" width="14.625" style="2" customWidth="1"/>
    <col min="5" max="5" width="9.625" style="2" customWidth="1"/>
    <col min="6" max="6" width="25.625" style="2" customWidth="1"/>
    <col min="7" max="16384" width="9" style="2"/>
  </cols>
  <sheetData>
    <row r="1" spans="1:6" ht="14.25" x14ac:dyDescent="0.15">
      <c r="A1" s="22" t="s">
        <v>61</v>
      </c>
      <c r="F1" s="90" t="s">
        <v>144</v>
      </c>
    </row>
    <row r="3" spans="1:6" x14ac:dyDescent="0.15">
      <c r="A3" s="2" t="s">
        <v>119</v>
      </c>
      <c r="B3" s="35"/>
      <c r="C3" s="36"/>
      <c r="D3" s="36"/>
      <c r="E3" s="36"/>
      <c r="F3" s="36"/>
    </row>
    <row r="5" spans="1:6" x14ac:dyDescent="0.15">
      <c r="A5" s="37" t="s">
        <v>41</v>
      </c>
      <c r="B5" s="38"/>
      <c r="C5" s="39"/>
      <c r="D5" s="39"/>
      <c r="E5" s="39"/>
      <c r="F5" s="40"/>
    </row>
    <row r="6" spans="1:6" x14ac:dyDescent="0.15">
      <c r="A6" s="35"/>
      <c r="B6" s="35"/>
      <c r="C6" s="36"/>
      <c r="D6" s="36"/>
      <c r="E6" s="36"/>
      <c r="F6" s="36"/>
    </row>
    <row r="7" spans="1:6" x14ac:dyDescent="0.15">
      <c r="A7" s="2" t="s">
        <v>0</v>
      </c>
    </row>
    <row r="8" spans="1:6" ht="30.75" customHeight="1" x14ac:dyDescent="0.15">
      <c r="A8" s="41" t="s">
        <v>33</v>
      </c>
      <c r="B8" s="42"/>
      <c r="C8" s="43" t="s">
        <v>122</v>
      </c>
      <c r="D8" s="24" t="s">
        <v>126</v>
      </c>
      <c r="E8" s="24" t="s">
        <v>117</v>
      </c>
      <c r="F8" s="44" t="s">
        <v>118</v>
      </c>
    </row>
    <row r="9" spans="1:6" x14ac:dyDescent="0.15">
      <c r="A9" s="29">
        <v>1</v>
      </c>
      <c r="B9" s="45" t="s">
        <v>62</v>
      </c>
      <c r="C9" s="46"/>
      <c r="D9" s="47"/>
      <c r="E9" s="48">
        <f>IF(C9*D9=0,0,D9/C9-1)</f>
        <v>0</v>
      </c>
      <c r="F9" s="49"/>
    </row>
    <row r="10" spans="1:6" x14ac:dyDescent="0.15">
      <c r="A10" s="29">
        <v>2</v>
      </c>
      <c r="B10" s="45" t="s">
        <v>63</v>
      </c>
      <c r="C10" s="46"/>
      <c r="D10" s="47"/>
      <c r="E10" s="48">
        <f t="shared" ref="E10:E38" si="0">IF(C10*D10=0,0,D10/C10-1)</f>
        <v>0</v>
      </c>
      <c r="F10" s="49"/>
    </row>
    <row r="11" spans="1:6" x14ac:dyDescent="0.15">
      <c r="A11" s="29">
        <v>3</v>
      </c>
      <c r="B11" s="45" t="s">
        <v>64</v>
      </c>
      <c r="C11" s="46"/>
      <c r="D11" s="47"/>
      <c r="E11" s="48">
        <f t="shared" si="0"/>
        <v>0</v>
      </c>
      <c r="F11" s="49"/>
    </row>
    <row r="12" spans="1:6" x14ac:dyDescent="0.15">
      <c r="A12" s="29">
        <v>4</v>
      </c>
      <c r="B12" s="45" t="s">
        <v>65</v>
      </c>
      <c r="C12" s="46"/>
      <c r="D12" s="47"/>
      <c r="E12" s="48">
        <f t="shared" si="0"/>
        <v>0</v>
      </c>
      <c r="F12" s="49"/>
    </row>
    <row r="13" spans="1:6" x14ac:dyDescent="0.15">
      <c r="A13" s="29">
        <v>5</v>
      </c>
      <c r="B13" s="45" t="s">
        <v>66</v>
      </c>
      <c r="C13" s="46"/>
      <c r="D13" s="47"/>
      <c r="E13" s="48">
        <f t="shared" si="0"/>
        <v>0</v>
      </c>
      <c r="F13" s="49"/>
    </row>
    <row r="14" spans="1:6" x14ac:dyDescent="0.15">
      <c r="A14" s="29">
        <v>6</v>
      </c>
      <c r="B14" s="45" t="s">
        <v>67</v>
      </c>
      <c r="C14" s="46"/>
      <c r="D14" s="47"/>
      <c r="E14" s="48">
        <f t="shared" si="0"/>
        <v>0</v>
      </c>
      <c r="F14" s="49"/>
    </row>
    <row r="15" spans="1:6" x14ac:dyDescent="0.15">
      <c r="A15" s="29">
        <v>7</v>
      </c>
      <c r="B15" s="45" t="s">
        <v>68</v>
      </c>
      <c r="C15" s="46"/>
      <c r="D15" s="47"/>
      <c r="E15" s="48">
        <f t="shared" si="0"/>
        <v>0</v>
      </c>
      <c r="F15" s="49"/>
    </row>
    <row r="16" spans="1:6" x14ac:dyDescent="0.15">
      <c r="A16" s="29">
        <v>8</v>
      </c>
      <c r="B16" s="45" t="s">
        <v>69</v>
      </c>
      <c r="C16" s="46"/>
      <c r="D16" s="47"/>
      <c r="E16" s="48">
        <f t="shared" si="0"/>
        <v>0</v>
      </c>
      <c r="F16" s="49"/>
    </row>
    <row r="17" spans="1:6" ht="15" customHeight="1" x14ac:dyDescent="0.15">
      <c r="A17" s="29">
        <v>9</v>
      </c>
      <c r="B17" s="45" t="s">
        <v>70</v>
      </c>
      <c r="C17" s="46"/>
      <c r="D17" s="47"/>
      <c r="E17" s="48">
        <f t="shared" si="0"/>
        <v>0</v>
      </c>
      <c r="F17" s="49"/>
    </row>
    <row r="18" spans="1:6" x14ac:dyDescent="0.15">
      <c r="A18" s="29">
        <v>10</v>
      </c>
      <c r="B18" s="45" t="s">
        <v>71</v>
      </c>
      <c r="C18" s="46"/>
      <c r="D18" s="47"/>
      <c r="E18" s="48">
        <f t="shared" si="0"/>
        <v>0</v>
      </c>
      <c r="F18" s="49"/>
    </row>
    <row r="19" spans="1:6" x14ac:dyDescent="0.15">
      <c r="A19" s="29">
        <v>11</v>
      </c>
      <c r="B19" s="45" t="s">
        <v>72</v>
      </c>
      <c r="C19" s="46"/>
      <c r="D19" s="47"/>
      <c r="E19" s="48">
        <f t="shared" si="0"/>
        <v>0</v>
      </c>
      <c r="F19" s="49"/>
    </row>
    <row r="20" spans="1:6" x14ac:dyDescent="0.15">
      <c r="A20" s="29">
        <v>12</v>
      </c>
      <c r="B20" s="45" t="s">
        <v>73</v>
      </c>
      <c r="C20" s="46"/>
      <c r="D20" s="47"/>
      <c r="E20" s="48">
        <f t="shared" si="0"/>
        <v>0</v>
      </c>
      <c r="F20" s="49"/>
    </row>
    <row r="21" spans="1:6" x14ac:dyDescent="0.15">
      <c r="A21" s="29">
        <v>13</v>
      </c>
      <c r="B21" s="45" t="s">
        <v>74</v>
      </c>
      <c r="C21" s="46"/>
      <c r="D21" s="47"/>
      <c r="E21" s="48">
        <f t="shared" si="0"/>
        <v>0</v>
      </c>
      <c r="F21" s="49"/>
    </row>
    <row r="22" spans="1:6" x14ac:dyDescent="0.15">
      <c r="A22" s="29">
        <v>14</v>
      </c>
      <c r="B22" s="45" t="s">
        <v>75</v>
      </c>
      <c r="C22" s="46"/>
      <c r="D22" s="47"/>
      <c r="E22" s="48">
        <f t="shared" si="0"/>
        <v>0</v>
      </c>
      <c r="F22" s="49"/>
    </row>
    <row r="23" spans="1:6" x14ac:dyDescent="0.15">
      <c r="A23" s="29">
        <v>15</v>
      </c>
      <c r="B23" s="45" t="s">
        <v>76</v>
      </c>
      <c r="C23" s="46"/>
      <c r="D23" s="47"/>
      <c r="E23" s="48">
        <f t="shared" si="0"/>
        <v>0</v>
      </c>
      <c r="F23" s="49"/>
    </row>
    <row r="24" spans="1:6" x14ac:dyDescent="0.15">
      <c r="A24" s="29">
        <v>16</v>
      </c>
      <c r="B24" s="45" t="s">
        <v>77</v>
      </c>
      <c r="C24" s="46"/>
      <c r="D24" s="47"/>
      <c r="E24" s="48">
        <f t="shared" si="0"/>
        <v>0</v>
      </c>
      <c r="F24" s="49"/>
    </row>
    <row r="25" spans="1:6" x14ac:dyDescent="0.15">
      <c r="A25" s="29">
        <v>17</v>
      </c>
      <c r="B25" s="45" t="s">
        <v>78</v>
      </c>
      <c r="C25" s="46"/>
      <c r="D25" s="47"/>
      <c r="E25" s="48">
        <f t="shared" si="0"/>
        <v>0</v>
      </c>
      <c r="F25" s="49"/>
    </row>
    <row r="26" spans="1:6" x14ac:dyDescent="0.15">
      <c r="A26" s="29">
        <v>18</v>
      </c>
      <c r="B26" s="45" t="s">
        <v>79</v>
      </c>
      <c r="C26" s="46"/>
      <c r="D26" s="47"/>
      <c r="E26" s="48">
        <f t="shared" si="0"/>
        <v>0</v>
      </c>
      <c r="F26" s="49"/>
    </row>
    <row r="27" spans="1:6" x14ac:dyDescent="0.15">
      <c r="A27" s="29">
        <v>19</v>
      </c>
      <c r="B27" s="45" t="s">
        <v>80</v>
      </c>
      <c r="C27" s="46"/>
      <c r="D27" s="47"/>
      <c r="E27" s="48">
        <f t="shared" si="0"/>
        <v>0</v>
      </c>
      <c r="F27" s="49"/>
    </row>
    <row r="28" spans="1:6" x14ac:dyDescent="0.15">
      <c r="A28" s="29">
        <v>20</v>
      </c>
      <c r="B28" s="45" t="s">
        <v>81</v>
      </c>
      <c r="C28" s="46"/>
      <c r="D28" s="47"/>
      <c r="E28" s="48">
        <f t="shared" si="0"/>
        <v>0</v>
      </c>
      <c r="F28" s="49"/>
    </row>
    <row r="29" spans="1:6" x14ac:dyDescent="0.15">
      <c r="A29" s="29">
        <v>21</v>
      </c>
      <c r="B29" s="45" t="s">
        <v>82</v>
      </c>
      <c r="C29" s="46"/>
      <c r="D29" s="47"/>
      <c r="E29" s="48">
        <f t="shared" si="0"/>
        <v>0</v>
      </c>
      <c r="F29" s="49"/>
    </row>
    <row r="30" spans="1:6" x14ac:dyDescent="0.15">
      <c r="A30" s="29">
        <v>22</v>
      </c>
      <c r="B30" s="45" t="s">
        <v>83</v>
      </c>
      <c r="C30" s="46"/>
      <c r="D30" s="47"/>
      <c r="E30" s="48">
        <f t="shared" si="0"/>
        <v>0</v>
      </c>
      <c r="F30" s="49"/>
    </row>
    <row r="31" spans="1:6" x14ac:dyDescent="0.15">
      <c r="A31" s="29">
        <v>23</v>
      </c>
      <c r="B31" s="45" t="s">
        <v>84</v>
      </c>
      <c r="C31" s="46"/>
      <c r="D31" s="47"/>
      <c r="E31" s="48">
        <f t="shared" si="0"/>
        <v>0</v>
      </c>
      <c r="F31" s="49"/>
    </row>
    <row r="32" spans="1:6" x14ac:dyDescent="0.15">
      <c r="A32" s="29">
        <v>24</v>
      </c>
      <c r="B32" s="45" t="s">
        <v>85</v>
      </c>
      <c r="C32" s="46"/>
      <c r="D32" s="47"/>
      <c r="E32" s="48">
        <f t="shared" si="0"/>
        <v>0</v>
      </c>
      <c r="F32" s="49"/>
    </row>
    <row r="33" spans="1:6" x14ac:dyDescent="0.15">
      <c r="A33" s="29">
        <v>25</v>
      </c>
      <c r="B33" s="45" t="s">
        <v>26</v>
      </c>
      <c r="C33" s="46"/>
      <c r="D33" s="47"/>
      <c r="E33" s="48">
        <f t="shared" si="0"/>
        <v>0</v>
      </c>
      <c r="F33" s="49"/>
    </row>
    <row r="34" spans="1:6" x14ac:dyDescent="0.15">
      <c r="A34" s="29">
        <v>26</v>
      </c>
      <c r="B34" s="45" t="s">
        <v>26</v>
      </c>
      <c r="C34" s="46"/>
      <c r="D34" s="47"/>
      <c r="E34" s="48">
        <f t="shared" si="0"/>
        <v>0</v>
      </c>
      <c r="F34" s="49"/>
    </row>
    <row r="35" spans="1:6" x14ac:dyDescent="0.15">
      <c r="A35" s="29">
        <v>27</v>
      </c>
      <c r="B35" s="45"/>
      <c r="C35" s="46"/>
      <c r="D35" s="47"/>
      <c r="E35" s="48">
        <f t="shared" si="0"/>
        <v>0</v>
      </c>
      <c r="F35" s="49"/>
    </row>
    <row r="36" spans="1:6" x14ac:dyDescent="0.15">
      <c r="A36" s="29">
        <v>28</v>
      </c>
      <c r="B36" s="45"/>
      <c r="C36" s="46"/>
      <c r="D36" s="47"/>
      <c r="E36" s="48">
        <f t="shared" si="0"/>
        <v>0</v>
      </c>
      <c r="F36" s="49"/>
    </row>
    <row r="37" spans="1:6" x14ac:dyDescent="0.15">
      <c r="A37" s="29">
        <v>29</v>
      </c>
      <c r="B37" s="45"/>
      <c r="C37" s="46"/>
      <c r="D37" s="47"/>
      <c r="E37" s="48">
        <f t="shared" si="0"/>
        <v>0</v>
      </c>
      <c r="F37" s="49"/>
    </row>
    <row r="38" spans="1:6" x14ac:dyDescent="0.15">
      <c r="A38" s="29">
        <v>30</v>
      </c>
      <c r="B38" s="45"/>
      <c r="C38" s="46"/>
      <c r="D38" s="47"/>
      <c r="E38" s="48">
        <f t="shared" si="0"/>
        <v>0</v>
      </c>
      <c r="F38" s="49"/>
    </row>
    <row r="39" spans="1:6" x14ac:dyDescent="0.15">
      <c r="A39" s="30"/>
      <c r="B39" s="50" t="s">
        <v>37</v>
      </c>
      <c r="C39" s="51">
        <f>SUM(C9:C38)</f>
        <v>0</v>
      </c>
      <c r="D39" s="51">
        <f>SUM(D9:D38)</f>
        <v>0</v>
      </c>
      <c r="E39" s="52">
        <f>IF(C39*D39=0,0,D39/C39-1)</f>
        <v>0</v>
      </c>
      <c r="F39" s="53"/>
    </row>
    <row r="40" spans="1:6" x14ac:dyDescent="0.15">
      <c r="A40" s="33"/>
      <c r="B40" s="33"/>
      <c r="C40" s="54"/>
      <c r="D40" s="54"/>
      <c r="E40" s="55"/>
      <c r="F40" s="56"/>
    </row>
    <row r="41" spans="1:6" x14ac:dyDescent="0.15">
      <c r="A41" s="2" t="s">
        <v>39</v>
      </c>
    </row>
    <row r="42" spans="1:6" ht="30.75" customHeight="1" x14ac:dyDescent="0.15">
      <c r="A42" s="41" t="s">
        <v>36</v>
      </c>
      <c r="B42" s="42"/>
      <c r="C42" s="57" t="str">
        <f>C8</f>
        <v>委託完了時
〔円〕</v>
      </c>
      <c r="D42" s="24" t="s">
        <v>127</v>
      </c>
      <c r="E42" s="24" t="s">
        <v>117</v>
      </c>
      <c r="F42" s="44" t="s">
        <v>118</v>
      </c>
    </row>
    <row r="43" spans="1:6" ht="13.5" customHeight="1" x14ac:dyDescent="0.15">
      <c r="A43" s="9"/>
      <c r="B43" s="58" t="s">
        <v>0</v>
      </c>
      <c r="C43" s="59">
        <f>C39</f>
        <v>0</v>
      </c>
      <c r="D43" s="59">
        <f>D39</f>
        <v>0</v>
      </c>
      <c r="E43" s="48">
        <f t="shared" ref="E43:E50" si="1">IF(C43*D43=0,0,D43/C43-1)</f>
        <v>0</v>
      </c>
      <c r="F43" s="49"/>
    </row>
    <row r="44" spans="1:6" x14ac:dyDescent="0.15">
      <c r="A44" s="29"/>
      <c r="B44" s="60" t="s">
        <v>1</v>
      </c>
      <c r="C44" s="46"/>
      <c r="D44" s="47"/>
      <c r="E44" s="48">
        <f t="shared" si="1"/>
        <v>0</v>
      </c>
      <c r="F44" s="49"/>
    </row>
    <row r="45" spans="1:6" x14ac:dyDescent="0.15">
      <c r="A45" s="29"/>
      <c r="B45" s="60" t="s">
        <v>27</v>
      </c>
      <c r="C45" s="46"/>
      <c r="D45" s="47"/>
      <c r="E45" s="48">
        <f t="shared" si="1"/>
        <v>0</v>
      </c>
      <c r="F45" s="49"/>
    </row>
    <row r="46" spans="1:6" x14ac:dyDescent="0.15">
      <c r="A46" s="29"/>
      <c r="B46" s="60" t="s">
        <v>28</v>
      </c>
      <c r="C46" s="46"/>
      <c r="D46" s="47"/>
      <c r="E46" s="48">
        <f t="shared" si="1"/>
        <v>0</v>
      </c>
      <c r="F46" s="49"/>
    </row>
    <row r="47" spans="1:6" x14ac:dyDescent="0.15">
      <c r="A47" s="29"/>
      <c r="B47" s="60" t="s">
        <v>26</v>
      </c>
      <c r="C47" s="46"/>
      <c r="D47" s="47"/>
      <c r="E47" s="48">
        <f t="shared" si="1"/>
        <v>0</v>
      </c>
      <c r="F47" s="49"/>
    </row>
    <row r="48" spans="1:6" x14ac:dyDescent="0.15">
      <c r="A48" s="29"/>
      <c r="B48" s="60" t="s">
        <v>35</v>
      </c>
      <c r="C48" s="59">
        <f>SUM(C43:C47)</f>
        <v>0</v>
      </c>
      <c r="D48" s="59">
        <f>SUM(D43:D47)</f>
        <v>0</v>
      </c>
      <c r="E48" s="48">
        <f t="shared" si="1"/>
        <v>0</v>
      </c>
      <c r="F48" s="49"/>
    </row>
    <row r="49" spans="1:6" x14ac:dyDescent="0.15">
      <c r="A49" s="29"/>
      <c r="B49" s="60" t="s">
        <v>29</v>
      </c>
      <c r="C49" s="46"/>
      <c r="D49" s="47"/>
      <c r="E49" s="48">
        <f t="shared" si="1"/>
        <v>0</v>
      </c>
      <c r="F49" s="49"/>
    </row>
    <row r="50" spans="1:6" x14ac:dyDescent="0.15">
      <c r="A50" s="30"/>
      <c r="B50" s="50" t="s">
        <v>32</v>
      </c>
      <c r="C50" s="51">
        <f>C48+C49</f>
        <v>0</v>
      </c>
      <c r="D50" s="51">
        <f>D48+D49</f>
        <v>0</v>
      </c>
      <c r="E50" s="52">
        <f t="shared" si="1"/>
        <v>0</v>
      </c>
      <c r="F50" s="53"/>
    </row>
    <row r="52" spans="1:6" x14ac:dyDescent="0.15">
      <c r="A52" s="2" t="s">
        <v>46</v>
      </c>
    </row>
    <row r="53" spans="1:6" ht="30.75" customHeight="1" x14ac:dyDescent="0.15">
      <c r="A53" s="41" t="s">
        <v>46</v>
      </c>
      <c r="B53" s="42"/>
      <c r="C53" s="43" t="s">
        <v>125</v>
      </c>
      <c r="D53" s="24" t="s">
        <v>128</v>
      </c>
      <c r="E53" s="24" t="s">
        <v>117</v>
      </c>
      <c r="F53" s="25" t="s">
        <v>34</v>
      </c>
    </row>
    <row r="54" spans="1:6" x14ac:dyDescent="0.15">
      <c r="A54" s="29"/>
      <c r="B54" s="60" t="s">
        <v>43</v>
      </c>
      <c r="C54" s="61">
        <f>IF(C43*C44=0,0,C44/C43)</f>
        <v>0</v>
      </c>
      <c r="D54" s="61">
        <f>IF(D43*D44=0,0,D44/D43)</f>
        <v>0</v>
      </c>
      <c r="E54" s="48">
        <f>IF(C54*D54=0,0,D54/C54-1)</f>
        <v>0</v>
      </c>
      <c r="F54" s="62" t="s">
        <v>47</v>
      </c>
    </row>
    <row r="55" spans="1:6" x14ac:dyDescent="0.15">
      <c r="A55" s="29"/>
      <c r="B55" s="60" t="s">
        <v>44</v>
      </c>
      <c r="C55" s="61">
        <f>IF((C43+C44)*C45=0,0,C45/(C43+C44))</f>
        <v>0</v>
      </c>
      <c r="D55" s="61">
        <f>IF((D43+D44)*D45=0,0,D45/(D43+D44))</f>
        <v>0</v>
      </c>
      <c r="E55" s="48">
        <f>IF(C55*D55=0,0,D55/C55-1)</f>
        <v>0</v>
      </c>
      <c r="F55" s="62" t="s">
        <v>48</v>
      </c>
    </row>
    <row r="56" spans="1:6" x14ac:dyDescent="0.15">
      <c r="A56" s="30"/>
      <c r="B56" s="50" t="s">
        <v>45</v>
      </c>
      <c r="C56" s="63">
        <f>IF((C43+C44+C45)*C46=0,0,C46/(C43+C44+C45))</f>
        <v>0</v>
      </c>
      <c r="D56" s="63">
        <f>IF((D43+D44+D45)*D46=0,0,D46/(D43+D44+D45))</f>
        <v>0</v>
      </c>
      <c r="E56" s="52">
        <f>IF(C56*D56=0,0,D56/C56-1)</f>
        <v>0</v>
      </c>
      <c r="F56" s="64" t="s">
        <v>49</v>
      </c>
    </row>
    <row r="59" spans="1:6" ht="27" x14ac:dyDescent="0.15">
      <c r="B59" s="65" t="s">
        <v>121</v>
      </c>
    </row>
    <row r="60" spans="1:6" ht="27" x14ac:dyDescent="0.15">
      <c r="B60" s="65" t="s">
        <v>122</v>
      </c>
    </row>
    <row r="61" spans="1:6" x14ac:dyDescent="0.15">
      <c r="B61" s="2" t="s">
        <v>123</v>
      </c>
    </row>
    <row r="63" spans="1:6" x14ac:dyDescent="0.15">
      <c r="B63" s="65" t="s">
        <v>124</v>
      </c>
    </row>
    <row r="64" spans="1:6" x14ac:dyDescent="0.15">
      <c r="B64" s="65" t="s">
        <v>125</v>
      </c>
    </row>
    <row r="65" spans="2:2" x14ac:dyDescent="0.15">
      <c r="B65" s="2" t="s">
        <v>123</v>
      </c>
    </row>
  </sheetData>
  <mergeCells count="5">
    <mergeCell ref="A53:B53"/>
    <mergeCell ref="A5:B5"/>
    <mergeCell ref="C5:F5"/>
    <mergeCell ref="A8:B8"/>
    <mergeCell ref="A42:B42"/>
  </mergeCells>
  <phoneticPr fontId="1"/>
  <dataValidations count="2">
    <dataValidation type="list" allowBlank="1" showInputMessage="1" showErrorMessage="1" sqref="C53">
      <formula1>$B$63:$B$65</formula1>
    </dataValidation>
    <dataValidation type="list" allowBlank="1" showInputMessage="1" showErrorMessage="1" sqref="C8">
      <formula1>$B$59:$B$61</formula1>
    </dataValidation>
  </dataValidations>
  <pageMargins left="0.6692913385826772" right="0.5118110236220472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3.625" style="2" customWidth="1"/>
    <col min="2" max="2" width="19.375" style="2" bestFit="1" customWidth="1"/>
    <col min="3" max="4" width="14.625" style="2" customWidth="1"/>
    <col min="5" max="5" width="9.625" style="2" customWidth="1"/>
    <col min="6" max="6" width="25.625" style="2" customWidth="1"/>
    <col min="7" max="16384" width="9" style="2"/>
  </cols>
  <sheetData>
    <row r="1" spans="1:6" ht="14.25" x14ac:dyDescent="0.15">
      <c r="A1" s="22" t="s">
        <v>86</v>
      </c>
      <c r="F1" s="90" t="s">
        <v>144</v>
      </c>
    </row>
    <row r="3" spans="1:6" x14ac:dyDescent="0.15">
      <c r="A3" s="2" t="s">
        <v>119</v>
      </c>
      <c r="B3" s="35"/>
      <c r="C3" s="36"/>
      <c r="D3" s="36"/>
      <c r="E3" s="36"/>
      <c r="F3" s="36"/>
    </row>
    <row r="5" spans="1:6" x14ac:dyDescent="0.15">
      <c r="A5" s="37" t="s">
        <v>41</v>
      </c>
      <c r="B5" s="38"/>
      <c r="C5" s="39"/>
      <c r="D5" s="39"/>
      <c r="E5" s="39"/>
      <c r="F5" s="40"/>
    </row>
    <row r="6" spans="1:6" x14ac:dyDescent="0.15">
      <c r="A6" s="35"/>
      <c r="B6" s="35"/>
      <c r="C6" s="36"/>
      <c r="D6" s="36"/>
      <c r="E6" s="36"/>
      <c r="F6" s="36"/>
    </row>
    <row r="7" spans="1:6" x14ac:dyDescent="0.15">
      <c r="A7" s="2" t="s">
        <v>0</v>
      </c>
    </row>
    <row r="8" spans="1:6" ht="30.75" customHeight="1" x14ac:dyDescent="0.15">
      <c r="A8" s="41" t="s">
        <v>33</v>
      </c>
      <c r="B8" s="42"/>
      <c r="C8" s="43" t="s">
        <v>122</v>
      </c>
      <c r="D8" s="24" t="s">
        <v>126</v>
      </c>
      <c r="E8" s="24" t="s">
        <v>117</v>
      </c>
      <c r="F8" s="44" t="s">
        <v>118</v>
      </c>
    </row>
    <row r="9" spans="1:6" x14ac:dyDescent="0.15">
      <c r="A9" s="29">
        <v>1</v>
      </c>
      <c r="B9" s="45" t="s">
        <v>87</v>
      </c>
      <c r="C9" s="46"/>
      <c r="D9" s="47"/>
      <c r="E9" s="48">
        <f>IF(C9*D9=0,0,D9/C9-1)</f>
        <v>0</v>
      </c>
      <c r="F9" s="49"/>
    </row>
    <row r="10" spans="1:6" x14ac:dyDescent="0.15">
      <c r="A10" s="29">
        <v>2</v>
      </c>
      <c r="B10" s="45" t="s">
        <v>88</v>
      </c>
      <c r="C10" s="46"/>
      <c r="D10" s="47"/>
      <c r="E10" s="48">
        <f t="shared" ref="E10:E38" si="0">IF(C10*D10=0,0,D10/C10-1)</f>
        <v>0</v>
      </c>
      <c r="F10" s="49"/>
    </row>
    <row r="11" spans="1:6" x14ac:dyDescent="0.15">
      <c r="A11" s="29">
        <v>3</v>
      </c>
      <c r="B11" s="45" t="s">
        <v>89</v>
      </c>
      <c r="C11" s="46"/>
      <c r="D11" s="47"/>
      <c r="E11" s="48">
        <f t="shared" si="0"/>
        <v>0</v>
      </c>
      <c r="F11" s="49"/>
    </row>
    <row r="12" spans="1:6" x14ac:dyDescent="0.15">
      <c r="A12" s="29">
        <v>4</v>
      </c>
      <c r="B12" s="45" t="s">
        <v>90</v>
      </c>
      <c r="C12" s="46"/>
      <c r="D12" s="47"/>
      <c r="E12" s="48">
        <f t="shared" si="0"/>
        <v>0</v>
      </c>
      <c r="F12" s="49"/>
    </row>
    <row r="13" spans="1:6" x14ac:dyDescent="0.15">
      <c r="A13" s="29">
        <v>5</v>
      </c>
      <c r="B13" s="45" t="s">
        <v>91</v>
      </c>
      <c r="C13" s="46"/>
      <c r="D13" s="47"/>
      <c r="E13" s="48">
        <f t="shared" si="0"/>
        <v>0</v>
      </c>
      <c r="F13" s="49"/>
    </row>
    <row r="14" spans="1:6" x14ac:dyDescent="0.15">
      <c r="A14" s="29">
        <v>6</v>
      </c>
      <c r="B14" s="45" t="s">
        <v>92</v>
      </c>
      <c r="C14" s="46"/>
      <c r="D14" s="47"/>
      <c r="E14" s="48">
        <f t="shared" si="0"/>
        <v>0</v>
      </c>
      <c r="F14" s="49"/>
    </row>
    <row r="15" spans="1:6" x14ac:dyDescent="0.15">
      <c r="A15" s="29">
        <v>7</v>
      </c>
      <c r="B15" s="45" t="s">
        <v>93</v>
      </c>
      <c r="C15" s="46"/>
      <c r="D15" s="47"/>
      <c r="E15" s="48">
        <f t="shared" si="0"/>
        <v>0</v>
      </c>
      <c r="F15" s="49"/>
    </row>
    <row r="16" spans="1:6" x14ac:dyDescent="0.15">
      <c r="A16" s="29">
        <v>8</v>
      </c>
      <c r="B16" s="45" t="s">
        <v>94</v>
      </c>
      <c r="C16" s="46"/>
      <c r="D16" s="47"/>
      <c r="E16" s="48">
        <f t="shared" si="0"/>
        <v>0</v>
      </c>
      <c r="F16" s="49"/>
    </row>
    <row r="17" spans="1:6" ht="15" customHeight="1" x14ac:dyDescent="0.15">
      <c r="A17" s="29">
        <v>9</v>
      </c>
      <c r="B17" s="45" t="s">
        <v>95</v>
      </c>
      <c r="C17" s="46"/>
      <c r="D17" s="47"/>
      <c r="E17" s="48">
        <f t="shared" si="0"/>
        <v>0</v>
      </c>
      <c r="F17" s="49"/>
    </row>
    <row r="18" spans="1:6" x14ac:dyDescent="0.15">
      <c r="A18" s="29">
        <v>10</v>
      </c>
      <c r="B18" s="45" t="s">
        <v>96</v>
      </c>
      <c r="C18" s="46"/>
      <c r="D18" s="47"/>
      <c r="E18" s="48">
        <f t="shared" si="0"/>
        <v>0</v>
      </c>
      <c r="F18" s="49"/>
    </row>
    <row r="19" spans="1:6" x14ac:dyDescent="0.15">
      <c r="A19" s="29">
        <v>11</v>
      </c>
      <c r="B19" s="45" t="s">
        <v>97</v>
      </c>
      <c r="C19" s="46"/>
      <c r="D19" s="47"/>
      <c r="E19" s="48">
        <f t="shared" si="0"/>
        <v>0</v>
      </c>
      <c r="F19" s="49"/>
    </row>
    <row r="20" spans="1:6" x14ac:dyDescent="0.15">
      <c r="A20" s="29">
        <v>12</v>
      </c>
      <c r="B20" s="45" t="s">
        <v>98</v>
      </c>
      <c r="C20" s="46"/>
      <c r="D20" s="47"/>
      <c r="E20" s="48">
        <f t="shared" si="0"/>
        <v>0</v>
      </c>
      <c r="F20" s="49"/>
    </row>
    <row r="21" spans="1:6" x14ac:dyDescent="0.15">
      <c r="A21" s="29">
        <v>13</v>
      </c>
      <c r="B21" s="45" t="s">
        <v>99</v>
      </c>
      <c r="C21" s="46"/>
      <c r="D21" s="47"/>
      <c r="E21" s="48">
        <f t="shared" si="0"/>
        <v>0</v>
      </c>
      <c r="F21" s="49"/>
    </row>
    <row r="22" spans="1:6" x14ac:dyDescent="0.15">
      <c r="A22" s="29">
        <v>14</v>
      </c>
      <c r="B22" s="45" t="s">
        <v>100</v>
      </c>
      <c r="C22" s="46"/>
      <c r="D22" s="47"/>
      <c r="E22" s="48">
        <f t="shared" si="0"/>
        <v>0</v>
      </c>
      <c r="F22" s="49"/>
    </row>
    <row r="23" spans="1:6" x14ac:dyDescent="0.15">
      <c r="A23" s="29">
        <v>15</v>
      </c>
      <c r="B23" s="45" t="s">
        <v>82</v>
      </c>
      <c r="C23" s="46"/>
      <c r="D23" s="47"/>
      <c r="E23" s="48">
        <f t="shared" si="0"/>
        <v>0</v>
      </c>
      <c r="F23" s="49"/>
    </row>
    <row r="24" spans="1:6" x14ac:dyDescent="0.15">
      <c r="A24" s="29">
        <v>16</v>
      </c>
      <c r="B24" s="45" t="s">
        <v>26</v>
      </c>
      <c r="C24" s="46"/>
      <c r="D24" s="47"/>
      <c r="E24" s="48">
        <f t="shared" si="0"/>
        <v>0</v>
      </c>
      <c r="F24" s="49"/>
    </row>
    <row r="25" spans="1:6" x14ac:dyDescent="0.15">
      <c r="A25" s="29">
        <v>17</v>
      </c>
      <c r="B25" s="45" t="s">
        <v>26</v>
      </c>
      <c r="C25" s="46"/>
      <c r="D25" s="47"/>
      <c r="E25" s="48">
        <f t="shared" si="0"/>
        <v>0</v>
      </c>
      <c r="F25" s="49"/>
    </row>
    <row r="26" spans="1:6" x14ac:dyDescent="0.15">
      <c r="A26" s="29">
        <v>18</v>
      </c>
      <c r="B26" s="45"/>
      <c r="C26" s="46"/>
      <c r="D26" s="47"/>
      <c r="E26" s="48">
        <f t="shared" si="0"/>
        <v>0</v>
      </c>
      <c r="F26" s="49"/>
    </row>
    <row r="27" spans="1:6" x14ac:dyDescent="0.15">
      <c r="A27" s="29">
        <v>19</v>
      </c>
      <c r="B27" s="45"/>
      <c r="C27" s="46"/>
      <c r="D27" s="47"/>
      <c r="E27" s="48">
        <f t="shared" si="0"/>
        <v>0</v>
      </c>
      <c r="F27" s="49"/>
    </row>
    <row r="28" spans="1:6" x14ac:dyDescent="0.15">
      <c r="A28" s="29">
        <v>20</v>
      </c>
      <c r="B28" s="45"/>
      <c r="C28" s="46"/>
      <c r="D28" s="47"/>
      <c r="E28" s="48">
        <f t="shared" si="0"/>
        <v>0</v>
      </c>
      <c r="F28" s="49"/>
    </row>
    <row r="29" spans="1:6" x14ac:dyDescent="0.15">
      <c r="A29" s="29">
        <v>21</v>
      </c>
      <c r="B29" s="45"/>
      <c r="C29" s="46"/>
      <c r="D29" s="47"/>
      <c r="E29" s="48">
        <f t="shared" si="0"/>
        <v>0</v>
      </c>
      <c r="F29" s="49"/>
    </row>
    <row r="30" spans="1:6" x14ac:dyDescent="0.15">
      <c r="A30" s="29">
        <v>22</v>
      </c>
      <c r="B30" s="45"/>
      <c r="C30" s="46"/>
      <c r="D30" s="47"/>
      <c r="E30" s="48">
        <f t="shared" si="0"/>
        <v>0</v>
      </c>
      <c r="F30" s="49"/>
    </row>
    <row r="31" spans="1:6" x14ac:dyDescent="0.15">
      <c r="A31" s="29">
        <v>23</v>
      </c>
      <c r="B31" s="45"/>
      <c r="C31" s="46"/>
      <c r="D31" s="47"/>
      <c r="E31" s="48">
        <f t="shared" si="0"/>
        <v>0</v>
      </c>
      <c r="F31" s="49"/>
    </row>
    <row r="32" spans="1:6" x14ac:dyDescent="0.15">
      <c r="A32" s="29">
        <v>24</v>
      </c>
      <c r="B32" s="45"/>
      <c r="C32" s="46"/>
      <c r="D32" s="47"/>
      <c r="E32" s="48">
        <f t="shared" si="0"/>
        <v>0</v>
      </c>
      <c r="F32" s="49"/>
    </row>
    <row r="33" spans="1:6" x14ac:dyDescent="0.15">
      <c r="A33" s="29">
        <v>25</v>
      </c>
      <c r="B33" s="45"/>
      <c r="C33" s="46"/>
      <c r="D33" s="47"/>
      <c r="E33" s="48">
        <f t="shared" si="0"/>
        <v>0</v>
      </c>
      <c r="F33" s="49"/>
    </row>
    <row r="34" spans="1:6" x14ac:dyDescent="0.15">
      <c r="A34" s="29">
        <v>26</v>
      </c>
      <c r="B34" s="45"/>
      <c r="C34" s="46"/>
      <c r="D34" s="47"/>
      <c r="E34" s="48">
        <f t="shared" si="0"/>
        <v>0</v>
      </c>
      <c r="F34" s="49"/>
    </row>
    <row r="35" spans="1:6" x14ac:dyDescent="0.15">
      <c r="A35" s="29">
        <v>27</v>
      </c>
      <c r="B35" s="45"/>
      <c r="C35" s="46"/>
      <c r="D35" s="47"/>
      <c r="E35" s="48">
        <f t="shared" si="0"/>
        <v>0</v>
      </c>
      <c r="F35" s="49"/>
    </row>
    <row r="36" spans="1:6" x14ac:dyDescent="0.15">
      <c r="A36" s="29">
        <v>28</v>
      </c>
      <c r="B36" s="45"/>
      <c r="C36" s="46"/>
      <c r="D36" s="47"/>
      <c r="E36" s="48">
        <f t="shared" si="0"/>
        <v>0</v>
      </c>
      <c r="F36" s="49"/>
    </row>
    <row r="37" spans="1:6" x14ac:dyDescent="0.15">
      <c r="A37" s="29">
        <v>29</v>
      </c>
      <c r="B37" s="45"/>
      <c r="C37" s="46"/>
      <c r="D37" s="47"/>
      <c r="E37" s="48">
        <f t="shared" si="0"/>
        <v>0</v>
      </c>
      <c r="F37" s="49"/>
    </row>
    <row r="38" spans="1:6" x14ac:dyDescent="0.15">
      <c r="A38" s="29">
        <v>30</v>
      </c>
      <c r="B38" s="45"/>
      <c r="C38" s="46"/>
      <c r="D38" s="47"/>
      <c r="E38" s="48">
        <f t="shared" si="0"/>
        <v>0</v>
      </c>
      <c r="F38" s="49"/>
    </row>
    <row r="39" spans="1:6" x14ac:dyDescent="0.15">
      <c r="A39" s="30"/>
      <c r="B39" s="50" t="s">
        <v>37</v>
      </c>
      <c r="C39" s="51">
        <f>SUM(C9:C38)</f>
        <v>0</v>
      </c>
      <c r="D39" s="51">
        <f>SUM(D9:D38)</f>
        <v>0</v>
      </c>
      <c r="E39" s="52">
        <f>IF(C39*D39=0,0,D39/C39-1)</f>
        <v>0</v>
      </c>
      <c r="F39" s="53"/>
    </row>
    <row r="40" spans="1:6" x14ac:dyDescent="0.15">
      <c r="A40" s="33"/>
      <c r="B40" s="33"/>
      <c r="C40" s="54"/>
      <c r="D40" s="54"/>
      <c r="E40" s="55"/>
      <c r="F40" s="56"/>
    </row>
    <row r="41" spans="1:6" x14ac:dyDescent="0.15">
      <c r="A41" s="2" t="s">
        <v>39</v>
      </c>
    </row>
    <row r="42" spans="1:6" ht="30.75" customHeight="1" x14ac:dyDescent="0.15">
      <c r="A42" s="41" t="s">
        <v>36</v>
      </c>
      <c r="B42" s="42"/>
      <c r="C42" s="57" t="str">
        <f>C8</f>
        <v>委託完了時
〔円〕</v>
      </c>
      <c r="D42" s="24" t="s">
        <v>127</v>
      </c>
      <c r="E42" s="24" t="s">
        <v>117</v>
      </c>
      <c r="F42" s="44" t="s">
        <v>118</v>
      </c>
    </row>
    <row r="43" spans="1:6" ht="13.5" customHeight="1" x14ac:dyDescent="0.15">
      <c r="A43" s="9"/>
      <c r="B43" s="58" t="s">
        <v>0</v>
      </c>
      <c r="C43" s="59">
        <f>C39</f>
        <v>0</v>
      </c>
      <c r="D43" s="59">
        <f>D39</f>
        <v>0</v>
      </c>
      <c r="E43" s="48">
        <f t="shared" ref="E43:E50" si="1">IF(C43*D43=0,0,D43/C43-1)</f>
        <v>0</v>
      </c>
      <c r="F43" s="49"/>
    </row>
    <row r="44" spans="1:6" x14ac:dyDescent="0.15">
      <c r="A44" s="29"/>
      <c r="B44" s="60" t="s">
        <v>1</v>
      </c>
      <c r="C44" s="46"/>
      <c r="D44" s="47"/>
      <c r="E44" s="48">
        <f t="shared" si="1"/>
        <v>0</v>
      </c>
      <c r="F44" s="49"/>
    </row>
    <row r="45" spans="1:6" x14ac:dyDescent="0.15">
      <c r="A45" s="29"/>
      <c r="B45" s="60" t="s">
        <v>27</v>
      </c>
      <c r="C45" s="46"/>
      <c r="D45" s="47"/>
      <c r="E45" s="48">
        <f t="shared" si="1"/>
        <v>0</v>
      </c>
      <c r="F45" s="49"/>
    </row>
    <row r="46" spans="1:6" x14ac:dyDescent="0.15">
      <c r="A46" s="29"/>
      <c r="B46" s="60" t="s">
        <v>28</v>
      </c>
      <c r="C46" s="46"/>
      <c r="D46" s="47"/>
      <c r="E46" s="48">
        <f t="shared" si="1"/>
        <v>0</v>
      </c>
      <c r="F46" s="49"/>
    </row>
    <row r="47" spans="1:6" x14ac:dyDescent="0.15">
      <c r="A47" s="29"/>
      <c r="B47" s="60" t="s">
        <v>26</v>
      </c>
      <c r="C47" s="46"/>
      <c r="D47" s="47"/>
      <c r="E47" s="48">
        <f t="shared" si="1"/>
        <v>0</v>
      </c>
      <c r="F47" s="49"/>
    </row>
    <row r="48" spans="1:6" x14ac:dyDescent="0.15">
      <c r="A48" s="29"/>
      <c r="B48" s="60" t="s">
        <v>35</v>
      </c>
      <c r="C48" s="59">
        <f>SUM(C43:C47)</f>
        <v>0</v>
      </c>
      <c r="D48" s="59">
        <f>SUM(D43:D47)</f>
        <v>0</v>
      </c>
      <c r="E48" s="48">
        <f t="shared" si="1"/>
        <v>0</v>
      </c>
      <c r="F48" s="49"/>
    </row>
    <row r="49" spans="1:6" x14ac:dyDescent="0.15">
      <c r="A49" s="29"/>
      <c r="B49" s="60" t="s">
        <v>29</v>
      </c>
      <c r="C49" s="46"/>
      <c r="D49" s="47"/>
      <c r="E49" s="48">
        <f t="shared" si="1"/>
        <v>0</v>
      </c>
      <c r="F49" s="49"/>
    </row>
    <row r="50" spans="1:6" x14ac:dyDescent="0.15">
      <c r="A50" s="30"/>
      <c r="B50" s="50" t="s">
        <v>32</v>
      </c>
      <c r="C50" s="51">
        <f>C48+C49</f>
        <v>0</v>
      </c>
      <c r="D50" s="51">
        <f>D48+D49</f>
        <v>0</v>
      </c>
      <c r="E50" s="52">
        <f t="shared" si="1"/>
        <v>0</v>
      </c>
      <c r="F50" s="53"/>
    </row>
    <row r="52" spans="1:6" x14ac:dyDescent="0.15">
      <c r="A52" s="2" t="s">
        <v>46</v>
      </c>
    </row>
    <row r="53" spans="1:6" ht="30.75" customHeight="1" x14ac:dyDescent="0.15">
      <c r="A53" s="41" t="s">
        <v>46</v>
      </c>
      <c r="B53" s="42"/>
      <c r="C53" s="43" t="s">
        <v>125</v>
      </c>
      <c r="D53" s="24" t="s">
        <v>128</v>
      </c>
      <c r="E53" s="24" t="s">
        <v>117</v>
      </c>
      <c r="F53" s="25" t="s">
        <v>34</v>
      </c>
    </row>
    <row r="54" spans="1:6" x14ac:dyDescent="0.15">
      <c r="A54" s="29"/>
      <c r="B54" s="60" t="s">
        <v>43</v>
      </c>
      <c r="C54" s="61">
        <f>IF(C43*C44=0,0,C44/C43)</f>
        <v>0</v>
      </c>
      <c r="D54" s="61">
        <f>IF(D43*D44=0,0,D44/D43)</f>
        <v>0</v>
      </c>
      <c r="E54" s="48">
        <f>IF(C54*D54=0,0,D54/C54-1)</f>
        <v>0</v>
      </c>
      <c r="F54" s="62" t="s">
        <v>47</v>
      </c>
    </row>
    <row r="55" spans="1:6" x14ac:dyDescent="0.15">
      <c r="A55" s="29"/>
      <c r="B55" s="60" t="s">
        <v>44</v>
      </c>
      <c r="C55" s="61">
        <f>IF((C43+C44)*C45=0,0,C45/(C43+C44))</f>
        <v>0</v>
      </c>
      <c r="D55" s="61">
        <f>IF((D43+D44)*D45=0,0,D45/(D43+D44))</f>
        <v>0</v>
      </c>
      <c r="E55" s="48">
        <f>IF(C55*D55=0,0,D55/C55-1)</f>
        <v>0</v>
      </c>
      <c r="F55" s="62" t="s">
        <v>48</v>
      </c>
    </row>
    <row r="56" spans="1:6" x14ac:dyDescent="0.15">
      <c r="A56" s="30"/>
      <c r="B56" s="50" t="s">
        <v>45</v>
      </c>
      <c r="C56" s="63">
        <f>IF((C43+C44+C45)*C46=0,0,C46/(C43+C44+C45))</f>
        <v>0</v>
      </c>
      <c r="D56" s="63">
        <f>IF((D43+D44+D45)*D46=0,0,D46/(D43+D44+D45))</f>
        <v>0</v>
      </c>
      <c r="E56" s="52">
        <f>IF(C56*D56=0,0,D56/C56-1)</f>
        <v>0</v>
      </c>
      <c r="F56" s="64" t="s">
        <v>49</v>
      </c>
    </row>
    <row r="59" spans="1:6" ht="27" x14ac:dyDescent="0.15">
      <c r="B59" s="65" t="s">
        <v>121</v>
      </c>
    </row>
    <row r="60" spans="1:6" ht="27" x14ac:dyDescent="0.15">
      <c r="B60" s="65" t="s">
        <v>122</v>
      </c>
    </row>
    <row r="61" spans="1:6" x14ac:dyDescent="0.15">
      <c r="B61" s="2" t="s">
        <v>123</v>
      </c>
    </row>
    <row r="63" spans="1:6" x14ac:dyDescent="0.15">
      <c r="B63" s="65" t="s">
        <v>124</v>
      </c>
    </row>
    <row r="64" spans="1:6" x14ac:dyDescent="0.15">
      <c r="B64" s="65" t="s">
        <v>125</v>
      </c>
    </row>
    <row r="65" spans="2:2" x14ac:dyDescent="0.15">
      <c r="B65" s="2" t="s">
        <v>123</v>
      </c>
    </row>
  </sheetData>
  <mergeCells count="5">
    <mergeCell ref="A53:B53"/>
    <mergeCell ref="A5:B5"/>
    <mergeCell ref="C5:F5"/>
    <mergeCell ref="A8:B8"/>
    <mergeCell ref="A42:B42"/>
  </mergeCells>
  <phoneticPr fontId="1"/>
  <dataValidations count="2">
    <dataValidation type="list" allowBlank="1" showInputMessage="1" showErrorMessage="1" sqref="C8">
      <formula1>$B$59:$B$61</formula1>
    </dataValidation>
    <dataValidation type="list" allowBlank="1" showInputMessage="1" showErrorMessage="1" sqref="C53">
      <formula1>$B$63:$B$65</formula1>
    </dataValidation>
  </dataValidations>
  <pageMargins left="0.6692913385826772" right="0.5118110236220472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3.625" style="2" customWidth="1"/>
    <col min="2" max="2" width="19.375" style="2" bestFit="1" customWidth="1"/>
    <col min="3" max="4" width="14.625" style="2" customWidth="1"/>
    <col min="5" max="5" width="9.625" style="2" customWidth="1"/>
    <col min="6" max="6" width="25.625" style="2" customWidth="1"/>
    <col min="7" max="16384" width="9" style="2"/>
  </cols>
  <sheetData>
    <row r="1" spans="1:6" ht="14.25" x14ac:dyDescent="0.15">
      <c r="A1" s="22" t="s">
        <v>137</v>
      </c>
      <c r="F1" s="90" t="s">
        <v>144</v>
      </c>
    </row>
    <row r="3" spans="1:6" x14ac:dyDescent="0.15">
      <c r="A3" s="2" t="s">
        <v>133</v>
      </c>
      <c r="B3" s="35"/>
      <c r="C3" s="36"/>
      <c r="D3" s="36"/>
      <c r="E3" s="36"/>
      <c r="F3" s="36"/>
    </row>
    <row r="5" spans="1:6" x14ac:dyDescent="0.15">
      <c r="A5" s="66" t="s">
        <v>40</v>
      </c>
      <c r="B5" s="67"/>
      <c r="C5" s="68">
        <f>概要書表紙!B3</f>
        <v>0</v>
      </c>
      <c r="D5" s="68"/>
      <c r="E5" s="68"/>
      <c r="F5" s="69"/>
    </row>
    <row r="6" spans="1:6" x14ac:dyDescent="0.15">
      <c r="A6" s="70" t="s">
        <v>50</v>
      </c>
      <c r="B6" s="71"/>
      <c r="C6" s="72">
        <f>概要書表紙!B5</f>
        <v>0</v>
      </c>
      <c r="D6" s="73"/>
      <c r="E6" s="73"/>
      <c r="F6" s="74"/>
    </row>
    <row r="7" spans="1:6" x14ac:dyDescent="0.15">
      <c r="A7" s="75" t="s">
        <v>51</v>
      </c>
      <c r="B7" s="76"/>
      <c r="C7" s="77" t="str">
        <f>IF(概要書表紙!B6="","－",概要書表紙!B6)</f>
        <v>－</v>
      </c>
      <c r="D7" s="77"/>
      <c r="E7" s="77"/>
      <c r="F7" s="78"/>
    </row>
    <row r="8" spans="1:6" x14ac:dyDescent="0.15">
      <c r="A8" s="79"/>
      <c r="B8" s="80"/>
      <c r="C8" s="77" t="str">
        <f>IF(概要書表紙!B7="","－",概要書表紙!B7)</f>
        <v>－</v>
      </c>
      <c r="D8" s="77"/>
      <c r="E8" s="77"/>
      <c r="F8" s="78"/>
    </row>
    <row r="9" spans="1:6" x14ac:dyDescent="0.15">
      <c r="A9" s="81"/>
      <c r="B9" s="82"/>
      <c r="C9" s="83" t="str">
        <f>IF(概要書表紙!B8="","－",概要書表紙!B8)</f>
        <v>－</v>
      </c>
      <c r="D9" s="84"/>
      <c r="E9" s="84"/>
      <c r="F9" s="85"/>
    </row>
    <row r="10" spans="1:6" x14ac:dyDescent="0.15">
      <c r="A10" s="35"/>
      <c r="B10" s="35"/>
      <c r="C10" s="36"/>
      <c r="D10" s="36"/>
      <c r="E10" s="36"/>
      <c r="F10" s="36"/>
    </row>
    <row r="11" spans="1:6" x14ac:dyDescent="0.15">
      <c r="A11" s="2" t="s">
        <v>138</v>
      </c>
    </row>
    <row r="12" spans="1:6" ht="30.75" customHeight="1" x14ac:dyDescent="0.15">
      <c r="A12" s="41" t="s">
        <v>33</v>
      </c>
      <c r="B12" s="42"/>
      <c r="C12" s="43" t="s">
        <v>130</v>
      </c>
      <c r="D12" s="24" t="s">
        <v>131</v>
      </c>
      <c r="E12" s="24" t="s">
        <v>117</v>
      </c>
      <c r="F12" s="25" t="s">
        <v>120</v>
      </c>
    </row>
    <row r="13" spans="1:6" x14ac:dyDescent="0.15">
      <c r="A13" s="29">
        <v>1</v>
      </c>
      <c r="B13" s="86" t="str">
        <f>IF('建築新営（起工用）'!B9="","",'建築新営（起工用）'!B9)</f>
        <v>直接仮設</v>
      </c>
      <c r="C13" s="59">
        <f>IF($C$6=0,0,'建築新営（起工用）'!C9/$C$6)</f>
        <v>0</v>
      </c>
      <c r="D13" s="59">
        <f>IF($C$6=0,0,'建築新営（起工用）'!D9/$C$6)</f>
        <v>0</v>
      </c>
      <c r="E13" s="48">
        <f>IF(C13*D13=0,0,D13/C13-1)</f>
        <v>0</v>
      </c>
      <c r="F13" s="87"/>
    </row>
    <row r="14" spans="1:6" x14ac:dyDescent="0.15">
      <c r="A14" s="29">
        <v>2</v>
      </c>
      <c r="B14" s="86" t="str">
        <f>IF('建築新営（起工用）'!B10="","",'建築新営（起工用）'!B10)</f>
        <v>土工</v>
      </c>
      <c r="C14" s="59">
        <f>IF($C$6=0,0,'建築新営（起工用）'!C10/$C$6)</f>
        <v>0</v>
      </c>
      <c r="D14" s="59">
        <f>IF($C$6=0,0,'建築新営（起工用）'!D10/$C$6)</f>
        <v>0</v>
      </c>
      <c r="E14" s="48">
        <f t="shared" ref="E14:E40" si="0">IF(C14*D14=0,0,D14/C14-1)</f>
        <v>0</v>
      </c>
      <c r="F14" s="87"/>
    </row>
    <row r="15" spans="1:6" x14ac:dyDescent="0.15">
      <c r="A15" s="29">
        <v>3</v>
      </c>
      <c r="B15" s="86" t="str">
        <f>IF('建築新営（起工用）'!B11="","",'建築新営（起工用）'!B11)</f>
        <v>地業</v>
      </c>
      <c r="C15" s="59">
        <f>IF($C$6=0,0,'建築新営（起工用）'!C11/$C$6)</f>
        <v>0</v>
      </c>
      <c r="D15" s="59">
        <f>IF($C$6=0,0,'建築新営（起工用）'!D11/$C$6)</f>
        <v>0</v>
      </c>
      <c r="E15" s="48">
        <f t="shared" si="0"/>
        <v>0</v>
      </c>
      <c r="F15" s="87"/>
    </row>
    <row r="16" spans="1:6" x14ac:dyDescent="0.15">
      <c r="A16" s="29">
        <v>4</v>
      </c>
      <c r="B16" s="86" t="str">
        <f>IF('建築新営（起工用）'!B12="","",'建築新営（起工用）'!B12)</f>
        <v>鉄筋</v>
      </c>
      <c r="C16" s="59">
        <f>IF($C$6=0,0,'建築新営（起工用）'!C12/$C$6)</f>
        <v>0</v>
      </c>
      <c r="D16" s="59">
        <f>IF($C$6=0,0,'建築新営（起工用）'!D12/$C$6)</f>
        <v>0</v>
      </c>
      <c r="E16" s="48">
        <f t="shared" si="0"/>
        <v>0</v>
      </c>
      <c r="F16" s="87"/>
    </row>
    <row r="17" spans="1:6" x14ac:dyDescent="0.15">
      <c r="A17" s="29">
        <v>5</v>
      </c>
      <c r="B17" s="86" t="str">
        <f>IF('建築新営（起工用）'!B13="","",'建築新営（起工用）'!B13)</f>
        <v>コンクリート</v>
      </c>
      <c r="C17" s="59">
        <f>IF($C$6=0,0,'建築新営（起工用）'!C13/$C$6)</f>
        <v>0</v>
      </c>
      <c r="D17" s="59">
        <f>IF($C$6=0,0,'建築新営（起工用）'!D13/$C$6)</f>
        <v>0</v>
      </c>
      <c r="E17" s="48">
        <f t="shared" si="0"/>
        <v>0</v>
      </c>
      <c r="F17" s="87"/>
    </row>
    <row r="18" spans="1:6" x14ac:dyDescent="0.15">
      <c r="A18" s="29">
        <v>6</v>
      </c>
      <c r="B18" s="86" t="str">
        <f>IF('建築新営（起工用）'!B14="","",'建築新営（起工用）'!B14)</f>
        <v>型枠</v>
      </c>
      <c r="C18" s="59">
        <f>IF($C$6=0,0,'建築新営（起工用）'!C14/$C$6)</f>
        <v>0</v>
      </c>
      <c r="D18" s="59">
        <f>IF($C$6=0,0,'建築新営（起工用）'!D14/$C$6)</f>
        <v>0</v>
      </c>
      <c r="E18" s="48">
        <f t="shared" si="0"/>
        <v>0</v>
      </c>
      <c r="F18" s="87"/>
    </row>
    <row r="19" spans="1:6" x14ac:dyDescent="0.15">
      <c r="A19" s="29">
        <v>7</v>
      </c>
      <c r="B19" s="86" t="str">
        <f>IF('建築新営（起工用）'!B15="","",'建築新営（起工用）'!B15)</f>
        <v>鉄骨</v>
      </c>
      <c r="C19" s="59">
        <f>IF($C$6=0,0,'建築新営（起工用）'!C15/$C$6)</f>
        <v>0</v>
      </c>
      <c r="D19" s="59">
        <f>IF($C$6=0,0,'建築新営（起工用）'!D15/$C$6)</f>
        <v>0</v>
      </c>
      <c r="E19" s="48">
        <f t="shared" si="0"/>
        <v>0</v>
      </c>
      <c r="F19" s="87"/>
    </row>
    <row r="20" spans="1:6" x14ac:dyDescent="0.15">
      <c r="A20" s="29">
        <v>8</v>
      </c>
      <c r="B20" s="86" t="str">
        <f>IF('建築新営（起工用）'!B16="","",'建築新営（起工用）'!B16)</f>
        <v>既成コンクリート</v>
      </c>
      <c r="C20" s="59">
        <f>IF($C$6=0,0,'建築新営（起工用）'!C16/$C$6)</f>
        <v>0</v>
      </c>
      <c r="D20" s="59">
        <f>IF($C$6=0,0,'建築新営（起工用）'!D16/$C$6)</f>
        <v>0</v>
      </c>
      <c r="E20" s="48">
        <f t="shared" si="0"/>
        <v>0</v>
      </c>
      <c r="F20" s="87"/>
    </row>
    <row r="21" spans="1:6" ht="15" customHeight="1" x14ac:dyDescent="0.15">
      <c r="A21" s="29">
        <v>9</v>
      </c>
      <c r="B21" s="86" t="str">
        <f>IF('建築新営（起工用）'!B17="","",'建築新営（起工用）'!B17)</f>
        <v>防水</v>
      </c>
      <c r="C21" s="59">
        <f>IF($C$6=0,0,'建築新営（起工用）'!C17/$C$6)</f>
        <v>0</v>
      </c>
      <c r="D21" s="59">
        <f>IF($C$6=0,0,'建築新営（起工用）'!D17/$C$6)</f>
        <v>0</v>
      </c>
      <c r="E21" s="48">
        <f t="shared" si="0"/>
        <v>0</v>
      </c>
      <c r="F21" s="87"/>
    </row>
    <row r="22" spans="1:6" x14ac:dyDescent="0.15">
      <c r="A22" s="29">
        <v>10</v>
      </c>
      <c r="B22" s="86" t="str">
        <f>IF('建築新営（起工用）'!B18="","",'建築新営（起工用）'!B18)</f>
        <v>石</v>
      </c>
      <c r="C22" s="59">
        <f>IF($C$6=0,0,'建築新営（起工用）'!C18/$C$6)</f>
        <v>0</v>
      </c>
      <c r="D22" s="59">
        <f>IF($C$6=0,0,'建築新営（起工用）'!D18/$C$6)</f>
        <v>0</v>
      </c>
      <c r="E22" s="48">
        <f t="shared" si="0"/>
        <v>0</v>
      </c>
      <c r="F22" s="87"/>
    </row>
    <row r="23" spans="1:6" x14ac:dyDescent="0.15">
      <c r="A23" s="29">
        <v>11</v>
      </c>
      <c r="B23" s="86" t="str">
        <f>IF('建築新営（起工用）'!B19="","",'建築新営（起工用）'!B19)</f>
        <v>タイル</v>
      </c>
      <c r="C23" s="59">
        <f>IF($C$6=0,0,'建築新営（起工用）'!C19/$C$6)</f>
        <v>0</v>
      </c>
      <c r="D23" s="59">
        <f>IF($C$6=0,0,'建築新営（起工用）'!D19/$C$6)</f>
        <v>0</v>
      </c>
      <c r="E23" s="48">
        <f t="shared" si="0"/>
        <v>0</v>
      </c>
      <c r="F23" s="87"/>
    </row>
    <row r="24" spans="1:6" x14ac:dyDescent="0.15">
      <c r="A24" s="29">
        <v>12</v>
      </c>
      <c r="B24" s="86" t="str">
        <f>IF('建築新営（起工用）'!B20="","",'建築新営（起工用）'!B20)</f>
        <v>木工</v>
      </c>
      <c r="C24" s="59">
        <f>IF($C$6=0,0,'建築新営（起工用）'!C20/$C$6)</f>
        <v>0</v>
      </c>
      <c r="D24" s="59">
        <f>IF($C$6=0,0,'建築新営（起工用）'!D20/$C$6)</f>
        <v>0</v>
      </c>
      <c r="E24" s="48">
        <f t="shared" si="0"/>
        <v>0</v>
      </c>
      <c r="F24" s="87"/>
    </row>
    <row r="25" spans="1:6" x14ac:dyDescent="0.15">
      <c r="A25" s="29">
        <v>13</v>
      </c>
      <c r="B25" s="86" t="str">
        <f>IF('建築新営（起工用）'!B21="","",'建築新営（起工用）'!B21)</f>
        <v>屋根及びとい</v>
      </c>
      <c r="C25" s="59">
        <f>IF($C$6=0,0,'建築新営（起工用）'!C21/$C$6)</f>
        <v>0</v>
      </c>
      <c r="D25" s="59">
        <f>IF($C$6=0,0,'建築新営（起工用）'!D21/$C$6)</f>
        <v>0</v>
      </c>
      <c r="E25" s="48">
        <f t="shared" si="0"/>
        <v>0</v>
      </c>
      <c r="F25" s="87"/>
    </row>
    <row r="26" spans="1:6" x14ac:dyDescent="0.15">
      <c r="A26" s="29">
        <v>14</v>
      </c>
      <c r="B26" s="86" t="str">
        <f>IF('建築新営（起工用）'!B22="","",'建築新営（起工用）'!B22)</f>
        <v>金属</v>
      </c>
      <c r="C26" s="59">
        <f>IF($C$6=0,0,'建築新営（起工用）'!C22/$C$6)</f>
        <v>0</v>
      </c>
      <c r="D26" s="59">
        <f>IF($C$6=0,0,'建築新営（起工用）'!D22/$C$6)</f>
        <v>0</v>
      </c>
      <c r="E26" s="48">
        <f t="shared" si="0"/>
        <v>0</v>
      </c>
      <c r="F26" s="87"/>
    </row>
    <row r="27" spans="1:6" x14ac:dyDescent="0.15">
      <c r="A27" s="29">
        <v>15</v>
      </c>
      <c r="B27" s="86" t="str">
        <f>IF('建築新営（起工用）'!B23="","",'建築新営（起工用）'!B23)</f>
        <v>左官</v>
      </c>
      <c r="C27" s="59">
        <f>IF($C$6=0,0,'建築新営（起工用）'!C23/$C$6)</f>
        <v>0</v>
      </c>
      <c r="D27" s="59">
        <f>IF($C$6=0,0,'建築新営（起工用）'!D23/$C$6)</f>
        <v>0</v>
      </c>
      <c r="E27" s="48">
        <f t="shared" si="0"/>
        <v>0</v>
      </c>
      <c r="F27" s="87"/>
    </row>
    <row r="28" spans="1:6" x14ac:dyDescent="0.15">
      <c r="A28" s="29">
        <v>16</v>
      </c>
      <c r="B28" s="86" t="str">
        <f>IF('建築新営（起工用）'!B24="","",'建築新営（起工用）'!B24)</f>
        <v>建具</v>
      </c>
      <c r="C28" s="59">
        <f>IF($C$6=0,0,'建築新営（起工用）'!C24/$C$6)</f>
        <v>0</v>
      </c>
      <c r="D28" s="59">
        <f>IF($C$6=0,0,'建築新営（起工用）'!D24/$C$6)</f>
        <v>0</v>
      </c>
      <c r="E28" s="48">
        <f t="shared" si="0"/>
        <v>0</v>
      </c>
      <c r="F28" s="87"/>
    </row>
    <row r="29" spans="1:6" x14ac:dyDescent="0.15">
      <c r="A29" s="29">
        <v>17</v>
      </c>
      <c r="B29" s="86" t="str">
        <f>IF('建築新営（起工用）'!B25="","",'建築新営（起工用）'!B25)</f>
        <v>カーテンウォール</v>
      </c>
      <c r="C29" s="59">
        <f>IF($C$6=0,0,'建築新営（起工用）'!C25/$C$6)</f>
        <v>0</v>
      </c>
      <c r="D29" s="59">
        <f>IF($C$6=0,0,'建築新営（起工用）'!D25/$C$6)</f>
        <v>0</v>
      </c>
      <c r="E29" s="48">
        <f t="shared" si="0"/>
        <v>0</v>
      </c>
      <c r="F29" s="87"/>
    </row>
    <row r="30" spans="1:6" x14ac:dyDescent="0.15">
      <c r="A30" s="29">
        <v>18</v>
      </c>
      <c r="B30" s="86" t="str">
        <f>IF('建築新営（起工用）'!B26="","",'建築新営（起工用）'!B26)</f>
        <v>塗装</v>
      </c>
      <c r="C30" s="59">
        <f>IF($C$6=0,0,'建築新営（起工用）'!C26/$C$6)</f>
        <v>0</v>
      </c>
      <c r="D30" s="59">
        <f>IF($C$6=0,0,'建築新営（起工用）'!D26/$C$6)</f>
        <v>0</v>
      </c>
      <c r="E30" s="48">
        <f t="shared" si="0"/>
        <v>0</v>
      </c>
      <c r="F30" s="87"/>
    </row>
    <row r="31" spans="1:6" x14ac:dyDescent="0.15">
      <c r="A31" s="29">
        <v>19</v>
      </c>
      <c r="B31" s="86" t="str">
        <f>IF('建築新営（起工用）'!B27="","",'建築新営（起工用）'!B27)</f>
        <v>内外装</v>
      </c>
      <c r="C31" s="59">
        <f>IF($C$6=0,0,'建築新営（起工用）'!C27/$C$6)</f>
        <v>0</v>
      </c>
      <c r="D31" s="59">
        <f>IF($C$6=0,0,'建築新営（起工用）'!D27/$C$6)</f>
        <v>0</v>
      </c>
      <c r="E31" s="48">
        <f t="shared" si="0"/>
        <v>0</v>
      </c>
      <c r="F31" s="87"/>
    </row>
    <row r="32" spans="1:6" x14ac:dyDescent="0.15">
      <c r="A32" s="29">
        <v>20</v>
      </c>
      <c r="B32" s="86" t="str">
        <f>IF('建築新営（起工用）'!B28="","",'建築新営（起工用）'!B28)</f>
        <v>ユニット及びその他</v>
      </c>
      <c r="C32" s="59">
        <f>IF($C$6=0,0,'建築新営（起工用）'!C28/$C$6)</f>
        <v>0</v>
      </c>
      <c r="D32" s="59">
        <f>IF($C$6=0,0,'建築新営（起工用）'!D28/$C$6)</f>
        <v>0</v>
      </c>
      <c r="E32" s="48">
        <f t="shared" si="0"/>
        <v>0</v>
      </c>
      <c r="F32" s="87"/>
    </row>
    <row r="33" spans="1:6" x14ac:dyDescent="0.15">
      <c r="A33" s="29">
        <v>21</v>
      </c>
      <c r="B33" s="86" t="str">
        <f>IF('建築新営（起工用）'!B29="","",'建築新営（起工用）'!B29)</f>
        <v>発生材処理</v>
      </c>
      <c r="C33" s="59">
        <f>IF($C$6=0,0,'建築新営（起工用）'!C29/$C$6)</f>
        <v>0</v>
      </c>
      <c r="D33" s="59">
        <f>IF($C$6=0,0,'建築新営（起工用）'!D29/$C$6)</f>
        <v>0</v>
      </c>
      <c r="E33" s="48">
        <f t="shared" si="0"/>
        <v>0</v>
      </c>
      <c r="F33" s="87"/>
    </row>
    <row r="34" spans="1:6" x14ac:dyDescent="0.15">
      <c r="A34" s="29">
        <v>22</v>
      </c>
      <c r="B34" s="86" t="str">
        <f>IF('建築新営（起工用）'!B30="","",'建築新営（起工用）'!B30)</f>
        <v>囲障</v>
      </c>
      <c r="C34" s="59">
        <f>IF($C$6=0,0,'建築新営（起工用）'!C30/$C$6)</f>
        <v>0</v>
      </c>
      <c r="D34" s="59">
        <f>IF($C$6=0,0,'建築新営（起工用）'!D30/$C$6)</f>
        <v>0</v>
      </c>
      <c r="E34" s="48">
        <f t="shared" si="0"/>
        <v>0</v>
      </c>
      <c r="F34" s="87"/>
    </row>
    <row r="35" spans="1:6" x14ac:dyDescent="0.15">
      <c r="A35" s="29">
        <v>23</v>
      </c>
      <c r="B35" s="86" t="str">
        <f>IF('建築新営（起工用）'!B31="","",'建築新営（起工用）'!B31)</f>
        <v>構内舗装</v>
      </c>
      <c r="C35" s="59">
        <f>IF($C$6=0,0,'建築新営（起工用）'!C31/$C$6)</f>
        <v>0</v>
      </c>
      <c r="D35" s="59">
        <f>IF($C$6=0,0,'建築新営（起工用）'!D31/$C$6)</f>
        <v>0</v>
      </c>
      <c r="E35" s="48">
        <f t="shared" si="0"/>
        <v>0</v>
      </c>
      <c r="F35" s="87"/>
    </row>
    <row r="36" spans="1:6" x14ac:dyDescent="0.15">
      <c r="A36" s="29">
        <v>24</v>
      </c>
      <c r="B36" s="86" t="str">
        <f>IF('建築新営（起工用）'!B32="","",'建築新営（起工用）'!B32)</f>
        <v>屋外排水</v>
      </c>
      <c r="C36" s="59">
        <f>IF($C$6=0,0,'建築新営（起工用）'!C32/$C$6)</f>
        <v>0</v>
      </c>
      <c r="D36" s="59">
        <f>IF($C$6=0,0,'建築新営（起工用）'!D32/$C$6)</f>
        <v>0</v>
      </c>
      <c r="E36" s="48">
        <f t="shared" si="0"/>
        <v>0</v>
      </c>
      <c r="F36" s="87"/>
    </row>
    <row r="37" spans="1:6" x14ac:dyDescent="0.15">
      <c r="A37" s="29">
        <v>25</v>
      </c>
      <c r="B37" s="86" t="str">
        <f>IF('建築新営（起工用）'!B33="","",'建築新営（起工用）'!B33)</f>
        <v>植栽</v>
      </c>
      <c r="C37" s="59">
        <f>IF($C$6=0,0,'建築新営（起工用）'!C33/$C$6)</f>
        <v>0</v>
      </c>
      <c r="D37" s="59">
        <f>IF($C$6=0,0,'建築新営（起工用）'!D33/$C$6)</f>
        <v>0</v>
      </c>
      <c r="E37" s="48">
        <f t="shared" si="0"/>
        <v>0</v>
      </c>
      <c r="F37" s="87"/>
    </row>
    <row r="38" spans="1:6" x14ac:dyDescent="0.15">
      <c r="A38" s="29">
        <v>26</v>
      </c>
      <c r="B38" s="86" t="str">
        <f>IF('建築新営（起工用）'!B34="","",'建築新営（起工用）'!B34)</f>
        <v>屋上緑化</v>
      </c>
      <c r="C38" s="59">
        <f>IF($C$6=0,0,'建築新営（起工用）'!C34/$C$6)</f>
        <v>0</v>
      </c>
      <c r="D38" s="59">
        <f>IF($C$6=0,0,'建築新営（起工用）'!D34/$C$6)</f>
        <v>0</v>
      </c>
      <c r="E38" s="48">
        <f t="shared" si="0"/>
        <v>0</v>
      </c>
      <c r="F38" s="87"/>
    </row>
    <row r="39" spans="1:6" x14ac:dyDescent="0.15">
      <c r="A39" s="29">
        <v>27</v>
      </c>
      <c r="B39" s="86" t="str">
        <f>IF('建築新営（起工用）'!B35="","",'建築新営（起工用）'!B35)</f>
        <v>（その他）</v>
      </c>
      <c r="C39" s="59">
        <f>IF($C$6=0,0,'建築新営（起工用）'!C35/$C$6)</f>
        <v>0</v>
      </c>
      <c r="D39" s="59">
        <f>IF($C$6=0,0,'建築新営（起工用）'!D35/$C$6)</f>
        <v>0</v>
      </c>
      <c r="E39" s="48">
        <f t="shared" si="0"/>
        <v>0</v>
      </c>
      <c r="F39" s="87"/>
    </row>
    <row r="40" spans="1:6" x14ac:dyDescent="0.15">
      <c r="A40" s="29">
        <v>28</v>
      </c>
      <c r="B40" s="86" t="str">
        <f>IF('建築新営（起工用）'!B36="","",'建築新営（起工用）'!B36)</f>
        <v>（その他）</v>
      </c>
      <c r="C40" s="59">
        <f>IF($C$6=0,0,'建築新営（起工用）'!C36/$C$6)</f>
        <v>0</v>
      </c>
      <c r="D40" s="59">
        <f>IF($C$6=0,0,'建築新営（起工用）'!D36/$C$6)</f>
        <v>0</v>
      </c>
      <c r="E40" s="48">
        <f t="shared" si="0"/>
        <v>0</v>
      </c>
      <c r="F40" s="87"/>
    </row>
    <row r="41" spans="1:6" x14ac:dyDescent="0.15">
      <c r="A41" s="29">
        <v>29</v>
      </c>
      <c r="B41" s="86" t="str">
        <f>IF('建築新営（起工用）'!B37="","",'建築新営（起工用）'!B37)</f>
        <v/>
      </c>
      <c r="C41" s="59">
        <f>IF($C$6=0,0,'建築新営（起工用）'!C37/$C$6)</f>
        <v>0</v>
      </c>
      <c r="D41" s="59">
        <f>IF($C$6=0,0,'建築新営（起工用）'!D37/$C$6)</f>
        <v>0</v>
      </c>
      <c r="E41" s="48">
        <f t="shared" ref="E41:E42" si="1">IF(C41*D41=0,0,D41/C41-1)</f>
        <v>0</v>
      </c>
      <c r="F41" s="87"/>
    </row>
    <row r="42" spans="1:6" x14ac:dyDescent="0.15">
      <c r="A42" s="29">
        <v>30</v>
      </c>
      <c r="B42" s="86" t="str">
        <f>IF('建築新営（起工用）'!B38="","",'建築新営（起工用）'!B38)</f>
        <v/>
      </c>
      <c r="C42" s="59">
        <f>IF($C$6=0,0,'建築新営（起工用）'!C38/$C$6)</f>
        <v>0</v>
      </c>
      <c r="D42" s="59">
        <f>IF($C$6=0,0,'建築新営（起工用）'!D38/$C$6)</f>
        <v>0</v>
      </c>
      <c r="E42" s="48">
        <f t="shared" si="1"/>
        <v>0</v>
      </c>
      <c r="F42" s="87"/>
    </row>
    <row r="43" spans="1:6" x14ac:dyDescent="0.15">
      <c r="A43" s="30"/>
      <c r="B43" s="50" t="s">
        <v>37</v>
      </c>
      <c r="C43" s="51">
        <f>SUM(C13:C42)</f>
        <v>0</v>
      </c>
      <c r="D43" s="51">
        <f>SUM(D13:D42)</f>
        <v>0</v>
      </c>
      <c r="E43" s="52">
        <f>IF(C43*D43=0,0,D43/C43-1)</f>
        <v>0</v>
      </c>
      <c r="F43" s="88"/>
    </row>
    <row r="44" spans="1:6" x14ac:dyDescent="0.15">
      <c r="A44" s="33"/>
      <c r="B44" s="33"/>
      <c r="C44" s="54"/>
      <c r="D44" s="54"/>
      <c r="E44" s="55"/>
      <c r="F44" s="56"/>
    </row>
    <row r="45" spans="1:6" x14ac:dyDescent="0.15">
      <c r="A45" s="2" t="s">
        <v>139</v>
      </c>
    </row>
    <row r="46" spans="1:6" ht="30.75" customHeight="1" x14ac:dyDescent="0.15">
      <c r="A46" s="41" t="s">
        <v>36</v>
      </c>
      <c r="B46" s="42"/>
      <c r="C46" s="57" t="str">
        <f>C12</f>
        <v>委託完了時
〔円/ｍ２〕</v>
      </c>
      <c r="D46" s="24" t="s">
        <v>132</v>
      </c>
      <c r="E46" s="24" t="s">
        <v>117</v>
      </c>
      <c r="F46" s="25" t="s">
        <v>120</v>
      </c>
    </row>
    <row r="47" spans="1:6" ht="13.5" customHeight="1" x14ac:dyDescent="0.15">
      <c r="A47" s="9"/>
      <c r="B47" s="58" t="s">
        <v>38</v>
      </c>
      <c r="C47" s="59">
        <f>C43</f>
        <v>0</v>
      </c>
      <c r="D47" s="59">
        <f>D43</f>
        <v>0</v>
      </c>
      <c r="E47" s="48">
        <f>IF(C47*D47=0,0,D47/C47-1)</f>
        <v>0</v>
      </c>
      <c r="F47" s="87"/>
    </row>
    <row r="48" spans="1:6" x14ac:dyDescent="0.15">
      <c r="A48" s="29"/>
      <c r="B48" s="60" t="s">
        <v>1</v>
      </c>
      <c r="C48" s="59">
        <f>IF($C$6=0,0,'建築新営（起工用）'!C44/$C$6)</f>
        <v>0</v>
      </c>
      <c r="D48" s="59">
        <f>IF($C$6=0,0,'建築新営（起工用）'!D44/$C$6)</f>
        <v>0</v>
      </c>
      <c r="E48" s="48">
        <f>IF(C48*D48=0,0,D48/C48-1)</f>
        <v>0</v>
      </c>
      <c r="F48" s="87"/>
    </row>
    <row r="49" spans="1:6" x14ac:dyDescent="0.15">
      <c r="A49" s="29"/>
      <c r="B49" s="60" t="s">
        <v>27</v>
      </c>
      <c r="C49" s="59">
        <f>IF($C$6=0,0,'建築新営（起工用）'!C45/$C$6)</f>
        <v>0</v>
      </c>
      <c r="D49" s="59">
        <f>IF($C$6=0,0,'建築新営（起工用）'!D45/$C$6)</f>
        <v>0</v>
      </c>
      <c r="E49" s="48">
        <f t="shared" ref="E49:E54" si="2">IF(C49*D49=0,0,D49/C49-1)</f>
        <v>0</v>
      </c>
      <c r="F49" s="87"/>
    </row>
    <row r="50" spans="1:6" x14ac:dyDescent="0.15">
      <c r="A50" s="29"/>
      <c r="B50" s="60" t="s">
        <v>28</v>
      </c>
      <c r="C50" s="59">
        <f>IF($C$6=0,0,'建築新営（起工用）'!C46/$C$6)</f>
        <v>0</v>
      </c>
      <c r="D50" s="59">
        <f>IF($C$6=0,0,'建築新営（起工用）'!D46/$C$6)</f>
        <v>0</v>
      </c>
      <c r="E50" s="48">
        <f t="shared" si="2"/>
        <v>0</v>
      </c>
      <c r="F50" s="87"/>
    </row>
    <row r="51" spans="1:6" x14ac:dyDescent="0.15">
      <c r="A51" s="29"/>
      <c r="B51" s="60" t="s">
        <v>26</v>
      </c>
      <c r="C51" s="59">
        <f>IF($C$6=0,0,'建築新営（起工用）'!C47/$C$6)</f>
        <v>0</v>
      </c>
      <c r="D51" s="59">
        <f>IF($C$6=0,0,'建築新営（起工用）'!D47/$C$6)</f>
        <v>0</v>
      </c>
      <c r="E51" s="48">
        <f t="shared" si="2"/>
        <v>0</v>
      </c>
      <c r="F51" s="87"/>
    </row>
    <row r="52" spans="1:6" x14ac:dyDescent="0.15">
      <c r="A52" s="29"/>
      <c r="B52" s="60" t="s">
        <v>35</v>
      </c>
      <c r="C52" s="59">
        <f>IF($C$6=0,0,'建築新営（起工用）'!C48/$C$6)</f>
        <v>0</v>
      </c>
      <c r="D52" s="59">
        <f>IF($C$6=0,0,'建築新営（起工用）'!D48/$C$6)</f>
        <v>0</v>
      </c>
      <c r="E52" s="48">
        <f t="shared" si="2"/>
        <v>0</v>
      </c>
      <c r="F52" s="87"/>
    </row>
    <row r="53" spans="1:6" x14ac:dyDescent="0.15">
      <c r="A53" s="29"/>
      <c r="B53" s="60" t="s">
        <v>29</v>
      </c>
      <c r="C53" s="59">
        <f>IF($C$6=0,0,'建築新営（起工用）'!C49/$C$6)</f>
        <v>0</v>
      </c>
      <c r="D53" s="59">
        <f>IF($C$6=0,0,'建築新営（起工用）'!D49/$C$6)</f>
        <v>0</v>
      </c>
      <c r="E53" s="48">
        <f t="shared" si="2"/>
        <v>0</v>
      </c>
      <c r="F53" s="87"/>
    </row>
    <row r="54" spans="1:6" x14ac:dyDescent="0.15">
      <c r="A54" s="30"/>
      <c r="B54" s="50" t="s">
        <v>32</v>
      </c>
      <c r="C54" s="51">
        <f>IF($C$6=0,0,'建築新営（起工用）'!C50/$C$6)</f>
        <v>0</v>
      </c>
      <c r="D54" s="51">
        <f>IF($C$6=0,0,'建築新営（起工用）'!D50/$C$6)</f>
        <v>0</v>
      </c>
      <c r="E54" s="52">
        <f t="shared" si="2"/>
        <v>0</v>
      </c>
      <c r="F54" s="88"/>
    </row>
    <row r="57" spans="1:6" ht="27" x14ac:dyDescent="0.15">
      <c r="B57" s="65" t="s">
        <v>129</v>
      </c>
    </row>
    <row r="58" spans="1:6" ht="27" x14ac:dyDescent="0.15">
      <c r="B58" s="65" t="s">
        <v>130</v>
      </c>
    </row>
    <row r="59" spans="1:6" x14ac:dyDescent="0.15">
      <c r="B59" s="2" t="s">
        <v>123</v>
      </c>
    </row>
    <row r="61" spans="1:6" x14ac:dyDescent="0.15">
      <c r="B61" s="65" t="s">
        <v>124</v>
      </c>
    </row>
    <row r="62" spans="1:6" x14ac:dyDescent="0.15">
      <c r="B62" s="65" t="s">
        <v>125</v>
      </c>
    </row>
    <row r="63" spans="1:6" x14ac:dyDescent="0.15">
      <c r="B63" s="2" t="s">
        <v>123</v>
      </c>
    </row>
  </sheetData>
  <mergeCells count="10">
    <mergeCell ref="A46:B46"/>
    <mergeCell ref="A5:B5"/>
    <mergeCell ref="C5:F5"/>
    <mergeCell ref="A12:B12"/>
    <mergeCell ref="A6:B6"/>
    <mergeCell ref="A7:B9"/>
    <mergeCell ref="C7:F7"/>
    <mergeCell ref="C8:F8"/>
    <mergeCell ref="C9:F9"/>
    <mergeCell ref="C6:F6"/>
  </mergeCells>
  <phoneticPr fontId="1"/>
  <dataValidations disablePrompts="1" count="1">
    <dataValidation type="list" allowBlank="1" showInputMessage="1" showErrorMessage="1" sqref="C12">
      <formula1>$B$57:$B$59</formula1>
    </dataValidation>
  </dataValidations>
  <pageMargins left="0.6692913385826772" right="0.5118110236220472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3.625" style="2" customWidth="1"/>
    <col min="2" max="2" width="19.375" style="2" bestFit="1" customWidth="1"/>
    <col min="3" max="4" width="14.625" style="2" customWidth="1"/>
    <col min="5" max="5" width="9.625" style="2" customWidth="1"/>
    <col min="6" max="6" width="25.625" style="2" customWidth="1"/>
    <col min="7" max="16384" width="9" style="2"/>
  </cols>
  <sheetData>
    <row r="1" spans="1:6" ht="14.25" x14ac:dyDescent="0.15">
      <c r="A1" s="22" t="s">
        <v>140</v>
      </c>
      <c r="F1" s="90" t="s">
        <v>144</v>
      </c>
    </row>
    <row r="3" spans="1:6" x14ac:dyDescent="0.15">
      <c r="A3" s="2" t="s">
        <v>133</v>
      </c>
      <c r="B3" s="35"/>
      <c r="C3" s="36"/>
      <c r="D3" s="36"/>
      <c r="E3" s="36"/>
      <c r="F3" s="36"/>
    </row>
    <row r="5" spans="1:6" x14ac:dyDescent="0.15">
      <c r="A5" s="66" t="s">
        <v>40</v>
      </c>
      <c r="B5" s="67"/>
      <c r="C5" s="68">
        <f>概要書表紙!B3</f>
        <v>0</v>
      </c>
      <c r="D5" s="68"/>
      <c r="E5" s="68"/>
      <c r="F5" s="69"/>
    </row>
    <row r="6" spans="1:6" x14ac:dyDescent="0.15">
      <c r="A6" s="70" t="s">
        <v>50</v>
      </c>
      <c r="B6" s="71"/>
      <c r="C6" s="72">
        <f>概要書表紙!B5</f>
        <v>0</v>
      </c>
      <c r="D6" s="73"/>
      <c r="E6" s="73"/>
      <c r="F6" s="74"/>
    </row>
    <row r="7" spans="1:6" x14ac:dyDescent="0.15">
      <c r="A7" s="75" t="s">
        <v>51</v>
      </c>
      <c r="B7" s="76"/>
      <c r="C7" s="77" t="str">
        <f>IF(概要書表紙!B6="","－",概要書表紙!B6)</f>
        <v>－</v>
      </c>
      <c r="D7" s="77"/>
      <c r="E7" s="77"/>
      <c r="F7" s="78"/>
    </row>
    <row r="8" spans="1:6" x14ac:dyDescent="0.15">
      <c r="A8" s="79"/>
      <c r="B8" s="80"/>
      <c r="C8" s="77" t="str">
        <f>IF(概要書表紙!B7="","－",概要書表紙!B7)</f>
        <v>－</v>
      </c>
      <c r="D8" s="77"/>
      <c r="E8" s="77"/>
      <c r="F8" s="78"/>
    </row>
    <row r="9" spans="1:6" x14ac:dyDescent="0.15">
      <c r="A9" s="81"/>
      <c r="B9" s="82"/>
      <c r="C9" s="83" t="str">
        <f>IF(概要書表紙!B8="","－",概要書表紙!B8)</f>
        <v>－</v>
      </c>
      <c r="D9" s="84"/>
      <c r="E9" s="84"/>
      <c r="F9" s="85"/>
    </row>
    <row r="10" spans="1:6" x14ac:dyDescent="0.15">
      <c r="A10" s="35"/>
      <c r="B10" s="35"/>
      <c r="C10" s="36"/>
      <c r="D10" s="36"/>
      <c r="E10" s="36"/>
      <c r="F10" s="36"/>
    </row>
    <row r="11" spans="1:6" x14ac:dyDescent="0.15">
      <c r="A11" s="2" t="s">
        <v>138</v>
      </c>
    </row>
    <row r="12" spans="1:6" ht="30.75" customHeight="1" x14ac:dyDescent="0.15">
      <c r="A12" s="41" t="s">
        <v>33</v>
      </c>
      <c r="B12" s="42"/>
      <c r="C12" s="43" t="s">
        <v>130</v>
      </c>
      <c r="D12" s="24" t="s">
        <v>131</v>
      </c>
      <c r="E12" s="24" t="s">
        <v>117</v>
      </c>
      <c r="F12" s="25" t="s">
        <v>120</v>
      </c>
    </row>
    <row r="13" spans="1:6" x14ac:dyDescent="0.15">
      <c r="A13" s="29">
        <v>1</v>
      </c>
      <c r="B13" s="89" t="str">
        <f>IF('建築改修（起工用）'!B9="","",'建築改修（起工用）'!B9)</f>
        <v>直接仮設</v>
      </c>
      <c r="C13" s="59">
        <f>IF($C$6=0,0,'建築改修（起工用）'!C9/$C$6)</f>
        <v>0</v>
      </c>
      <c r="D13" s="59">
        <f>IF($C$6=0,0,'建築改修（起工用）'!D9/$C$6)</f>
        <v>0</v>
      </c>
      <c r="E13" s="48">
        <f>IF(C13*D13=0,0,D13/C13-1)</f>
        <v>0</v>
      </c>
      <c r="F13" s="87"/>
    </row>
    <row r="14" spans="1:6" x14ac:dyDescent="0.15">
      <c r="A14" s="29">
        <v>2</v>
      </c>
      <c r="B14" s="89" t="str">
        <f>IF('建築改修（起工用）'!B10="","",'建築改修（起工用）'!B10)</f>
        <v>防水改修</v>
      </c>
      <c r="C14" s="59">
        <f>IF($C$6=0,0,'建築改修（起工用）'!C10/$C$6)</f>
        <v>0</v>
      </c>
      <c r="D14" s="59">
        <f>IF($C$6=0,0,'建築改修（起工用）'!D10/$C$6)</f>
        <v>0</v>
      </c>
      <c r="E14" s="48">
        <f t="shared" ref="E14:E23" si="0">IF(C14*D14=0,0,D14/C14-1)</f>
        <v>0</v>
      </c>
      <c r="F14" s="87"/>
    </row>
    <row r="15" spans="1:6" x14ac:dyDescent="0.15">
      <c r="A15" s="29">
        <v>3</v>
      </c>
      <c r="B15" s="89" t="str">
        <f>IF('建築改修（起工用）'!B11="","",'建築改修（起工用）'!B11)</f>
        <v>外壁改修</v>
      </c>
      <c r="C15" s="59">
        <f>IF($C$6=0,0,'建築改修（起工用）'!C11/$C$6)</f>
        <v>0</v>
      </c>
      <c r="D15" s="59">
        <f>IF($C$6=0,0,'建築改修（起工用）'!D11/$C$6)</f>
        <v>0</v>
      </c>
      <c r="E15" s="48">
        <f t="shared" si="0"/>
        <v>0</v>
      </c>
      <c r="F15" s="87"/>
    </row>
    <row r="16" spans="1:6" x14ac:dyDescent="0.15">
      <c r="A16" s="29">
        <v>4</v>
      </c>
      <c r="B16" s="89" t="str">
        <f>IF('建築改修（起工用）'!B12="","",'建築改修（起工用）'!B12)</f>
        <v>建具改修</v>
      </c>
      <c r="C16" s="59">
        <f>IF($C$6=0,0,'建築改修（起工用）'!C12/$C$6)</f>
        <v>0</v>
      </c>
      <c r="D16" s="59">
        <f>IF($C$6=0,0,'建築改修（起工用）'!D12/$C$6)</f>
        <v>0</v>
      </c>
      <c r="E16" s="48">
        <f t="shared" si="0"/>
        <v>0</v>
      </c>
      <c r="F16" s="87"/>
    </row>
    <row r="17" spans="1:6" x14ac:dyDescent="0.15">
      <c r="A17" s="29">
        <v>5</v>
      </c>
      <c r="B17" s="89" t="str">
        <f>IF('建築改修（起工用）'!B13="","",'建築改修（起工用）'!B13)</f>
        <v>内装改修</v>
      </c>
      <c r="C17" s="59">
        <f>IF($C$6=0,0,'建築改修（起工用）'!C13/$C$6)</f>
        <v>0</v>
      </c>
      <c r="D17" s="59">
        <f>IF($C$6=0,0,'建築改修（起工用）'!D13/$C$6)</f>
        <v>0</v>
      </c>
      <c r="E17" s="48">
        <f t="shared" si="0"/>
        <v>0</v>
      </c>
      <c r="F17" s="87"/>
    </row>
    <row r="18" spans="1:6" x14ac:dyDescent="0.15">
      <c r="A18" s="29">
        <v>6</v>
      </c>
      <c r="B18" s="89" t="str">
        <f>IF('建築改修（起工用）'!B14="","",'建築改修（起工用）'!B14)</f>
        <v>塗装改修</v>
      </c>
      <c r="C18" s="59">
        <f>IF($C$6=0,0,'建築改修（起工用）'!C14/$C$6)</f>
        <v>0</v>
      </c>
      <c r="D18" s="59">
        <f>IF($C$6=0,0,'建築改修（起工用）'!D14/$C$6)</f>
        <v>0</v>
      </c>
      <c r="E18" s="48">
        <f t="shared" si="0"/>
        <v>0</v>
      </c>
      <c r="F18" s="87"/>
    </row>
    <row r="19" spans="1:6" x14ac:dyDescent="0.15">
      <c r="A19" s="29">
        <v>7</v>
      </c>
      <c r="B19" s="89" t="str">
        <f>IF('建築改修（起工用）'!B15="","",'建築改修（起工用）'!B15)</f>
        <v>耐震（躯体）改修</v>
      </c>
      <c r="C19" s="59">
        <f>IF($C$6=0,0,'建築改修（起工用）'!C15/$C$6)</f>
        <v>0</v>
      </c>
      <c r="D19" s="59">
        <f>IF($C$6=0,0,'建築改修（起工用）'!D15/$C$6)</f>
        <v>0</v>
      </c>
      <c r="E19" s="48">
        <f t="shared" si="0"/>
        <v>0</v>
      </c>
      <c r="F19" s="87"/>
    </row>
    <row r="20" spans="1:6" x14ac:dyDescent="0.15">
      <c r="A20" s="29">
        <v>8</v>
      </c>
      <c r="B20" s="89" t="str">
        <f>IF('建築改修（起工用）'!B16="","",'建築改修（起工用）'!B16)</f>
        <v>環境配慮改修</v>
      </c>
      <c r="C20" s="59">
        <f>IF($C$6=0,0,'建築改修（起工用）'!C16/$C$6)</f>
        <v>0</v>
      </c>
      <c r="D20" s="59">
        <f>IF($C$6=0,0,'建築改修（起工用）'!D16/$C$6)</f>
        <v>0</v>
      </c>
      <c r="E20" s="48">
        <f t="shared" si="0"/>
        <v>0</v>
      </c>
      <c r="F20" s="87"/>
    </row>
    <row r="21" spans="1:6" ht="15" customHeight="1" x14ac:dyDescent="0.15">
      <c r="A21" s="29">
        <v>9</v>
      </c>
      <c r="B21" s="89" t="str">
        <f>IF('建築改修（起工用）'!B17="","",'建築改修（起工用）'!B17)</f>
        <v>発生材処理</v>
      </c>
      <c r="C21" s="59">
        <f>IF($C$6=0,0,'建築改修（起工用）'!C17/$C$6)</f>
        <v>0</v>
      </c>
      <c r="D21" s="59">
        <f>IF($C$6=0,0,'建築改修（起工用）'!D17/$C$6)</f>
        <v>0</v>
      </c>
      <c r="E21" s="48">
        <f t="shared" si="0"/>
        <v>0</v>
      </c>
      <c r="F21" s="87"/>
    </row>
    <row r="22" spans="1:6" x14ac:dyDescent="0.15">
      <c r="A22" s="29">
        <v>10</v>
      </c>
      <c r="B22" s="89" t="str">
        <f>IF('建築改修（起工用）'!B18="","",'建築改修（起工用）'!B18)</f>
        <v>（その他）</v>
      </c>
      <c r="C22" s="59">
        <f>IF($C$6=0,0,'建築改修（起工用）'!C18/$C$6)</f>
        <v>0</v>
      </c>
      <c r="D22" s="59">
        <f>IF($C$6=0,0,'建築改修（起工用）'!D18/$C$6)</f>
        <v>0</v>
      </c>
      <c r="E22" s="48">
        <f t="shared" si="0"/>
        <v>0</v>
      </c>
      <c r="F22" s="87"/>
    </row>
    <row r="23" spans="1:6" x14ac:dyDescent="0.15">
      <c r="A23" s="29">
        <v>11</v>
      </c>
      <c r="B23" s="89" t="str">
        <f>IF('建築改修（起工用）'!B19="","",'建築改修（起工用）'!B19)</f>
        <v>（その他）</v>
      </c>
      <c r="C23" s="59">
        <f>IF($C$6=0,0,'建築改修（起工用）'!C19/$C$6)</f>
        <v>0</v>
      </c>
      <c r="D23" s="59">
        <f>IF($C$6=0,0,'建築改修（起工用）'!D19/$C$6)</f>
        <v>0</v>
      </c>
      <c r="E23" s="48">
        <f t="shared" si="0"/>
        <v>0</v>
      </c>
      <c r="F23" s="87"/>
    </row>
    <row r="24" spans="1:6" x14ac:dyDescent="0.15">
      <c r="A24" s="29">
        <v>12</v>
      </c>
      <c r="B24" s="89" t="str">
        <f>IF('建築改修（起工用）'!B20="","",'建築改修（起工用）'!B20)</f>
        <v/>
      </c>
      <c r="C24" s="59">
        <f>IF($C$6=0,0,'建築改修（起工用）'!C20/$C$6)</f>
        <v>0</v>
      </c>
      <c r="D24" s="59">
        <f>IF($C$6=0,0,'建築改修（起工用）'!D20/$C$6)</f>
        <v>0</v>
      </c>
      <c r="E24" s="48">
        <f t="shared" ref="E24:E42" si="1">IF(C24*D24=0,0,D24/C24-1)</f>
        <v>0</v>
      </c>
      <c r="F24" s="87"/>
    </row>
    <row r="25" spans="1:6" x14ac:dyDescent="0.15">
      <c r="A25" s="29">
        <v>13</v>
      </c>
      <c r="B25" s="89" t="str">
        <f>IF('建築改修（起工用）'!B21="","",'建築改修（起工用）'!B21)</f>
        <v/>
      </c>
      <c r="C25" s="59">
        <f>IF($C$6=0,0,'建築改修（起工用）'!C21/$C$6)</f>
        <v>0</v>
      </c>
      <c r="D25" s="59">
        <f>IF($C$6=0,0,'建築改修（起工用）'!D21/$C$6)</f>
        <v>0</v>
      </c>
      <c r="E25" s="48">
        <f t="shared" si="1"/>
        <v>0</v>
      </c>
      <c r="F25" s="87"/>
    </row>
    <row r="26" spans="1:6" x14ac:dyDescent="0.15">
      <c r="A26" s="29">
        <v>14</v>
      </c>
      <c r="B26" s="89" t="str">
        <f>IF('建築改修（起工用）'!B22="","",'建築改修（起工用）'!B22)</f>
        <v/>
      </c>
      <c r="C26" s="59">
        <f>IF($C$6=0,0,'建築改修（起工用）'!C22/$C$6)</f>
        <v>0</v>
      </c>
      <c r="D26" s="59">
        <f>IF($C$6=0,0,'建築改修（起工用）'!D22/$C$6)</f>
        <v>0</v>
      </c>
      <c r="E26" s="48">
        <f t="shared" si="1"/>
        <v>0</v>
      </c>
      <c r="F26" s="87"/>
    </row>
    <row r="27" spans="1:6" x14ac:dyDescent="0.15">
      <c r="A27" s="29">
        <v>15</v>
      </c>
      <c r="B27" s="89" t="str">
        <f>IF('建築改修（起工用）'!B23="","",'建築改修（起工用）'!B23)</f>
        <v/>
      </c>
      <c r="C27" s="59">
        <f>IF($C$6=0,0,'建築改修（起工用）'!C23/$C$6)</f>
        <v>0</v>
      </c>
      <c r="D27" s="59">
        <f>IF($C$6=0,0,'建築改修（起工用）'!D23/$C$6)</f>
        <v>0</v>
      </c>
      <c r="E27" s="48">
        <f t="shared" si="1"/>
        <v>0</v>
      </c>
      <c r="F27" s="87"/>
    </row>
    <row r="28" spans="1:6" x14ac:dyDescent="0.15">
      <c r="A28" s="29">
        <v>16</v>
      </c>
      <c r="B28" s="89" t="str">
        <f>IF('建築改修（起工用）'!B24="","",'建築改修（起工用）'!B24)</f>
        <v/>
      </c>
      <c r="C28" s="59">
        <f>IF($C$6=0,0,'建築改修（起工用）'!C24/$C$6)</f>
        <v>0</v>
      </c>
      <c r="D28" s="59">
        <f>IF($C$6=0,0,'建築改修（起工用）'!D24/$C$6)</f>
        <v>0</v>
      </c>
      <c r="E28" s="48">
        <f t="shared" si="1"/>
        <v>0</v>
      </c>
      <c r="F28" s="87"/>
    </row>
    <row r="29" spans="1:6" x14ac:dyDescent="0.15">
      <c r="A29" s="29">
        <v>17</v>
      </c>
      <c r="B29" s="89" t="str">
        <f>IF('建築改修（起工用）'!B25="","",'建築改修（起工用）'!B25)</f>
        <v/>
      </c>
      <c r="C29" s="59">
        <f>IF($C$6=0,0,'建築改修（起工用）'!C25/$C$6)</f>
        <v>0</v>
      </c>
      <c r="D29" s="59">
        <f>IF($C$6=0,0,'建築改修（起工用）'!D25/$C$6)</f>
        <v>0</v>
      </c>
      <c r="E29" s="48">
        <f t="shared" si="1"/>
        <v>0</v>
      </c>
      <c r="F29" s="87"/>
    </row>
    <row r="30" spans="1:6" x14ac:dyDescent="0.15">
      <c r="A30" s="29">
        <v>18</v>
      </c>
      <c r="B30" s="89" t="str">
        <f>IF('建築改修（起工用）'!B26="","",'建築改修（起工用）'!B26)</f>
        <v/>
      </c>
      <c r="C30" s="59">
        <f>IF($C$6=0,0,'建築改修（起工用）'!C26/$C$6)</f>
        <v>0</v>
      </c>
      <c r="D30" s="59">
        <f>IF($C$6=0,0,'建築改修（起工用）'!D26/$C$6)</f>
        <v>0</v>
      </c>
      <c r="E30" s="48">
        <f t="shared" si="1"/>
        <v>0</v>
      </c>
      <c r="F30" s="87"/>
    </row>
    <row r="31" spans="1:6" x14ac:dyDescent="0.15">
      <c r="A31" s="29">
        <v>19</v>
      </c>
      <c r="B31" s="89" t="str">
        <f>IF('建築改修（起工用）'!B27="","",'建築改修（起工用）'!B27)</f>
        <v/>
      </c>
      <c r="C31" s="59">
        <f>IF($C$6=0,0,'建築改修（起工用）'!C27/$C$6)</f>
        <v>0</v>
      </c>
      <c r="D31" s="59">
        <f>IF($C$6=0,0,'建築改修（起工用）'!D27/$C$6)</f>
        <v>0</v>
      </c>
      <c r="E31" s="48">
        <f t="shared" si="1"/>
        <v>0</v>
      </c>
      <c r="F31" s="87"/>
    </row>
    <row r="32" spans="1:6" x14ac:dyDescent="0.15">
      <c r="A32" s="29">
        <v>20</v>
      </c>
      <c r="B32" s="89" t="str">
        <f>IF('建築改修（起工用）'!B28="","",'建築改修（起工用）'!B28)</f>
        <v/>
      </c>
      <c r="C32" s="59">
        <f>IF($C$6=0,0,'建築改修（起工用）'!C28/$C$6)</f>
        <v>0</v>
      </c>
      <c r="D32" s="59">
        <f>IF($C$6=0,0,'建築改修（起工用）'!D28/$C$6)</f>
        <v>0</v>
      </c>
      <c r="E32" s="48">
        <f t="shared" si="1"/>
        <v>0</v>
      </c>
      <c r="F32" s="87"/>
    </row>
    <row r="33" spans="1:6" x14ac:dyDescent="0.15">
      <c r="A33" s="29">
        <v>21</v>
      </c>
      <c r="B33" s="89" t="str">
        <f>IF('建築改修（起工用）'!B29="","",'建築改修（起工用）'!B29)</f>
        <v/>
      </c>
      <c r="C33" s="59">
        <f>IF($C$6=0,0,'建築改修（起工用）'!C29/$C$6)</f>
        <v>0</v>
      </c>
      <c r="D33" s="59">
        <f>IF($C$6=0,0,'建築改修（起工用）'!D29/$C$6)</f>
        <v>0</v>
      </c>
      <c r="E33" s="48">
        <f t="shared" si="1"/>
        <v>0</v>
      </c>
      <c r="F33" s="87"/>
    </row>
    <row r="34" spans="1:6" x14ac:dyDescent="0.15">
      <c r="A34" s="29">
        <v>22</v>
      </c>
      <c r="B34" s="89" t="str">
        <f>IF('建築改修（起工用）'!B30="","",'建築改修（起工用）'!B30)</f>
        <v/>
      </c>
      <c r="C34" s="59">
        <f>IF($C$6=0,0,'建築改修（起工用）'!C30/$C$6)</f>
        <v>0</v>
      </c>
      <c r="D34" s="59">
        <f>IF($C$6=0,0,'建築改修（起工用）'!D30/$C$6)</f>
        <v>0</v>
      </c>
      <c r="E34" s="48">
        <f t="shared" si="1"/>
        <v>0</v>
      </c>
      <c r="F34" s="87"/>
    </row>
    <row r="35" spans="1:6" x14ac:dyDescent="0.15">
      <c r="A35" s="29">
        <v>23</v>
      </c>
      <c r="B35" s="89" t="str">
        <f>IF('建築改修（起工用）'!B31="","",'建築改修（起工用）'!B31)</f>
        <v/>
      </c>
      <c r="C35" s="59">
        <f>IF($C$6=0,0,'建築改修（起工用）'!C31/$C$6)</f>
        <v>0</v>
      </c>
      <c r="D35" s="59">
        <f>IF($C$6=0,0,'建築改修（起工用）'!D31/$C$6)</f>
        <v>0</v>
      </c>
      <c r="E35" s="48">
        <f t="shared" si="1"/>
        <v>0</v>
      </c>
      <c r="F35" s="87"/>
    </row>
    <row r="36" spans="1:6" x14ac:dyDescent="0.15">
      <c r="A36" s="29">
        <v>24</v>
      </c>
      <c r="B36" s="89" t="str">
        <f>IF('建築改修（起工用）'!B32="","",'建築改修（起工用）'!B32)</f>
        <v/>
      </c>
      <c r="C36" s="59">
        <f>IF($C$6=0,0,'建築改修（起工用）'!C32/$C$6)</f>
        <v>0</v>
      </c>
      <c r="D36" s="59">
        <f>IF($C$6=0,0,'建築改修（起工用）'!D32/$C$6)</f>
        <v>0</v>
      </c>
      <c r="E36" s="48">
        <f t="shared" si="1"/>
        <v>0</v>
      </c>
      <c r="F36" s="87"/>
    </row>
    <row r="37" spans="1:6" x14ac:dyDescent="0.15">
      <c r="A37" s="29">
        <v>25</v>
      </c>
      <c r="B37" s="89" t="str">
        <f>IF('建築改修（起工用）'!B33="","",'建築改修（起工用）'!B33)</f>
        <v/>
      </c>
      <c r="C37" s="59">
        <f>IF($C$6=0,0,'建築改修（起工用）'!C33/$C$6)</f>
        <v>0</v>
      </c>
      <c r="D37" s="59">
        <f>IF($C$6=0,0,'建築改修（起工用）'!D33/$C$6)</f>
        <v>0</v>
      </c>
      <c r="E37" s="48">
        <f t="shared" si="1"/>
        <v>0</v>
      </c>
      <c r="F37" s="87"/>
    </row>
    <row r="38" spans="1:6" x14ac:dyDescent="0.15">
      <c r="A38" s="29">
        <v>26</v>
      </c>
      <c r="B38" s="89" t="str">
        <f>IF('建築改修（起工用）'!B34="","",'建築改修（起工用）'!B34)</f>
        <v/>
      </c>
      <c r="C38" s="59">
        <f>IF($C$6=0,0,'建築改修（起工用）'!C34/$C$6)</f>
        <v>0</v>
      </c>
      <c r="D38" s="59">
        <f>IF($C$6=0,0,'建築改修（起工用）'!D34/$C$6)</f>
        <v>0</v>
      </c>
      <c r="E38" s="48">
        <f t="shared" si="1"/>
        <v>0</v>
      </c>
      <c r="F38" s="87"/>
    </row>
    <row r="39" spans="1:6" x14ac:dyDescent="0.15">
      <c r="A39" s="29">
        <v>27</v>
      </c>
      <c r="B39" s="89" t="str">
        <f>IF('建築改修（起工用）'!B35="","",'建築改修（起工用）'!B35)</f>
        <v/>
      </c>
      <c r="C39" s="59">
        <f>IF($C$6=0,0,'建築改修（起工用）'!C35/$C$6)</f>
        <v>0</v>
      </c>
      <c r="D39" s="59">
        <f>IF($C$6=0,0,'建築改修（起工用）'!D35/$C$6)</f>
        <v>0</v>
      </c>
      <c r="E39" s="48">
        <f t="shared" si="1"/>
        <v>0</v>
      </c>
      <c r="F39" s="87"/>
    </row>
    <row r="40" spans="1:6" x14ac:dyDescent="0.15">
      <c r="A40" s="29">
        <v>28</v>
      </c>
      <c r="B40" s="89" t="str">
        <f>IF('建築改修（起工用）'!B36="","",'建築改修（起工用）'!B36)</f>
        <v/>
      </c>
      <c r="C40" s="59">
        <f>IF($C$6=0,0,'建築改修（起工用）'!C36/$C$6)</f>
        <v>0</v>
      </c>
      <c r="D40" s="59">
        <f>IF($C$6=0,0,'建築改修（起工用）'!D36/$C$6)</f>
        <v>0</v>
      </c>
      <c r="E40" s="48">
        <f t="shared" si="1"/>
        <v>0</v>
      </c>
      <c r="F40" s="87"/>
    </row>
    <row r="41" spans="1:6" x14ac:dyDescent="0.15">
      <c r="A41" s="29">
        <v>29</v>
      </c>
      <c r="B41" s="89" t="str">
        <f>IF('建築改修（起工用）'!B37="","",'建築改修（起工用）'!B37)</f>
        <v/>
      </c>
      <c r="C41" s="59">
        <f>IF($C$6=0,0,'建築改修（起工用）'!C37/$C$6)</f>
        <v>0</v>
      </c>
      <c r="D41" s="59">
        <f>IF($C$6=0,0,'建築改修（起工用）'!D37/$C$6)</f>
        <v>0</v>
      </c>
      <c r="E41" s="48">
        <f t="shared" si="1"/>
        <v>0</v>
      </c>
      <c r="F41" s="87"/>
    </row>
    <row r="42" spans="1:6" x14ac:dyDescent="0.15">
      <c r="A42" s="29">
        <v>30</v>
      </c>
      <c r="B42" s="89" t="str">
        <f>IF('建築改修（起工用）'!B38="","",'建築改修（起工用）'!B38)</f>
        <v/>
      </c>
      <c r="C42" s="59">
        <f>IF($C$6=0,0,'建築改修（起工用）'!C38/$C$6)</f>
        <v>0</v>
      </c>
      <c r="D42" s="59">
        <f>IF($C$6=0,0,'建築改修（起工用）'!D38/$C$6)</f>
        <v>0</v>
      </c>
      <c r="E42" s="48">
        <f t="shared" si="1"/>
        <v>0</v>
      </c>
      <c r="F42" s="87"/>
    </row>
    <row r="43" spans="1:6" x14ac:dyDescent="0.15">
      <c r="A43" s="30"/>
      <c r="B43" s="50" t="s">
        <v>37</v>
      </c>
      <c r="C43" s="51">
        <f>SUM(C13:C42)</f>
        <v>0</v>
      </c>
      <c r="D43" s="51">
        <f>SUM(D13:D42)</f>
        <v>0</v>
      </c>
      <c r="E43" s="52">
        <f>IF(C43*D43=0,0,D43/C43-1)</f>
        <v>0</v>
      </c>
      <c r="F43" s="88"/>
    </row>
    <row r="44" spans="1:6" x14ac:dyDescent="0.15">
      <c r="A44" s="33"/>
      <c r="B44" s="33"/>
      <c r="C44" s="54"/>
      <c r="D44" s="54"/>
      <c r="E44" s="55"/>
      <c r="F44" s="56"/>
    </row>
    <row r="45" spans="1:6" x14ac:dyDescent="0.15">
      <c r="A45" s="2" t="s">
        <v>139</v>
      </c>
    </row>
    <row r="46" spans="1:6" ht="30.75" customHeight="1" x14ac:dyDescent="0.15">
      <c r="A46" s="41" t="s">
        <v>36</v>
      </c>
      <c r="B46" s="42"/>
      <c r="C46" s="57" t="str">
        <f>C12</f>
        <v>委託完了時
〔円/ｍ２〕</v>
      </c>
      <c r="D46" s="24" t="s">
        <v>132</v>
      </c>
      <c r="E46" s="24" t="s">
        <v>117</v>
      </c>
      <c r="F46" s="25" t="s">
        <v>120</v>
      </c>
    </row>
    <row r="47" spans="1:6" ht="13.5" customHeight="1" x14ac:dyDescent="0.15">
      <c r="A47" s="9"/>
      <c r="B47" s="58" t="s">
        <v>0</v>
      </c>
      <c r="C47" s="59">
        <f>C43</f>
        <v>0</v>
      </c>
      <c r="D47" s="59">
        <f>D43</f>
        <v>0</v>
      </c>
      <c r="E47" s="48">
        <f>IF(C47*D47=0,0,D47/C47-1)</f>
        <v>0</v>
      </c>
      <c r="F47" s="87"/>
    </row>
    <row r="48" spans="1:6" x14ac:dyDescent="0.15">
      <c r="A48" s="29"/>
      <c r="B48" s="60" t="s">
        <v>1</v>
      </c>
      <c r="C48" s="59">
        <f>IF($C$6=0,0,'建築改修（起工用）'!C44/$C$6)</f>
        <v>0</v>
      </c>
      <c r="D48" s="59">
        <f>IF($C$6=0,0,'建築改修（起工用）'!D44/$C$6)</f>
        <v>0</v>
      </c>
      <c r="E48" s="48">
        <f>IF(C48*D48=0,0,D48/C48-1)</f>
        <v>0</v>
      </c>
      <c r="F48" s="87"/>
    </row>
    <row r="49" spans="1:6" x14ac:dyDescent="0.15">
      <c r="A49" s="29"/>
      <c r="B49" s="60" t="s">
        <v>27</v>
      </c>
      <c r="C49" s="59">
        <f>IF($C$6=0,0,'建築改修（起工用）'!C45/$C$6)</f>
        <v>0</v>
      </c>
      <c r="D49" s="59">
        <f>IF($C$6=0,0,'建築改修（起工用）'!D45/$C$6)</f>
        <v>0</v>
      </c>
      <c r="E49" s="48">
        <f t="shared" ref="E49:E54" si="2">IF(C49*D49=0,0,D49/C49-1)</f>
        <v>0</v>
      </c>
      <c r="F49" s="87"/>
    </row>
    <row r="50" spans="1:6" x14ac:dyDescent="0.15">
      <c r="A50" s="29"/>
      <c r="B50" s="60" t="s">
        <v>28</v>
      </c>
      <c r="C50" s="59">
        <f>IF($C$6=0,0,'建築改修（起工用）'!C46/$C$6)</f>
        <v>0</v>
      </c>
      <c r="D50" s="59">
        <f>IF($C$6=0,0,'建築改修（起工用）'!D46/$C$6)</f>
        <v>0</v>
      </c>
      <c r="E50" s="48">
        <f t="shared" si="2"/>
        <v>0</v>
      </c>
      <c r="F50" s="87"/>
    </row>
    <row r="51" spans="1:6" x14ac:dyDescent="0.15">
      <c r="A51" s="29"/>
      <c r="B51" s="60" t="s">
        <v>26</v>
      </c>
      <c r="C51" s="59">
        <f>IF($C$6=0,0,'建築改修（起工用）'!C47/$C$6)</f>
        <v>0</v>
      </c>
      <c r="D51" s="59">
        <f>IF($C$6=0,0,'建築改修（起工用）'!D47/$C$6)</f>
        <v>0</v>
      </c>
      <c r="E51" s="48">
        <f t="shared" si="2"/>
        <v>0</v>
      </c>
      <c r="F51" s="87"/>
    </row>
    <row r="52" spans="1:6" x14ac:dyDescent="0.15">
      <c r="A52" s="29"/>
      <c r="B52" s="60" t="s">
        <v>35</v>
      </c>
      <c r="C52" s="59">
        <f>IF($C$6=0,0,'建築改修（起工用）'!C48/$C$6)</f>
        <v>0</v>
      </c>
      <c r="D52" s="59">
        <f>IF($C$6=0,0,'建築改修（起工用）'!D48/$C$6)</f>
        <v>0</v>
      </c>
      <c r="E52" s="48">
        <f t="shared" si="2"/>
        <v>0</v>
      </c>
      <c r="F52" s="87"/>
    </row>
    <row r="53" spans="1:6" x14ac:dyDescent="0.15">
      <c r="A53" s="29"/>
      <c r="B53" s="60" t="s">
        <v>29</v>
      </c>
      <c r="C53" s="59">
        <f>IF($C$6=0,0,'建築改修（起工用）'!C49/$C$6)</f>
        <v>0</v>
      </c>
      <c r="D53" s="59">
        <f>IF($C$6=0,0,'建築改修（起工用）'!D49/$C$6)</f>
        <v>0</v>
      </c>
      <c r="E53" s="48">
        <f t="shared" si="2"/>
        <v>0</v>
      </c>
      <c r="F53" s="87"/>
    </row>
    <row r="54" spans="1:6" x14ac:dyDescent="0.15">
      <c r="A54" s="30"/>
      <c r="B54" s="50" t="s">
        <v>32</v>
      </c>
      <c r="C54" s="51">
        <f>IF($C$6=0,0,'建築改修（起工用）'!C50/$C$6)</f>
        <v>0</v>
      </c>
      <c r="D54" s="51">
        <f>IF($C$6=0,0,'建築改修（起工用）'!D50/$C$6)</f>
        <v>0</v>
      </c>
      <c r="E54" s="52">
        <f t="shared" si="2"/>
        <v>0</v>
      </c>
      <c r="F54" s="88"/>
    </row>
    <row r="57" spans="1:6" ht="27" x14ac:dyDescent="0.15">
      <c r="B57" s="65" t="s">
        <v>129</v>
      </c>
    </row>
    <row r="58" spans="1:6" ht="27" x14ac:dyDescent="0.15">
      <c r="B58" s="65" t="s">
        <v>130</v>
      </c>
    </row>
    <row r="59" spans="1:6" x14ac:dyDescent="0.15">
      <c r="B59" s="2" t="s">
        <v>123</v>
      </c>
    </row>
    <row r="61" spans="1:6" x14ac:dyDescent="0.15">
      <c r="B61" s="65" t="s">
        <v>124</v>
      </c>
    </row>
    <row r="62" spans="1:6" x14ac:dyDescent="0.15">
      <c r="B62" s="65" t="s">
        <v>125</v>
      </c>
    </row>
    <row r="63" spans="1:6" x14ac:dyDescent="0.15">
      <c r="B63" s="2" t="s">
        <v>123</v>
      </c>
    </row>
  </sheetData>
  <mergeCells count="10">
    <mergeCell ref="A46:B46"/>
    <mergeCell ref="A5:B5"/>
    <mergeCell ref="C5:F5"/>
    <mergeCell ref="A6:B6"/>
    <mergeCell ref="C6:F6"/>
    <mergeCell ref="A7:B9"/>
    <mergeCell ref="C7:F7"/>
    <mergeCell ref="C8:F8"/>
    <mergeCell ref="C9:F9"/>
    <mergeCell ref="A12:B12"/>
  </mergeCells>
  <phoneticPr fontId="1"/>
  <dataValidations count="1">
    <dataValidation type="list" allowBlank="1" showInputMessage="1" showErrorMessage="1" sqref="C12">
      <formula1>$B$57:$B$59</formula1>
    </dataValidation>
  </dataValidations>
  <pageMargins left="0.6692913385826772" right="0.51181102362204722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view="pageBreakPreview" zoomScaleNormal="100" zoomScaleSheetLayoutView="100" workbookViewId="0">
      <selection activeCell="J11" sqref="J11"/>
    </sheetView>
  </sheetViews>
  <sheetFormatPr defaultRowHeight="13.5" x14ac:dyDescent="0.15"/>
  <cols>
    <col min="1" max="1" width="3.625" style="2" customWidth="1"/>
    <col min="2" max="2" width="19.375" style="2" bestFit="1" customWidth="1"/>
    <col min="3" max="4" width="14.625" style="2" customWidth="1"/>
    <col min="5" max="5" width="9.625" style="2" customWidth="1"/>
    <col min="6" max="6" width="25.625" style="2" customWidth="1"/>
    <col min="7" max="16384" width="9" style="2"/>
  </cols>
  <sheetData>
    <row r="1" spans="1:6" ht="14.25" x14ac:dyDescent="0.15">
      <c r="A1" s="22" t="s">
        <v>141</v>
      </c>
      <c r="F1" s="90" t="s">
        <v>144</v>
      </c>
    </row>
    <row r="3" spans="1:6" x14ac:dyDescent="0.15">
      <c r="A3" s="2" t="s">
        <v>133</v>
      </c>
      <c r="B3" s="35"/>
      <c r="C3" s="36"/>
      <c r="D3" s="36"/>
      <c r="E3" s="36"/>
      <c r="F3" s="36"/>
    </row>
    <row r="5" spans="1:6" x14ac:dyDescent="0.15">
      <c r="A5" s="66" t="s">
        <v>40</v>
      </c>
      <c r="B5" s="67"/>
      <c r="C5" s="68">
        <f>概要書表紙!B3</f>
        <v>0</v>
      </c>
      <c r="D5" s="68"/>
      <c r="E5" s="68"/>
      <c r="F5" s="69"/>
    </row>
    <row r="6" spans="1:6" x14ac:dyDescent="0.15">
      <c r="A6" s="70" t="s">
        <v>50</v>
      </c>
      <c r="B6" s="71"/>
      <c r="C6" s="72">
        <f>概要書表紙!B5</f>
        <v>0</v>
      </c>
      <c r="D6" s="73"/>
      <c r="E6" s="73"/>
      <c r="F6" s="74"/>
    </row>
    <row r="7" spans="1:6" x14ac:dyDescent="0.15">
      <c r="A7" s="75" t="s">
        <v>51</v>
      </c>
      <c r="B7" s="76"/>
      <c r="C7" s="77" t="str">
        <f>IF(概要書表紙!B6="","－",概要書表紙!B6)</f>
        <v>－</v>
      </c>
      <c r="D7" s="77"/>
      <c r="E7" s="77"/>
      <c r="F7" s="78"/>
    </row>
    <row r="8" spans="1:6" x14ac:dyDescent="0.15">
      <c r="A8" s="79"/>
      <c r="B8" s="80"/>
      <c r="C8" s="77" t="str">
        <f>IF(概要書表紙!B7="","－",概要書表紙!B7)</f>
        <v>－</v>
      </c>
      <c r="D8" s="77"/>
      <c r="E8" s="77"/>
      <c r="F8" s="78"/>
    </row>
    <row r="9" spans="1:6" x14ac:dyDescent="0.15">
      <c r="A9" s="81"/>
      <c r="B9" s="82"/>
      <c r="C9" s="83" t="str">
        <f>IF(概要書表紙!B8="","－",概要書表紙!B8)</f>
        <v>－</v>
      </c>
      <c r="D9" s="84"/>
      <c r="E9" s="84"/>
      <c r="F9" s="85"/>
    </row>
    <row r="10" spans="1:6" x14ac:dyDescent="0.15">
      <c r="A10" s="35"/>
      <c r="B10" s="35"/>
      <c r="C10" s="36"/>
      <c r="D10" s="36"/>
      <c r="E10" s="36"/>
      <c r="F10" s="36"/>
    </row>
    <row r="11" spans="1:6" x14ac:dyDescent="0.15">
      <c r="A11" s="2" t="s">
        <v>138</v>
      </c>
    </row>
    <row r="12" spans="1:6" ht="30.75" customHeight="1" x14ac:dyDescent="0.15">
      <c r="A12" s="41" t="s">
        <v>33</v>
      </c>
      <c r="B12" s="42"/>
      <c r="C12" s="43" t="s">
        <v>130</v>
      </c>
      <c r="D12" s="24" t="s">
        <v>131</v>
      </c>
      <c r="E12" s="24" t="s">
        <v>117</v>
      </c>
      <c r="F12" s="25" t="s">
        <v>120</v>
      </c>
    </row>
    <row r="13" spans="1:6" x14ac:dyDescent="0.15">
      <c r="A13" s="29">
        <v>1</v>
      </c>
      <c r="B13" s="86" t="str">
        <f>IF('電気（起工用）'!B9="","",'電気（起工用）'!B9)</f>
        <v>電灯設備</v>
      </c>
      <c r="C13" s="59">
        <f>IF($C$6=0,0,'電気（起工用）'!C9/$C$6)</f>
        <v>0</v>
      </c>
      <c r="D13" s="59">
        <f>IF($C$6=0,0,'電気（起工用）'!D9/$C$6)</f>
        <v>0</v>
      </c>
      <c r="E13" s="48">
        <f>IF(C13*D13=0,0,D13/C13-1)</f>
        <v>0</v>
      </c>
      <c r="F13" s="87"/>
    </row>
    <row r="14" spans="1:6" x14ac:dyDescent="0.15">
      <c r="A14" s="29">
        <v>2</v>
      </c>
      <c r="B14" s="86" t="str">
        <f>IF('電気（起工用）'!B10="","",'電気（起工用）'!B10)</f>
        <v>動力設備</v>
      </c>
      <c r="C14" s="59">
        <f>IF($C$6=0,0,'電気（起工用）'!C10/$C$6)</f>
        <v>0</v>
      </c>
      <c r="D14" s="59">
        <f>IF($C$6=0,0,'電気（起工用）'!D10/$C$6)</f>
        <v>0</v>
      </c>
      <c r="E14" s="48">
        <f t="shared" ref="E14:E38" si="0">IF(C14*D14=0,0,D14/C14-1)</f>
        <v>0</v>
      </c>
      <c r="F14" s="87"/>
    </row>
    <row r="15" spans="1:6" x14ac:dyDescent="0.15">
      <c r="A15" s="29">
        <v>3</v>
      </c>
      <c r="B15" s="86" t="str">
        <f>IF('電気（起工用）'!B11="","",'電気（起工用）'!B11)</f>
        <v>電気自動車用充電設備</v>
      </c>
      <c r="C15" s="59">
        <f>IF($C$6=0,0,'電気（起工用）'!C11/$C$6)</f>
        <v>0</v>
      </c>
      <c r="D15" s="59">
        <f>IF($C$6=0,0,'電気（起工用）'!D11/$C$6)</f>
        <v>0</v>
      </c>
      <c r="E15" s="48">
        <f t="shared" si="0"/>
        <v>0</v>
      </c>
      <c r="F15" s="87"/>
    </row>
    <row r="16" spans="1:6" x14ac:dyDescent="0.15">
      <c r="A16" s="29">
        <v>4</v>
      </c>
      <c r="B16" s="86" t="str">
        <f>IF('電気（起工用）'!B12="","",'電気（起工用）'!B12)</f>
        <v xml:space="preserve">電熱設備 </v>
      </c>
      <c r="C16" s="59">
        <f>IF($C$6=0,0,'電気（起工用）'!C12/$C$6)</f>
        <v>0</v>
      </c>
      <c r="D16" s="59">
        <f>IF($C$6=0,0,'電気（起工用）'!D12/$C$6)</f>
        <v>0</v>
      </c>
      <c r="E16" s="48">
        <f t="shared" si="0"/>
        <v>0</v>
      </c>
      <c r="F16" s="87"/>
    </row>
    <row r="17" spans="1:6" x14ac:dyDescent="0.15">
      <c r="A17" s="29">
        <v>5</v>
      </c>
      <c r="B17" s="86" t="str">
        <f>IF('電気（起工用）'!B13="","",'電気（起工用）'!B13)</f>
        <v>雷保護設備</v>
      </c>
      <c r="C17" s="59">
        <f>IF($C$6=0,0,'電気（起工用）'!C13/$C$6)</f>
        <v>0</v>
      </c>
      <c r="D17" s="59">
        <f>IF($C$6=0,0,'電気（起工用）'!D13/$C$6)</f>
        <v>0</v>
      </c>
      <c r="E17" s="48">
        <f t="shared" si="0"/>
        <v>0</v>
      </c>
      <c r="F17" s="87"/>
    </row>
    <row r="18" spans="1:6" x14ac:dyDescent="0.15">
      <c r="A18" s="29">
        <v>6</v>
      </c>
      <c r="B18" s="86" t="str">
        <f>IF('電気（起工用）'!B14="","",'電気（起工用）'!B14)</f>
        <v>受変電設備</v>
      </c>
      <c r="C18" s="59">
        <f>IF($C$6=0,0,'電気（起工用）'!C14/$C$6)</f>
        <v>0</v>
      </c>
      <c r="D18" s="59">
        <f>IF($C$6=0,0,'電気（起工用）'!D14/$C$6)</f>
        <v>0</v>
      </c>
      <c r="E18" s="48">
        <f t="shared" si="0"/>
        <v>0</v>
      </c>
      <c r="F18" s="87"/>
    </row>
    <row r="19" spans="1:6" x14ac:dyDescent="0.15">
      <c r="A19" s="29">
        <v>7</v>
      </c>
      <c r="B19" s="86" t="str">
        <f>IF('電気（起工用）'!B15="","",'電気（起工用）'!B15)</f>
        <v>電力貯蔵設備</v>
      </c>
      <c r="C19" s="59">
        <f>IF($C$6=0,0,'電気（起工用）'!C15/$C$6)</f>
        <v>0</v>
      </c>
      <c r="D19" s="59">
        <f>IF($C$6=0,0,'電気（起工用）'!D15/$C$6)</f>
        <v>0</v>
      </c>
      <c r="E19" s="48">
        <f t="shared" si="0"/>
        <v>0</v>
      </c>
      <c r="F19" s="87"/>
    </row>
    <row r="20" spans="1:6" x14ac:dyDescent="0.15">
      <c r="A20" s="29">
        <v>8</v>
      </c>
      <c r="B20" s="86" t="str">
        <f>IF('電気（起工用）'!B16="","",'電気（起工用）'!B16)</f>
        <v>発電設備</v>
      </c>
      <c r="C20" s="59">
        <f>IF($C$6=0,0,'電気（起工用）'!C16/$C$6)</f>
        <v>0</v>
      </c>
      <c r="D20" s="59">
        <f>IF($C$6=0,0,'電気（起工用）'!D16/$C$6)</f>
        <v>0</v>
      </c>
      <c r="E20" s="48">
        <f t="shared" si="0"/>
        <v>0</v>
      </c>
      <c r="F20" s="87"/>
    </row>
    <row r="21" spans="1:6" ht="15" customHeight="1" x14ac:dyDescent="0.15">
      <c r="A21" s="29">
        <v>9</v>
      </c>
      <c r="B21" s="86" t="str">
        <f>IF('電気（起工用）'!B17="","",'電気（起工用）'!B17)</f>
        <v>構内情報通信網設備</v>
      </c>
      <c r="C21" s="59">
        <f>IF($C$6=0,0,'電気（起工用）'!C17/$C$6)</f>
        <v>0</v>
      </c>
      <c r="D21" s="59">
        <f>IF($C$6=0,0,'電気（起工用）'!D17/$C$6)</f>
        <v>0</v>
      </c>
      <c r="E21" s="48">
        <f t="shared" si="0"/>
        <v>0</v>
      </c>
      <c r="F21" s="87"/>
    </row>
    <row r="22" spans="1:6" x14ac:dyDescent="0.15">
      <c r="A22" s="29">
        <v>10</v>
      </c>
      <c r="B22" s="86" t="str">
        <f>IF('電気（起工用）'!B18="","",'電気（起工用）'!B18)</f>
        <v>構内交換設備</v>
      </c>
      <c r="C22" s="59">
        <f>IF($C$6=0,0,'電気（起工用）'!C18/$C$6)</f>
        <v>0</v>
      </c>
      <c r="D22" s="59">
        <f>IF($C$6=0,0,'電気（起工用）'!D18/$C$6)</f>
        <v>0</v>
      </c>
      <c r="E22" s="48">
        <f t="shared" si="0"/>
        <v>0</v>
      </c>
      <c r="F22" s="87"/>
    </row>
    <row r="23" spans="1:6" x14ac:dyDescent="0.15">
      <c r="A23" s="29">
        <v>11</v>
      </c>
      <c r="B23" s="86" t="str">
        <f>IF('電気（起工用）'!B19="","",'電気（起工用）'!B19)</f>
        <v>情報表示設備</v>
      </c>
      <c r="C23" s="59">
        <f>IF($C$6=0,0,'電気（起工用）'!C19/$C$6)</f>
        <v>0</v>
      </c>
      <c r="D23" s="59">
        <f>IF($C$6=0,0,'電気（起工用）'!D19/$C$6)</f>
        <v>0</v>
      </c>
      <c r="E23" s="48">
        <f t="shared" si="0"/>
        <v>0</v>
      </c>
      <c r="F23" s="87"/>
    </row>
    <row r="24" spans="1:6" x14ac:dyDescent="0.15">
      <c r="A24" s="29">
        <v>12</v>
      </c>
      <c r="B24" s="86" t="str">
        <f>IF('電気（起工用）'!B20="","",'電気（起工用）'!B20)</f>
        <v>映像・音響設備</v>
      </c>
      <c r="C24" s="59">
        <f>IF($C$6=0,0,'電気（起工用）'!C20/$C$6)</f>
        <v>0</v>
      </c>
      <c r="D24" s="59">
        <f>IF($C$6=0,0,'電気（起工用）'!D20/$C$6)</f>
        <v>0</v>
      </c>
      <c r="E24" s="48">
        <f t="shared" si="0"/>
        <v>0</v>
      </c>
      <c r="F24" s="87"/>
    </row>
    <row r="25" spans="1:6" x14ac:dyDescent="0.15">
      <c r="A25" s="29">
        <v>13</v>
      </c>
      <c r="B25" s="86" t="str">
        <f>IF('電気（起工用）'!B21="","",'電気（起工用）'!B21)</f>
        <v>拡声設備</v>
      </c>
      <c r="C25" s="59">
        <f>IF($C$6=0,0,'電気（起工用）'!C21/$C$6)</f>
        <v>0</v>
      </c>
      <c r="D25" s="59">
        <f>IF($C$6=0,0,'電気（起工用）'!D21/$C$6)</f>
        <v>0</v>
      </c>
      <c r="E25" s="48">
        <f t="shared" si="0"/>
        <v>0</v>
      </c>
      <c r="F25" s="87"/>
    </row>
    <row r="26" spans="1:6" x14ac:dyDescent="0.15">
      <c r="A26" s="29">
        <v>14</v>
      </c>
      <c r="B26" s="86" t="str">
        <f>IF('電気（起工用）'!B22="","",'電気（起工用）'!B22)</f>
        <v>誘導支援設備</v>
      </c>
      <c r="C26" s="59">
        <f>IF($C$6=0,0,'電気（起工用）'!C22/$C$6)</f>
        <v>0</v>
      </c>
      <c r="D26" s="59">
        <f>IF($C$6=0,0,'電気（起工用）'!D22/$C$6)</f>
        <v>0</v>
      </c>
      <c r="E26" s="48">
        <f t="shared" si="0"/>
        <v>0</v>
      </c>
      <c r="F26" s="87"/>
    </row>
    <row r="27" spans="1:6" x14ac:dyDescent="0.15">
      <c r="A27" s="29">
        <v>15</v>
      </c>
      <c r="B27" s="86" t="str">
        <f>IF('電気（起工用）'!B23="","",'電気（起工用）'!B23)</f>
        <v>テレビ共同受信設備</v>
      </c>
      <c r="C27" s="59">
        <f>IF($C$6=0,0,'電気（起工用）'!C23/$C$6)</f>
        <v>0</v>
      </c>
      <c r="D27" s="59">
        <f>IF($C$6=0,0,'電気（起工用）'!D23/$C$6)</f>
        <v>0</v>
      </c>
      <c r="E27" s="48">
        <f t="shared" si="0"/>
        <v>0</v>
      </c>
      <c r="F27" s="87"/>
    </row>
    <row r="28" spans="1:6" x14ac:dyDescent="0.15">
      <c r="A28" s="29">
        <v>16</v>
      </c>
      <c r="B28" s="86" t="str">
        <f>IF('電気（起工用）'!B24="","",'電気（起工用）'!B24)</f>
        <v>監視カメラ設備</v>
      </c>
      <c r="C28" s="59">
        <f>IF($C$6=0,0,'電気（起工用）'!C24/$C$6)</f>
        <v>0</v>
      </c>
      <c r="D28" s="59">
        <f>IF($C$6=0,0,'電気（起工用）'!D24/$C$6)</f>
        <v>0</v>
      </c>
      <c r="E28" s="48">
        <f t="shared" si="0"/>
        <v>0</v>
      </c>
      <c r="F28" s="87"/>
    </row>
    <row r="29" spans="1:6" x14ac:dyDescent="0.15">
      <c r="A29" s="29">
        <v>17</v>
      </c>
      <c r="B29" s="86" t="str">
        <f>IF('電気（起工用）'!B25="","",'電気（起工用）'!B25)</f>
        <v xml:space="preserve">駐車場管制設備 </v>
      </c>
      <c r="C29" s="59">
        <f>IF($C$6=0,0,'電気（起工用）'!C25/$C$6)</f>
        <v>0</v>
      </c>
      <c r="D29" s="59">
        <f>IF($C$6=0,0,'電気（起工用）'!D25/$C$6)</f>
        <v>0</v>
      </c>
      <c r="E29" s="48">
        <f t="shared" si="0"/>
        <v>0</v>
      </c>
      <c r="F29" s="87"/>
    </row>
    <row r="30" spans="1:6" x14ac:dyDescent="0.15">
      <c r="A30" s="29">
        <v>18</v>
      </c>
      <c r="B30" s="86" t="str">
        <f>IF('電気（起工用）'!B26="","",'電気（起工用）'!B26)</f>
        <v>防犯・入退室管理設備</v>
      </c>
      <c r="C30" s="59">
        <f>IF($C$6=0,0,'電気（起工用）'!C26/$C$6)</f>
        <v>0</v>
      </c>
      <c r="D30" s="59">
        <f>IF($C$6=0,0,'電気（起工用）'!D26/$C$6)</f>
        <v>0</v>
      </c>
      <c r="E30" s="48">
        <f t="shared" si="0"/>
        <v>0</v>
      </c>
      <c r="F30" s="87"/>
    </row>
    <row r="31" spans="1:6" x14ac:dyDescent="0.15">
      <c r="A31" s="29">
        <v>19</v>
      </c>
      <c r="B31" s="86" t="str">
        <f>IF('電気（起工用）'!B27="","",'電気（起工用）'!B27)</f>
        <v>火災報知設備</v>
      </c>
      <c r="C31" s="59">
        <f>IF($C$6=0,0,'電気（起工用）'!C27/$C$6)</f>
        <v>0</v>
      </c>
      <c r="D31" s="59">
        <f>IF($C$6=0,0,'電気（起工用）'!D27/$C$6)</f>
        <v>0</v>
      </c>
      <c r="E31" s="48">
        <f t="shared" si="0"/>
        <v>0</v>
      </c>
      <c r="F31" s="87"/>
    </row>
    <row r="32" spans="1:6" x14ac:dyDescent="0.15">
      <c r="A32" s="29">
        <v>20</v>
      </c>
      <c r="B32" s="86" t="str">
        <f>IF('電気（起工用）'!B28="","",'電気（起工用）'!B28)</f>
        <v>中央監視制御設備</v>
      </c>
      <c r="C32" s="59">
        <f>IF($C$6=0,0,'電気（起工用）'!C28/$C$6)</f>
        <v>0</v>
      </c>
      <c r="D32" s="59">
        <f>IF($C$6=0,0,'電気（起工用）'!D28/$C$6)</f>
        <v>0</v>
      </c>
      <c r="E32" s="48">
        <f t="shared" si="0"/>
        <v>0</v>
      </c>
      <c r="F32" s="87"/>
    </row>
    <row r="33" spans="1:6" x14ac:dyDescent="0.15">
      <c r="A33" s="29">
        <v>21</v>
      </c>
      <c r="B33" s="86" t="str">
        <f>IF('電気（起工用）'!B29="","",'電気（起工用）'!B29)</f>
        <v xml:space="preserve">発生材処理 </v>
      </c>
      <c r="C33" s="59">
        <f>IF($C$6=0,0,'電気（起工用）'!C29/$C$6)</f>
        <v>0</v>
      </c>
      <c r="D33" s="59">
        <f>IF($C$6=0,0,'電気（起工用）'!D29/$C$6)</f>
        <v>0</v>
      </c>
      <c r="E33" s="48">
        <f t="shared" si="0"/>
        <v>0</v>
      </c>
      <c r="F33" s="87"/>
    </row>
    <row r="34" spans="1:6" x14ac:dyDescent="0.15">
      <c r="A34" s="29">
        <v>22</v>
      </c>
      <c r="B34" s="86" t="str">
        <f>IF('電気（起工用）'!B30="","",'電気（起工用）'!B30)</f>
        <v>構内配電線路</v>
      </c>
      <c r="C34" s="59">
        <f>IF($C$6=0,0,'電気（起工用）'!C30/$C$6)</f>
        <v>0</v>
      </c>
      <c r="D34" s="59">
        <f>IF($C$6=0,0,'電気（起工用）'!D30/$C$6)</f>
        <v>0</v>
      </c>
      <c r="E34" s="48">
        <f t="shared" si="0"/>
        <v>0</v>
      </c>
      <c r="F34" s="87"/>
    </row>
    <row r="35" spans="1:6" x14ac:dyDescent="0.15">
      <c r="A35" s="29">
        <v>23</v>
      </c>
      <c r="B35" s="86" t="str">
        <f>IF('電気（起工用）'!B31="","",'電気（起工用）'!B31)</f>
        <v xml:space="preserve">構内通信線路 </v>
      </c>
      <c r="C35" s="59">
        <f>IF($C$6=0,0,'電気（起工用）'!C31/$C$6)</f>
        <v>0</v>
      </c>
      <c r="D35" s="59">
        <f>IF($C$6=0,0,'電気（起工用）'!D31/$C$6)</f>
        <v>0</v>
      </c>
      <c r="E35" s="48">
        <f t="shared" si="0"/>
        <v>0</v>
      </c>
      <c r="F35" s="87"/>
    </row>
    <row r="36" spans="1:6" x14ac:dyDescent="0.15">
      <c r="A36" s="29">
        <v>24</v>
      </c>
      <c r="B36" s="86" t="str">
        <f>IF('電気（起工用）'!B32="","",'電気（起工用）'!B32)</f>
        <v>テレビ電波障害防除設備</v>
      </c>
      <c r="C36" s="59">
        <f>IF($C$6=0,0,'電気（起工用）'!C32/$C$6)</f>
        <v>0</v>
      </c>
      <c r="D36" s="59">
        <f>IF($C$6=0,0,'電気（起工用）'!D32/$C$6)</f>
        <v>0</v>
      </c>
      <c r="E36" s="48">
        <f t="shared" si="0"/>
        <v>0</v>
      </c>
      <c r="F36" s="87"/>
    </row>
    <row r="37" spans="1:6" x14ac:dyDescent="0.15">
      <c r="A37" s="29">
        <v>25</v>
      </c>
      <c r="B37" s="86" t="str">
        <f>IF('電気（起工用）'!B33="","",'電気（起工用）'!B33)</f>
        <v>（その他）</v>
      </c>
      <c r="C37" s="59">
        <f>IF($C$6=0,0,'電気（起工用）'!C33/$C$6)</f>
        <v>0</v>
      </c>
      <c r="D37" s="59">
        <f>IF($C$6=0,0,'電気（起工用）'!D33/$C$6)</f>
        <v>0</v>
      </c>
      <c r="E37" s="48">
        <f t="shared" si="0"/>
        <v>0</v>
      </c>
      <c r="F37" s="87"/>
    </row>
    <row r="38" spans="1:6" x14ac:dyDescent="0.15">
      <c r="A38" s="29">
        <v>26</v>
      </c>
      <c r="B38" s="86" t="str">
        <f>IF('電気（起工用）'!B34="","",'電気（起工用）'!B34)</f>
        <v>（その他）</v>
      </c>
      <c r="C38" s="59">
        <f>IF($C$6=0,0,'電気（起工用）'!C34/$C$6)</f>
        <v>0</v>
      </c>
      <c r="D38" s="59">
        <f>IF($C$6=0,0,'電気（起工用）'!D34/$C$6)</f>
        <v>0</v>
      </c>
      <c r="E38" s="48">
        <f t="shared" si="0"/>
        <v>0</v>
      </c>
      <c r="F38" s="87"/>
    </row>
    <row r="39" spans="1:6" x14ac:dyDescent="0.15">
      <c r="A39" s="29">
        <v>27</v>
      </c>
      <c r="B39" s="86" t="str">
        <f>IF('電気（起工用）'!B35="","",'電気（起工用）'!B35)</f>
        <v/>
      </c>
      <c r="C39" s="59">
        <f>IF($C$6=0,0,'電気（起工用）'!C35/$C$6)</f>
        <v>0</v>
      </c>
      <c r="D39" s="59">
        <f>IF($C$6=0,0,'電気（起工用）'!D35/$C$6)</f>
        <v>0</v>
      </c>
      <c r="E39" s="48">
        <f t="shared" ref="E39:E42" si="1">IF(C39*D39=0,0,D39/C39-1)</f>
        <v>0</v>
      </c>
      <c r="F39" s="87"/>
    </row>
    <row r="40" spans="1:6" x14ac:dyDescent="0.15">
      <c r="A40" s="29">
        <v>28</v>
      </c>
      <c r="B40" s="86" t="str">
        <f>IF('電気（起工用）'!B36="","",'電気（起工用）'!B36)</f>
        <v/>
      </c>
      <c r="C40" s="59">
        <f>IF($C$6=0,0,'電気（起工用）'!C36/$C$6)</f>
        <v>0</v>
      </c>
      <c r="D40" s="59">
        <f>IF($C$6=0,0,'電気（起工用）'!D36/$C$6)</f>
        <v>0</v>
      </c>
      <c r="E40" s="48">
        <f t="shared" si="1"/>
        <v>0</v>
      </c>
      <c r="F40" s="87"/>
    </row>
    <row r="41" spans="1:6" x14ac:dyDescent="0.15">
      <c r="A41" s="29">
        <v>29</v>
      </c>
      <c r="B41" s="86" t="str">
        <f>IF('電気（起工用）'!B37="","",'電気（起工用）'!B37)</f>
        <v/>
      </c>
      <c r="C41" s="59">
        <f>IF($C$6=0,0,'電気（起工用）'!C37/$C$6)</f>
        <v>0</v>
      </c>
      <c r="D41" s="59">
        <f>IF($C$6=0,0,'電気（起工用）'!D37/$C$6)</f>
        <v>0</v>
      </c>
      <c r="E41" s="48">
        <f t="shared" si="1"/>
        <v>0</v>
      </c>
      <c r="F41" s="87"/>
    </row>
    <row r="42" spans="1:6" x14ac:dyDescent="0.15">
      <c r="A42" s="29">
        <v>30</v>
      </c>
      <c r="B42" s="86" t="str">
        <f>IF('電気（起工用）'!B38="","",'電気（起工用）'!B38)</f>
        <v/>
      </c>
      <c r="C42" s="59">
        <f>IF($C$6=0,0,'電気（起工用）'!C38/$C$6)</f>
        <v>0</v>
      </c>
      <c r="D42" s="59">
        <f>IF($C$6=0,0,'電気（起工用）'!D38/$C$6)</f>
        <v>0</v>
      </c>
      <c r="E42" s="48">
        <f t="shared" si="1"/>
        <v>0</v>
      </c>
      <c r="F42" s="87"/>
    </row>
    <row r="43" spans="1:6" x14ac:dyDescent="0.15">
      <c r="A43" s="30"/>
      <c r="B43" s="50" t="s">
        <v>37</v>
      </c>
      <c r="C43" s="51">
        <f>SUM(C13:C42)</f>
        <v>0</v>
      </c>
      <c r="D43" s="51">
        <f>SUM(D13:D42)</f>
        <v>0</v>
      </c>
      <c r="E43" s="52">
        <f>IF(C43*D43=0,0,D43/C43-1)</f>
        <v>0</v>
      </c>
      <c r="F43" s="88"/>
    </row>
    <row r="44" spans="1:6" x14ac:dyDescent="0.15">
      <c r="A44" s="33"/>
      <c r="B44" s="33"/>
      <c r="C44" s="54"/>
      <c r="D44" s="54"/>
      <c r="E44" s="55"/>
      <c r="F44" s="56"/>
    </row>
    <row r="45" spans="1:6" x14ac:dyDescent="0.15">
      <c r="A45" s="2" t="s">
        <v>139</v>
      </c>
    </row>
    <row r="46" spans="1:6" ht="30.75" customHeight="1" x14ac:dyDescent="0.15">
      <c r="A46" s="41" t="s">
        <v>36</v>
      </c>
      <c r="B46" s="42"/>
      <c r="C46" s="57" t="str">
        <f>C12</f>
        <v>委託完了時
〔円/ｍ２〕</v>
      </c>
      <c r="D46" s="24" t="s">
        <v>132</v>
      </c>
      <c r="E46" s="24" t="s">
        <v>117</v>
      </c>
      <c r="F46" s="25" t="s">
        <v>120</v>
      </c>
    </row>
    <row r="47" spans="1:6" ht="13.5" customHeight="1" x14ac:dyDescent="0.15">
      <c r="A47" s="9"/>
      <c r="B47" s="58" t="s">
        <v>0</v>
      </c>
      <c r="C47" s="59">
        <f>C43</f>
        <v>0</v>
      </c>
      <c r="D47" s="59">
        <f>D43</f>
        <v>0</v>
      </c>
      <c r="E47" s="48">
        <f>IF(C47*D47=0,0,D47/C47-1)</f>
        <v>0</v>
      </c>
      <c r="F47" s="87"/>
    </row>
    <row r="48" spans="1:6" x14ac:dyDescent="0.15">
      <c r="A48" s="29"/>
      <c r="B48" s="60" t="s">
        <v>1</v>
      </c>
      <c r="C48" s="59">
        <f>IF($C$6=0,0,'電気（起工用）'!C44/$C$6)</f>
        <v>0</v>
      </c>
      <c r="D48" s="59">
        <f>IF($C$6=0,0,'電気（起工用）'!D44/$C$6)</f>
        <v>0</v>
      </c>
      <c r="E48" s="48">
        <f>IF(C48*D48=0,0,D48/C48-1)</f>
        <v>0</v>
      </c>
      <c r="F48" s="87"/>
    </row>
    <row r="49" spans="1:6" x14ac:dyDescent="0.15">
      <c r="A49" s="29"/>
      <c r="B49" s="60" t="s">
        <v>27</v>
      </c>
      <c r="C49" s="59">
        <f>IF($C$6=0,0,'電気（起工用）'!C45/$C$6)</f>
        <v>0</v>
      </c>
      <c r="D49" s="59">
        <f>IF($C$6=0,0,'電気（起工用）'!D45/$C$6)</f>
        <v>0</v>
      </c>
      <c r="E49" s="48">
        <f t="shared" ref="E49:E54" si="2">IF(C49*D49=0,0,D49/C49-1)</f>
        <v>0</v>
      </c>
      <c r="F49" s="87"/>
    </row>
    <row r="50" spans="1:6" x14ac:dyDescent="0.15">
      <c r="A50" s="29"/>
      <c r="B50" s="60" t="s">
        <v>28</v>
      </c>
      <c r="C50" s="59">
        <f>IF($C$6=0,0,'電気（起工用）'!C46/$C$6)</f>
        <v>0</v>
      </c>
      <c r="D50" s="59">
        <f>IF($C$6=0,0,'電気（起工用）'!D46/$C$6)</f>
        <v>0</v>
      </c>
      <c r="E50" s="48">
        <f t="shared" si="2"/>
        <v>0</v>
      </c>
      <c r="F50" s="87"/>
    </row>
    <row r="51" spans="1:6" x14ac:dyDescent="0.15">
      <c r="A51" s="29"/>
      <c r="B51" s="60" t="s">
        <v>26</v>
      </c>
      <c r="C51" s="59">
        <f>IF($C$6=0,0,'電気（起工用）'!C47/$C$6)</f>
        <v>0</v>
      </c>
      <c r="D51" s="59">
        <f>IF($C$6=0,0,'電気（起工用）'!D47/$C$6)</f>
        <v>0</v>
      </c>
      <c r="E51" s="48">
        <f t="shared" si="2"/>
        <v>0</v>
      </c>
      <c r="F51" s="87"/>
    </row>
    <row r="52" spans="1:6" x14ac:dyDescent="0.15">
      <c r="A52" s="29"/>
      <c r="B52" s="60" t="s">
        <v>35</v>
      </c>
      <c r="C52" s="59">
        <f>IF($C$6=0,0,'電気（起工用）'!C48/$C$6)</f>
        <v>0</v>
      </c>
      <c r="D52" s="59">
        <f>IF($C$6=0,0,'電気（起工用）'!D48/$C$6)</f>
        <v>0</v>
      </c>
      <c r="E52" s="48">
        <f t="shared" si="2"/>
        <v>0</v>
      </c>
      <c r="F52" s="87"/>
    </row>
    <row r="53" spans="1:6" x14ac:dyDescent="0.15">
      <c r="A53" s="29"/>
      <c r="B53" s="60" t="s">
        <v>29</v>
      </c>
      <c r="C53" s="59">
        <f>IF($C$6=0,0,'電気（起工用）'!C49/$C$6)</f>
        <v>0</v>
      </c>
      <c r="D53" s="59">
        <f>IF($C$6=0,0,'電気（起工用）'!D49/$C$6)</f>
        <v>0</v>
      </c>
      <c r="E53" s="48">
        <f t="shared" si="2"/>
        <v>0</v>
      </c>
      <c r="F53" s="87"/>
    </row>
    <row r="54" spans="1:6" x14ac:dyDescent="0.15">
      <c r="A54" s="30"/>
      <c r="B54" s="50" t="s">
        <v>32</v>
      </c>
      <c r="C54" s="51">
        <f>IF($C$6=0,0,'電気（起工用）'!C50/$C$6)</f>
        <v>0</v>
      </c>
      <c r="D54" s="51">
        <f>IF($C$6=0,0,'電気（起工用）'!D50/$C$6)</f>
        <v>0</v>
      </c>
      <c r="E54" s="52">
        <f t="shared" si="2"/>
        <v>0</v>
      </c>
      <c r="F54" s="88"/>
    </row>
    <row r="57" spans="1:6" ht="27" x14ac:dyDescent="0.15">
      <c r="B57" s="65" t="s">
        <v>129</v>
      </c>
    </row>
    <row r="58" spans="1:6" ht="27" x14ac:dyDescent="0.15">
      <c r="B58" s="65" t="s">
        <v>130</v>
      </c>
    </row>
    <row r="59" spans="1:6" x14ac:dyDescent="0.15">
      <c r="B59" s="2" t="s">
        <v>123</v>
      </c>
    </row>
    <row r="61" spans="1:6" x14ac:dyDescent="0.15">
      <c r="B61" s="65" t="s">
        <v>124</v>
      </c>
    </row>
    <row r="62" spans="1:6" x14ac:dyDescent="0.15">
      <c r="B62" s="65" t="s">
        <v>125</v>
      </c>
    </row>
    <row r="63" spans="1:6" x14ac:dyDescent="0.15">
      <c r="B63" s="2" t="s">
        <v>123</v>
      </c>
    </row>
  </sheetData>
  <mergeCells count="10">
    <mergeCell ref="A46:B46"/>
    <mergeCell ref="A5:B5"/>
    <mergeCell ref="C5:F5"/>
    <mergeCell ref="A6:B6"/>
    <mergeCell ref="C6:F6"/>
    <mergeCell ref="A7:B9"/>
    <mergeCell ref="C7:F7"/>
    <mergeCell ref="C8:F8"/>
    <mergeCell ref="C9:F9"/>
    <mergeCell ref="A12:B12"/>
  </mergeCells>
  <phoneticPr fontId="1"/>
  <dataValidations count="1">
    <dataValidation type="list" allowBlank="1" showInputMessage="1" showErrorMessage="1" sqref="C12">
      <formula1>$B$57:$B$59</formula1>
    </dataValidation>
  </dataValidations>
  <pageMargins left="0.6692913385826772" right="0.51181102362204722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view="pageBreakPreview" zoomScaleNormal="100" zoomScaleSheetLayoutView="100" workbookViewId="0">
      <selection activeCell="I18" sqref="I18"/>
    </sheetView>
  </sheetViews>
  <sheetFormatPr defaultRowHeight="13.5" x14ac:dyDescent="0.15"/>
  <cols>
    <col min="1" max="1" width="3.625" style="2" customWidth="1"/>
    <col min="2" max="2" width="19.375" style="2" bestFit="1" customWidth="1"/>
    <col min="3" max="4" width="14.625" style="2" customWidth="1"/>
    <col min="5" max="5" width="9.625" style="2" customWidth="1"/>
    <col min="6" max="6" width="25.625" style="2" customWidth="1"/>
    <col min="7" max="16384" width="9" style="2"/>
  </cols>
  <sheetData>
    <row r="1" spans="1:6" ht="14.25" x14ac:dyDescent="0.15">
      <c r="A1" s="22" t="s">
        <v>142</v>
      </c>
      <c r="F1" s="90" t="s">
        <v>144</v>
      </c>
    </row>
    <row r="3" spans="1:6" x14ac:dyDescent="0.15">
      <c r="A3" s="2" t="s">
        <v>133</v>
      </c>
      <c r="B3" s="35"/>
      <c r="C3" s="36"/>
      <c r="D3" s="36"/>
      <c r="E3" s="36"/>
      <c r="F3" s="36"/>
    </row>
    <row r="5" spans="1:6" x14ac:dyDescent="0.15">
      <c r="A5" s="66" t="s">
        <v>40</v>
      </c>
      <c r="B5" s="67"/>
      <c r="C5" s="68">
        <f>概要書表紙!B3</f>
        <v>0</v>
      </c>
      <c r="D5" s="68"/>
      <c r="E5" s="68"/>
      <c r="F5" s="69"/>
    </row>
    <row r="6" spans="1:6" x14ac:dyDescent="0.15">
      <c r="A6" s="70" t="s">
        <v>50</v>
      </c>
      <c r="B6" s="71"/>
      <c r="C6" s="72">
        <f>概要書表紙!B5</f>
        <v>0</v>
      </c>
      <c r="D6" s="73"/>
      <c r="E6" s="73"/>
      <c r="F6" s="74"/>
    </row>
    <row r="7" spans="1:6" x14ac:dyDescent="0.15">
      <c r="A7" s="75" t="s">
        <v>51</v>
      </c>
      <c r="B7" s="76"/>
      <c r="C7" s="77" t="str">
        <f>IF(概要書表紙!B6="","－",概要書表紙!B6)</f>
        <v>－</v>
      </c>
      <c r="D7" s="77"/>
      <c r="E7" s="77"/>
      <c r="F7" s="78"/>
    </row>
    <row r="8" spans="1:6" x14ac:dyDescent="0.15">
      <c r="A8" s="79"/>
      <c r="B8" s="80"/>
      <c r="C8" s="77" t="str">
        <f>IF(概要書表紙!B7="","－",概要書表紙!B7)</f>
        <v>－</v>
      </c>
      <c r="D8" s="77"/>
      <c r="E8" s="77"/>
      <c r="F8" s="78"/>
    </row>
    <row r="9" spans="1:6" x14ac:dyDescent="0.15">
      <c r="A9" s="81"/>
      <c r="B9" s="82"/>
      <c r="C9" s="83" t="str">
        <f>IF(概要書表紙!B8="","－",概要書表紙!B8)</f>
        <v>－</v>
      </c>
      <c r="D9" s="84"/>
      <c r="E9" s="84"/>
      <c r="F9" s="85"/>
    </row>
    <row r="10" spans="1:6" x14ac:dyDescent="0.15">
      <c r="A10" s="35"/>
      <c r="B10" s="35"/>
      <c r="C10" s="36"/>
      <c r="D10" s="36"/>
      <c r="E10" s="36"/>
      <c r="F10" s="36"/>
    </row>
    <row r="11" spans="1:6" x14ac:dyDescent="0.15">
      <c r="A11" s="2" t="s">
        <v>138</v>
      </c>
    </row>
    <row r="12" spans="1:6" ht="30.75" customHeight="1" x14ac:dyDescent="0.15">
      <c r="A12" s="41" t="s">
        <v>33</v>
      </c>
      <c r="B12" s="42"/>
      <c r="C12" s="43" t="s">
        <v>130</v>
      </c>
      <c r="D12" s="24" t="s">
        <v>131</v>
      </c>
      <c r="E12" s="24" t="s">
        <v>117</v>
      </c>
      <c r="F12" s="25" t="s">
        <v>120</v>
      </c>
    </row>
    <row r="13" spans="1:6" x14ac:dyDescent="0.15">
      <c r="A13" s="29">
        <v>1</v>
      </c>
      <c r="B13" s="86" t="str">
        <f>IF('機械（起工用）'!B9="","",'機械（起工用）'!B9)</f>
        <v xml:space="preserve">空気調和設備  </v>
      </c>
      <c r="C13" s="59">
        <f>IF($C$6=0,0,'機械（起工用）'!C9/$C$6)</f>
        <v>0</v>
      </c>
      <c r="D13" s="59">
        <f>IF($C$6=0,0,'機械（起工用）'!D9/$C$6)</f>
        <v>0</v>
      </c>
      <c r="E13" s="48">
        <f>IF(C13*D13=0,0,D13/C13-1)</f>
        <v>0</v>
      </c>
      <c r="F13" s="87"/>
    </row>
    <row r="14" spans="1:6" x14ac:dyDescent="0.15">
      <c r="A14" s="29">
        <v>2</v>
      </c>
      <c r="B14" s="86" t="str">
        <f>IF('機械（起工用）'!B10="","",'機械（起工用）'!B10)</f>
        <v>換気設備</v>
      </c>
      <c r="C14" s="59">
        <f>IF($C$6=0,0,'機械（起工用）'!C10/$C$6)</f>
        <v>0</v>
      </c>
      <c r="D14" s="59">
        <f>IF($C$6=0,0,'機械（起工用）'!D10/$C$6)</f>
        <v>0</v>
      </c>
      <c r="E14" s="48">
        <f t="shared" ref="E14:E29" si="0">IF(C14*D14=0,0,D14/C14-1)</f>
        <v>0</v>
      </c>
      <c r="F14" s="87"/>
    </row>
    <row r="15" spans="1:6" x14ac:dyDescent="0.15">
      <c r="A15" s="29">
        <v>3</v>
      </c>
      <c r="B15" s="86" t="str">
        <f>IF('機械（起工用）'!B11="","",'機械（起工用）'!B11)</f>
        <v>排煙設備</v>
      </c>
      <c r="C15" s="59">
        <f>IF($C$6=0,0,'機械（起工用）'!C11/$C$6)</f>
        <v>0</v>
      </c>
      <c r="D15" s="59">
        <f>IF($C$6=0,0,'機械（起工用）'!D11/$C$6)</f>
        <v>0</v>
      </c>
      <c r="E15" s="48">
        <f t="shared" si="0"/>
        <v>0</v>
      </c>
      <c r="F15" s="87"/>
    </row>
    <row r="16" spans="1:6" x14ac:dyDescent="0.15">
      <c r="A16" s="29">
        <v>4</v>
      </c>
      <c r="B16" s="86" t="str">
        <f>IF('機械（起工用）'!B12="","",'機械（起工用）'!B12)</f>
        <v>自動制御設備</v>
      </c>
      <c r="C16" s="59">
        <f>IF($C$6=0,0,'機械（起工用）'!C12/$C$6)</f>
        <v>0</v>
      </c>
      <c r="D16" s="59">
        <f>IF($C$6=0,0,'機械（起工用）'!D12/$C$6)</f>
        <v>0</v>
      </c>
      <c r="E16" s="48">
        <f t="shared" si="0"/>
        <v>0</v>
      </c>
      <c r="F16" s="87"/>
    </row>
    <row r="17" spans="1:6" x14ac:dyDescent="0.15">
      <c r="A17" s="29">
        <v>5</v>
      </c>
      <c r="B17" s="86" t="str">
        <f>IF('機械（起工用）'!B13="","",'機械（起工用）'!B13)</f>
        <v xml:space="preserve">衛生器具設備 </v>
      </c>
      <c r="C17" s="59">
        <f>IF($C$6=0,0,'機械（起工用）'!C13/$C$6)</f>
        <v>0</v>
      </c>
      <c r="D17" s="59">
        <f>IF($C$6=0,0,'機械（起工用）'!D13/$C$6)</f>
        <v>0</v>
      </c>
      <c r="E17" s="48">
        <f t="shared" si="0"/>
        <v>0</v>
      </c>
      <c r="F17" s="87"/>
    </row>
    <row r="18" spans="1:6" x14ac:dyDescent="0.15">
      <c r="A18" s="29">
        <v>6</v>
      </c>
      <c r="B18" s="86" t="str">
        <f>IF('機械（起工用）'!B14="","",'機械（起工用）'!B14)</f>
        <v>給水設備</v>
      </c>
      <c r="C18" s="59">
        <f>IF($C$6=0,0,'機械（起工用）'!C14/$C$6)</f>
        <v>0</v>
      </c>
      <c r="D18" s="59">
        <f>IF($C$6=0,0,'機械（起工用）'!D14/$C$6)</f>
        <v>0</v>
      </c>
      <c r="E18" s="48">
        <f t="shared" si="0"/>
        <v>0</v>
      </c>
      <c r="F18" s="87"/>
    </row>
    <row r="19" spans="1:6" x14ac:dyDescent="0.15">
      <c r="A19" s="29">
        <v>7</v>
      </c>
      <c r="B19" s="86" t="str">
        <f>IF('機械（起工用）'!B15="","",'機械（起工用）'!B15)</f>
        <v xml:space="preserve">排水設備 </v>
      </c>
      <c r="C19" s="59">
        <f>IF($C$6=0,0,'機械（起工用）'!C15/$C$6)</f>
        <v>0</v>
      </c>
      <c r="D19" s="59">
        <f>IF($C$6=0,0,'機械（起工用）'!D15/$C$6)</f>
        <v>0</v>
      </c>
      <c r="E19" s="48">
        <f t="shared" si="0"/>
        <v>0</v>
      </c>
      <c r="F19" s="87"/>
    </row>
    <row r="20" spans="1:6" x14ac:dyDescent="0.15">
      <c r="A20" s="29">
        <v>8</v>
      </c>
      <c r="B20" s="86" t="str">
        <f>IF('機械（起工用）'!B16="","",'機械（起工用）'!B16)</f>
        <v xml:space="preserve">給湯設備 </v>
      </c>
      <c r="C20" s="59">
        <f>IF($C$6=0,0,'機械（起工用）'!C16/$C$6)</f>
        <v>0</v>
      </c>
      <c r="D20" s="59">
        <f>IF($C$6=0,0,'機械（起工用）'!D16/$C$6)</f>
        <v>0</v>
      </c>
      <c r="E20" s="48">
        <f t="shared" si="0"/>
        <v>0</v>
      </c>
      <c r="F20" s="87"/>
    </row>
    <row r="21" spans="1:6" ht="15" customHeight="1" x14ac:dyDescent="0.15">
      <c r="A21" s="29">
        <v>9</v>
      </c>
      <c r="B21" s="86" t="str">
        <f>IF('機械（起工用）'!B17="","",'機械（起工用）'!B17)</f>
        <v xml:space="preserve">消火設備 </v>
      </c>
      <c r="C21" s="59">
        <f>IF($C$6=0,0,'機械（起工用）'!C17/$C$6)</f>
        <v>0</v>
      </c>
      <c r="D21" s="59">
        <f>IF($C$6=0,0,'機械（起工用）'!D17/$C$6)</f>
        <v>0</v>
      </c>
      <c r="E21" s="48">
        <f t="shared" si="0"/>
        <v>0</v>
      </c>
      <c r="F21" s="87"/>
    </row>
    <row r="22" spans="1:6" x14ac:dyDescent="0.15">
      <c r="A22" s="29">
        <v>10</v>
      </c>
      <c r="B22" s="86" t="str">
        <f>IF('機械（起工用）'!B18="","",'機械（起工用）'!B18)</f>
        <v>ガス設備</v>
      </c>
      <c r="C22" s="59">
        <f>IF($C$6=0,0,'機械（起工用）'!C18/$C$6)</f>
        <v>0</v>
      </c>
      <c r="D22" s="59">
        <f>IF($C$6=0,0,'機械（起工用）'!D18/$C$6)</f>
        <v>0</v>
      </c>
      <c r="E22" s="48">
        <f t="shared" si="0"/>
        <v>0</v>
      </c>
      <c r="F22" s="87"/>
    </row>
    <row r="23" spans="1:6" x14ac:dyDescent="0.15">
      <c r="A23" s="29">
        <v>11</v>
      </c>
      <c r="B23" s="86" t="str">
        <f>IF('機械（起工用）'!B19="","",'機械（起工用）'!B19)</f>
        <v>厨房機器設備</v>
      </c>
      <c r="C23" s="59">
        <f>IF($C$6=0,0,'機械（起工用）'!C19/$C$6)</f>
        <v>0</v>
      </c>
      <c r="D23" s="59">
        <f>IF($C$6=0,0,'機械（起工用）'!D19/$C$6)</f>
        <v>0</v>
      </c>
      <c r="E23" s="48">
        <f t="shared" si="0"/>
        <v>0</v>
      </c>
      <c r="F23" s="87"/>
    </row>
    <row r="24" spans="1:6" x14ac:dyDescent="0.15">
      <c r="A24" s="29">
        <v>12</v>
      </c>
      <c r="B24" s="86" t="str">
        <f>IF('機械（起工用）'!B20="","",'機械（起工用）'!B20)</f>
        <v>雨水利用設備</v>
      </c>
      <c r="C24" s="59">
        <f>IF($C$6=0,0,'機械（起工用）'!C20/$C$6)</f>
        <v>0</v>
      </c>
      <c r="D24" s="59">
        <f>IF($C$6=0,0,'機械（起工用）'!D20/$C$6)</f>
        <v>0</v>
      </c>
      <c r="E24" s="48">
        <f t="shared" si="0"/>
        <v>0</v>
      </c>
      <c r="F24" s="87"/>
    </row>
    <row r="25" spans="1:6" x14ac:dyDescent="0.15">
      <c r="A25" s="29">
        <v>13</v>
      </c>
      <c r="B25" s="86" t="str">
        <f>IF('機械（起工用）'!B21="","",'機械（起工用）'!B21)</f>
        <v xml:space="preserve">浄化槽設備 </v>
      </c>
      <c r="C25" s="59">
        <f>IF($C$6=0,0,'機械（起工用）'!C21/$C$6)</f>
        <v>0</v>
      </c>
      <c r="D25" s="59">
        <f>IF($C$6=0,0,'機械（起工用）'!D21/$C$6)</f>
        <v>0</v>
      </c>
      <c r="E25" s="48">
        <f t="shared" si="0"/>
        <v>0</v>
      </c>
      <c r="F25" s="87"/>
    </row>
    <row r="26" spans="1:6" x14ac:dyDescent="0.15">
      <c r="A26" s="29">
        <v>14</v>
      </c>
      <c r="B26" s="86" t="str">
        <f>IF('機械（起工用）'!B22="","",'機械（起工用）'!B22)</f>
        <v>撤去工事</v>
      </c>
      <c r="C26" s="59">
        <f>IF($C$6=0,0,'機械（起工用）'!C22/$C$6)</f>
        <v>0</v>
      </c>
      <c r="D26" s="59">
        <f>IF($C$6=0,0,'機械（起工用）'!D22/$C$6)</f>
        <v>0</v>
      </c>
      <c r="E26" s="48">
        <f t="shared" si="0"/>
        <v>0</v>
      </c>
      <c r="F26" s="87"/>
    </row>
    <row r="27" spans="1:6" x14ac:dyDescent="0.15">
      <c r="A27" s="29">
        <v>15</v>
      </c>
      <c r="B27" s="86" t="str">
        <f>IF('機械（起工用）'!B23="","",'機械（起工用）'!B23)</f>
        <v xml:space="preserve">発生材処理 </v>
      </c>
      <c r="C27" s="59">
        <f>IF($C$6=0,0,'機械（起工用）'!C23/$C$6)</f>
        <v>0</v>
      </c>
      <c r="D27" s="59">
        <f>IF($C$6=0,0,'機械（起工用）'!D23/$C$6)</f>
        <v>0</v>
      </c>
      <c r="E27" s="48">
        <f t="shared" si="0"/>
        <v>0</v>
      </c>
      <c r="F27" s="87"/>
    </row>
    <row r="28" spans="1:6" x14ac:dyDescent="0.15">
      <c r="A28" s="29">
        <v>16</v>
      </c>
      <c r="B28" s="86" t="str">
        <f>IF('機械（起工用）'!B24="","",'機械（起工用）'!B24)</f>
        <v>（その他）</v>
      </c>
      <c r="C28" s="59">
        <f>IF($C$6=0,0,'機械（起工用）'!C24/$C$6)</f>
        <v>0</v>
      </c>
      <c r="D28" s="59">
        <f>IF($C$6=0,0,'機械（起工用）'!D24/$C$6)</f>
        <v>0</v>
      </c>
      <c r="E28" s="48">
        <f t="shared" si="0"/>
        <v>0</v>
      </c>
      <c r="F28" s="87"/>
    </row>
    <row r="29" spans="1:6" x14ac:dyDescent="0.15">
      <c r="A29" s="29">
        <v>17</v>
      </c>
      <c r="B29" s="86" t="str">
        <f>IF('機械（起工用）'!B25="","",'機械（起工用）'!B25)</f>
        <v>（その他）</v>
      </c>
      <c r="C29" s="59">
        <f>IF($C$6=0,0,'機械（起工用）'!C25/$C$6)</f>
        <v>0</v>
      </c>
      <c r="D29" s="59">
        <f>IF($C$6=0,0,'機械（起工用）'!D25/$C$6)</f>
        <v>0</v>
      </c>
      <c r="E29" s="48">
        <f t="shared" si="0"/>
        <v>0</v>
      </c>
      <c r="F29" s="87"/>
    </row>
    <row r="30" spans="1:6" x14ac:dyDescent="0.15">
      <c r="A30" s="29">
        <v>18</v>
      </c>
      <c r="B30" s="86" t="str">
        <f>IF('機械（起工用）'!B26="","",'機械（起工用）'!B26)</f>
        <v/>
      </c>
      <c r="C30" s="59">
        <f>IF($C$6=0,0,'機械（起工用）'!C26/$C$6)</f>
        <v>0</v>
      </c>
      <c r="D30" s="59">
        <f>IF($C$6=0,0,'機械（起工用）'!D26/$C$6)</f>
        <v>0</v>
      </c>
      <c r="E30" s="48">
        <f t="shared" ref="E30:E42" si="1">IF(C30*D30=0,0,D30/C30-1)</f>
        <v>0</v>
      </c>
      <c r="F30" s="87"/>
    </row>
    <row r="31" spans="1:6" x14ac:dyDescent="0.15">
      <c r="A31" s="29">
        <v>19</v>
      </c>
      <c r="B31" s="86" t="str">
        <f>IF('機械（起工用）'!B27="","",'機械（起工用）'!B27)</f>
        <v/>
      </c>
      <c r="C31" s="59">
        <f>IF($C$6=0,0,'機械（起工用）'!C27/$C$6)</f>
        <v>0</v>
      </c>
      <c r="D31" s="59">
        <f>IF($C$6=0,0,'機械（起工用）'!D27/$C$6)</f>
        <v>0</v>
      </c>
      <c r="E31" s="48">
        <f t="shared" si="1"/>
        <v>0</v>
      </c>
      <c r="F31" s="87"/>
    </row>
    <row r="32" spans="1:6" x14ac:dyDescent="0.15">
      <c r="A32" s="29">
        <v>20</v>
      </c>
      <c r="B32" s="86" t="str">
        <f>IF('機械（起工用）'!B28="","",'機械（起工用）'!B28)</f>
        <v/>
      </c>
      <c r="C32" s="59">
        <f>IF($C$6=0,0,'機械（起工用）'!C28/$C$6)</f>
        <v>0</v>
      </c>
      <c r="D32" s="59">
        <f>IF($C$6=0,0,'機械（起工用）'!D28/$C$6)</f>
        <v>0</v>
      </c>
      <c r="E32" s="48">
        <f t="shared" si="1"/>
        <v>0</v>
      </c>
      <c r="F32" s="87"/>
    </row>
    <row r="33" spans="1:6" x14ac:dyDescent="0.15">
      <c r="A33" s="29">
        <v>21</v>
      </c>
      <c r="B33" s="86" t="str">
        <f>IF('機械（起工用）'!B29="","",'機械（起工用）'!B29)</f>
        <v/>
      </c>
      <c r="C33" s="59">
        <f>IF($C$6=0,0,'機械（起工用）'!C29/$C$6)</f>
        <v>0</v>
      </c>
      <c r="D33" s="59">
        <f>IF($C$6=0,0,'機械（起工用）'!D29/$C$6)</f>
        <v>0</v>
      </c>
      <c r="E33" s="48">
        <f t="shared" si="1"/>
        <v>0</v>
      </c>
      <c r="F33" s="87"/>
    </row>
    <row r="34" spans="1:6" x14ac:dyDescent="0.15">
      <c r="A34" s="29">
        <v>22</v>
      </c>
      <c r="B34" s="86" t="str">
        <f>IF('機械（起工用）'!B30="","",'機械（起工用）'!B30)</f>
        <v/>
      </c>
      <c r="C34" s="59">
        <f>IF($C$6=0,0,'機械（起工用）'!C30/$C$6)</f>
        <v>0</v>
      </c>
      <c r="D34" s="59">
        <f>IF($C$6=0,0,'機械（起工用）'!D30/$C$6)</f>
        <v>0</v>
      </c>
      <c r="E34" s="48">
        <f t="shared" si="1"/>
        <v>0</v>
      </c>
      <c r="F34" s="87"/>
    </row>
    <row r="35" spans="1:6" x14ac:dyDescent="0.15">
      <c r="A35" s="29">
        <v>23</v>
      </c>
      <c r="B35" s="86" t="str">
        <f>IF('機械（起工用）'!B31="","",'機械（起工用）'!B31)</f>
        <v/>
      </c>
      <c r="C35" s="59">
        <f>IF($C$6=0,0,'機械（起工用）'!C31/$C$6)</f>
        <v>0</v>
      </c>
      <c r="D35" s="59">
        <f>IF($C$6=0,0,'機械（起工用）'!D31/$C$6)</f>
        <v>0</v>
      </c>
      <c r="E35" s="48">
        <f t="shared" si="1"/>
        <v>0</v>
      </c>
      <c r="F35" s="87"/>
    </row>
    <row r="36" spans="1:6" x14ac:dyDescent="0.15">
      <c r="A36" s="29">
        <v>24</v>
      </c>
      <c r="B36" s="86" t="str">
        <f>IF('機械（起工用）'!B32="","",'機械（起工用）'!B32)</f>
        <v/>
      </c>
      <c r="C36" s="59">
        <f>IF($C$6=0,0,'機械（起工用）'!C32/$C$6)</f>
        <v>0</v>
      </c>
      <c r="D36" s="59">
        <f>IF($C$6=0,0,'機械（起工用）'!D32/$C$6)</f>
        <v>0</v>
      </c>
      <c r="E36" s="48">
        <f t="shared" si="1"/>
        <v>0</v>
      </c>
      <c r="F36" s="87"/>
    </row>
    <row r="37" spans="1:6" x14ac:dyDescent="0.15">
      <c r="A37" s="29">
        <v>25</v>
      </c>
      <c r="B37" s="86" t="str">
        <f>IF('機械（起工用）'!B33="","",'機械（起工用）'!B33)</f>
        <v/>
      </c>
      <c r="C37" s="59">
        <f>IF($C$6=0,0,'機械（起工用）'!C33/$C$6)</f>
        <v>0</v>
      </c>
      <c r="D37" s="59">
        <f>IF($C$6=0,0,'機械（起工用）'!D33/$C$6)</f>
        <v>0</v>
      </c>
      <c r="E37" s="48">
        <f t="shared" si="1"/>
        <v>0</v>
      </c>
      <c r="F37" s="87"/>
    </row>
    <row r="38" spans="1:6" x14ac:dyDescent="0.15">
      <c r="A38" s="29">
        <v>26</v>
      </c>
      <c r="B38" s="86" t="str">
        <f>IF('機械（起工用）'!B34="","",'機械（起工用）'!B34)</f>
        <v/>
      </c>
      <c r="C38" s="59">
        <f>IF($C$6=0,0,'機械（起工用）'!C34/$C$6)</f>
        <v>0</v>
      </c>
      <c r="D38" s="59">
        <f>IF($C$6=0,0,'機械（起工用）'!D34/$C$6)</f>
        <v>0</v>
      </c>
      <c r="E38" s="48">
        <f t="shared" si="1"/>
        <v>0</v>
      </c>
      <c r="F38" s="87"/>
    </row>
    <row r="39" spans="1:6" x14ac:dyDescent="0.15">
      <c r="A39" s="29">
        <v>27</v>
      </c>
      <c r="B39" s="86" t="str">
        <f>IF('機械（起工用）'!B35="","",'機械（起工用）'!B35)</f>
        <v/>
      </c>
      <c r="C39" s="59">
        <f>IF($C$6=0,0,'機械（起工用）'!C35/$C$6)</f>
        <v>0</v>
      </c>
      <c r="D39" s="59">
        <f>IF($C$6=0,0,'機械（起工用）'!D35/$C$6)</f>
        <v>0</v>
      </c>
      <c r="E39" s="48">
        <f t="shared" si="1"/>
        <v>0</v>
      </c>
      <c r="F39" s="87"/>
    </row>
    <row r="40" spans="1:6" x14ac:dyDescent="0.15">
      <c r="A40" s="29">
        <v>28</v>
      </c>
      <c r="B40" s="86" t="str">
        <f>IF('機械（起工用）'!B36="","",'機械（起工用）'!B36)</f>
        <v/>
      </c>
      <c r="C40" s="59">
        <f>IF($C$6=0,0,'機械（起工用）'!C36/$C$6)</f>
        <v>0</v>
      </c>
      <c r="D40" s="59">
        <f>IF($C$6=0,0,'機械（起工用）'!D36/$C$6)</f>
        <v>0</v>
      </c>
      <c r="E40" s="48">
        <f t="shared" si="1"/>
        <v>0</v>
      </c>
      <c r="F40" s="87"/>
    </row>
    <row r="41" spans="1:6" x14ac:dyDescent="0.15">
      <c r="A41" s="29">
        <v>29</v>
      </c>
      <c r="B41" s="86" t="str">
        <f>IF('機械（起工用）'!B37="","",'機械（起工用）'!B37)</f>
        <v/>
      </c>
      <c r="C41" s="59">
        <f>IF($C$6=0,0,'機械（起工用）'!C37/$C$6)</f>
        <v>0</v>
      </c>
      <c r="D41" s="59">
        <f>IF($C$6=0,0,'機械（起工用）'!D37/$C$6)</f>
        <v>0</v>
      </c>
      <c r="E41" s="48">
        <f t="shared" si="1"/>
        <v>0</v>
      </c>
      <c r="F41" s="87"/>
    </row>
    <row r="42" spans="1:6" x14ac:dyDescent="0.15">
      <c r="A42" s="29">
        <v>30</v>
      </c>
      <c r="B42" s="86" t="str">
        <f>IF('機械（起工用）'!B38="","",'機械（起工用）'!B38)</f>
        <v/>
      </c>
      <c r="C42" s="59">
        <f>IF($C$6=0,0,'機械（起工用）'!C38/$C$6)</f>
        <v>0</v>
      </c>
      <c r="D42" s="59">
        <f>IF($C$6=0,0,'機械（起工用）'!D38/$C$6)</f>
        <v>0</v>
      </c>
      <c r="E42" s="48">
        <f t="shared" si="1"/>
        <v>0</v>
      </c>
      <c r="F42" s="87"/>
    </row>
    <row r="43" spans="1:6" x14ac:dyDescent="0.15">
      <c r="A43" s="30"/>
      <c r="B43" s="50" t="s">
        <v>37</v>
      </c>
      <c r="C43" s="51">
        <f>SUM(C13:C42)</f>
        <v>0</v>
      </c>
      <c r="D43" s="51">
        <f>SUM(D13:D42)</f>
        <v>0</v>
      </c>
      <c r="E43" s="52">
        <f>IF(C43*D43=0,0,D43/C43-1)</f>
        <v>0</v>
      </c>
      <c r="F43" s="88"/>
    </row>
    <row r="44" spans="1:6" x14ac:dyDescent="0.15">
      <c r="A44" s="33"/>
      <c r="B44" s="33"/>
      <c r="C44" s="54"/>
      <c r="D44" s="54"/>
      <c r="E44" s="55"/>
      <c r="F44" s="56"/>
    </row>
    <row r="45" spans="1:6" x14ac:dyDescent="0.15">
      <c r="A45" s="2" t="s">
        <v>139</v>
      </c>
    </row>
    <row r="46" spans="1:6" ht="30.75" customHeight="1" x14ac:dyDescent="0.15">
      <c r="A46" s="41" t="s">
        <v>36</v>
      </c>
      <c r="B46" s="42"/>
      <c r="C46" s="57" t="str">
        <f>C12</f>
        <v>委託完了時
〔円/ｍ２〕</v>
      </c>
      <c r="D46" s="24" t="s">
        <v>132</v>
      </c>
      <c r="E46" s="24" t="s">
        <v>117</v>
      </c>
      <c r="F46" s="25" t="s">
        <v>120</v>
      </c>
    </row>
    <row r="47" spans="1:6" ht="13.5" customHeight="1" x14ac:dyDescent="0.15">
      <c r="A47" s="9"/>
      <c r="B47" s="58" t="s">
        <v>0</v>
      </c>
      <c r="C47" s="59">
        <f>C43</f>
        <v>0</v>
      </c>
      <c r="D47" s="59">
        <f>D43</f>
        <v>0</v>
      </c>
      <c r="E47" s="48">
        <f>IF(C47*D47=0,0,D47/C47-1)</f>
        <v>0</v>
      </c>
      <c r="F47" s="87"/>
    </row>
    <row r="48" spans="1:6" x14ac:dyDescent="0.15">
      <c r="A48" s="29"/>
      <c r="B48" s="60" t="s">
        <v>1</v>
      </c>
      <c r="C48" s="59">
        <f>IF($C$6=0,0,'機械（起工用）'!C44/$C$6)</f>
        <v>0</v>
      </c>
      <c r="D48" s="59">
        <f>IF($C$6=0,0,'機械（起工用）'!D44/$C$6)</f>
        <v>0</v>
      </c>
      <c r="E48" s="48">
        <f>IF(C48*D48=0,0,D48/C48-1)</f>
        <v>0</v>
      </c>
      <c r="F48" s="87"/>
    </row>
    <row r="49" spans="1:6" x14ac:dyDescent="0.15">
      <c r="A49" s="29"/>
      <c r="B49" s="60" t="s">
        <v>27</v>
      </c>
      <c r="C49" s="59">
        <f>IF($C$6=0,0,'機械（起工用）'!C45/$C$6)</f>
        <v>0</v>
      </c>
      <c r="D49" s="59">
        <f>IF($C$6=0,0,'機械（起工用）'!D45/$C$6)</f>
        <v>0</v>
      </c>
      <c r="E49" s="48">
        <f t="shared" ref="E49:E54" si="2">IF(C49*D49=0,0,D49/C49-1)</f>
        <v>0</v>
      </c>
      <c r="F49" s="87"/>
    </row>
    <row r="50" spans="1:6" x14ac:dyDescent="0.15">
      <c r="A50" s="29"/>
      <c r="B50" s="60" t="s">
        <v>28</v>
      </c>
      <c r="C50" s="59">
        <f>IF($C$6=0,0,'機械（起工用）'!C46/$C$6)</f>
        <v>0</v>
      </c>
      <c r="D50" s="59">
        <f>IF($C$6=0,0,'機械（起工用）'!D46/$C$6)</f>
        <v>0</v>
      </c>
      <c r="E50" s="48">
        <f t="shared" si="2"/>
        <v>0</v>
      </c>
      <c r="F50" s="87"/>
    </row>
    <row r="51" spans="1:6" x14ac:dyDescent="0.15">
      <c r="A51" s="29"/>
      <c r="B51" s="60" t="s">
        <v>26</v>
      </c>
      <c r="C51" s="59">
        <f>IF($C$6=0,0,'機械（起工用）'!C47/$C$6)</f>
        <v>0</v>
      </c>
      <c r="D51" s="59">
        <f>IF($C$6=0,0,'機械（起工用）'!D47/$C$6)</f>
        <v>0</v>
      </c>
      <c r="E51" s="48">
        <f t="shared" si="2"/>
        <v>0</v>
      </c>
      <c r="F51" s="87"/>
    </row>
    <row r="52" spans="1:6" x14ac:dyDescent="0.15">
      <c r="A52" s="29"/>
      <c r="B52" s="60" t="s">
        <v>35</v>
      </c>
      <c r="C52" s="59">
        <f>IF($C$6=0,0,'機械（起工用）'!C48/$C$6)</f>
        <v>0</v>
      </c>
      <c r="D52" s="59">
        <f>IF($C$6=0,0,'機械（起工用）'!D48/$C$6)</f>
        <v>0</v>
      </c>
      <c r="E52" s="48">
        <f t="shared" si="2"/>
        <v>0</v>
      </c>
      <c r="F52" s="87"/>
    </row>
    <row r="53" spans="1:6" x14ac:dyDescent="0.15">
      <c r="A53" s="29"/>
      <c r="B53" s="60" t="s">
        <v>29</v>
      </c>
      <c r="C53" s="59">
        <f>IF($C$6=0,0,'機械（起工用）'!C49/$C$6)</f>
        <v>0</v>
      </c>
      <c r="D53" s="59">
        <f>IF($C$6=0,0,'機械（起工用）'!D49/$C$6)</f>
        <v>0</v>
      </c>
      <c r="E53" s="48">
        <f t="shared" si="2"/>
        <v>0</v>
      </c>
      <c r="F53" s="87"/>
    </row>
    <row r="54" spans="1:6" x14ac:dyDescent="0.15">
      <c r="A54" s="30"/>
      <c r="B54" s="50" t="s">
        <v>32</v>
      </c>
      <c r="C54" s="51">
        <f>IF($C$6=0,0,'機械（起工用）'!C50/$C$6)</f>
        <v>0</v>
      </c>
      <c r="D54" s="51">
        <f>IF($C$6=0,0,'機械（起工用）'!D50/$C$6)</f>
        <v>0</v>
      </c>
      <c r="E54" s="52">
        <f t="shared" si="2"/>
        <v>0</v>
      </c>
      <c r="F54" s="88"/>
    </row>
    <row r="57" spans="1:6" ht="27" x14ac:dyDescent="0.15">
      <c r="B57" s="65" t="s">
        <v>129</v>
      </c>
    </row>
    <row r="58" spans="1:6" ht="27" x14ac:dyDescent="0.15">
      <c r="B58" s="65" t="s">
        <v>130</v>
      </c>
    </row>
    <row r="59" spans="1:6" x14ac:dyDescent="0.15">
      <c r="B59" s="2" t="s">
        <v>123</v>
      </c>
    </row>
    <row r="61" spans="1:6" x14ac:dyDescent="0.15">
      <c r="B61" s="65" t="s">
        <v>124</v>
      </c>
    </row>
    <row r="62" spans="1:6" x14ac:dyDescent="0.15">
      <c r="B62" s="65" t="s">
        <v>125</v>
      </c>
    </row>
    <row r="63" spans="1:6" x14ac:dyDescent="0.15">
      <c r="B63" s="2" t="s">
        <v>123</v>
      </c>
    </row>
  </sheetData>
  <mergeCells count="10">
    <mergeCell ref="A46:B46"/>
    <mergeCell ref="A5:B5"/>
    <mergeCell ref="C5:F5"/>
    <mergeCell ref="A6:B6"/>
    <mergeCell ref="C6:F6"/>
    <mergeCell ref="A7:B9"/>
    <mergeCell ref="C7:F7"/>
    <mergeCell ref="C8:F8"/>
    <mergeCell ref="C9:F9"/>
    <mergeCell ref="A12:B12"/>
  </mergeCells>
  <phoneticPr fontId="1"/>
  <dataValidations count="1">
    <dataValidation type="list" allowBlank="1" showInputMessage="1" showErrorMessage="1" sqref="C12">
      <formula1>$B$57:$B$59</formula1>
    </dataValidation>
  </dataValidations>
  <pageMargins left="0.66929133858267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概要書表紙</vt:lpstr>
      <vt:lpstr>建築新営（起工用）</vt:lpstr>
      <vt:lpstr>建築改修（起工用）</vt:lpstr>
      <vt:lpstr>電気（起工用）</vt:lpstr>
      <vt:lpstr>機械（起工用）</vt:lpstr>
      <vt:lpstr>建築新営（分析用）</vt:lpstr>
      <vt:lpstr>建築改修（分析用）</vt:lpstr>
      <vt:lpstr>電気（分析用）</vt:lpstr>
      <vt:lpstr>機械（分析用）</vt:lpstr>
      <vt:lpstr>概要書表紙!Print_Area</vt:lpstr>
      <vt:lpstr>'機械（起工用）'!Print_Area</vt:lpstr>
      <vt:lpstr>'機械（分析用）'!Print_Area</vt:lpstr>
      <vt:lpstr>'建築改修（起工用）'!Print_Area</vt:lpstr>
      <vt:lpstr>'建築改修（分析用）'!Print_Area</vt:lpstr>
      <vt:lpstr>'建築新営（起工用）'!Print_Area</vt:lpstr>
      <vt:lpstr>'建築新営（分析用）'!Print_Area</vt:lpstr>
      <vt:lpstr>'電気（起工用）'!Print_Area</vt:lpstr>
      <vt:lpstr>'電気（分析用）'!Print_Area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Akahori101</dc:creator>
  <cp:lastModifiedBy>tagaway</cp:lastModifiedBy>
  <cp:lastPrinted>2021-01-12T00:18:21Z</cp:lastPrinted>
  <dcterms:created xsi:type="dcterms:W3CDTF">2017-01-05T01:43:47Z</dcterms:created>
  <dcterms:modified xsi:type="dcterms:W3CDTF">2021-01-12T00:18:44Z</dcterms:modified>
</cp:coreProperties>
</file>