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etagaya.local\files\SEA03665\7年度居住支援課\07_居住支援担当\07_ひとり親世帯家賃低廉化補助事業関係\00_各種様式（常に現年度保存）\99_JKK月収確認シート\R706更新\"/>
    </mc:Choice>
  </mc:AlternateContent>
  <xr:revisionPtr revIDLastSave="0" documentId="13_ncr:1_{3752CADB-A8C0-4711-A641-2089117CF624}" xr6:coauthVersionLast="47" xr6:coauthVersionMax="47" xr10:uidLastSave="{00000000-0000-0000-0000-000000000000}"/>
  <bookViews>
    <workbookView xWindow="7575" yWindow="-14610" windowWidth="23010" windowHeight="12360" xr2:uid="{CB1B26C7-4CA6-47DE-9F4D-A8B94CECE918}"/>
  </bookViews>
  <sheets>
    <sheet name="【入力用】JKK月収確認シート" sheetId="1" r:id="rId1"/>
    <sheet name="記入例" sheetId="2" r:id="rId2"/>
  </sheets>
  <definedNames>
    <definedName name="_xlnm.Print_Area" localSheetId="0">【入力用】JKK月収確認シート!$A$1:$Q$51</definedName>
    <definedName name="_xlnm.Print_Area" localSheetId="1">記入例!$A$1:$R$51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 l="1"/>
  <c r="J9" i="1"/>
  <c r="J22" i="1"/>
  <c r="J23" i="1"/>
  <c r="J21" i="1"/>
  <c r="U82" i="2"/>
  <c r="U81" i="2"/>
  <c r="U80" i="2"/>
  <c r="U79" i="2"/>
  <c r="U78" i="2"/>
  <c r="U77" i="2"/>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F39" i="2"/>
  <c r="U38" i="2"/>
  <c r="U37" i="2"/>
  <c r="U36" i="2"/>
  <c r="U35" i="2"/>
  <c r="U34" i="2"/>
  <c r="E34" i="2"/>
  <c r="U33" i="2"/>
  <c r="U31" i="2"/>
  <c r="U30" i="2"/>
  <c r="U29" i="2"/>
  <c r="U28" i="2"/>
  <c r="U27" i="2"/>
  <c r="U26" i="2"/>
  <c r="U25" i="2"/>
  <c r="U24" i="2"/>
  <c r="U23" i="2"/>
  <c r="J23" i="2"/>
  <c r="U22" i="2"/>
  <c r="J22" i="2"/>
  <c r="U21" i="2"/>
  <c r="J21" i="2"/>
  <c r="F13" i="2"/>
  <c r="K24" i="2" l="1"/>
  <c r="J31" i="2" s="1"/>
  <c r="K24" i="1"/>
  <c r="J31" i="1" s="1"/>
  <c r="F39" i="1"/>
  <c r="F13" i="1"/>
  <c r="U22" i="1" l="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21" i="1"/>
</calcChain>
</file>

<file path=xl/sharedStrings.xml><?xml version="1.0" encoding="utf-8"?>
<sst xmlns="http://schemas.openxmlformats.org/spreadsheetml/2006/main" count="460" uniqueCount="171">
  <si>
    <t>〒</t>
  </si>
  <si>
    <t>区内居住年数</t>
    <phoneticPr fontId="2"/>
  </si>
  <si>
    <t>住宅の入居希望にあたり、区へ提出した個人情報を東京都住宅供給公社へ提供することに同意します。</t>
    <phoneticPr fontId="2"/>
  </si>
  <si>
    <t>(Ｄ)</t>
  </si>
  <si>
    <t>月収
（Ｃ）＋（Ｄ）=</t>
    <rPh sb="0" eb="2">
      <t>ゲッシュウ</t>
    </rPh>
    <phoneticPr fontId="2"/>
  </si>
  <si>
    <t>円</t>
    <rPh sb="0" eb="1">
      <t>エン</t>
    </rPh>
    <phoneticPr fontId="2"/>
  </si>
  <si>
    <t>３．入居しようとするＪＫＫ住宅の基準月収額</t>
    <phoneticPr fontId="2"/>
  </si>
  <si>
    <t>児童育成手当</t>
    <phoneticPr fontId="2"/>
  </si>
  <si>
    <t>児童扶養手当</t>
    <phoneticPr fontId="2"/>
  </si>
  <si>
    <t>計</t>
    <phoneticPr fontId="2"/>
  </si>
  <si>
    <t>世田谷区ひとり親世帯家賃低廉化補助事業対象住宅
　　　　　　　　　　　　　　月収基準確認シート</t>
    <phoneticPr fontId="2"/>
  </si>
  <si>
    <t>確認依頼日</t>
    <rPh sb="0" eb="2">
      <t>カクニン</t>
    </rPh>
    <rPh sb="2" eb="5">
      <t>イライビ</t>
    </rPh>
    <phoneticPr fontId="2"/>
  </si>
  <si>
    <t>（Ｃ）</t>
    <phoneticPr fontId="2"/>
  </si>
  <si>
    <t>氏名</t>
    <rPh sb="0" eb="2">
      <t>シメイ</t>
    </rPh>
    <phoneticPr fontId="2"/>
  </si>
  <si>
    <t>収入種別
（給与・事業収入
・年金）</t>
    <phoneticPr fontId="2"/>
  </si>
  <si>
    <t>昨年1年間の総収入
※　(Ａ)</t>
    <phoneticPr fontId="2"/>
  </si>
  <si>
    <t>収入を得た月数
※　(Ｂ)</t>
    <phoneticPr fontId="2"/>
  </si>
  <si>
    <t>月収
(Ａ)÷(Ｂ)</t>
    <phoneticPr fontId="2"/>
  </si>
  <si>
    <t>給与</t>
    <rPh sb="0" eb="2">
      <t>キュウヨ</t>
    </rPh>
    <phoneticPr fontId="2"/>
  </si>
  <si>
    <t>事業収入</t>
    <rPh sb="0" eb="2">
      <t>ジギョウ</t>
    </rPh>
    <rPh sb="2" eb="4">
      <t>シュウニュウ</t>
    </rPh>
    <phoneticPr fontId="2"/>
  </si>
  <si>
    <t>年金</t>
    <rPh sb="0" eb="2">
      <t>ネンキン</t>
    </rPh>
    <phoneticPr fontId="2"/>
  </si>
  <si>
    <t>現住所</t>
    <rPh sb="0" eb="3">
      <t>ゲンジュウショ</t>
    </rPh>
    <phoneticPr fontId="2"/>
  </si>
  <si>
    <t>電話番号</t>
    <rPh sb="0" eb="2">
      <t>デンワ</t>
    </rPh>
    <rPh sb="2" eb="4">
      <t>バンゴウ</t>
    </rPh>
    <phoneticPr fontId="2"/>
  </si>
  <si>
    <t>（以下から選択　※50音順）</t>
    <rPh sb="1" eb="3">
      <t>イカ</t>
    </rPh>
    <rPh sb="5" eb="7">
      <t>センタク</t>
    </rPh>
    <rPh sb="11" eb="13">
      <t>オンジュン</t>
    </rPh>
    <phoneticPr fontId="6"/>
  </si>
  <si>
    <t>赤堤</t>
  </si>
  <si>
    <t>156-0044</t>
  </si>
  <si>
    <t>池尻</t>
  </si>
  <si>
    <t>154-0001</t>
  </si>
  <si>
    <t>宇奈根</t>
  </si>
  <si>
    <t>157-0068</t>
  </si>
  <si>
    <t>梅丘</t>
  </si>
  <si>
    <t>154-0022</t>
  </si>
  <si>
    <t>大蔵</t>
  </si>
  <si>
    <t>157-0074</t>
  </si>
  <si>
    <t>大原</t>
  </si>
  <si>
    <t>156-0041</t>
  </si>
  <si>
    <t>岡本</t>
  </si>
  <si>
    <t>157-0076</t>
  </si>
  <si>
    <t>奥沢</t>
  </si>
  <si>
    <t>158-0083</t>
  </si>
  <si>
    <t>尾山台</t>
  </si>
  <si>
    <t>158-0086</t>
  </si>
  <si>
    <t>粕谷</t>
  </si>
  <si>
    <t>157-0063</t>
  </si>
  <si>
    <t>鎌田</t>
  </si>
  <si>
    <t>157-0077</t>
  </si>
  <si>
    <t>上馬</t>
  </si>
  <si>
    <t>154-0011</t>
  </si>
  <si>
    <t>上北沢</t>
  </si>
  <si>
    <t>156-0057</t>
  </si>
  <si>
    <t>上祖師谷</t>
  </si>
  <si>
    <t>157-0065</t>
  </si>
  <si>
    <t>上野毛</t>
  </si>
  <si>
    <t>158-0093</t>
  </si>
  <si>
    <t>上用賀</t>
  </si>
  <si>
    <t>158-0098</t>
  </si>
  <si>
    <t>北烏山</t>
  </si>
  <si>
    <t>157-0061</t>
  </si>
  <si>
    <t>北沢</t>
  </si>
  <si>
    <t>155-0031</t>
  </si>
  <si>
    <t>喜多見</t>
  </si>
  <si>
    <t>157-0067</t>
  </si>
  <si>
    <t>砧</t>
  </si>
  <si>
    <t>157-0073</t>
  </si>
  <si>
    <t>砧公園</t>
  </si>
  <si>
    <t>157-0075</t>
  </si>
  <si>
    <t>給田</t>
  </si>
  <si>
    <t>157-0064</t>
  </si>
  <si>
    <t>経堂</t>
  </si>
  <si>
    <t>156-0052</t>
  </si>
  <si>
    <t>豪徳寺</t>
  </si>
  <si>
    <t>154-0021</t>
  </si>
  <si>
    <t>駒沢</t>
  </si>
  <si>
    <t>154-0012</t>
  </si>
  <si>
    <t>駒沢公園</t>
  </si>
  <si>
    <t>154-0013</t>
  </si>
  <si>
    <t>桜</t>
  </si>
  <si>
    <t>156-0053</t>
  </si>
  <si>
    <t>桜丘</t>
  </si>
  <si>
    <t>156-0054</t>
  </si>
  <si>
    <t>桜新町</t>
  </si>
  <si>
    <t>154-0015</t>
  </si>
  <si>
    <t>桜上水</t>
  </si>
  <si>
    <t>156-0045</t>
  </si>
  <si>
    <t>三軒茶屋</t>
  </si>
  <si>
    <t>154-0024</t>
  </si>
  <si>
    <t>下馬</t>
  </si>
  <si>
    <t>154-0002</t>
  </si>
  <si>
    <t>新町</t>
  </si>
  <si>
    <t>154-0014</t>
  </si>
  <si>
    <t>成城</t>
  </si>
  <si>
    <t>157-0066</t>
  </si>
  <si>
    <t>瀬田</t>
  </si>
  <si>
    <t>158-0095</t>
  </si>
  <si>
    <t>世田谷</t>
  </si>
  <si>
    <t>154-0017</t>
  </si>
  <si>
    <t>祖師谷</t>
  </si>
  <si>
    <t>157-0072</t>
  </si>
  <si>
    <t>太子堂</t>
  </si>
  <si>
    <t>154-0004</t>
  </si>
  <si>
    <t>代沢</t>
  </si>
  <si>
    <t>155-0032</t>
  </si>
  <si>
    <t>代田</t>
  </si>
  <si>
    <t>155-0033</t>
  </si>
  <si>
    <t>玉川</t>
  </si>
  <si>
    <t>158-0094</t>
  </si>
  <si>
    <t>玉川台</t>
  </si>
  <si>
    <t>158-0096</t>
  </si>
  <si>
    <t>玉川田園調布</t>
  </si>
  <si>
    <t>158-0085</t>
  </si>
  <si>
    <t>玉堤</t>
  </si>
  <si>
    <t>158-0087</t>
  </si>
  <si>
    <t>千歳台</t>
  </si>
  <si>
    <t>157-0071</t>
  </si>
  <si>
    <t>弦巻</t>
  </si>
  <si>
    <t>154-0016</t>
  </si>
  <si>
    <t>等々力</t>
  </si>
  <si>
    <t>158-0082</t>
  </si>
  <si>
    <t>中町</t>
  </si>
  <si>
    <t>158-0091</t>
  </si>
  <si>
    <t>野毛</t>
  </si>
  <si>
    <t>158-0092</t>
  </si>
  <si>
    <t>野沢</t>
  </si>
  <si>
    <t>154-0003</t>
  </si>
  <si>
    <t>八幡山</t>
  </si>
  <si>
    <t>156-0056</t>
  </si>
  <si>
    <t>羽根木</t>
  </si>
  <si>
    <t>156-0042</t>
  </si>
  <si>
    <t>東玉川</t>
  </si>
  <si>
    <t>158-0084</t>
  </si>
  <si>
    <t>深沢</t>
  </si>
  <si>
    <t>158-0081</t>
  </si>
  <si>
    <t>船橋</t>
  </si>
  <si>
    <t>156-0055</t>
  </si>
  <si>
    <t>松原</t>
  </si>
  <si>
    <t>156-0043</t>
  </si>
  <si>
    <t>三宿</t>
  </si>
  <si>
    <t>154-0005</t>
  </si>
  <si>
    <t>南烏山</t>
  </si>
  <si>
    <t>157-0062</t>
  </si>
  <si>
    <t>宮坂</t>
  </si>
  <si>
    <t>156-0051</t>
  </si>
  <si>
    <t>用賀</t>
  </si>
  <si>
    <t>158-0097</t>
  </si>
  <si>
    <t>若林</t>
  </si>
  <si>
    <t>154-0023</t>
  </si>
  <si>
    <t>世田谷区</t>
    <rPh sb="0" eb="4">
      <t>セタガヤク</t>
    </rPh>
    <phoneticPr fontId="2"/>
  </si>
  <si>
    <t>計</t>
    <rPh sb="0" eb="1">
      <t>ケイ</t>
    </rPh>
    <phoneticPr fontId="2"/>
  </si>
  <si>
    <t>なし</t>
    <phoneticPr fontId="2"/>
  </si>
  <si>
    <t>入居希望住宅</t>
    <rPh sb="0" eb="2">
      <t>ニュウキョ</t>
    </rPh>
    <rPh sb="2" eb="4">
      <t>キボウ</t>
    </rPh>
    <rPh sb="4" eb="6">
      <t>ジュウタク</t>
    </rPh>
    <phoneticPr fontId="2"/>
  </si>
  <si>
    <t>本来家賃</t>
    <rPh sb="0" eb="4">
      <t>ホンライヤチン</t>
    </rPh>
    <phoneticPr fontId="2"/>
  </si>
  <si>
    <t>ー</t>
    <phoneticPr fontId="2"/>
  </si>
  <si>
    <t>補助額（仮）</t>
    <rPh sb="0" eb="3">
      <t>ホジョガク</t>
    </rPh>
    <rPh sb="4" eb="5">
      <t>カリ</t>
    </rPh>
    <phoneticPr fontId="2"/>
  </si>
  <si>
    <t>＝</t>
    <phoneticPr fontId="2"/>
  </si>
  <si>
    <t>補助後家賃</t>
    <rPh sb="0" eb="3">
      <t>ホジョゴ</t>
    </rPh>
    <rPh sb="3" eb="5">
      <t>ヤチン</t>
    </rPh>
    <phoneticPr fontId="2"/>
  </si>
  <si>
    <t>その他月収に含むもの(1月あたり)　※受給していない場合は、０を記入</t>
    <rPh sb="19" eb="21">
      <t>ジュキュウ</t>
    </rPh>
    <rPh sb="26" eb="28">
      <t>バアイ</t>
    </rPh>
    <rPh sb="32" eb="34">
      <t>キニュウ</t>
    </rPh>
    <phoneticPr fontId="2"/>
  </si>
  <si>
    <t xml:space="preserve">   本確認シートは、世田谷区ひとり親世帯家賃低廉化補助事業対象住宅のうち、ＪＫＫ住宅への入居相談・申込みを希望される方を対象に、ＪＫＫ住宅の入居要件である月収基準を事前確認するために使用するものです。また、世田谷区の入居資格確認の結果、資格要件を満たしていない場合は、入居できません。
　入居には、別途ＪＫＫによる審査・選考がありますので、本確認シートによる確認を受けたことで、対象住宅への入居が約束されるものではありません。</t>
    <phoneticPr fontId="2"/>
  </si>
  <si>
    <t>※給与所得者の方で昨年中途以降に転職等した方：既に支給された金額と勤務月数で計算ください。
　事業所得者の方で昨年中途以降に事業を開始した方：①すでに1年以上の事業実績がある方は、確認依頼日の前月から
    過去1年間 の所得で計算ください。②事業実績が1年に満たない方は、事業開始から現在までの所得金額と営業月数で
    計算ください。</t>
    <phoneticPr fontId="2"/>
  </si>
  <si>
    <t>✓</t>
  </si>
  <si>
    <t>令和●年●月●日</t>
    <rPh sb="0" eb="2">
      <t>レイワ</t>
    </rPh>
    <rPh sb="3" eb="4">
      <t>ネン</t>
    </rPh>
    <rPh sb="5" eb="6">
      <t>ツキ</t>
    </rPh>
    <rPh sb="7" eb="8">
      <t>ニチ</t>
    </rPh>
    <phoneticPr fontId="2"/>
  </si>
  <si>
    <t>●●●●</t>
    <phoneticPr fontId="2"/>
  </si>
  <si>
    <t>●ー●ー●</t>
    <phoneticPr fontId="2"/>
  </si>
  <si>
    <t>世田谷　花子</t>
    <rPh sb="0" eb="3">
      <t>セタガヤ</t>
    </rPh>
    <rPh sb="4" eb="6">
      <t>ハナコ</t>
    </rPh>
    <phoneticPr fontId="2"/>
  </si>
  <si>
    <t>090ー●●●●ー●●●●</t>
    <phoneticPr fontId="2"/>
  </si>
  <si>
    <t>世田谷　一郎</t>
    <rPh sb="0" eb="3">
      <t>セタガヤ</t>
    </rPh>
    <rPh sb="4" eb="6">
      <t>イチロウ</t>
    </rPh>
    <phoneticPr fontId="2"/>
  </si>
  <si>
    <t>なし</t>
  </si>
  <si>
    <t>記入例</t>
    <rPh sb="0" eb="3">
      <t>キニュウレイ</t>
    </rPh>
    <phoneticPr fontId="2"/>
  </si>
  <si>
    <t xml:space="preserve">   本確認シートは、世田谷区ひとり親世帯家賃低廉化補助事業対象住宅のうち、ＪＫＫ住宅への入居相談・申込みを希望される方を対象に、ＪＫＫ住宅の入居要件である月収基準を事前確認するために使用するものです。また、世田谷区の入居資格確認の結果、資格要件を満たしていない場合は、入居できません。
　入居には、別途ＪＫＫによる審査がありますので、本確認シートによる確認を受けたことで、対象住宅への入居が約束されるものではありません。</t>
    <phoneticPr fontId="2"/>
  </si>
  <si>
    <t xml:space="preserve">●月収額が入居しようとする住宅の月収基準額に満たない方でも、月収基準の特例がございますので、詳しくはJKK東京にお問い合わせください。
●ＪＫＫに入居の申込みを行う際は、本シートを提示し、区による入居資格に係る事前確認が済んでいる旨を伝えてください。 </t>
    <phoneticPr fontId="2"/>
  </si>
  <si>
    <t>児童手当</t>
    <phoneticPr fontId="2"/>
  </si>
  <si>
    <t>R7.4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</si>
</sst>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6"/>
      <name val="游ゴシック"/>
      <family val="3"/>
      <charset val="128"/>
      <scheme val="minor"/>
    </font>
    <font>
      <b/>
      <strike/>
      <sz val="11"/>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color theme="1"/>
      <name val="游ゴシック"/>
      <family val="3"/>
      <charset val="128"/>
      <scheme val="minor"/>
    </font>
    <font>
      <sz val="11"/>
      <color rgb="FFFF0000"/>
      <name val="HGP創英角ﾎﾟｯﾌﾟ体"/>
      <family val="3"/>
      <charset val="128"/>
    </font>
    <font>
      <sz val="14"/>
      <color rgb="FFFF0000"/>
      <name val="HGP創英角ﾎﾟｯﾌﾟ体"/>
      <family val="3"/>
      <charset val="128"/>
    </font>
    <font>
      <sz val="14"/>
      <color theme="1"/>
      <name val="游ゴシック"/>
      <family val="3"/>
      <charset val="128"/>
      <scheme val="minor"/>
    </font>
    <font>
      <sz val="9"/>
      <color theme="1"/>
      <name val="游ゴシック"/>
      <family val="3"/>
      <charset val="128"/>
      <scheme val="minor"/>
    </font>
    <font>
      <b/>
      <sz val="22"/>
      <color theme="1"/>
      <name val="游ゴシック"/>
      <family val="3"/>
      <charset val="128"/>
      <scheme val="minor"/>
    </font>
  </fonts>
  <fills count="3">
    <fill>
      <patternFill patternType="none"/>
    </fill>
    <fill>
      <patternFill patternType="gray125"/>
    </fill>
    <fill>
      <patternFill patternType="solid">
        <fgColor theme="5" tint="0.59999389629810485"/>
        <bgColor indexed="64"/>
      </patternFill>
    </fill>
  </fills>
  <borders count="25">
    <border>
      <left/>
      <right/>
      <top/>
      <bottom/>
      <diagonal/>
    </border>
    <border>
      <left style="thin">
        <color theme="1"/>
      </left>
      <right style="thin">
        <color theme="1"/>
      </right>
      <top style="thin">
        <color theme="1"/>
      </top>
      <bottom style="thin">
        <color theme="1"/>
      </bottom>
      <diagonal/>
    </border>
    <border>
      <left style="thin">
        <color theme="1"/>
      </left>
      <right/>
      <top/>
      <bottom/>
      <diagonal/>
    </border>
    <border>
      <left/>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1">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3" fillId="0" borderId="0" xfId="0" applyFont="1" applyBorder="1" applyAlignment="1">
      <alignment horizontal="left"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xf numFmtId="0" fontId="0" fillId="0" borderId="0" xfId="0" applyAlignment="1">
      <alignment horizontal="center" vertical="center" shrinkToFit="1"/>
    </xf>
    <xf numFmtId="0" fontId="0" fillId="0" borderId="0" xfId="0" applyAlignment="1">
      <alignment shrinkToFit="1"/>
    </xf>
    <xf numFmtId="0" fontId="0" fillId="0" borderId="7" xfId="0" applyBorder="1">
      <alignment vertical="center"/>
    </xf>
    <xf numFmtId="0" fontId="0" fillId="0" borderId="2" xfId="0" applyBorder="1">
      <alignment vertical="center"/>
    </xf>
    <xf numFmtId="0" fontId="0" fillId="0" borderId="9" xfId="0" applyBorder="1" applyAlignment="1">
      <alignment horizontal="center" vertical="center"/>
    </xf>
    <xf numFmtId="0" fontId="0" fillId="0" borderId="9" xfId="0" applyBorder="1" applyAlignment="1">
      <alignment horizontal="center" vertical="center" shrinkToFit="1"/>
    </xf>
    <xf numFmtId="0" fontId="0" fillId="0" borderId="10" xfId="0" applyBorder="1">
      <alignment vertical="center"/>
    </xf>
    <xf numFmtId="0" fontId="7" fillId="0" borderId="0" xfId="0" applyFont="1">
      <alignment vertical="center"/>
    </xf>
    <xf numFmtId="0" fontId="3" fillId="0" borderId="0" xfId="0" applyFont="1">
      <alignment vertical="center"/>
    </xf>
    <xf numFmtId="38" fontId="7" fillId="0" borderId="24" xfId="1" applyFont="1" applyFill="1" applyBorder="1" applyProtection="1">
      <alignment vertical="center"/>
      <protection locked="0"/>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38" fontId="11" fillId="2" borderId="20" xfId="1" applyFont="1" applyFill="1" applyBorder="1" applyAlignment="1" applyProtection="1">
      <alignment horizontal="center" vertical="center"/>
    </xf>
    <xf numFmtId="0" fontId="0" fillId="0" borderId="0" xfId="0" applyProtection="1">
      <alignment vertical="center"/>
    </xf>
    <xf numFmtId="0" fontId="0" fillId="0" borderId="0" xfId="0" applyAlignment="1" applyProtection="1">
      <alignment vertical="center" wrapText="1"/>
    </xf>
    <xf numFmtId="0" fontId="0" fillId="0" borderId="7" xfId="0" applyBorder="1" applyAlignment="1" applyProtection="1">
      <alignment horizontal="center" vertical="center" wrapText="1"/>
    </xf>
    <xf numFmtId="0" fontId="11" fillId="0" borderId="3" xfId="0" applyFont="1" applyBorder="1" applyAlignment="1" applyProtection="1">
      <alignment horizontal="center" vertical="center"/>
    </xf>
    <xf numFmtId="0" fontId="0" fillId="0" borderId="10" xfId="0" applyBorder="1" applyAlignment="1" applyProtection="1">
      <alignment horizontal="center" vertical="center"/>
    </xf>
    <xf numFmtId="176" fontId="11" fillId="2" borderId="12" xfId="0" applyNumberFormat="1" applyFont="1" applyFill="1" applyBorder="1" applyAlignment="1" applyProtection="1">
      <alignment horizontal="center" vertical="center"/>
    </xf>
    <xf numFmtId="0" fontId="11" fillId="0" borderId="16" xfId="0" applyFont="1" applyBorder="1" applyAlignment="1" applyProtection="1">
      <alignment horizontal="center" vertical="center"/>
    </xf>
    <xf numFmtId="0" fontId="0" fillId="0" borderId="0" xfId="0" applyBorder="1" applyProtection="1">
      <alignment vertical="center"/>
    </xf>
    <xf numFmtId="0" fontId="3" fillId="0" borderId="0" xfId="0" applyFont="1" applyBorder="1" applyAlignment="1" applyProtection="1">
      <alignment horizontal="left" vertical="center" wrapText="1"/>
    </xf>
    <xf numFmtId="0" fontId="0" fillId="0" borderId="4" xfId="0" applyBorder="1" applyProtection="1">
      <alignment vertical="center"/>
    </xf>
    <xf numFmtId="0" fontId="0" fillId="2" borderId="6" xfId="0" applyNumberFormat="1" applyFill="1" applyBorder="1" applyAlignment="1" applyProtection="1">
      <alignment vertical="center"/>
    </xf>
    <xf numFmtId="0" fontId="3" fillId="0" borderId="0" xfId="0" applyFont="1" applyProtection="1">
      <alignment vertical="center"/>
    </xf>
    <xf numFmtId="0" fontId="7" fillId="0" borderId="0" xfId="0" applyFont="1" applyProtection="1">
      <alignment vertical="center"/>
    </xf>
    <xf numFmtId="38" fontId="7" fillId="0" borderId="24" xfId="1" applyFont="1" applyFill="1" applyBorder="1" applyProtection="1">
      <alignment vertical="center"/>
    </xf>
    <xf numFmtId="0" fontId="9" fillId="0" borderId="20" xfId="0" applyFont="1" applyBorder="1" applyAlignment="1" applyProtection="1">
      <alignment horizontal="center" vertical="center"/>
    </xf>
    <xf numFmtId="0" fontId="9" fillId="0" borderId="20" xfId="0" applyFont="1" applyBorder="1" applyAlignment="1" applyProtection="1">
      <alignment horizontal="center" vertical="center" shrinkToFit="1"/>
    </xf>
    <xf numFmtId="0" fontId="0" fillId="0" borderId="20" xfId="0" applyBorder="1" applyAlignment="1" applyProtection="1">
      <alignment horizontal="center" vertical="center"/>
    </xf>
    <xf numFmtId="38" fontId="0" fillId="0" borderId="20" xfId="1" applyFont="1" applyBorder="1" applyAlignment="1" applyProtection="1">
      <alignment horizontal="center" vertical="center"/>
    </xf>
    <xf numFmtId="0" fontId="3" fillId="0" borderId="0" xfId="0" applyFont="1" applyAlignment="1">
      <alignment vertical="center" wrapText="1"/>
    </xf>
    <xf numFmtId="0" fontId="3" fillId="0" borderId="7" xfId="0" applyFont="1" applyBorder="1" applyAlignment="1">
      <alignment horizontal="center" vertical="center" wrapText="1"/>
    </xf>
    <xf numFmtId="0" fontId="3" fillId="0" borderId="3" xfId="0" applyFont="1" applyBorder="1" applyAlignment="1" applyProtection="1">
      <alignment horizontal="center" vertical="center"/>
      <protection locked="0"/>
    </xf>
    <xf numFmtId="0" fontId="3" fillId="0" borderId="10" xfId="0" applyFont="1" applyBorder="1" applyAlignment="1">
      <alignment horizontal="center" vertical="center"/>
    </xf>
    <xf numFmtId="176" fontId="3" fillId="2" borderId="12" xfId="0" applyNumberFormat="1" applyFont="1" applyFill="1" applyBorder="1" applyAlignment="1">
      <alignment horizontal="center" vertical="center"/>
    </xf>
    <xf numFmtId="0" fontId="3" fillId="0" borderId="16" xfId="0" applyFont="1" applyBorder="1" applyAlignment="1" applyProtection="1">
      <alignment horizontal="center" vertical="center"/>
      <protection locked="0"/>
    </xf>
    <xf numFmtId="0" fontId="3" fillId="0" borderId="0" xfId="0" applyFont="1" applyBorder="1">
      <alignment vertical="center"/>
    </xf>
    <xf numFmtId="0" fontId="3" fillId="0" borderId="4" xfId="0" applyFont="1" applyBorder="1">
      <alignment vertical="center"/>
    </xf>
    <xf numFmtId="0" fontId="3" fillId="2" borderId="6" xfId="0" applyNumberFormat="1" applyFont="1" applyFill="1" applyBorder="1" applyAlignment="1">
      <alignment vertical="center"/>
    </xf>
    <xf numFmtId="0" fontId="14" fillId="0" borderId="20" xfId="0" applyFont="1" applyBorder="1" applyAlignment="1">
      <alignment horizontal="center" vertical="center"/>
    </xf>
    <xf numFmtId="0" fontId="14" fillId="0" borderId="20" xfId="0" applyFont="1" applyBorder="1" applyAlignment="1">
      <alignment horizontal="center" vertical="center" shrinkToFit="1"/>
    </xf>
    <xf numFmtId="0" fontId="3" fillId="0" borderId="20" xfId="0" applyFont="1" applyBorder="1" applyAlignment="1">
      <alignment horizontal="center" vertical="center"/>
    </xf>
    <xf numFmtId="38" fontId="3" fillId="2" borderId="20" xfId="1" applyFont="1" applyFill="1" applyBorder="1" applyAlignment="1" applyProtection="1">
      <alignment horizontal="center" vertical="center"/>
      <protection locked="0"/>
    </xf>
    <xf numFmtId="38" fontId="3" fillId="0" borderId="20" xfId="1" applyFont="1" applyBorder="1" applyAlignment="1">
      <alignment horizontal="center" vertical="center"/>
    </xf>
    <xf numFmtId="38" fontId="3" fillId="2" borderId="20" xfId="1" applyFont="1" applyFill="1" applyBorder="1" applyAlignment="1" applyProtection="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center" wrapText="1"/>
    </xf>
    <xf numFmtId="0" fontId="3" fillId="0" borderId="7"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177" fontId="13" fillId="0" borderId="20" xfId="0" applyNumberFormat="1" applyFont="1" applyBorder="1" applyAlignment="1" applyProtection="1">
      <alignment horizontal="center" vertical="center" wrapText="1"/>
      <protection locked="0"/>
    </xf>
    <xf numFmtId="0" fontId="3" fillId="0" borderId="20" xfId="0" applyFont="1" applyBorder="1" applyAlignment="1">
      <alignment horizontal="center" vertical="center" wrapText="1"/>
    </xf>
    <xf numFmtId="38" fontId="3" fillId="0" borderId="1" xfId="1" applyFont="1" applyFill="1" applyBorder="1" applyAlignment="1" applyProtection="1">
      <alignment horizontal="center" vertical="center"/>
      <protection locked="0"/>
    </xf>
    <xf numFmtId="177" fontId="13" fillId="0" borderId="21" xfId="0" applyNumberFormat="1" applyFont="1" applyBorder="1" applyAlignment="1" applyProtection="1">
      <alignment horizontal="center" vertical="center" wrapText="1"/>
      <protection locked="0"/>
    </xf>
    <xf numFmtId="177" fontId="13" fillId="0" borderId="22" xfId="0" applyNumberFormat="1" applyFont="1" applyBorder="1" applyAlignment="1" applyProtection="1">
      <alignment horizontal="center" vertical="center" wrapText="1"/>
      <protection locked="0"/>
    </xf>
    <xf numFmtId="177" fontId="13" fillId="0" borderId="23"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38" fontId="3" fillId="0" borderId="12" xfId="1" applyFont="1" applyBorder="1" applyAlignment="1" applyProtection="1">
      <alignment horizontal="center" vertical="center"/>
      <protection locked="0"/>
    </xf>
    <xf numFmtId="38" fontId="3" fillId="0" borderId="11" xfId="1" applyFont="1" applyBorder="1" applyAlignment="1" applyProtection="1">
      <alignment horizontal="center" vertical="center"/>
      <protection locked="0"/>
    </xf>
    <xf numFmtId="38" fontId="3" fillId="0" borderId="13" xfId="1" applyFont="1" applyBorder="1" applyAlignment="1" applyProtection="1">
      <alignment horizontal="center" vertical="center"/>
      <protection locked="0"/>
    </xf>
    <xf numFmtId="38" fontId="3" fillId="0" borderId="14" xfId="1" applyFont="1" applyBorder="1" applyAlignment="1" applyProtection="1">
      <alignment horizontal="center" vertical="center"/>
      <protection locked="0"/>
    </xf>
    <xf numFmtId="38" fontId="3" fillId="0" borderId="15" xfId="1" applyFont="1" applyBorder="1" applyAlignment="1" applyProtection="1">
      <alignment horizontal="center" vertical="center"/>
      <protection locked="0"/>
    </xf>
    <xf numFmtId="38" fontId="3" fillId="0" borderId="4" xfId="1" applyFont="1" applyBorder="1" applyAlignment="1" applyProtection="1">
      <alignment horizontal="center" vertical="center"/>
      <protection locked="0"/>
    </xf>
    <xf numFmtId="38" fontId="3" fillId="0" borderId="5" xfId="1" applyFont="1" applyBorder="1" applyAlignment="1" applyProtection="1">
      <alignment horizontal="center" vertical="center"/>
      <protection locked="0"/>
    </xf>
    <xf numFmtId="38" fontId="3" fillId="0" borderId="6" xfId="1"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38" fontId="3" fillId="0" borderId="7" xfId="1" applyFont="1" applyBorder="1" applyAlignment="1" applyProtection="1">
      <alignment horizontal="center" vertical="center"/>
    </xf>
    <xf numFmtId="38" fontId="3" fillId="0" borderId="3" xfId="1" applyFont="1" applyBorder="1" applyAlignment="1" applyProtection="1">
      <alignment horizontal="center" vertical="center"/>
    </xf>
    <xf numFmtId="38" fontId="3" fillId="0" borderId="2" xfId="1" applyFont="1" applyBorder="1" applyAlignment="1" applyProtection="1">
      <alignment horizontal="center" vertical="center"/>
    </xf>
    <xf numFmtId="38" fontId="3" fillId="0" borderId="0" xfId="1" applyFont="1" applyBorder="1" applyAlignment="1" applyProtection="1">
      <alignment horizontal="center" vertical="center"/>
    </xf>
    <xf numFmtId="38" fontId="3" fillId="0" borderId="10" xfId="1" applyFont="1" applyBorder="1" applyAlignment="1" applyProtection="1">
      <alignment horizontal="center" vertical="center"/>
    </xf>
    <xf numFmtId="38" fontId="3" fillId="0" borderId="12" xfId="1" applyFont="1" applyBorder="1" applyAlignment="1" applyProtection="1">
      <alignment horizontal="center" vertical="center"/>
    </xf>
    <xf numFmtId="0" fontId="3" fillId="0" borderId="9" xfId="0" applyFont="1" applyBorder="1" applyAlignment="1">
      <alignment horizontal="center" vertical="center"/>
    </xf>
    <xf numFmtId="38" fontId="3" fillId="0" borderId="1" xfId="1" applyFont="1" applyBorder="1" applyAlignment="1" applyProtection="1">
      <alignment horizontal="center" vertical="center"/>
      <protection locked="0"/>
    </xf>
    <xf numFmtId="49" fontId="3" fillId="0" borderId="3" xfId="0" applyNumberFormat="1" applyFont="1" applyBorder="1" applyAlignment="1" applyProtection="1">
      <alignment horizontal="left" vertical="center"/>
      <protection locked="0"/>
    </xf>
    <xf numFmtId="49" fontId="3" fillId="0" borderId="8" xfId="0" applyNumberFormat="1" applyFont="1" applyBorder="1" applyAlignment="1" applyProtection="1">
      <alignment horizontal="left" vertical="center"/>
      <protection locked="0"/>
    </xf>
    <xf numFmtId="38" fontId="3" fillId="0" borderId="1" xfId="1" applyFont="1" applyBorder="1" applyAlignment="1">
      <alignment horizontal="right" vertical="center" indent="2"/>
    </xf>
    <xf numFmtId="0" fontId="15" fillId="0" borderId="0" xfId="0" applyFont="1" applyAlignment="1">
      <alignment horizontal="center"/>
    </xf>
    <xf numFmtId="0" fontId="3" fillId="0" borderId="20" xfId="0" applyFont="1" applyBorder="1" applyAlignment="1">
      <alignment horizontal="center" vertical="center"/>
    </xf>
    <xf numFmtId="38" fontId="3" fillId="2" borderId="5" xfId="1" applyFont="1" applyFill="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38" fontId="3" fillId="0" borderId="4" xfId="1" applyFont="1" applyBorder="1" applyAlignment="1">
      <alignment horizontal="right" vertical="center" indent="2"/>
    </xf>
    <xf numFmtId="38" fontId="3" fillId="0" borderId="5" xfId="1" applyFont="1" applyBorder="1" applyAlignment="1">
      <alignment horizontal="right" vertical="center" indent="2"/>
    </xf>
    <xf numFmtId="38" fontId="3" fillId="0" borderId="6" xfId="1" applyFont="1" applyBorder="1" applyAlignment="1">
      <alignment horizontal="right" vertical="center" indent="2"/>
    </xf>
    <xf numFmtId="0" fontId="0" fillId="0" borderId="7" xfId="0" applyBorder="1" applyAlignment="1" applyProtection="1">
      <alignment horizontal="center" vertical="center"/>
    </xf>
    <xf numFmtId="0" fontId="0" fillId="0" borderId="3" xfId="0" applyBorder="1" applyAlignment="1" applyProtection="1">
      <alignment horizontal="center" vertical="center"/>
    </xf>
    <xf numFmtId="0" fontId="0" fillId="0" borderId="8" xfId="0" applyBorder="1" applyAlignment="1" applyProtection="1">
      <alignment horizontal="center" vertical="center"/>
    </xf>
    <xf numFmtId="0" fontId="11" fillId="0" borderId="7"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8" xfId="0" applyFont="1" applyBorder="1" applyAlignment="1" applyProtection="1">
      <alignment horizontal="left" vertical="center"/>
    </xf>
    <xf numFmtId="0" fontId="4"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0" fillId="0" borderId="0" xfId="0" applyAlignment="1" applyProtection="1">
      <alignment horizontal="left" vertical="center" wrapText="1"/>
    </xf>
    <xf numFmtId="0" fontId="0" fillId="0" borderId="0" xfId="0" applyAlignment="1" applyProtection="1">
      <alignment horizontal="left" vertical="center"/>
    </xf>
    <xf numFmtId="0" fontId="0" fillId="0" borderId="20" xfId="0" applyBorder="1" applyAlignment="1" applyProtection="1">
      <alignment horizontal="center" vertical="center" wrapText="1"/>
    </xf>
    <xf numFmtId="177" fontId="12" fillId="0" borderId="20" xfId="0" applyNumberFormat="1" applyFont="1" applyBorder="1" applyAlignment="1" applyProtection="1">
      <alignment horizontal="center" vertical="center" wrapText="1"/>
    </xf>
    <xf numFmtId="177" fontId="12" fillId="0" borderId="21" xfId="0" applyNumberFormat="1" applyFont="1" applyBorder="1" applyAlignment="1" applyProtection="1">
      <alignment horizontal="center" vertical="center" wrapText="1"/>
    </xf>
    <xf numFmtId="177" fontId="12" fillId="0" borderId="22" xfId="0" applyNumberFormat="1" applyFont="1" applyBorder="1" applyAlignment="1" applyProtection="1">
      <alignment horizontal="center" vertical="center" wrapText="1"/>
    </xf>
    <xf numFmtId="177" fontId="12" fillId="0" borderId="23" xfId="0" applyNumberFormat="1" applyFont="1" applyBorder="1" applyAlignment="1" applyProtection="1">
      <alignment horizontal="center" vertical="center" wrapText="1"/>
    </xf>
    <xf numFmtId="0" fontId="0" fillId="0" borderId="10" xfId="0" applyBorder="1" applyAlignment="1" applyProtection="1">
      <alignment horizontal="center" vertical="center"/>
    </xf>
    <xf numFmtId="0" fontId="0" fillId="0" borderId="12" xfId="0" applyBorder="1" applyAlignment="1" applyProtection="1">
      <alignment horizontal="center" vertical="center"/>
    </xf>
    <xf numFmtId="0" fontId="0" fillId="0" borderId="11" xfId="0" applyBorder="1" applyAlignment="1" applyProtection="1">
      <alignment horizontal="center" vertical="center"/>
    </xf>
    <xf numFmtId="49" fontId="11" fillId="0" borderId="3" xfId="0" applyNumberFormat="1" applyFont="1" applyBorder="1" applyAlignment="1" applyProtection="1">
      <alignment horizontal="left" vertical="center"/>
    </xf>
    <xf numFmtId="49" fontId="11" fillId="0" borderId="8" xfId="0" applyNumberFormat="1" applyFont="1" applyBorder="1" applyAlignment="1" applyProtection="1">
      <alignment horizontal="left"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11" fillId="0" borderId="4"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6" xfId="0" applyFont="1" applyBorder="1" applyAlignment="1" applyProtection="1">
      <alignment horizontal="left" vertical="center"/>
    </xf>
    <xf numFmtId="0" fontId="3" fillId="0" borderId="17"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38" fontId="11" fillId="2" borderId="5" xfId="1" applyFont="1" applyFill="1" applyBorder="1" applyAlignment="1" applyProtection="1">
      <alignment horizontal="center" vertical="center"/>
    </xf>
    <xf numFmtId="0" fontId="11" fillId="0" borderId="1" xfId="0" applyFont="1" applyBorder="1" applyAlignment="1" applyProtection="1">
      <alignment horizontal="center" vertical="center"/>
    </xf>
    <xf numFmtId="38" fontId="11" fillId="0" borderId="1" xfId="1" applyFont="1" applyBorder="1" applyAlignment="1" applyProtection="1">
      <alignment horizontal="center" vertical="center"/>
    </xf>
    <xf numFmtId="38" fontId="11" fillId="0" borderId="1" xfId="1" applyFont="1" applyBorder="1" applyAlignment="1" applyProtection="1">
      <alignment horizontal="right" vertical="center" indent="2"/>
    </xf>
    <xf numFmtId="0" fontId="11" fillId="0" borderId="1" xfId="0" applyFont="1" applyFill="1" applyBorder="1" applyAlignment="1" applyProtection="1">
      <alignment horizontal="center" vertical="center"/>
    </xf>
    <xf numFmtId="0" fontId="0" fillId="0" borderId="1" xfId="0" applyFill="1" applyBorder="1" applyAlignment="1" applyProtection="1">
      <alignment horizontal="center" vertical="center"/>
    </xf>
    <xf numFmtId="176" fontId="0" fillId="0" borderId="1" xfId="1" applyNumberFormat="1" applyFont="1" applyBorder="1" applyAlignment="1" applyProtection="1">
      <alignment horizontal="right" vertical="center" indent="2"/>
    </xf>
    <xf numFmtId="38" fontId="0" fillId="0" borderId="1" xfId="1" applyFont="1" applyBorder="1" applyAlignment="1" applyProtection="1">
      <alignment horizontal="center" vertical="center"/>
    </xf>
    <xf numFmtId="176" fontId="0" fillId="0" borderId="4" xfId="1" applyNumberFormat="1" applyFont="1" applyBorder="1" applyAlignment="1" applyProtection="1">
      <alignment horizontal="right" vertical="center" indent="2"/>
    </xf>
    <xf numFmtId="176" fontId="0" fillId="0" borderId="5" xfId="1" applyNumberFormat="1" applyFont="1" applyBorder="1" applyAlignment="1" applyProtection="1">
      <alignment horizontal="right" vertical="center" indent="2"/>
    </xf>
    <xf numFmtId="176" fontId="0" fillId="0" borderId="6" xfId="1" applyNumberFormat="1" applyFont="1" applyBorder="1" applyAlignment="1" applyProtection="1">
      <alignment horizontal="right" vertical="center" indent="2"/>
    </xf>
    <xf numFmtId="0" fontId="0" fillId="0" borderId="0" xfId="0" applyAlignment="1" applyProtection="1">
      <alignment horizontal="center" vertical="center"/>
    </xf>
    <xf numFmtId="38" fontId="11" fillId="0" borderId="4" xfId="1" applyFont="1" applyBorder="1" applyAlignment="1" applyProtection="1">
      <alignment horizontal="center" vertical="center"/>
    </xf>
    <xf numFmtId="38" fontId="11" fillId="0" borderId="5" xfId="1" applyFont="1" applyBorder="1" applyAlignment="1" applyProtection="1">
      <alignment horizontal="center" vertical="center"/>
    </xf>
    <xf numFmtId="38" fontId="11" fillId="0" borderId="6" xfId="1" applyFont="1" applyBorder="1" applyAlignment="1" applyProtection="1">
      <alignment horizontal="center" vertical="center"/>
    </xf>
    <xf numFmtId="0" fontId="8" fillId="0" borderId="7" xfId="0" applyFont="1" applyBorder="1" applyAlignment="1" applyProtection="1">
      <alignment horizontal="center" vertical="center" wrapText="1"/>
    </xf>
    <xf numFmtId="0" fontId="10" fillId="0" borderId="3" xfId="0" applyFont="1" applyBorder="1" applyAlignment="1" applyProtection="1">
      <alignment horizontal="center" vertical="center"/>
    </xf>
    <xf numFmtId="0" fontId="8" fillId="0" borderId="2"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2" xfId="0" applyFont="1" applyBorder="1" applyAlignment="1" applyProtection="1">
      <alignment horizontal="center" vertical="center"/>
    </xf>
    <xf numFmtId="38" fontId="11" fillId="0" borderId="7" xfId="1" applyFont="1" applyBorder="1" applyAlignment="1" applyProtection="1">
      <alignment horizontal="center" vertical="center"/>
    </xf>
    <xf numFmtId="38" fontId="11" fillId="0" borderId="3" xfId="1" applyFont="1" applyBorder="1" applyAlignment="1" applyProtection="1">
      <alignment horizontal="center" vertical="center"/>
    </xf>
    <xf numFmtId="38" fontId="11" fillId="0" borderId="2" xfId="1" applyFont="1" applyBorder="1" applyAlignment="1" applyProtection="1">
      <alignment horizontal="center" vertical="center"/>
    </xf>
    <xf numFmtId="38" fontId="11" fillId="0" borderId="0" xfId="1" applyFont="1" applyBorder="1" applyAlignment="1" applyProtection="1">
      <alignment horizontal="center" vertical="center"/>
    </xf>
    <xf numFmtId="38" fontId="11" fillId="0" borderId="10" xfId="1" applyFont="1" applyBorder="1" applyAlignment="1" applyProtection="1">
      <alignment horizontal="center" vertical="center"/>
    </xf>
    <xf numFmtId="38" fontId="11" fillId="0" borderId="12" xfId="1" applyFont="1" applyBorder="1" applyAlignment="1" applyProtection="1">
      <alignment horizontal="center" vertic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1" xfId="0"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38" fontId="11" fillId="0" borderId="13" xfId="1" applyFont="1" applyBorder="1" applyAlignment="1" applyProtection="1">
      <alignment horizontal="center" vertical="center"/>
    </xf>
    <xf numFmtId="38" fontId="11" fillId="0" borderId="14" xfId="1" applyFont="1" applyBorder="1" applyAlignment="1" applyProtection="1">
      <alignment horizontal="center" vertical="center"/>
    </xf>
    <xf numFmtId="38" fontId="11" fillId="0" borderId="15" xfId="1" applyFont="1" applyBorder="1" applyAlignment="1" applyProtection="1">
      <alignment horizontal="center" vertical="center"/>
    </xf>
    <xf numFmtId="38" fontId="11" fillId="0" borderId="11" xfId="1" applyFont="1" applyBorder="1" applyAlignment="1" applyProtection="1">
      <alignment horizontal="center" vertical="center"/>
    </xf>
    <xf numFmtId="0" fontId="0" fillId="0" borderId="20" xfId="0" applyBorder="1" applyAlignment="1" applyProtection="1">
      <alignment horizontal="center" vertical="center"/>
    </xf>
    <xf numFmtId="49" fontId="3" fillId="0" borderId="7" xfId="0" applyNumberFormat="1" applyFont="1" applyBorder="1" applyAlignment="1" applyProtection="1">
      <alignment horizontal="left" vertical="center"/>
      <protection locked="0"/>
    </xf>
  </cellXfs>
  <cellStyles count="2">
    <cellStyle name="桁区切り" xfId="1" builtinId="6"/>
    <cellStyle name="標準" xfId="0" builtinId="0"/>
  </cellStyles>
  <dxfs count="23">
    <dxf>
      <fill>
        <patternFill>
          <bgColor theme="5" tint="0.59996337778862885"/>
        </patternFill>
      </fill>
    </dxf>
    <dxf>
      <fill>
        <patternFill>
          <bgColor theme="5" tint="0.59996337778862885"/>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bgColor theme="5" tint="0.59996337778862885"/>
        </patternFill>
      </fill>
    </dxf>
    <dxf>
      <fill>
        <patternFill patternType="none">
          <bgColor auto="1"/>
        </patternFill>
      </fill>
    </dxf>
    <dxf>
      <font>
        <color theme="1"/>
      </font>
      <fill>
        <patternFill>
          <bgColor theme="5" tint="0.59996337778862885"/>
        </patternFill>
      </fill>
    </dxf>
    <dxf>
      <fill>
        <patternFill>
          <bgColor theme="5" tint="0.59996337778862885"/>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bgColor theme="5" tint="0.59996337778862885"/>
        </patternFill>
      </fill>
    </dxf>
    <dxf>
      <fill>
        <patternFill patternType="none">
          <bgColor auto="1"/>
        </patternFill>
      </fill>
    </dxf>
    <dxf>
      <font>
        <color theme="1"/>
      </font>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63500</xdr:colOff>
      <xdr:row>0</xdr:row>
      <xdr:rowOff>171450</xdr:rowOff>
    </xdr:from>
    <xdr:to>
      <xdr:col>5</xdr:col>
      <xdr:colOff>523875</xdr:colOff>
      <xdr:row>2</xdr:row>
      <xdr:rowOff>180975</xdr:rowOff>
    </xdr:to>
    <xdr:sp macro="" textlink="">
      <xdr:nvSpPr>
        <xdr:cNvPr id="1025" name="テキスト ボックス 2">
          <a:extLst>
            <a:ext uri="{FF2B5EF4-FFF2-40B4-BE49-F238E27FC236}">
              <a16:creationId xmlns:a16="http://schemas.microsoft.com/office/drawing/2014/main" id="{00000000-0008-0000-0000-000001040000}"/>
            </a:ext>
          </a:extLst>
        </xdr:cNvPr>
        <xdr:cNvSpPr txBox="1">
          <a:spLocks noChangeArrowheads="1"/>
        </xdr:cNvSpPr>
      </xdr:nvSpPr>
      <xdr:spPr bwMode="auto">
        <a:xfrm>
          <a:off x="381000" y="171450"/>
          <a:ext cx="3190875" cy="485775"/>
        </a:xfrm>
        <a:prstGeom prst="rect">
          <a:avLst/>
        </a:prstGeom>
        <a:solidFill>
          <a:srgbClr val="FFFFFF"/>
        </a:solidFill>
        <a:ln w="38100" cmpd="dbl">
          <a:solidFill>
            <a:srgbClr val="000000"/>
          </a:solidFill>
          <a:miter lim="800000"/>
          <a:headEnd/>
          <a:tailEnd/>
        </a:ln>
      </xdr:spPr>
      <xdr:txBody>
        <a:bodyPr vertOverflow="clip" wrap="square" lIns="91440" tIns="45720" rIns="91440" bIns="45720" anchor="ctr" upright="1"/>
        <a:lstStyle/>
        <a:p>
          <a:pPr algn="ctr" rtl="0">
            <a:defRPr sz="1000"/>
          </a:pPr>
          <a:r>
            <a:rPr lang="ja-JP" altLang="en-US" sz="1300" b="0" i="0" u="none" strike="noStrike" baseline="0">
              <a:solidFill>
                <a:srgbClr val="000000"/>
              </a:solidFill>
              <a:latin typeface="游明朝"/>
              <a:ea typeface="游明朝"/>
            </a:rPr>
            <a:t>ＪＫＫ住宅を入居希望される方</a:t>
          </a:r>
          <a:endParaRPr lang="ja-JP" altLang="en-US" sz="1300" b="0" i="0" u="none" strike="noStrike" baseline="0">
            <a:solidFill>
              <a:srgbClr val="000000"/>
            </a:solidFill>
            <a:latin typeface="Times New Roman"/>
            <a:ea typeface="游明朝"/>
            <a:cs typeface="Times New Roman"/>
          </a:endParaRPr>
        </a:p>
      </xdr:txBody>
    </xdr:sp>
    <xdr:clientData/>
  </xdr:twoCellAnchor>
  <xdr:twoCellAnchor>
    <xdr:from>
      <xdr:col>1</xdr:col>
      <xdr:colOff>1</xdr:colOff>
      <xdr:row>16</xdr:row>
      <xdr:rowOff>98426</xdr:rowOff>
    </xdr:from>
    <xdr:to>
      <xdr:col>2</xdr:col>
      <xdr:colOff>396876</xdr:colOff>
      <xdr:row>18</xdr:row>
      <xdr:rowOff>174625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17501" y="3797301"/>
          <a:ext cx="1079500" cy="473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a:solidFill>
                <a:schemeClr val="dk1"/>
              </a:solidFill>
              <a:effectLst/>
              <a:latin typeface="+mn-lt"/>
              <a:ea typeface="+mn-ea"/>
              <a:cs typeface="+mn-cs"/>
            </a:rPr>
            <a:t>２．月収額</a:t>
          </a:r>
        </a:p>
      </xdr:txBody>
    </xdr:sp>
    <xdr:clientData/>
  </xdr:twoCellAnchor>
  <xdr:twoCellAnchor>
    <xdr:from>
      <xdr:col>0</xdr:col>
      <xdr:colOff>190500</xdr:colOff>
      <xdr:row>9</xdr:row>
      <xdr:rowOff>67311</xdr:rowOff>
    </xdr:from>
    <xdr:to>
      <xdr:col>3</xdr:col>
      <xdr:colOff>522604</xdr:colOff>
      <xdr:row>11</xdr:row>
      <xdr:rowOff>211455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90500" y="2219961"/>
          <a:ext cx="1875154" cy="563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a:solidFill>
                <a:schemeClr val="dk1"/>
              </a:solidFill>
              <a:effectLst/>
              <a:latin typeface="+mn-lt"/>
              <a:ea typeface="+mn-ea"/>
              <a:cs typeface="+mn-cs"/>
            </a:rPr>
            <a:t>１．確認依頼者（世帯主）</a:t>
          </a:r>
        </a:p>
      </xdr:txBody>
    </xdr:sp>
    <xdr:clientData/>
  </xdr:twoCellAnchor>
  <xdr:twoCellAnchor>
    <xdr:from>
      <xdr:col>6</xdr:col>
      <xdr:colOff>260350</xdr:colOff>
      <xdr:row>35</xdr:row>
      <xdr:rowOff>137432</xdr:rowOff>
    </xdr:from>
    <xdr:to>
      <xdr:col>14</xdr:col>
      <xdr:colOff>261383</xdr:colOff>
      <xdr:row>39</xdr:row>
      <xdr:rowOff>124732</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1493" y="8437789"/>
          <a:ext cx="3729390" cy="967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16696</xdr:colOff>
      <xdr:row>40</xdr:row>
      <xdr:rowOff>93457</xdr:rowOff>
    </xdr:from>
    <xdr:to>
      <xdr:col>14</xdr:col>
      <xdr:colOff>134790</xdr:colOff>
      <xdr:row>47</xdr:row>
      <xdr:rowOff>135028</xdr:rowOff>
    </xdr:to>
    <xdr:pic>
      <xdr:nvPicPr>
        <xdr:cNvPr id="2" name="図 1">
          <a:extLst>
            <a:ext uri="{FF2B5EF4-FFF2-40B4-BE49-F238E27FC236}">
              <a16:creationId xmlns:a16="http://schemas.microsoft.com/office/drawing/2014/main" id="{0E73678F-B4B1-4078-880E-0305E880FC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9608" y="9159016"/>
          <a:ext cx="7420519" cy="1591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40</xdr:row>
      <xdr:rowOff>35859</xdr:rowOff>
    </xdr:from>
    <xdr:to>
      <xdr:col>14</xdr:col>
      <xdr:colOff>145677</xdr:colOff>
      <xdr:row>40</xdr:row>
      <xdr:rowOff>47065</xdr:rowOff>
    </xdr:to>
    <xdr:cxnSp macro="">
      <xdr:nvCxnSpPr>
        <xdr:cNvPr id="5" name="直線コネクタ 4">
          <a:extLst>
            <a:ext uri="{FF2B5EF4-FFF2-40B4-BE49-F238E27FC236}">
              <a16:creationId xmlns:a16="http://schemas.microsoft.com/office/drawing/2014/main" id="{75A2A3C2-E354-AFD1-10D8-460276CC9624}"/>
            </a:ext>
          </a:extLst>
        </xdr:cNvPr>
        <xdr:cNvCxnSpPr/>
      </xdr:nvCxnSpPr>
      <xdr:spPr>
        <a:xfrm>
          <a:off x="206188" y="9260541"/>
          <a:ext cx="7398124"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377415</xdr:colOff>
      <xdr:row>5</xdr:row>
      <xdr:rowOff>50314</xdr:rowOff>
    </xdr:from>
    <xdr:to>
      <xdr:col>45</xdr:col>
      <xdr:colOff>227929</xdr:colOff>
      <xdr:row>19</xdr:row>
      <xdr:rowOff>254149</xdr:rowOff>
    </xdr:to>
    <xdr:sp macro="" textlink="">
      <xdr:nvSpPr>
        <xdr:cNvPr id="3" name="吹き出し: 角を丸めた四角形 2">
          <a:extLst>
            <a:ext uri="{FF2B5EF4-FFF2-40B4-BE49-F238E27FC236}">
              <a16:creationId xmlns:a16="http://schemas.microsoft.com/office/drawing/2014/main" id="{7FBC7B71-2D25-FDDF-1ACD-B0552479D2C0}"/>
            </a:ext>
          </a:extLst>
        </xdr:cNvPr>
        <xdr:cNvSpPr/>
      </xdr:nvSpPr>
      <xdr:spPr>
        <a:xfrm>
          <a:off x="16984533" y="1193314"/>
          <a:ext cx="6574043" cy="3442335"/>
        </a:xfrm>
        <a:prstGeom prst="wedgeRoundRectCallout">
          <a:avLst>
            <a:gd name="adj1" fmla="val -43864"/>
            <a:gd name="adj2" fmla="val 5858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lt1"/>
              </a:solidFill>
              <a:effectLst/>
              <a:latin typeface="+mn-lt"/>
              <a:ea typeface="+mn-ea"/>
              <a:cs typeface="+mn-cs"/>
            </a:rPr>
            <a:t>給与所得の場合】</a:t>
          </a:r>
        </a:p>
        <a:p>
          <a:r>
            <a:rPr lang="ja-JP" altLang="ja-JP" sz="1100">
              <a:solidFill>
                <a:schemeClr val="lt1"/>
              </a:solidFill>
              <a:effectLst/>
              <a:latin typeface="+mn-lt"/>
              <a:ea typeface="+mn-ea"/>
              <a:cs typeface="+mn-cs"/>
            </a:rPr>
            <a:t>●総収入には以下のものは、含みません。</a:t>
          </a:r>
        </a:p>
        <a:p>
          <a:r>
            <a:rPr lang="ja-JP" altLang="ja-JP" sz="1100">
              <a:solidFill>
                <a:schemeClr val="lt1"/>
              </a:solidFill>
              <a:effectLst/>
              <a:latin typeface="+mn-lt"/>
              <a:ea typeface="+mn-ea"/>
              <a:cs typeface="+mn-cs"/>
            </a:rPr>
            <a:t>・交通費（通勤手当・定期代）、出張費　・失業給付金　・奨学金　・一時的な所得</a:t>
          </a:r>
        </a:p>
        <a:p>
          <a:r>
            <a:rPr lang="ja-JP" altLang="ja-JP" sz="1100">
              <a:solidFill>
                <a:schemeClr val="lt1"/>
              </a:solidFill>
              <a:effectLst/>
              <a:latin typeface="+mn-lt"/>
              <a:ea typeface="+mn-ea"/>
              <a:cs typeface="+mn-cs"/>
            </a:rPr>
            <a:t>・労災保険等の各種保険金の非課税所得</a:t>
          </a:r>
          <a:endParaRPr lang="ja-JP" altLang="ja-JP" sz="1100" strike="sngStrike" baseline="0">
            <a:solidFill>
              <a:srgbClr val="FF0000"/>
            </a:solidFill>
            <a:effectLst/>
            <a:latin typeface="+mn-lt"/>
            <a:ea typeface="+mn-ea"/>
            <a:cs typeface="+mn-cs"/>
          </a:endParaRPr>
        </a:p>
        <a:p>
          <a:r>
            <a:rPr lang="en-US" altLang="ja-JP" sz="1100" b="1">
              <a:solidFill>
                <a:schemeClr val="lt1"/>
              </a:solidFill>
              <a:effectLst/>
              <a:latin typeface="+mn-lt"/>
              <a:ea typeface="+mn-ea"/>
              <a:cs typeface="+mn-cs"/>
            </a:rPr>
            <a:t> </a:t>
          </a:r>
          <a:endParaRPr lang="ja-JP" altLang="ja-JP" sz="1100">
            <a:solidFill>
              <a:schemeClr val="lt1"/>
            </a:solidFill>
            <a:effectLst/>
            <a:latin typeface="+mn-lt"/>
            <a:ea typeface="+mn-ea"/>
            <a:cs typeface="+mn-cs"/>
          </a:endParaRPr>
        </a:p>
        <a:p>
          <a:r>
            <a:rPr lang="ja-JP" altLang="ja-JP" sz="1100">
              <a:solidFill>
                <a:schemeClr val="lt1"/>
              </a:solidFill>
              <a:effectLst/>
              <a:latin typeface="+mn-lt"/>
              <a:ea typeface="+mn-ea"/>
              <a:cs typeface="+mn-cs"/>
            </a:rPr>
            <a:t>【事業等所得の場合】</a:t>
          </a:r>
        </a:p>
        <a:p>
          <a:r>
            <a:rPr lang="ja-JP" altLang="ja-JP" sz="1100">
              <a:solidFill>
                <a:schemeClr val="lt1"/>
              </a:solidFill>
              <a:effectLst/>
              <a:latin typeface="+mn-lt"/>
              <a:ea typeface="+mn-ea"/>
              <a:cs typeface="+mn-cs"/>
            </a:rPr>
            <a:t>●事業収入の方は、必要経費等控除後の所得金額を記入してください。</a:t>
          </a:r>
        </a:p>
        <a:p>
          <a:r>
            <a:rPr lang="ja-JP" altLang="ja-JP" sz="1100">
              <a:solidFill>
                <a:schemeClr val="lt1"/>
              </a:solidFill>
              <a:effectLst/>
              <a:latin typeface="+mn-lt"/>
              <a:ea typeface="+mn-ea"/>
              <a:cs typeface="+mn-cs"/>
            </a:rPr>
            <a:t>●青色申告をしている方については、青色申告特別控除額を加算することができます。</a:t>
          </a:r>
        </a:p>
        <a:p>
          <a:r>
            <a:rPr lang="ja-JP" altLang="ja-JP" sz="1100">
              <a:solidFill>
                <a:schemeClr val="lt1"/>
              </a:solidFill>
              <a:effectLst/>
              <a:latin typeface="+mn-lt"/>
              <a:ea typeface="+mn-ea"/>
              <a:cs typeface="+mn-cs"/>
            </a:rPr>
            <a:t>●昨年中途に事業を開始した方は、</a:t>
          </a:r>
          <a:r>
            <a:rPr lang="en-US" altLang="ja-JP" sz="1100">
              <a:solidFill>
                <a:schemeClr val="lt1"/>
              </a:solidFill>
              <a:effectLst/>
              <a:latin typeface="+mn-lt"/>
              <a:ea typeface="+mn-ea"/>
              <a:cs typeface="+mn-cs"/>
            </a:rPr>
            <a:t>JKK</a:t>
          </a:r>
          <a:r>
            <a:rPr lang="ja-JP" altLang="ja-JP" sz="1100">
              <a:solidFill>
                <a:schemeClr val="lt1"/>
              </a:solidFill>
              <a:effectLst/>
              <a:latin typeface="+mn-lt"/>
              <a:ea typeface="+mn-ea"/>
              <a:cs typeface="+mn-cs"/>
            </a:rPr>
            <a:t>東京で行う入居資格審査時に、事業開始日が確認できる書類</a:t>
          </a:r>
          <a:r>
            <a:rPr lang="en-US" altLang="ja-JP" sz="1100">
              <a:solidFill>
                <a:schemeClr val="lt1"/>
              </a:solidFill>
              <a:effectLst/>
              <a:latin typeface="+mn-lt"/>
              <a:ea typeface="+mn-ea"/>
              <a:cs typeface="+mn-cs"/>
            </a:rPr>
            <a:t>(</a:t>
          </a:r>
          <a:r>
            <a:rPr lang="ja-JP" altLang="ja-JP" sz="1100">
              <a:solidFill>
                <a:schemeClr val="lt1"/>
              </a:solidFill>
              <a:effectLst/>
              <a:latin typeface="+mn-lt"/>
              <a:ea typeface="+mn-ea"/>
              <a:cs typeface="+mn-cs"/>
            </a:rPr>
            <a:t>事業開始届等</a:t>
          </a:r>
          <a:r>
            <a:rPr lang="en-US" altLang="ja-JP" sz="1100">
              <a:solidFill>
                <a:schemeClr val="lt1"/>
              </a:solidFill>
              <a:effectLst/>
              <a:latin typeface="+mn-lt"/>
              <a:ea typeface="+mn-ea"/>
              <a:cs typeface="+mn-cs"/>
            </a:rPr>
            <a:t>)</a:t>
          </a:r>
          <a:r>
            <a:rPr lang="ja-JP" altLang="ja-JP" sz="1100">
              <a:solidFill>
                <a:schemeClr val="lt1"/>
              </a:solidFill>
              <a:effectLst/>
              <a:latin typeface="+mn-lt"/>
              <a:ea typeface="+mn-ea"/>
              <a:cs typeface="+mn-cs"/>
            </a:rPr>
            <a:t>、収支明細書</a:t>
          </a:r>
          <a:r>
            <a:rPr lang="en-US" altLang="ja-JP" sz="1100">
              <a:solidFill>
                <a:schemeClr val="lt1"/>
              </a:solidFill>
              <a:effectLst/>
              <a:latin typeface="+mn-lt"/>
              <a:ea typeface="+mn-ea"/>
              <a:cs typeface="+mn-cs"/>
            </a:rPr>
            <a:t>(JKK</a:t>
          </a:r>
          <a:r>
            <a:rPr lang="ja-JP" altLang="ja-JP" sz="1100">
              <a:solidFill>
                <a:schemeClr val="lt1"/>
              </a:solidFill>
              <a:effectLst/>
              <a:latin typeface="+mn-lt"/>
              <a:ea typeface="+mn-ea"/>
              <a:cs typeface="+mn-cs"/>
            </a:rPr>
            <a:t>指定用紙</a:t>
          </a:r>
          <a:r>
            <a:rPr lang="en-US" altLang="ja-JP" sz="1100">
              <a:solidFill>
                <a:schemeClr val="lt1"/>
              </a:solidFill>
              <a:effectLst/>
              <a:latin typeface="+mn-lt"/>
              <a:ea typeface="+mn-ea"/>
              <a:cs typeface="+mn-cs"/>
            </a:rPr>
            <a:t>)</a:t>
          </a:r>
          <a:r>
            <a:rPr lang="ja-JP" altLang="ja-JP" sz="1100">
              <a:solidFill>
                <a:schemeClr val="lt1"/>
              </a:solidFill>
              <a:effectLst/>
              <a:latin typeface="+mn-lt"/>
              <a:ea typeface="+mn-ea"/>
              <a:cs typeface="+mn-cs"/>
            </a:rPr>
            <a:t>及び売上金額が確認できる書類</a:t>
          </a:r>
          <a:r>
            <a:rPr lang="en-US" altLang="ja-JP" sz="1100">
              <a:solidFill>
                <a:schemeClr val="lt1"/>
              </a:solidFill>
              <a:effectLst/>
              <a:latin typeface="+mn-lt"/>
              <a:ea typeface="+mn-ea"/>
              <a:cs typeface="+mn-cs"/>
            </a:rPr>
            <a:t> (</a:t>
          </a:r>
          <a:r>
            <a:rPr lang="ja-JP" altLang="ja-JP" sz="1100">
              <a:solidFill>
                <a:schemeClr val="lt1"/>
              </a:solidFill>
              <a:effectLst/>
              <a:latin typeface="+mn-lt"/>
              <a:ea typeface="+mn-ea"/>
              <a:cs typeface="+mn-cs"/>
            </a:rPr>
            <a:t>契約書、領収書の控、通帳等</a:t>
          </a:r>
          <a:r>
            <a:rPr lang="en-US" altLang="ja-JP" sz="1100">
              <a:solidFill>
                <a:schemeClr val="lt1"/>
              </a:solidFill>
              <a:effectLst/>
              <a:latin typeface="+mn-lt"/>
              <a:ea typeface="+mn-ea"/>
              <a:cs typeface="+mn-cs"/>
            </a:rPr>
            <a:t>)</a:t>
          </a:r>
          <a:r>
            <a:rPr lang="ja-JP" altLang="ja-JP" sz="1100">
              <a:solidFill>
                <a:schemeClr val="lt1"/>
              </a:solidFill>
              <a:effectLst/>
              <a:latin typeface="+mn-lt"/>
              <a:ea typeface="+mn-ea"/>
              <a:cs typeface="+mn-cs"/>
            </a:rPr>
            <a:t>で確認させていただきます。</a:t>
          </a:r>
        </a:p>
        <a:p>
          <a:r>
            <a:rPr lang="ja-JP" altLang="ja-JP" sz="1100">
              <a:solidFill>
                <a:schemeClr val="lt1"/>
              </a:solidFill>
              <a:effectLst/>
              <a:latin typeface="+mn-lt"/>
              <a:ea typeface="+mn-ea"/>
              <a:cs typeface="+mn-cs"/>
            </a:rPr>
            <a:t>【公的年金受給者】</a:t>
          </a:r>
        </a:p>
        <a:p>
          <a:r>
            <a:rPr lang="ja-JP" altLang="ja-JP" sz="1100">
              <a:solidFill>
                <a:schemeClr val="lt1"/>
              </a:solidFill>
              <a:effectLst/>
              <a:latin typeface="+mn-lt"/>
              <a:ea typeface="+mn-ea"/>
              <a:cs typeface="+mn-cs"/>
            </a:rPr>
            <a:t>●遺族年金および障害者年金は月収とみなします。</a:t>
          </a:r>
        </a:p>
        <a:p>
          <a:pPr algn="l"/>
          <a:endParaRPr kumimoji="1" lang="ja-JP" altLang="en-US" sz="1100"/>
        </a:p>
      </xdr:txBody>
    </xdr:sp>
    <xdr:clientData/>
  </xdr:twoCellAnchor>
  <xdr:twoCellAnchor editAs="oneCell">
    <xdr:from>
      <xdr:col>23</xdr:col>
      <xdr:colOff>554804</xdr:colOff>
      <xdr:row>3</xdr:row>
      <xdr:rowOff>43360</xdr:rowOff>
    </xdr:from>
    <xdr:to>
      <xdr:col>35</xdr:col>
      <xdr:colOff>324411</xdr:colOff>
      <xdr:row>50</xdr:row>
      <xdr:rowOff>206966</xdr:rowOff>
    </xdr:to>
    <xdr:pic>
      <xdr:nvPicPr>
        <xdr:cNvPr id="6" name="図 5">
          <a:extLst>
            <a:ext uri="{FF2B5EF4-FFF2-40B4-BE49-F238E27FC236}">
              <a16:creationId xmlns:a16="http://schemas.microsoft.com/office/drawing/2014/main" id="{DEF59927-C57A-57F6-FB5F-36BED824DB37}"/>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5611"/>
        <a:stretch/>
      </xdr:blipFill>
      <xdr:spPr bwMode="auto">
        <a:xfrm>
          <a:off x="9093686" y="726919"/>
          <a:ext cx="7834033" cy="110967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0</xdr:row>
      <xdr:rowOff>171450</xdr:rowOff>
    </xdr:from>
    <xdr:to>
      <xdr:col>5</xdr:col>
      <xdr:colOff>523875</xdr:colOff>
      <xdr:row>2</xdr:row>
      <xdr:rowOff>180975</xdr:rowOff>
    </xdr:to>
    <xdr:sp macro="" textlink="">
      <xdr:nvSpPr>
        <xdr:cNvPr id="2" name="テキスト ボックス 2">
          <a:extLst>
            <a:ext uri="{FF2B5EF4-FFF2-40B4-BE49-F238E27FC236}">
              <a16:creationId xmlns:a16="http://schemas.microsoft.com/office/drawing/2014/main" id="{C3CFDAF1-5F68-47D3-8314-6893B2952C80}"/>
            </a:ext>
          </a:extLst>
        </xdr:cNvPr>
        <xdr:cNvSpPr txBox="1">
          <a:spLocks noChangeArrowheads="1"/>
        </xdr:cNvSpPr>
      </xdr:nvSpPr>
      <xdr:spPr bwMode="auto">
        <a:xfrm>
          <a:off x="269240" y="167640"/>
          <a:ext cx="3129280" cy="478155"/>
        </a:xfrm>
        <a:prstGeom prst="rect">
          <a:avLst/>
        </a:prstGeom>
        <a:solidFill>
          <a:srgbClr val="FFFFFF"/>
        </a:solidFill>
        <a:ln w="38100" cmpd="dbl">
          <a:solidFill>
            <a:srgbClr val="000000"/>
          </a:solidFill>
          <a:miter lim="800000"/>
          <a:headEnd/>
          <a:tailEnd/>
        </a:ln>
      </xdr:spPr>
      <xdr:txBody>
        <a:bodyPr vertOverflow="clip" wrap="square" lIns="91440" tIns="45720" rIns="91440" bIns="45720" anchor="ctr" upright="1"/>
        <a:lstStyle/>
        <a:p>
          <a:pPr algn="ctr" rtl="0">
            <a:defRPr sz="1000"/>
          </a:pPr>
          <a:r>
            <a:rPr lang="ja-JP" altLang="en-US" sz="1300" b="0" i="0" u="none" strike="noStrike" baseline="0">
              <a:solidFill>
                <a:srgbClr val="000000"/>
              </a:solidFill>
              <a:latin typeface="游明朝"/>
              <a:ea typeface="游明朝"/>
            </a:rPr>
            <a:t>ＪＫＫ住宅を入居希望される方</a:t>
          </a:r>
          <a:endParaRPr lang="ja-JP" altLang="en-US" sz="1300" b="0" i="0" u="none" strike="noStrike" baseline="0">
            <a:solidFill>
              <a:srgbClr val="000000"/>
            </a:solidFill>
            <a:latin typeface="Times New Roman"/>
            <a:ea typeface="游明朝"/>
            <a:cs typeface="Times New Roman"/>
          </a:endParaRPr>
        </a:p>
      </xdr:txBody>
    </xdr:sp>
    <xdr:clientData/>
  </xdr:twoCellAnchor>
  <xdr:twoCellAnchor>
    <xdr:from>
      <xdr:col>1</xdr:col>
      <xdr:colOff>1</xdr:colOff>
      <xdr:row>16</xdr:row>
      <xdr:rowOff>98426</xdr:rowOff>
    </xdr:from>
    <xdr:to>
      <xdr:col>2</xdr:col>
      <xdr:colOff>396876</xdr:colOff>
      <xdr:row>18</xdr:row>
      <xdr:rowOff>174625</xdr:rowOff>
    </xdr:to>
    <xdr:sp macro="" textlink="">
      <xdr:nvSpPr>
        <xdr:cNvPr id="3" name="テキスト ボックス 2">
          <a:extLst>
            <a:ext uri="{FF2B5EF4-FFF2-40B4-BE49-F238E27FC236}">
              <a16:creationId xmlns:a16="http://schemas.microsoft.com/office/drawing/2014/main" id="{41C80E13-9482-4CAC-8546-70B0C8743B47}"/>
            </a:ext>
          </a:extLst>
        </xdr:cNvPr>
        <xdr:cNvSpPr txBox="1"/>
      </xdr:nvSpPr>
      <xdr:spPr>
        <a:xfrm>
          <a:off x="209551" y="3904616"/>
          <a:ext cx="1067435"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a:solidFill>
                <a:schemeClr val="dk1"/>
              </a:solidFill>
              <a:effectLst/>
              <a:latin typeface="+mn-lt"/>
              <a:ea typeface="+mn-ea"/>
              <a:cs typeface="+mn-cs"/>
            </a:rPr>
            <a:t>２．月収額</a:t>
          </a:r>
        </a:p>
      </xdr:txBody>
    </xdr:sp>
    <xdr:clientData/>
  </xdr:twoCellAnchor>
  <xdr:twoCellAnchor>
    <xdr:from>
      <xdr:col>0</xdr:col>
      <xdr:colOff>190500</xdr:colOff>
      <xdr:row>9</xdr:row>
      <xdr:rowOff>67311</xdr:rowOff>
    </xdr:from>
    <xdr:to>
      <xdr:col>3</xdr:col>
      <xdr:colOff>522604</xdr:colOff>
      <xdr:row>11</xdr:row>
      <xdr:rowOff>211455</xdr:rowOff>
    </xdr:to>
    <xdr:sp macro="" textlink="">
      <xdr:nvSpPr>
        <xdr:cNvPr id="4" name="テキスト ボックス 3">
          <a:extLst>
            <a:ext uri="{FF2B5EF4-FFF2-40B4-BE49-F238E27FC236}">
              <a16:creationId xmlns:a16="http://schemas.microsoft.com/office/drawing/2014/main" id="{A491297E-AB81-4AE2-B3E3-DBC1662B32C0}"/>
            </a:ext>
          </a:extLst>
        </xdr:cNvPr>
        <xdr:cNvSpPr txBox="1"/>
      </xdr:nvSpPr>
      <xdr:spPr>
        <a:xfrm>
          <a:off x="190500" y="2218056"/>
          <a:ext cx="1873249" cy="561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a:solidFill>
                <a:schemeClr val="dk1"/>
              </a:solidFill>
              <a:effectLst/>
              <a:latin typeface="+mn-lt"/>
              <a:ea typeface="+mn-ea"/>
              <a:cs typeface="+mn-cs"/>
            </a:rPr>
            <a:t>１．確認依頼者（世帯主）</a:t>
          </a:r>
        </a:p>
      </xdr:txBody>
    </xdr:sp>
    <xdr:clientData/>
  </xdr:twoCellAnchor>
  <xdr:twoCellAnchor>
    <xdr:from>
      <xdr:col>6</xdr:col>
      <xdr:colOff>260350</xdr:colOff>
      <xdr:row>35</xdr:row>
      <xdr:rowOff>137432</xdr:rowOff>
    </xdr:from>
    <xdr:to>
      <xdr:col>14</xdr:col>
      <xdr:colOff>261383</xdr:colOff>
      <xdr:row>39</xdr:row>
      <xdr:rowOff>124732</xdr:rowOff>
    </xdr:to>
    <xdr:pic>
      <xdr:nvPicPr>
        <xdr:cNvPr id="5" name="図 4">
          <a:extLst>
            <a:ext uri="{FF2B5EF4-FFF2-40B4-BE49-F238E27FC236}">
              <a16:creationId xmlns:a16="http://schemas.microsoft.com/office/drawing/2014/main" id="{7506F782-67D4-4A08-9712-80DB257ECC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9395" y="8163197"/>
          <a:ext cx="3706258" cy="907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16696</xdr:colOff>
      <xdr:row>40</xdr:row>
      <xdr:rowOff>93457</xdr:rowOff>
    </xdr:from>
    <xdr:to>
      <xdr:col>14</xdr:col>
      <xdr:colOff>130980</xdr:colOff>
      <xdr:row>47</xdr:row>
      <xdr:rowOff>93565</xdr:rowOff>
    </xdr:to>
    <xdr:pic>
      <xdr:nvPicPr>
        <xdr:cNvPr id="6" name="図 5">
          <a:extLst>
            <a:ext uri="{FF2B5EF4-FFF2-40B4-BE49-F238E27FC236}">
              <a16:creationId xmlns:a16="http://schemas.microsoft.com/office/drawing/2014/main" id="{27B86569-C005-4C7A-981D-76B3243F4A1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0056" y="9269842"/>
          <a:ext cx="7400909" cy="1619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40</xdr:row>
      <xdr:rowOff>0</xdr:rowOff>
    </xdr:from>
    <xdr:to>
      <xdr:col>14</xdr:col>
      <xdr:colOff>145677</xdr:colOff>
      <xdr:row>40</xdr:row>
      <xdr:rowOff>11206</xdr:rowOff>
    </xdr:to>
    <xdr:cxnSp macro="">
      <xdr:nvCxnSpPr>
        <xdr:cNvPr id="7" name="直線コネクタ 6">
          <a:extLst>
            <a:ext uri="{FF2B5EF4-FFF2-40B4-BE49-F238E27FC236}">
              <a16:creationId xmlns:a16="http://schemas.microsoft.com/office/drawing/2014/main" id="{EC618BC2-E840-4C18-AA0B-B6B3A056450C}"/>
            </a:ext>
          </a:extLst>
        </xdr:cNvPr>
        <xdr:cNvCxnSpPr/>
      </xdr:nvCxnSpPr>
      <xdr:spPr>
        <a:xfrm>
          <a:off x="209550" y="9172575"/>
          <a:ext cx="7430397" cy="1311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93457</xdr:colOff>
      <xdr:row>5</xdr:row>
      <xdr:rowOff>143771</xdr:rowOff>
    </xdr:from>
    <xdr:to>
      <xdr:col>32</xdr:col>
      <xdr:colOff>607022</xdr:colOff>
      <xdr:row>19</xdr:row>
      <xdr:rowOff>339986</xdr:rowOff>
    </xdr:to>
    <xdr:sp macro="" textlink="">
      <xdr:nvSpPr>
        <xdr:cNvPr id="8" name="吹き出し: 角を丸めた四角形 7">
          <a:extLst>
            <a:ext uri="{FF2B5EF4-FFF2-40B4-BE49-F238E27FC236}">
              <a16:creationId xmlns:a16="http://schemas.microsoft.com/office/drawing/2014/main" id="{20F9C83A-0560-4D00-B35B-4594EC145D21}"/>
            </a:ext>
          </a:extLst>
        </xdr:cNvPr>
        <xdr:cNvSpPr/>
      </xdr:nvSpPr>
      <xdr:spPr>
        <a:xfrm>
          <a:off x="7959986" y="1286771"/>
          <a:ext cx="6564742" cy="3434715"/>
        </a:xfrm>
        <a:prstGeom prst="wedgeRoundRectCallout">
          <a:avLst>
            <a:gd name="adj1" fmla="val -49838"/>
            <a:gd name="adj2" fmla="val 5858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lt1"/>
              </a:solidFill>
              <a:effectLst/>
              <a:latin typeface="+mn-lt"/>
              <a:ea typeface="+mn-ea"/>
              <a:cs typeface="+mn-cs"/>
            </a:rPr>
            <a:t>給与所得の場合】</a:t>
          </a:r>
        </a:p>
        <a:p>
          <a:r>
            <a:rPr lang="ja-JP" altLang="ja-JP" sz="1100">
              <a:solidFill>
                <a:schemeClr val="lt1"/>
              </a:solidFill>
              <a:effectLst/>
              <a:latin typeface="+mn-lt"/>
              <a:ea typeface="+mn-ea"/>
              <a:cs typeface="+mn-cs"/>
            </a:rPr>
            <a:t>●総収入には以下のものは、含みません。</a:t>
          </a:r>
        </a:p>
        <a:p>
          <a:r>
            <a:rPr lang="ja-JP" altLang="ja-JP" sz="1100">
              <a:solidFill>
                <a:schemeClr val="lt1"/>
              </a:solidFill>
              <a:effectLst/>
              <a:latin typeface="+mn-lt"/>
              <a:ea typeface="+mn-ea"/>
              <a:cs typeface="+mn-cs"/>
            </a:rPr>
            <a:t>・交通費（通勤手当・定期代）、出張費　・失業給付金　・奨学金　・一時的な所得</a:t>
          </a:r>
        </a:p>
        <a:p>
          <a:r>
            <a:rPr lang="ja-JP" altLang="ja-JP" sz="1100">
              <a:solidFill>
                <a:schemeClr val="lt1"/>
              </a:solidFill>
              <a:effectLst/>
              <a:latin typeface="+mn-lt"/>
              <a:ea typeface="+mn-ea"/>
              <a:cs typeface="+mn-cs"/>
            </a:rPr>
            <a:t>・労災保険等の各種保険金の非課税所得</a:t>
          </a:r>
          <a:endParaRPr lang="ja-JP" altLang="ja-JP" sz="1100">
            <a:solidFill>
              <a:srgbClr val="FF0000"/>
            </a:solidFill>
            <a:effectLst/>
            <a:latin typeface="+mn-lt"/>
            <a:ea typeface="+mn-ea"/>
            <a:cs typeface="+mn-cs"/>
          </a:endParaRPr>
        </a:p>
        <a:p>
          <a:r>
            <a:rPr lang="en-US" altLang="ja-JP" sz="1100" b="1">
              <a:solidFill>
                <a:schemeClr val="lt1"/>
              </a:solidFill>
              <a:effectLst/>
              <a:latin typeface="+mn-lt"/>
              <a:ea typeface="+mn-ea"/>
              <a:cs typeface="+mn-cs"/>
            </a:rPr>
            <a:t> </a:t>
          </a:r>
          <a:endParaRPr lang="ja-JP" altLang="ja-JP" sz="1100">
            <a:solidFill>
              <a:schemeClr val="lt1"/>
            </a:solidFill>
            <a:effectLst/>
            <a:latin typeface="+mn-lt"/>
            <a:ea typeface="+mn-ea"/>
            <a:cs typeface="+mn-cs"/>
          </a:endParaRPr>
        </a:p>
        <a:p>
          <a:r>
            <a:rPr lang="ja-JP" altLang="ja-JP" sz="1100">
              <a:solidFill>
                <a:schemeClr val="lt1"/>
              </a:solidFill>
              <a:effectLst/>
              <a:latin typeface="+mn-lt"/>
              <a:ea typeface="+mn-ea"/>
              <a:cs typeface="+mn-cs"/>
            </a:rPr>
            <a:t>【事業等所得の場合】</a:t>
          </a:r>
        </a:p>
        <a:p>
          <a:r>
            <a:rPr lang="ja-JP" altLang="ja-JP" sz="1100">
              <a:solidFill>
                <a:schemeClr val="lt1"/>
              </a:solidFill>
              <a:effectLst/>
              <a:latin typeface="+mn-lt"/>
              <a:ea typeface="+mn-ea"/>
              <a:cs typeface="+mn-cs"/>
            </a:rPr>
            <a:t>●事業収入の方は、必要経費等控除後の所得金額を記入してください。</a:t>
          </a:r>
        </a:p>
        <a:p>
          <a:r>
            <a:rPr lang="ja-JP" altLang="ja-JP" sz="1100">
              <a:solidFill>
                <a:schemeClr val="lt1"/>
              </a:solidFill>
              <a:effectLst/>
              <a:latin typeface="+mn-lt"/>
              <a:ea typeface="+mn-ea"/>
              <a:cs typeface="+mn-cs"/>
            </a:rPr>
            <a:t>●青色申告をしている方については、青色申告特別控除額を加算することができます。</a:t>
          </a:r>
        </a:p>
        <a:p>
          <a:r>
            <a:rPr lang="ja-JP" altLang="ja-JP" sz="1100">
              <a:solidFill>
                <a:schemeClr val="lt1"/>
              </a:solidFill>
              <a:effectLst/>
              <a:latin typeface="+mn-lt"/>
              <a:ea typeface="+mn-ea"/>
              <a:cs typeface="+mn-cs"/>
            </a:rPr>
            <a:t>●昨年中途に事業を開始した方は、</a:t>
          </a:r>
          <a:r>
            <a:rPr lang="en-US" altLang="ja-JP" sz="1100">
              <a:solidFill>
                <a:schemeClr val="lt1"/>
              </a:solidFill>
              <a:effectLst/>
              <a:latin typeface="+mn-lt"/>
              <a:ea typeface="+mn-ea"/>
              <a:cs typeface="+mn-cs"/>
            </a:rPr>
            <a:t>JKK</a:t>
          </a:r>
          <a:r>
            <a:rPr lang="ja-JP" altLang="ja-JP" sz="1100">
              <a:solidFill>
                <a:schemeClr val="lt1"/>
              </a:solidFill>
              <a:effectLst/>
              <a:latin typeface="+mn-lt"/>
              <a:ea typeface="+mn-ea"/>
              <a:cs typeface="+mn-cs"/>
            </a:rPr>
            <a:t>東京で行う入居資格審査時に、事業開始日が確認できる書類</a:t>
          </a:r>
          <a:r>
            <a:rPr lang="en-US" altLang="ja-JP" sz="1100">
              <a:solidFill>
                <a:schemeClr val="lt1"/>
              </a:solidFill>
              <a:effectLst/>
              <a:latin typeface="+mn-lt"/>
              <a:ea typeface="+mn-ea"/>
              <a:cs typeface="+mn-cs"/>
            </a:rPr>
            <a:t>(</a:t>
          </a:r>
          <a:r>
            <a:rPr lang="ja-JP" altLang="ja-JP" sz="1100">
              <a:solidFill>
                <a:schemeClr val="lt1"/>
              </a:solidFill>
              <a:effectLst/>
              <a:latin typeface="+mn-lt"/>
              <a:ea typeface="+mn-ea"/>
              <a:cs typeface="+mn-cs"/>
            </a:rPr>
            <a:t>事業開始届等</a:t>
          </a:r>
          <a:r>
            <a:rPr lang="en-US" altLang="ja-JP" sz="1100">
              <a:solidFill>
                <a:schemeClr val="lt1"/>
              </a:solidFill>
              <a:effectLst/>
              <a:latin typeface="+mn-lt"/>
              <a:ea typeface="+mn-ea"/>
              <a:cs typeface="+mn-cs"/>
            </a:rPr>
            <a:t>)</a:t>
          </a:r>
          <a:r>
            <a:rPr lang="ja-JP" altLang="ja-JP" sz="1100">
              <a:solidFill>
                <a:schemeClr val="lt1"/>
              </a:solidFill>
              <a:effectLst/>
              <a:latin typeface="+mn-lt"/>
              <a:ea typeface="+mn-ea"/>
              <a:cs typeface="+mn-cs"/>
            </a:rPr>
            <a:t>、収支明細書</a:t>
          </a:r>
          <a:r>
            <a:rPr lang="en-US" altLang="ja-JP" sz="1100">
              <a:solidFill>
                <a:schemeClr val="lt1"/>
              </a:solidFill>
              <a:effectLst/>
              <a:latin typeface="+mn-lt"/>
              <a:ea typeface="+mn-ea"/>
              <a:cs typeface="+mn-cs"/>
            </a:rPr>
            <a:t>(JKK</a:t>
          </a:r>
          <a:r>
            <a:rPr lang="ja-JP" altLang="ja-JP" sz="1100">
              <a:solidFill>
                <a:schemeClr val="lt1"/>
              </a:solidFill>
              <a:effectLst/>
              <a:latin typeface="+mn-lt"/>
              <a:ea typeface="+mn-ea"/>
              <a:cs typeface="+mn-cs"/>
            </a:rPr>
            <a:t>指定用紙</a:t>
          </a:r>
          <a:r>
            <a:rPr lang="en-US" altLang="ja-JP" sz="1100">
              <a:solidFill>
                <a:schemeClr val="lt1"/>
              </a:solidFill>
              <a:effectLst/>
              <a:latin typeface="+mn-lt"/>
              <a:ea typeface="+mn-ea"/>
              <a:cs typeface="+mn-cs"/>
            </a:rPr>
            <a:t>)</a:t>
          </a:r>
          <a:r>
            <a:rPr lang="ja-JP" altLang="ja-JP" sz="1100">
              <a:solidFill>
                <a:schemeClr val="lt1"/>
              </a:solidFill>
              <a:effectLst/>
              <a:latin typeface="+mn-lt"/>
              <a:ea typeface="+mn-ea"/>
              <a:cs typeface="+mn-cs"/>
            </a:rPr>
            <a:t>及び売上金額が確認できる書類</a:t>
          </a:r>
          <a:r>
            <a:rPr lang="en-US" altLang="ja-JP" sz="1100">
              <a:solidFill>
                <a:schemeClr val="lt1"/>
              </a:solidFill>
              <a:effectLst/>
              <a:latin typeface="+mn-lt"/>
              <a:ea typeface="+mn-ea"/>
              <a:cs typeface="+mn-cs"/>
            </a:rPr>
            <a:t> (</a:t>
          </a:r>
          <a:r>
            <a:rPr lang="ja-JP" altLang="ja-JP" sz="1100">
              <a:solidFill>
                <a:schemeClr val="lt1"/>
              </a:solidFill>
              <a:effectLst/>
              <a:latin typeface="+mn-lt"/>
              <a:ea typeface="+mn-ea"/>
              <a:cs typeface="+mn-cs"/>
            </a:rPr>
            <a:t>契約書、領収書の控、通帳等</a:t>
          </a:r>
          <a:r>
            <a:rPr lang="en-US" altLang="ja-JP" sz="1100">
              <a:solidFill>
                <a:schemeClr val="lt1"/>
              </a:solidFill>
              <a:effectLst/>
              <a:latin typeface="+mn-lt"/>
              <a:ea typeface="+mn-ea"/>
              <a:cs typeface="+mn-cs"/>
            </a:rPr>
            <a:t>)</a:t>
          </a:r>
          <a:r>
            <a:rPr lang="ja-JP" altLang="ja-JP" sz="1100">
              <a:solidFill>
                <a:schemeClr val="lt1"/>
              </a:solidFill>
              <a:effectLst/>
              <a:latin typeface="+mn-lt"/>
              <a:ea typeface="+mn-ea"/>
              <a:cs typeface="+mn-cs"/>
            </a:rPr>
            <a:t>で確認させていただきます。</a:t>
          </a:r>
        </a:p>
        <a:p>
          <a:r>
            <a:rPr lang="ja-JP" altLang="ja-JP" sz="1100">
              <a:solidFill>
                <a:schemeClr val="lt1"/>
              </a:solidFill>
              <a:effectLst/>
              <a:latin typeface="+mn-lt"/>
              <a:ea typeface="+mn-ea"/>
              <a:cs typeface="+mn-cs"/>
            </a:rPr>
            <a:t>【公的年金受給者】</a:t>
          </a:r>
        </a:p>
        <a:p>
          <a:r>
            <a:rPr lang="ja-JP" altLang="ja-JP" sz="1100">
              <a:solidFill>
                <a:schemeClr val="lt1"/>
              </a:solidFill>
              <a:effectLst/>
              <a:latin typeface="+mn-lt"/>
              <a:ea typeface="+mn-ea"/>
              <a:cs typeface="+mn-cs"/>
            </a:rPr>
            <a:t>●遺族年金および障害者年金は月収とみなします。</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543B7-6E83-482E-8474-1F538876D7D3}">
  <sheetPr>
    <pageSetUpPr fitToPage="1"/>
  </sheetPr>
  <dimension ref="A1:AK82"/>
  <sheetViews>
    <sheetView showGridLines="0" tabSelected="1" view="pageBreakPreview" zoomScale="85" zoomScaleNormal="100" zoomScaleSheetLayoutView="85" workbookViewId="0">
      <pane xSplit="23" ySplit="3" topLeftCell="X4" activePane="bottomRight" state="frozen"/>
      <selection pane="topRight" activeCell="X1" sqref="X1"/>
      <selection pane="bottomLeft" activeCell="A4" sqref="A4"/>
      <selection pane="bottomRight" activeCell="J10" sqref="J10:O10"/>
    </sheetView>
  </sheetViews>
  <sheetFormatPr defaultRowHeight="18" x14ac:dyDescent="0.45"/>
  <cols>
    <col min="1" max="1" width="2.69921875" style="16" customWidth="1"/>
    <col min="2" max="5" width="8.69921875" style="16"/>
    <col min="6" max="6" width="12" style="16" customWidth="1"/>
    <col min="7" max="7" width="8.69921875" style="16"/>
    <col min="8" max="8" width="7.69921875" style="16" customWidth="1"/>
    <col min="9" max="9" width="6.8984375" style="16" customWidth="1"/>
    <col min="10" max="10" width="6.69921875" style="16" customWidth="1"/>
    <col min="11" max="15" width="4.59765625" style="16" customWidth="1"/>
    <col min="16" max="22" width="8.796875" hidden="1" customWidth="1"/>
    <col min="23" max="23" width="8.796875" customWidth="1"/>
  </cols>
  <sheetData>
    <row r="1" spans="1:37" x14ac:dyDescent="0.45">
      <c r="AB1" s="109" t="s">
        <v>166</v>
      </c>
      <c r="AC1" s="109"/>
      <c r="AD1" s="109"/>
      <c r="AE1" s="109"/>
      <c r="AF1" s="109"/>
      <c r="AG1" s="109"/>
    </row>
    <row r="2" spans="1:37" ht="18.75" customHeight="1" x14ac:dyDescent="0.45">
      <c r="F2" s="41"/>
      <c r="G2" s="59" t="s">
        <v>10</v>
      </c>
      <c r="H2" s="59"/>
      <c r="I2" s="59"/>
      <c r="J2" s="59"/>
      <c r="K2" s="59"/>
      <c r="L2" s="59"/>
      <c r="M2" s="59"/>
      <c r="N2" s="59"/>
      <c r="O2" s="59"/>
      <c r="AB2" s="109"/>
      <c r="AC2" s="109"/>
      <c r="AD2" s="109"/>
      <c r="AE2" s="109"/>
      <c r="AF2" s="109"/>
      <c r="AG2" s="109"/>
    </row>
    <row r="3" spans="1:37" ht="18" customHeight="1" x14ac:dyDescent="0.45">
      <c r="F3" s="41"/>
      <c r="G3" s="59"/>
      <c r="H3" s="59"/>
      <c r="I3" s="59"/>
      <c r="J3" s="59"/>
      <c r="K3" s="59"/>
      <c r="L3" s="59"/>
      <c r="M3" s="59"/>
      <c r="N3" s="59"/>
      <c r="O3" s="59"/>
      <c r="AB3" s="109"/>
      <c r="AC3" s="109"/>
      <c r="AD3" s="109"/>
      <c r="AE3" s="109"/>
      <c r="AF3" s="109"/>
      <c r="AG3" s="109"/>
    </row>
    <row r="4" spans="1:37" ht="18" customHeight="1" x14ac:dyDescent="0.45">
      <c r="A4" s="72" t="s">
        <v>167</v>
      </c>
      <c r="B4" s="73"/>
      <c r="C4" s="73"/>
      <c r="D4" s="73"/>
      <c r="E4" s="73"/>
      <c r="F4" s="73"/>
      <c r="G4" s="73"/>
      <c r="H4" s="73"/>
      <c r="I4" s="73"/>
      <c r="J4" s="73"/>
      <c r="K4" s="73"/>
      <c r="L4" s="73"/>
      <c r="M4" s="73"/>
      <c r="N4" s="73"/>
      <c r="O4" s="73"/>
    </row>
    <row r="5" spans="1:37" ht="18.75" customHeight="1" x14ac:dyDescent="0.45">
      <c r="A5" s="73"/>
      <c r="B5" s="73"/>
      <c r="C5" s="73"/>
      <c r="D5" s="73"/>
      <c r="E5" s="73"/>
      <c r="F5" s="73"/>
      <c r="G5" s="73"/>
      <c r="H5" s="73"/>
      <c r="I5" s="73"/>
      <c r="J5" s="73"/>
      <c r="K5" s="73"/>
      <c r="L5" s="73"/>
      <c r="M5" s="73"/>
      <c r="N5" s="73"/>
      <c r="O5" s="73"/>
    </row>
    <row r="6" spans="1:37" x14ac:dyDescent="0.45">
      <c r="A6" s="73"/>
      <c r="B6" s="73"/>
      <c r="C6" s="73"/>
      <c r="D6" s="73"/>
      <c r="E6" s="73"/>
      <c r="F6" s="73"/>
      <c r="G6" s="73"/>
      <c r="H6" s="73"/>
      <c r="I6" s="73"/>
      <c r="J6" s="73"/>
      <c r="K6" s="73"/>
      <c r="L6" s="73"/>
      <c r="M6" s="73"/>
      <c r="N6" s="73"/>
      <c r="O6" s="73"/>
    </row>
    <row r="7" spans="1:37" x14ac:dyDescent="0.45">
      <c r="A7" s="73"/>
      <c r="B7" s="73"/>
      <c r="C7" s="73"/>
      <c r="D7" s="73"/>
      <c r="E7" s="73"/>
      <c r="F7" s="73"/>
      <c r="G7" s="73"/>
      <c r="H7" s="73"/>
      <c r="I7" s="73"/>
      <c r="J7" s="73"/>
      <c r="K7" s="73"/>
      <c r="L7" s="73"/>
      <c r="M7" s="73"/>
      <c r="N7" s="73"/>
      <c r="O7" s="73"/>
    </row>
    <row r="8" spans="1:37" x14ac:dyDescent="0.45">
      <c r="A8" s="73"/>
      <c r="B8" s="73"/>
      <c r="C8" s="73"/>
      <c r="D8" s="73"/>
      <c r="E8" s="73"/>
      <c r="F8" s="73"/>
      <c r="G8" s="73"/>
      <c r="H8" s="73"/>
      <c r="I8" s="73"/>
      <c r="J8" s="73"/>
      <c r="K8" s="73"/>
      <c r="L8" s="73"/>
      <c r="M8" s="73"/>
      <c r="N8" s="73"/>
      <c r="O8" s="73"/>
    </row>
    <row r="9" spans="1:37" ht="24" customHeight="1" x14ac:dyDescent="0.45">
      <c r="B9" s="41"/>
      <c r="C9" s="41"/>
      <c r="D9" s="41"/>
      <c r="E9" s="41"/>
      <c r="F9" s="41"/>
      <c r="G9" s="41"/>
      <c r="H9" s="67" t="s">
        <v>11</v>
      </c>
      <c r="I9" s="67"/>
      <c r="J9" s="66">
        <f ca="1">TODAY()</f>
        <v>45826</v>
      </c>
      <c r="K9" s="66"/>
      <c r="L9" s="66"/>
      <c r="M9" s="66"/>
      <c r="N9" s="66"/>
      <c r="O9" s="66"/>
    </row>
    <row r="10" spans="1:37" ht="22.95" customHeight="1" x14ac:dyDescent="0.45">
      <c r="B10" s="41"/>
      <c r="C10" s="41"/>
      <c r="D10" s="41"/>
      <c r="E10" s="41"/>
      <c r="F10" s="41"/>
      <c r="G10" s="41"/>
      <c r="H10" s="67" t="s">
        <v>149</v>
      </c>
      <c r="I10" s="67"/>
      <c r="J10" s="69"/>
      <c r="K10" s="70"/>
      <c r="L10" s="70"/>
      <c r="M10" s="70"/>
      <c r="N10" s="70"/>
      <c r="O10" s="71"/>
    </row>
    <row r="11" spans="1:37" ht="11.25" customHeight="1" x14ac:dyDescent="0.45">
      <c r="B11" s="41"/>
      <c r="C11" s="41"/>
      <c r="D11" s="41"/>
      <c r="E11" s="41"/>
      <c r="F11" s="41"/>
      <c r="G11" s="41"/>
      <c r="H11" s="41"/>
      <c r="I11" s="41"/>
      <c r="J11" s="41"/>
      <c r="K11" s="41"/>
      <c r="L11" s="41"/>
      <c r="M11" s="41"/>
      <c r="AK11" s="2"/>
    </row>
    <row r="12" spans="1:37" ht="18.75" customHeight="1" x14ac:dyDescent="0.45">
      <c r="B12" s="57" t="s">
        <v>21</v>
      </c>
      <c r="C12" s="74"/>
      <c r="D12" s="58"/>
      <c r="E12" s="42" t="s">
        <v>146</v>
      </c>
      <c r="F12" s="43"/>
      <c r="G12" s="106"/>
      <c r="H12" s="106"/>
      <c r="I12" s="106"/>
      <c r="J12" s="106"/>
      <c r="K12" s="106"/>
      <c r="L12" s="106"/>
      <c r="M12" s="106"/>
      <c r="N12" s="106"/>
      <c r="O12" s="107"/>
    </row>
    <row r="13" spans="1:37" x14ac:dyDescent="0.45">
      <c r="B13" s="75"/>
      <c r="C13" s="76"/>
      <c r="D13" s="77"/>
      <c r="E13" s="44" t="s">
        <v>0</v>
      </c>
      <c r="F13" s="45" t="str">
        <f>IF(F12="","",VLOOKUP(F12,S21:T81,2,0))</f>
        <v/>
      </c>
      <c r="G13" s="76"/>
      <c r="H13" s="76"/>
      <c r="I13" s="76"/>
      <c r="J13" s="76"/>
      <c r="K13" s="76"/>
      <c r="L13" s="76"/>
      <c r="M13" s="76"/>
      <c r="N13" s="76"/>
      <c r="O13" s="77"/>
    </row>
    <row r="14" spans="1:37" ht="19.5" customHeight="1" x14ac:dyDescent="0.45">
      <c r="B14" s="90" t="s">
        <v>13</v>
      </c>
      <c r="C14" s="112"/>
      <c r="D14" s="91"/>
      <c r="E14" s="63"/>
      <c r="F14" s="64"/>
      <c r="G14" s="64"/>
      <c r="H14" s="64"/>
      <c r="I14" s="64"/>
      <c r="J14" s="64"/>
      <c r="K14" s="64"/>
      <c r="L14" s="64"/>
      <c r="M14" s="64"/>
      <c r="N14" s="64"/>
      <c r="O14" s="65"/>
    </row>
    <row r="15" spans="1:37" ht="18.600000000000001" thickBot="1" x14ac:dyDescent="0.5">
      <c r="B15" s="57" t="s">
        <v>22</v>
      </c>
      <c r="C15" s="74"/>
      <c r="D15" s="58"/>
      <c r="E15" s="190"/>
      <c r="F15" s="106"/>
      <c r="G15" s="106"/>
      <c r="H15" s="107"/>
      <c r="I15" s="57" t="s">
        <v>1</v>
      </c>
      <c r="J15" s="58"/>
      <c r="K15" s="60"/>
      <c r="L15" s="61"/>
      <c r="M15" s="61"/>
      <c r="N15" s="61"/>
      <c r="O15" s="62"/>
    </row>
    <row r="16" spans="1:37" ht="22.5" customHeight="1" thickBot="1" x14ac:dyDescent="0.5">
      <c r="B16" s="46"/>
      <c r="C16" s="115" t="s">
        <v>2</v>
      </c>
      <c r="D16" s="116"/>
      <c r="E16" s="116"/>
      <c r="F16" s="116"/>
      <c r="G16" s="116"/>
      <c r="H16" s="116"/>
      <c r="I16" s="116"/>
      <c r="J16" s="116"/>
      <c r="K16" s="116"/>
      <c r="L16" s="116"/>
      <c r="M16" s="116"/>
      <c r="N16" s="116"/>
      <c r="O16" s="117"/>
    </row>
    <row r="17" spans="1:22" ht="12.75" customHeight="1" x14ac:dyDescent="0.45">
      <c r="B17" s="47"/>
      <c r="C17" s="4"/>
      <c r="D17" s="4"/>
      <c r="E17" s="4"/>
      <c r="F17" s="4"/>
      <c r="G17" s="4"/>
      <c r="H17" s="4"/>
      <c r="I17" s="4"/>
      <c r="J17" s="4"/>
      <c r="K17" s="4"/>
      <c r="L17" s="4"/>
      <c r="M17" s="4"/>
    </row>
    <row r="19" spans="1:22" ht="18" customHeight="1" x14ac:dyDescent="0.45">
      <c r="B19" s="113" t="s">
        <v>13</v>
      </c>
      <c r="C19" s="113"/>
      <c r="D19" s="114" t="s">
        <v>14</v>
      </c>
      <c r="E19" s="113"/>
      <c r="F19" s="114" t="s">
        <v>15</v>
      </c>
      <c r="G19" s="113"/>
      <c r="H19" s="114" t="s">
        <v>16</v>
      </c>
      <c r="I19" s="113"/>
      <c r="J19" s="114" t="s">
        <v>17</v>
      </c>
      <c r="K19" s="113"/>
      <c r="L19" s="113"/>
      <c r="M19" s="113"/>
      <c r="N19" s="113"/>
      <c r="O19" s="113"/>
    </row>
    <row r="20" spans="1:22" ht="36" customHeight="1" x14ac:dyDescent="0.45">
      <c r="B20" s="113"/>
      <c r="C20" s="113"/>
      <c r="D20" s="113"/>
      <c r="E20" s="113"/>
      <c r="F20" s="113"/>
      <c r="G20" s="113"/>
      <c r="H20" s="113"/>
      <c r="I20" s="113"/>
      <c r="J20" s="113"/>
      <c r="K20" s="113"/>
      <c r="L20" s="113"/>
      <c r="M20" s="113"/>
      <c r="N20" s="113"/>
      <c r="O20" s="113"/>
      <c r="R20" t="s">
        <v>18</v>
      </c>
      <c r="S20" s="3" t="s">
        <v>23</v>
      </c>
      <c r="T20" s="7"/>
    </row>
    <row r="21" spans="1:22" x14ac:dyDescent="0.45">
      <c r="B21" s="78"/>
      <c r="C21" s="78"/>
      <c r="D21" s="68"/>
      <c r="E21" s="68"/>
      <c r="F21" s="68"/>
      <c r="G21" s="68"/>
      <c r="H21" s="68"/>
      <c r="I21" s="68"/>
      <c r="J21" s="108" t="str">
        <f>IF(F21="","",F21/H21)</f>
        <v/>
      </c>
      <c r="K21" s="108"/>
      <c r="L21" s="108"/>
      <c r="M21" s="108"/>
      <c r="N21" s="108"/>
      <c r="O21" s="108"/>
      <c r="R21" t="s">
        <v>19</v>
      </c>
      <c r="S21" s="1" t="s">
        <v>24</v>
      </c>
      <c r="T21" s="7" t="s">
        <v>25</v>
      </c>
      <c r="U21" s="10" t="str">
        <f>LEFT(T21,3)&amp;RIGHT(T21,4)</f>
        <v>1560044</v>
      </c>
      <c r="V21" s="5" t="s">
        <v>24</v>
      </c>
    </row>
    <row r="22" spans="1:22" x14ac:dyDescent="0.45">
      <c r="B22" s="78"/>
      <c r="C22" s="78"/>
      <c r="D22" s="78"/>
      <c r="E22" s="78"/>
      <c r="F22" s="68"/>
      <c r="G22" s="68"/>
      <c r="H22" s="78"/>
      <c r="I22" s="78"/>
      <c r="J22" s="108" t="str">
        <f>IF(F22="","",F22/H22)</f>
        <v/>
      </c>
      <c r="K22" s="108"/>
      <c r="L22" s="108"/>
      <c r="M22" s="108"/>
      <c r="N22" s="108"/>
      <c r="O22" s="108"/>
      <c r="R22" t="s">
        <v>20</v>
      </c>
      <c r="S22" s="1" t="s">
        <v>26</v>
      </c>
      <c r="T22" s="7" t="s">
        <v>27</v>
      </c>
      <c r="U22" s="11" t="str">
        <f t="shared" ref="U22:U81" si="0">LEFT(T22,3)&amp;RIGHT(T22,4)</f>
        <v>1540001</v>
      </c>
      <c r="V22" s="12" t="s">
        <v>26</v>
      </c>
    </row>
    <row r="23" spans="1:22" x14ac:dyDescent="0.45">
      <c r="B23" s="79"/>
      <c r="C23" s="79"/>
      <c r="D23" s="105"/>
      <c r="E23" s="105"/>
      <c r="F23" s="105"/>
      <c r="G23" s="105"/>
      <c r="H23" s="105"/>
      <c r="I23" s="105"/>
      <c r="J23" s="118" t="str">
        <f>IF(F23="","",F23/H23)</f>
        <v/>
      </c>
      <c r="K23" s="119"/>
      <c r="L23" s="119"/>
      <c r="M23" s="119"/>
      <c r="N23" s="119"/>
      <c r="O23" s="120"/>
      <c r="R23" t="s">
        <v>148</v>
      </c>
      <c r="S23" s="1" t="s">
        <v>28</v>
      </c>
      <c r="T23" s="7" t="s">
        <v>29</v>
      </c>
      <c r="U23" s="11" t="str">
        <f t="shared" si="0"/>
        <v>1570068</v>
      </c>
      <c r="V23" s="12" t="s">
        <v>28</v>
      </c>
    </row>
    <row r="24" spans="1:22" x14ac:dyDescent="0.45">
      <c r="B24" s="113" t="s">
        <v>147</v>
      </c>
      <c r="C24" s="113"/>
      <c r="D24" s="113"/>
      <c r="E24" s="113"/>
      <c r="F24" s="113"/>
      <c r="G24" s="113"/>
      <c r="H24" s="113"/>
      <c r="I24" s="113"/>
      <c r="J24" s="48" t="s">
        <v>12</v>
      </c>
      <c r="K24" s="111" t="str">
        <f>IF(J21="","",J21+J22+J23)</f>
        <v/>
      </c>
      <c r="L24" s="111"/>
      <c r="M24" s="111"/>
      <c r="N24" s="111"/>
      <c r="O24" s="49" t="s">
        <v>5</v>
      </c>
      <c r="S24" s="1" t="s">
        <v>30</v>
      </c>
      <c r="T24" s="7" t="s">
        <v>31</v>
      </c>
      <c r="U24" s="11" t="str">
        <f t="shared" si="0"/>
        <v>1540022</v>
      </c>
      <c r="V24" s="12" t="s">
        <v>30</v>
      </c>
    </row>
    <row r="25" spans="1:22" ht="9" customHeight="1" x14ac:dyDescent="0.45">
      <c r="S25" s="1" t="s">
        <v>32</v>
      </c>
      <c r="T25" s="7" t="s">
        <v>33</v>
      </c>
      <c r="U25" s="11" t="str">
        <f t="shared" si="0"/>
        <v>1570074</v>
      </c>
      <c r="V25" s="12" t="s">
        <v>32</v>
      </c>
    </row>
    <row r="26" spans="1:22" ht="24.6" customHeight="1" x14ac:dyDescent="0.45">
      <c r="A26" s="72" t="s">
        <v>157</v>
      </c>
      <c r="B26" s="73"/>
      <c r="C26" s="73"/>
      <c r="D26" s="73"/>
      <c r="E26" s="73"/>
      <c r="F26" s="73"/>
      <c r="G26" s="73"/>
      <c r="H26" s="73"/>
      <c r="I26" s="73"/>
      <c r="J26" s="73"/>
      <c r="K26" s="73"/>
      <c r="L26" s="73"/>
      <c r="M26" s="73"/>
      <c r="N26" s="73"/>
      <c r="O26" s="73"/>
      <c r="S26" s="1" t="s">
        <v>34</v>
      </c>
      <c r="T26" s="1" t="s">
        <v>35</v>
      </c>
      <c r="U26" s="11" t="str">
        <f t="shared" si="0"/>
        <v>1560041</v>
      </c>
      <c r="V26" s="12" t="s">
        <v>34</v>
      </c>
    </row>
    <row r="27" spans="1:22" ht="24.6" customHeight="1" x14ac:dyDescent="0.45">
      <c r="A27" s="73"/>
      <c r="B27" s="73"/>
      <c r="C27" s="73"/>
      <c r="D27" s="73"/>
      <c r="E27" s="73"/>
      <c r="F27" s="73"/>
      <c r="G27" s="73"/>
      <c r="H27" s="73"/>
      <c r="I27" s="73"/>
      <c r="J27" s="73"/>
      <c r="K27" s="73"/>
      <c r="L27" s="73"/>
      <c r="M27" s="73"/>
      <c r="N27" s="73"/>
      <c r="O27" s="73"/>
      <c r="S27" s="1" t="s">
        <v>36</v>
      </c>
      <c r="T27" s="1" t="s">
        <v>37</v>
      </c>
      <c r="U27" s="11" t="str">
        <f t="shared" si="0"/>
        <v>1570076</v>
      </c>
      <c r="V27" s="12" t="s">
        <v>36</v>
      </c>
    </row>
    <row r="28" spans="1:22" ht="24.6" customHeight="1" x14ac:dyDescent="0.45">
      <c r="A28" s="73"/>
      <c r="B28" s="73"/>
      <c r="C28" s="73"/>
      <c r="D28" s="73"/>
      <c r="E28" s="73"/>
      <c r="F28" s="73"/>
      <c r="G28" s="73"/>
      <c r="H28" s="73"/>
      <c r="I28" s="73"/>
      <c r="J28" s="73"/>
      <c r="K28" s="73"/>
      <c r="L28" s="73"/>
      <c r="M28" s="73"/>
      <c r="N28" s="73"/>
      <c r="O28" s="73"/>
      <c r="S28" s="1" t="s">
        <v>38</v>
      </c>
      <c r="T28" s="7" t="s">
        <v>39</v>
      </c>
      <c r="U28" s="11" t="str">
        <f t="shared" si="0"/>
        <v>1580083</v>
      </c>
      <c r="V28" s="12" t="s">
        <v>38</v>
      </c>
    </row>
    <row r="29" spans="1:22" ht="6" customHeight="1" x14ac:dyDescent="0.45">
      <c r="S29" s="1" t="s">
        <v>40</v>
      </c>
      <c r="T29" s="7" t="s">
        <v>41</v>
      </c>
      <c r="U29" s="11" t="str">
        <f t="shared" si="0"/>
        <v>1580086</v>
      </c>
      <c r="V29" s="12" t="s">
        <v>40</v>
      </c>
    </row>
    <row r="30" spans="1:22" x14ac:dyDescent="0.45">
      <c r="B30" s="16" t="s">
        <v>155</v>
      </c>
      <c r="S30" s="1" t="s">
        <v>42</v>
      </c>
      <c r="T30" s="7" t="s">
        <v>43</v>
      </c>
      <c r="U30" s="11" t="str">
        <f t="shared" si="0"/>
        <v>1570063</v>
      </c>
      <c r="V30" s="12" t="s">
        <v>42</v>
      </c>
    </row>
    <row r="31" spans="1:22" ht="18" customHeight="1" x14ac:dyDescent="0.45">
      <c r="B31" s="90" t="s">
        <v>169</v>
      </c>
      <c r="C31" s="91"/>
      <c r="D31" s="85"/>
      <c r="E31" s="86"/>
      <c r="F31" s="87"/>
      <c r="H31" s="92" t="s">
        <v>4</v>
      </c>
      <c r="I31" s="93"/>
      <c r="J31" s="98" t="str">
        <f>IF(K24="","",K24+E34)</f>
        <v/>
      </c>
      <c r="K31" s="99"/>
      <c r="L31" s="99"/>
      <c r="M31" s="99"/>
      <c r="N31" s="99"/>
      <c r="O31" s="58" t="s">
        <v>5</v>
      </c>
      <c r="S31" s="1" t="s">
        <v>44</v>
      </c>
      <c r="T31" s="7" t="s">
        <v>45</v>
      </c>
      <c r="U31" s="11" t="str">
        <f t="shared" si="0"/>
        <v>1570077</v>
      </c>
      <c r="V31" s="12" t="s">
        <v>44</v>
      </c>
    </row>
    <row r="32" spans="1:22" x14ac:dyDescent="0.45">
      <c r="B32" s="90" t="s">
        <v>7</v>
      </c>
      <c r="C32" s="91"/>
      <c r="D32" s="85"/>
      <c r="E32" s="86"/>
      <c r="F32" s="87"/>
      <c r="H32" s="94"/>
      <c r="I32" s="95"/>
      <c r="J32" s="100"/>
      <c r="K32" s="101"/>
      <c r="L32" s="101"/>
      <c r="M32" s="101"/>
      <c r="N32" s="101"/>
      <c r="O32" s="104"/>
      <c r="S32" s="1" t="s">
        <v>46</v>
      </c>
      <c r="T32" s="7" t="s">
        <v>47</v>
      </c>
      <c r="U32" s="11" t="str">
        <f t="shared" si="0"/>
        <v>1540011</v>
      </c>
      <c r="V32" s="12" t="s">
        <v>46</v>
      </c>
    </row>
    <row r="33" spans="1:22" ht="18.600000000000001" thickBot="1" x14ac:dyDescent="0.5">
      <c r="B33" s="88" t="s">
        <v>8</v>
      </c>
      <c r="C33" s="89"/>
      <c r="D33" s="82"/>
      <c r="E33" s="83"/>
      <c r="F33" s="84"/>
      <c r="H33" s="94"/>
      <c r="I33" s="95"/>
      <c r="J33" s="100"/>
      <c r="K33" s="101"/>
      <c r="L33" s="101"/>
      <c r="M33" s="101"/>
      <c r="N33" s="101"/>
      <c r="O33" s="104"/>
      <c r="S33" s="1" t="s">
        <v>48</v>
      </c>
      <c r="T33" s="7" t="s">
        <v>49</v>
      </c>
      <c r="U33" s="11" t="str">
        <f t="shared" si="0"/>
        <v>1560057</v>
      </c>
      <c r="V33" s="12" t="s">
        <v>48</v>
      </c>
    </row>
    <row r="34" spans="1:22" ht="18.600000000000001" customHeight="1" thickTop="1" x14ac:dyDescent="0.45">
      <c r="B34" s="75" t="s">
        <v>9</v>
      </c>
      <c r="C34" s="77"/>
      <c r="D34" s="44" t="s">
        <v>3</v>
      </c>
      <c r="E34" s="80" t="str">
        <f>IF(D31="","",D31+D32+D33)</f>
        <v/>
      </c>
      <c r="F34" s="81"/>
      <c r="H34" s="96"/>
      <c r="I34" s="97"/>
      <c r="J34" s="102"/>
      <c r="K34" s="103"/>
      <c r="L34" s="103"/>
      <c r="M34" s="103"/>
      <c r="N34" s="103"/>
      <c r="O34" s="77"/>
      <c r="S34" s="1" t="s">
        <v>50</v>
      </c>
      <c r="T34" s="7" t="s">
        <v>51</v>
      </c>
      <c r="U34" s="11" t="str">
        <f t="shared" si="0"/>
        <v>1570065</v>
      </c>
      <c r="V34" s="12" t="s">
        <v>50</v>
      </c>
    </row>
    <row r="35" spans="1:22" x14ac:dyDescent="0.45">
      <c r="S35" s="1" t="s">
        <v>52</v>
      </c>
      <c r="T35" s="7" t="s">
        <v>53</v>
      </c>
      <c r="U35" s="11" t="str">
        <f t="shared" si="0"/>
        <v>1580093</v>
      </c>
      <c r="V35" s="12" t="s">
        <v>52</v>
      </c>
    </row>
    <row r="36" spans="1:22" x14ac:dyDescent="0.45">
      <c r="B36" s="16" t="s">
        <v>6</v>
      </c>
      <c r="S36" s="1" t="s">
        <v>54</v>
      </c>
      <c r="T36" s="7" t="s">
        <v>55</v>
      </c>
      <c r="U36" s="11" t="str">
        <f t="shared" si="0"/>
        <v>1580098</v>
      </c>
      <c r="V36" s="12" t="s">
        <v>54</v>
      </c>
    </row>
    <row r="37" spans="1:22" x14ac:dyDescent="0.45">
      <c r="B37" s="15"/>
      <c r="C37" s="15"/>
      <c r="D37" s="17"/>
      <c r="E37" s="15"/>
      <c r="F37" s="15"/>
      <c r="S37" s="1" t="s">
        <v>56</v>
      </c>
      <c r="T37" s="7" t="s">
        <v>57</v>
      </c>
      <c r="U37" s="11" t="str">
        <f t="shared" si="0"/>
        <v>1570061</v>
      </c>
      <c r="V37" s="12" t="s">
        <v>56</v>
      </c>
    </row>
    <row r="38" spans="1:22" x14ac:dyDescent="0.45">
      <c r="B38" s="50" t="s">
        <v>150</v>
      </c>
      <c r="C38" s="110" t="s">
        <v>151</v>
      </c>
      <c r="D38" s="51" t="s">
        <v>152</v>
      </c>
      <c r="E38" s="110" t="s">
        <v>153</v>
      </c>
      <c r="F38" s="52" t="s">
        <v>154</v>
      </c>
      <c r="S38" s="1" t="s">
        <v>58</v>
      </c>
      <c r="T38" s="7" t="s">
        <v>59</v>
      </c>
      <c r="U38" s="11" t="str">
        <f t="shared" si="0"/>
        <v>1550031</v>
      </c>
      <c r="V38" s="12" t="s">
        <v>58</v>
      </c>
    </row>
    <row r="39" spans="1:22" x14ac:dyDescent="0.45">
      <c r="B39" s="53"/>
      <c r="C39" s="110"/>
      <c r="D39" s="54">
        <v>40000</v>
      </c>
      <c r="E39" s="110"/>
      <c r="F39" s="55" t="str">
        <f>IF(B39="","",B39-D39)</f>
        <v/>
      </c>
      <c r="S39" s="1" t="s">
        <v>60</v>
      </c>
      <c r="T39" s="7" t="s">
        <v>61</v>
      </c>
      <c r="U39" s="11" t="str">
        <f t="shared" si="0"/>
        <v>1570067</v>
      </c>
      <c r="V39" s="12" t="s">
        <v>60</v>
      </c>
    </row>
    <row r="40" spans="1:22" ht="19.5" customHeight="1" x14ac:dyDescent="0.45">
      <c r="S40" s="1" t="s">
        <v>62</v>
      </c>
      <c r="T40" s="7" t="s">
        <v>63</v>
      </c>
      <c r="U40" s="11" t="str">
        <f t="shared" si="0"/>
        <v>1570073</v>
      </c>
      <c r="V40" s="12" t="s">
        <v>62</v>
      </c>
    </row>
    <row r="41" spans="1:22" x14ac:dyDescent="0.45">
      <c r="S41" s="1" t="s">
        <v>64</v>
      </c>
      <c r="T41" s="7" t="s">
        <v>65</v>
      </c>
      <c r="U41" s="11" t="str">
        <f t="shared" si="0"/>
        <v>1570075</v>
      </c>
      <c r="V41" s="12" t="s">
        <v>64</v>
      </c>
    </row>
    <row r="42" spans="1:22" x14ac:dyDescent="0.45">
      <c r="S42" s="1" t="s">
        <v>66</v>
      </c>
      <c r="T42" s="1" t="s">
        <v>67</v>
      </c>
      <c r="U42" s="11" t="str">
        <f t="shared" si="0"/>
        <v>1570064</v>
      </c>
      <c r="V42" s="12" t="s">
        <v>66</v>
      </c>
    </row>
    <row r="43" spans="1:22" x14ac:dyDescent="0.45">
      <c r="S43" s="1" t="s">
        <v>68</v>
      </c>
      <c r="T43" s="1" t="s">
        <v>69</v>
      </c>
      <c r="U43" s="11" t="str">
        <f t="shared" si="0"/>
        <v>1560052</v>
      </c>
      <c r="V43" s="12" t="s">
        <v>68</v>
      </c>
    </row>
    <row r="44" spans="1:22" x14ac:dyDescent="0.45">
      <c r="S44" s="1" t="s">
        <v>70</v>
      </c>
      <c r="T44" s="1" t="s">
        <v>71</v>
      </c>
      <c r="U44" s="11" t="str">
        <f t="shared" si="0"/>
        <v>1540021</v>
      </c>
      <c r="V44" s="12" t="s">
        <v>70</v>
      </c>
    </row>
    <row r="45" spans="1:22" x14ac:dyDescent="0.45">
      <c r="S45" s="1" t="s">
        <v>72</v>
      </c>
      <c r="T45" s="7" t="s">
        <v>73</v>
      </c>
      <c r="U45" s="11" t="str">
        <f t="shared" si="0"/>
        <v>1540012</v>
      </c>
      <c r="V45" s="12" t="s">
        <v>72</v>
      </c>
    </row>
    <row r="46" spans="1:22" x14ac:dyDescent="0.45">
      <c r="S46" s="1" t="s">
        <v>74</v>
      </c>
      <c r="T46" s="7" t="s">
        <v>75</v>
      </c>
      <c r="U46" s="11" t="str">
        <f t="shared" si="0"/>
        <v>1540013</v>
      </c>
      <c r="V46" s="12" t="s">
        <v>74</v>
      </c>
    </row>
    <row r="47" spans="1:22" ht="18" customHeight="1" x14ac:dyDescent="0.45">
      <c r="S47" s="1" t="s">
        <v>76</v>
      </c>
      <c r="T47" s="7" t="s">
        <v>77</v>
      </c>
      <c r="U47" s="11" t="str">
        <f t="shared" si="0"/>
        <v>1560053</v>
      </c>
      <c r="V47" s="12" t="s">
        <v>76</v>
      </c>
    </row>
    <row r="48" spans="1:22" x14ac:dyDescent="0.45">
      <c r="A48" s="72" t="s">
        <v>168</v>
      </c>
      <c r="B48" s="72"/>
      <c r="C48" s="72"/>
      <c r="D48" s="72"/>
      <c r="E48" s="72"/>
      <c r="F48" s="72"/>
      <c r="G48" s="72"/>
      <c r="H48" s="72"/>
      <c r="I48" s="72"/>
      <c r="J48" s="72"/>
      <c r="K48" s="72"/>
      <c r="L48" s="72"/>
      <c r="M48" s="72"/>
      <c r="N48" s="72"/>
      <c r="O48" s="72"/>
      <c r="S48" s="1" t="s">
        <v>78</v>
      </c>
      <c r="T48" s="7" t="s">
        <v>79</v>
      </c>
      <c r="U48" s="11" t="str">
        <f t="shared" si="0"/>
        <v>1560054</v>
      </c>
      <c r="V48" s="12" t="s">
        <v>78</v>
      </c>
    </row>
    <row r="49" spans="1:22" x14ac:dyDescent="0.45">
      <c r="A49" s="72"/>
      <c r="B49" s="72"/>
      <c r="C49" s="72"/>
      <c r="D49" s="72"/>
      <c r="E49" s="72"/>
      <c r="F49" s="72"/>
      <c r="G49" s="72"/>
      <c r="H49" s="72"/>
      <c r="I49" s="72"/>
      <c r="J49" s="72"/>
      <c r="K49" s="72"/>
      <c r="L49" s="72"/>
      <c r="M49" s="72"/>
      <c r="N49" s="72"/>
      <c r="O49" s="72"/>
      <c r="S49" s="1" t="s">
        <v>80</v>
      </c>
      <c r="T49" s="7" t="s">
        <v>81</v>
      </c>
      <c r="U49" s="11" t="str">
        <f t="shared" si="0"/>
        <v>1540015</v>
      </c>
      <c r="V49" s="12" t="s">
        <v>80</v>
      </c>
    </row>
    <row r="50" spans="1:22" x14ac:dyDescent="0.45">
      <c r="A50" s="72"/>
      <c r="B50" s="72"/>
      <c r="C50" s="72"/>
      <c r="D50" s="72"/>
      <c r="E50" s="72"/>
      <c r="F50" s="72"/>
      <c r="G50" s="72"/>
      <c r="H50" s="72"/>
      <c r="I50" s="72"/>
      <c r="J50" s="72"/>
      <c r="K50" s="72"/>
      <c r="L50" s="72"/>
      <c r="M50" s="72"/>
      <c r="N50" s="72"/>
      <c r="O50" s="72"/>
      <c r="S50" s="1" t="s">
        <v>82</v>
      </c>
      <c r="T50" s="7" t="s">
        <v>83</v>
      </c>
      <c r="U50" s="11" t="str">
        <f t="shared" si="0"/>
        <v>1560045</v>
      </c>
      <c r="V50" s="12" t="s">
        <v>82</v>
      </c>
    </row>
    <row r="51" spans="1:22" x14ac:dyDescent="0.45">
      <c r="L51" s="56" t="s">
        <v>170</v>
      </c>
      <c r="M51" s="56"/>
      <c r="N51" s="56"/>
      <c r="O51" s="56"/>
      <c r="S51" s="1" t="s">
        <v>84</v>
      </c>
      <c r="T51" s="7" t="s">
        <v>85</v>
      </c>
      <c r="U51" s="11" t="str">
        <f t="shared" si="0"/>
        <v>1540024</v>
      </c>
      <c r="V51" s="12" t="s">
        <v>84</v>
      </c>
    </row>
    <row r="52" spans="1:22" x14ac:dyDescent="0.45">
      <c r="S52" s="1" t="s">
        <v>86</v>
      </c>
      <c r="T52" s="7" t="s">
        <v>87</v>
      </c>
      <c r="U52" s="11" t="str">
        <f t="shared" si="0"/>
        <v>1540002</v>
      </c>
      <c r="V52" s="12" t="s">
        <v>86</v>
      </c>
    </row>
    <row r="53" spans="1:22" x14ac:dyDescent="0.45">
      <c r="S53" s="1" t="s">
        <v>88</v>
      </c>
      <c r="T53" s="7" t="s">
        <v>89</v>
      </c>
      <c r="U53" s="11" t="str">
        <f t="shared" si="0"/>
        <v>1540014</v>
      </c>
      <c r="V53" s="12" t="s">
        <v>88</v>
      </c>
    </row>
    <row r="54" spans="1:22" x14ac:dyDescent="0.45">
      <c r="S54" s="1" t="s">
        <v>90</v>
      </c>
      <c r="T54" s="7" t="s">
        <v>91</v>
      </c>
      <c r="U54" s="11" t="str">
        <f t="shared" si="0"/>
        <v>1570066</v>
      </c>
      <c r="V54" s="12" t="s">
        <v>90</v>
      </c>
    </row>
    <row r="55" spans="1:22" x14ac:dyDescent="0.45">
      <c r="S55" s="1" t="s">
        <v>92</v>
      </c>
      <c r="T55" s="7" t="s">
        <v>93</v>
      </c>
      <c r="U55" s="11" t="str">
        <f t="shared" si="0"/>
        <v>1580095</v>
      </c>
      <c r="V55" s="12" t="s">
        <v>92</v>
      </c>
    </row>
    <row r="56" spans="1:22" x14ac:dyDescent="0.45">
      <c r="S56" s="1" t="s">
        <v>94</v>
      </c>
      <c r="T56" s="2" t="s">
        <v>95</v>
      </c>
      <c r="U56" s="11" t="str">
        <f t="shared" si="0"/>
        <v>1540017</v>
      </c>
      <c r="V56" s="12" t="s">
        <v>94</v>
      </c>
    </row>
    <row r="57" spans="1:22" x14ac:dyDescent="0.45">
      <c r="S57" s="1" t="s">
        <v>96</v>
      </c>
      <c r="T57" s="7" t="s">
        <v>97</v>
      </c>
      <c r="U57" s="11" t="str">
        <f t="shared" si="0"/>
        <v>1570072</v>
      </c>
      <c r="V57" s="12" t="s">
        <v>96</v>
      </c>
    </row>
    <row r="58" spans="1:22" x14ac:dyDescent="0.45">
      <c r="S58" s="1" t="s">
        <v>98</v>
      </c>
      <c r="T58" s="7" t="s">
        <v>99</v>
      </c>
      <c r="U58" s="11" t="str">
        <f t="shared" si="0"/>
        <v>1540004</v>
      </c>
      <c r="V58" s="12" t="s">
        <v>98</v>
      </c>
    </row>
    <row r="59" spans="1:22" x14ac:dyDescent="0.45">
      <c r="S59" s="1" t="s">
        <v>100</v>
      </c>
      <c r="T59" s="7" t="s">
        <v>101</v>
      </c>
      <c r="U59" s="11" t="str">
        <f t="shared" si="0"/>
        <v>1550032</v>
      </c>
      <c r="V59" s="12" t="s">
        <v>100</v>
      </c>
    </row>
    <row r="60" spans="1:22" x14ac:dyDescent="0.45">
      <c r="S60" s="1" t="s">
        <v>102</v>
      </c>
      <c r="T60" s="7" t="s">
        <v>103</v>
      </c>
      <c r="U60" s="11" t="str">
        <f t="shared" si="0"/>
        <v>1550033</v>
      </c>
      <c r="V60" s="12" t="s">
        <v>102</v>
      </c>
    </row>
    <row r="61" spans="1:22" x14ac:dyDescent="0.45">
      <c r="S61" s="8" t="s">
        <v>104</v>
      </c>
      <c r="T61" s="8" t="s">
        <v>105</v>
      </c>
      <c r="U61" s="11" t="str">
        <f t="shared" si="0"/>
        <v>1580094</v>
      </c>
      <c r="V61" s="13" t="s">
        <v>104</v>
      </c>
    </row>
    <row r="62" spans="1:22" x14ac:dyDescent="0.45">
      <c r="S62" s="8" t="s">
        <v>106</v>
      </c>
      <c r="T62" s="9" t="s">
        <v>107</v>
      </c>
      <c r="U62" s="11" t="str">
        <f t="shared" si="0"/>
        <v>1580096</v>
      </c>
      <c r="V62" s="13" t="s">
        <v>106</v>
      </c>
    </row>
    <row r="63" spans="1:22" x14ac:dyDescent="0.45">
      <c r="S63" s="8" t="s">
        <v>108</v>
      </c>
      <c r="T63" s="9" t="s">
        <v>109</v>
      </c>
      <c r="U63" s="11" t="str">
        <f t="shared" si="0"/>
        <v>1580085</v>
      </c>
      <c r="V63" s="13" t="s">
        <v>108</v>
      </c>
    </row>
    <row r="64" spans="1:22" x14ac:dyDescent="0.45">
      <c r="S64" s="1" t="s">
        <v>110</v>
      </c>
      <c r="T64" s="7" t="s">
        <v>111</v>
      </c>
      <c r="U64" s="11" t="str">
        <f t="shared" si="0"/>
        <v>1580087</v>
      </c>
      <c r="V64" s="12" t="s">
        <v>110</v>
      </c>
    </row>
    <row r="65" spans="19:22" x14ac:dyDescent="0.45">
      <c r="S65" s="1" t="s">
        <v>112</v>
      </c>
      <c r="T65" s="7" t="s">
        <v>113</v>
      </c>
      <c r="U65" s="11" t="str">
        <f t="shared" si="0"/>
        <v>1570071</v>
      </c>
      <c r="V65" s="12" t="s">
        <v>112</v>
      </c>
    </row>
    <row r="66" spans="19:22" x14ac:dyDescent="0.45">
      <c r="S66" s="1" t="s">
        <v>114</v>
      </c>
      <c r="T66" s="1" t="s">
        <v>115</v>
      </c>
      <c r="U66" s="11" t="str">
        <f t="shared" si="0"/>
        <v>1540016</v>
      </c>
      <c r="V66" s="12" t="s">
        <v>114</v>
      </c>
    </row>
    <row r="67" spans="19:22" x14ac:dyDescent="0.45">
      <c r="S67" s="1" t="s">
        <v>116</v>
      </c>
      <c r="T67" s="1" t="s">
        <v>117</v>
      </c>
      <c r="U67" s="11" t="str">
        <f t="shared" si="0"/>
        <v>1580082</v>
      </c>
      <c r="V67" s="12" t="s">
        <v>116</v>
      </c>
    </row>
    <row r="68" spans="19:22" x14ac:dyDescent="0.45">
      <c r="S68" s="1" t="s">
        <v>118</v>
      </c>
      <c r="T68" s="1" t="s">
        <v>119</v>
      </c>
      <c r="U68" s="11" t="str">
        <f t="shared" si="0"/>
        <v>1580091</v>
      </c>
      <c r="V68" s="12" t="s">
        <v>118</v>
      </c>
    </row>
    <row r="69" spans="19:22" x14ac:dyDescent="0.45">
      <c r="S69" s="1" t="s">
        <v>120</v>
      </c>
      <c r="T69" s="7" t="s">
        <v>121</v>
      </c>
      <c r="U69" s="11" t="str">
        <f t="shared" si="0"/>
        <v>1580092</v>
      </c>
      <c r="V69" s="12" t="s">
        <v>120</v>
      </c>
    </row>
    <row r="70" spans="19:22" x14ac:dyDescent="0.45">
      <c r="S70" s="1" t="s">
        <v>122</v>
      </c>
      <c r="T70" s="7" t="s">
        <v>123</v>
      </c>
      <c r="U70" s="11" t="str">
        <f t="shared" si="0"/>
        <v>1540003</v>
      </c>
      <c r="V70" s="12" t="s">
        <v>122</v>
      </c>
    </row>
    <row r="71" spans="19:22" x14ac:dyDescent="0.45">
      <c r="S71" s="1" t="s">
        <v>124</v>
      </c>
      <c r="T71" s="7" t="s">
        <v>125</v>
      </c>
      <c r="U71" s="11" t="str">
        <f t="shared" si="0"/>
        <v>1560056</v>
      </c>
      <c r="V71" s="12" t="s">
        <v>124</v>
      </c>
    </row>
    <row r="72" spans="19:22" x14ac:dyDescent="0.45">
      <c r="S72" s="1" t="s">
        <v>126</v>
      </c>
      <c r="T72" s="7" t="s">
        <v>127</v>
      </c>
      <c r="U72" s="11" t="str">
        <f t="shared" si="0"/>
        <v>1560042</v>
      </c>
      <c r="V72" s="12" t="s">
        <v>126</v>
      </c>
    </row>
    <row r="73" spans="19:22" x14ac:dyDescent="0.45">
      <c r="S73" s="1" t="s">
        <v>128</v>
      </c>
      <c r="T73" s="7" t="s">
        <v>129</v>
      </c>
      <c r="U73" s="11" t="str">
        <f t="shared" si="0"/>
        <v>1580084</v>
      </c>
      <c r="V73" s="12" t="s">
        <v>128</v>
      </c>
    </row>
    <row r="74" spans="19:22" x14ac:dyDescent="0.45">
      <c r="S74" s="1" t="s">
        <v>130</v>
      </c>
      <c r="T74" s="7" t="s">
        <v>131</v>
      </c>
      <c r="U74" s="11" t="str">
        <f t="shared" si="0"/>
        <v>1580081</v>
      </c>
      <c r="V74" s="12" t="s">
        <v>130</v>
      </c>
    </row>
    <row r="75" spans="19:22" x14ac:dyDescent="0.45">
      <c r="S75" s="1" t="s">
        <v>132</v>
      </c>
      <c r="T75" s="7" t="s">
        <v>133</v>
      </c>
      <c r="U75" s="11" t="str">
        <f t="shared" si="0"/>
        <v>1560055</v>
      </c>
      <c r="V75" s="12" t="s">
        <v>132</v>
      </c>
    </row>
    <row r="76" spans="19:22" x14ac:dyDescent="0.45">
      <c r="S76" s="1" t="s">
        <v>134</v>
      </c>
      <c r="T76" s="7" t="s">
        <v>135</v>
      </c>
      <c r="U76" s="11" t="str">
        <f t="shared" si="0"/>
        <v>1560043</v>
      </c>
      <c r="V76" s="12" t="s">
        <v>134</v>
      </c>
    </row>
    <row r="77" spans="19:22" x14ac:dyDescent="0.45">
      <c r="S77" s="1" t="s">
        <v>136</v>
      </c>
      <c r="T77" s="7" t="s">
        <v>137</v>
      </c>
      <c r="U77" s="11" t="str">
        <f t="shared" si="0"/>
        <v>1540005</v>
      </c>
      <c r="V77" s="12" t="s">
        <v>136</v>
      </c>
    </row>
    <row r="78" spans="19:22" x14ac:dyDescent="0.45">
      <c r="S78" s="1" t="s">
        <v>138</v>
      </c>
      <c r="T78" s="7" t="s">
        <v>139</v>
      </c>
      <c r="U78" s="11" t="str">
        <f t="shared" si="0"/>
        <v>1570062</v>
      </c>
      <c r="V78" s="12" t="s">
        <v>138</v>
      </c>
    </row>
    <row r="79" spans="19:22" x14ac:dyDescent="0.45">
      <c r="S79" s="1" t="s">
        <v>140</v>
      </c>
      <c r="T79" s="7" t="s">
        <v>141</v>
      </c>
      <c r="U79" s="11" t="str">
        <f t="shared" si="0"/>
        <v>1560051</v>
      </c>
      <c r="V79" s="12" t="s">
        <v>140</v>
      </c>
    </row>
    <row r="80" spans="19:22" x14ac:dyDescent="0.45">
      <c r="S80" s="1" t="s">
        <v>142</v>
      </c>
      <c r="T80" s="7" t="s">
        <v>143</v>
      </c>
      <c r="U80" s="11" t="str">
        <f t="shared" si="0"/>
        <v>1580097</v>
      </c>
      <c r="V80" s="12" t="s">
        <v>142</v>
      </c>
    </row>
    <row r="81" spans="19:22" x14ac:dyDescent="0.45">
      <c r="S81" s="1" t="s">
        <v>144</v>
      </c>
      <c r="T81" s="7" t="s">
        <v>145</v>
      </c>
      <c r="U81" s="14" t="str">
        <f t="shared" si="0"/>
        <v>1540023</v>
      </c>
      <c r="V81" s="6" t="s">
        <v>144</v>
      </c>
    </row>
    <row r="82" spans="19:22" x14ac:dyDescent="0.45">
      <c r="S82" s="1"/>
      <c r="T82" s="7"/>
    </row>
  </sheetData>
  <sheetProtection algorithmName="SHA-512" hashValue="KmmzRjbx+OvGz7iPN9GAMnBJalycm9WWoReefBxtU1HOezWJH7NzqKe0QhZZpqQHZFP5mhcVLVhVZ6/xdtAnHA==" saltValue="+iB/BGhuizFPru6Ztx3Sgw==" spinCount="100000" sheet="1" selectLockedCells="1"/>
  <mergeCells count="55">
    <mergeCell ref="AB1:AG3"/>
    <mergeCell ref="C38:C39"/>
    <mergeCell ref="E38:E39"/>
    <mergeCell ref="K24:N24"/>
    <mergeCell ref="B14:D14"/>
    <mergeCell ref="B15:D15"/>
    <mergeCell ref="B19:C20"/>
    <mergeCell ref="D19:E20"/>
    <mergeCell ref="F19:G20"/>
    <mergeCell ref="C16:O16"/>
    <mergeCell ref="H19:I20"/>
    <mergeCell ref="J19:O20"/>
    <mergeCell ref="B21:C21"/>
    <mergeCell ref="B24:I24"/>
    <mergeCell ref="J23:O23"/>
    <mergeCell ref="B22:C22"/>
    <mergeCell ref="H31:I34"/>
    <mergeCell ref="J31:N34"/>
    <mergeCell ref="O31:O34"/>
    <mergeCell ref="D23:E23"/>
    <mergeCell ref="G12:O12"/>
    <mergeCell ref="G13:O13"/>
    <mergeCell ref="F23:G23"/>
    <mergeCell ref="J22:O22"/>
    <mergeCell ref="J21:O21"/>
    <mergeCell ref="H23:I23"/>
    <mergeCell ref="H22:I22"/>
    <mergeCell ref="H21:I21"/>
    <mergeCell ref="F21:G21"/>
    <mergeCell ref="D21:E21"/>
    <mergeCell ref="B23:C23"/>
    <mergeCell ref="E34:F34"/>
    <mergeCell ref="D33:F33"/>
    <mergeCell ref="D31:F31"/>
    <mergeCell ref="B34:C34"/>
    <mergeCell ref="B33:C33"/>
    <mergeCell ref="B31:C31"/>
    <mergeCell ref="B32:C32"/>
    <mergeCell ref="D32:F32"/>
    <mergeCell ref="L51:O51"/>
    <mergeCell ref="I15:J15"/>
    <mergeCell ref="G2:O3"/>
    <mergeCell ref="K15:O15"/>
    <mergeCell ref="E14:O14"/>
    <mergeCell ref="J9:O9"/>
    <mergeCell ref="H9:I9"/>
    <mergeCell ref="F22:G22"/>
    <mergeCell ref="H10:I10"/>
    <mergeCell ref="J10:O10"/>
    <mergeCell ref="A4:O8"/>
    <mergeCell ref="A26:O28"/>
    <mergeCell ref="A48:O50"/>
    <mergeCell ref="B12:D13"/>
    <mergeCell ref="E15:H15"/>
    <mergeCell ref="D22:E22"/>
  </mergeCells>
  <phoneticPr fontId="2"/>
  <conditionalFormatting sqref="G12:O12 F12:F13 E14:O14 E15:H15 K15:O15 B21:O21 D31:F31 D33:F33 D32 J31">
    <cfRule type="containsBlanks" dxfId="22" priority="17">
      <formula>LEN(TRIM(B12))=0</formula>
    </cfRule>
  </conditionalFormatting>
  <conditionalFormatting sqref="J9:J10">
    <cfRule type="containsBlanks" dxfId="21" priority="13">
      <formula>LEN(TRIM(J9))=0</formula>
    </cfRule>
  </conditionalFormatting>
  <conditionalFormatting sqref="F13">
    <cfRule type="notContainsBlanks" dxfId="20" priority="11">
      <formula>LEN(TRIM(F13))&gt;0</formula>
    </cfRule>
    <cfRule type="containsBlanks" dxfId="19" priority="12">
      <formula>LEN(TRIM(F13))=0</formula>
    </cfRule>
  </conditionalFormatting>
  <conditionalFormatting sqref="E34:F34">
    <cfRule type="containsBlanks" dxfId="18" priority="10">
      <formula>LEN(TRIM(E34))=0</formula>
    </cfRule>
  </conditionalFormatting>
  <conditionalFormatting sqref="F39 B39">
    <cfRule type="notContainsBlanks" dxfId="17" priority="9">
      <formula>LEN(TRIM(B39))&gt;0</formula>
    </cfRule>
  </conditionalFormatting>
  <conditionalFormatting sqref="K24 O24">
    <cfRule type="notContainsBlanks" dxfId="16" priority="8">
      <formula>LEN(TRIM(K24))&gt;0</formula>
    </cfRule>
  </conditionalFormatting>
  <conditionalFormatting sqref="J21:O21">
    <cfRule type="containsBlanks" dxfId="15" priority="7">
      <formula>LEN(TRIM(J21))=0</formula>
    </cfRule>
  </conditionalFormatting>
  <conditionalFormatting sqref="B16">
    <cfRule type="containsBlanks" dxfId="14" priority="5">
      <formula>LEN(TRIM(B16))=0</formula>
    </cfRule>
  </conditionalFormatting>
  <conditionalFormatting sqref="B22:I22">
    <cfRule type="containsBlanks" dxfId="13" priority="4">
      <formula>LEN(TRIM(B22))=0</formula>
    </cfRule>
  </conditionalFormatting>
  <conditionalFormatting sqref="F22:I22">
    <cfRule type="expression" dxfId="12" priority="3">
      <formula>$D$22="なし"</formula>
    </cfRule>
  </conditionalFormatting>
  <conditionalFormatting sqref="J22:O22">
    <cfRule type="expression" dxfId="11" priority="1">
      <formula>$D$22="なし"</formula>
    </cfRule>
    <cfRule type="containsBlanks" dxfId="10" priority="2">
      <formula>LEN(TRIM(J22))=0</formula>
    </cfRule>
  </conditionalFormatting>
  <dataValidations count="3">
    <dataValidation type="list" allowBlank="1" showInputMessage="1" showErrorMessage="1" sqref="D21:E23" xr:uid="{99450ED5-ADE7-4141-8DBE-DEEB9EE2AB80}">
      <formula1>$R$20:$R$23</formula1>
    </dataValidation>
    <dataValidation type="list" allowBlank="1" showInputMessage="1" showErrorMessage="1" sqref="F12" xr:uid="{1E7C6CC3-53CE-425A-A160-BD59E3FF80BE}">
      <formula1>$S$21:$S$81</formula1>
    </dataValidation>
    <dataValidation type="list" allowBlank="1" showInputMessage="1" showErrorMessage="1" sqref="B16" xr:uid="{6E0A3252-C534-41B7-B88F-B6777931C5FC}">
      <formula1>"✓"</formula1>
    </dataValidation>
  </dataValidations>
  <pageMargins left="0.31496062992125984" right="0.31496062992125984" top="0.35433070866141736" bottom="0.35433070866141736" header="0.31496062992125984" footer="0.31496062992125984"/>
  <pageSetup paperSize="9" scale="81"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6FA04-A865-455B-86E1-888EE9A5E667}">
  <sheetPr>
    <pageSetUpPr fitToPage="1"/>
  </sheetPr>
  <dimension ref="A2:V83"/>
  <sheetViews>
    <sheetView showGridLines="0" view="pageBreakPreview" zoomScale="90" zoomScaleNormal="100" zoomScaleSheetLayoutView="90" workbookViewId="0">
      <selection activeCell="G2" sqref="G2:O3"/>
    </sheetView>
  </sheetViews>
  <sheetFormatPr defaultRowHeight="18" x14ac:dyDescent="0.45"/>
  <cols>
    <col min="1" max="1" width="2.69921875" style="23" customWidth="1"/>
    <col min="2" max="5" width="8.69921875" style="23"/>
    <col min="6" max="6" width="12" style="23" customWidth="1"/>
    <col min="7" max="7" width="8.69921875" style="23"/>
    <col min="8" max="8" width="7.69921875" style="23" customWidth="1"/>
    <col min="9" max="9" width="6.8984375" style="23" customWidth="1"/>
    <col min="10" max="10" width="6.69921875" style="23" customWidth="1"/>
    <col min="11" max="15" width="4.59765625" style="23" customWidth="1"/>
    <col min="16" max="23" width="0" hidden="1" customWidth="1"/>
  </cols>
  <sheetData>
    <row r="2" spans="1:15" ht="18.75" customHeight="1" x14ac:dyDescent="0.45">
      <c r="F2" s="24"/>
      <c r="G2" s="127" t="s">
        <v>10</v>
      </c>
      <c r="H2" s="128"/>
      <c r="I2" s="128"/>
      <c r="J2" s="128"/>
      <c r="K2" s="128"/>
      <c r="L2" s="128"/>
      <c r="M2" s="128"/>
      <c r="N2" s="128"/>
      <c r="O2" s="128"/>
    </row>
    <row r="3" spans="1:15" x14ac:dyDescent="0.45">
      <c r="F3" s="24"/>
      <c r="G3" s="128"/>
      <c r="H3" s="128"/>
      <c r="I3" s="128"/>
      <c r="J3" s="128"/>
      <c r="K3" s="128"/>
      <c r="L3" s="128"/>
      <c r="M3" s="128"/>
      <c r="N3" s="128"/>
      <c r="O3" s="128"/>
    </row>
    <row r="4" spans="1:15" x14ac:dyDescent="0.45">
      <c r="A4" s="129" t="s">
        <v>156</v>
      </c>
      <c r="B4" s="130"/>
      <c r="C4" s="130"/>
      <c r="D4" s="130"/>
      <c r="E4" s="130"/>
      <c r="F4" s="130"/>
      <c r="G4" s="130"/>
      <c r="H4" s="130"/>
      <c r="I4" s="130"/>
      <c r="J4" s="130"/>
      <c r="K4" s="130"/>
      <c r="L4" s="130"/>
      <c r="M4" s="130"/>
      <c r="N4" s="130"/>
      <c r="O4" s="130"/>
    </row>
    <row r="5" spans="1:15" ht="18.75" customHeight="1" x14ac:dyDescent="0.45">
      <c r="A5" s="130"/>
      <c r="B5" s="130"/>
      <c r="C5" s="130"/>
      <c r="D5" s="130"/>
      <c r="E5" s="130"/>
      <c r="F5" s="130"/>
      <c r="G5" s="130"/>
      <c r="H5" s="130"/>
      <c r="I5" s="130"/>
      <c r="J5" s="130"/>
      <c r="K5" s="130"/>
      <c r="L5" s="130"/>
      <c r="M5" s="130"/>
      <c r="N5" s="130"/>
      <c r="O5" s="130"/>
    </row>
    <row r="6" spans="1:15" x14ac:dyDescent="0.45">
      <c r="A6" s="130"/>
      <c r="B6" s="130"/>
      <c r="C6" s="130"/>
      <c r="D6" s="130"/>
      <c r="E6" s="130"/>
      <c r="F6" s="130"/>
      <c r="G6" s="130"/>
      <c r="H6" s="130"/>
      <c r="I6" s="130"/>
      <c r="J6" s="130"/>
      <c r="K6" s="130"/>
      <c r="L6" s="130"/>
      <c r="M6" s="130"/>
      <c r="N6" s="130"/>
      <c r="O6" s="130"/>
    </row>
    <row r="7" spans="1:15" x14ac:dyDescent="0.45">
      <c r="A7" s="130"/>
      <c r="B7" s="130"/>
      <c r="C7" s="130"/>
      <c r="D7" s="130"/>
      <c r="E7" s="130"/>
      <c r="F7" s="130"/>
      <c r="G7" s="130"/>
      <c r="H7" s="130"/>
      <c r="I7" s="130"/>
      <c r="J7" s="130"/>
      <c r="K7" s="130"/>
      <c r="L7" s="130"/>
      <c r="M7" s="130"/>
      <c r="N7" s="130"/>
      <c r="O7" s="130"/>
    </row>
    <row r="8" spans="1:15" x14ac:dyDescent="0.45">
      <c r="A8" s="130"/>
      <c r="B8" s="130"/>
      <c r="C8" s="130"/>
      <c r="D8" s="130"/>
      <c r="E8" s="130"/>
      <c r="F8" s="130"/>
      <c r="G8" s="130"/>
      <c r="H8" s="130"/>
      <c r="I8" s="130"/>
      <c r="J8" s="130"/>
      <c r="K8" s="130"/>
      <c r="L8" s="130"/>
      <c r="M8" s="130"/>
      <c r="N8" s="130"/>
      <c r="O8" s="130"/>
    </row>
    <row r="9" spans="1:15" ht="24" customHeight="1" x14ac:dyDescent="0.45">
      <c r="B9" s="24"/>
      <c r="C9" s="24"/>
      <c r="D9" s="24"/>
      <c r="E9" s="24"/>
      <c r="F9" s="24"/>
      <c r="G9" s="24"/>
      <c r="H9" s="131" t="s">
        <v>11</v>
      </c>
      <c r="I9" s="131"/>
      <c r="J9" s="132" t="s">
        <v>159</v>
      </c>
      <c r="K9" s="132"/>
      <c r="L9" s="132"/>
      <c r="M9" s="132"/>
      <c r="N9" s="132"/>
      <c r="O9" s="132"/>
    </row>
    <row r="10" spans="1:15" ht="22.95" customHeight="1" x14ac:dyDescent="0.45">
      <c r="B10" s="24"/>
      <c r="C10" s="24"/>
      <c r="D10" s="24"/>
      <c r="E10" s="24"/>
      <c r="F10" s="24"/>
      <c r="G10" s="24"/>
      <c r="H10" s="131" t="s">
        <v>149</v>
      </c>
      <c r="I10" s="131"/>
      <c r="J10" s="133" t="s">
        <v>160</v>
      </c>
      <c r="K10" s="134"/>
      <c r="L10" s="134"/>
      <c r="M10" s="134"/>
      <c r="N10" s="134"/>
      <c r="O10" s="135"/>
    </row>
    <row r="11" spans="1:15" ht="11.25" customHeight="1" x14ac:dyDescent="0.45">
      <c r="B11" s="24"/>
      <c r="C11" s="24"/>
      <c r="D11" s="24"/>
      <c r="E11" s="24"/>
      <c r="F11" s="24"/>
      <c r="G11" s="24"/>
      <c r="H11" s="24"/>
      <c r="I11" s="24"/>
      <c r="J11" s="24"/>
      <c r="K11" s="24"/>
      <c r="L11" s="24"/>
      <c r="M11" s="24"/>
    </row>
    <row r="12" spans="1:15" ht="18.75" customHeight="1" x14ac:dyDescent="0.45">
      <c r="B12" s="121" t="s">
        <v>21</v>
      </c>
      <c r="C12" s="122"/>
      <c r="D12" s="123"/>
      <c r="E12" s="25" t="s">
        <v>146</v>
      </c>
      <c r="F12" s="26" t="s">
        <v>94</v>
      </c>
      <c r="G12" s="139" t="s">
        <v>161</v>
      </c>
      <c r="H12" s="139"/>
      <c r="I12" s="139"/>
      <c r="J12" s="139"/>
      <c r="K12" s="139"/>
      <c r="L12" s="139"/>
      <c r="M12" s="139"/>
      <c r="N12" s="139"/>
      <c r="O12" s="140"/>
    </row>
    <row r="13" spans="1:15" x14ac:dyDescent="0.45">
      <c r="B13" s="136"/>
      <c r="C13" s="137"/>
      <c r="D13" s="138"/>
      <c r="E13" s="27" t="s">
        <v>0</v>
      </c>
      <c r="F13" s="28" t="str">
        <f>IF(F12="","",VLOOKUP(F12,S21:T82,2,0))</f>
        <v>154-0017</v>
      </c>
      <c r="G13" s="137"/>
      <c r="H13" s="137"/>
      <c r="I13" s="137"/>
      <c r="J13" s="137"/>
      <c r="K13" s="137"/>
      <c r="L13" s="137"/>
      <c r="M13" s="137"/>
      <c r="N13" s="137"/>
      <c r="O13" s="138"/>
    </row>
    <row r="14" spans="1:15" ht="19.5" customHeight="1" x14ac:dyDescent="0.45">
      <c r="B14" s="141" t="s">
        <v>13</v>
      </c>
      <c r="C14" s="142"/>
      <c r="D14" s="143"/>
      <c r="E14" s="144" t="s">
        <v>162</v>
      </c>
      <c r="F14" s="145"/>
      <c r="G14" s="145"/>
      <c r="H14" s="145"/>
      <c r="I14" s="145"/>
      <c r="J14" s="145"/>
      <c r="K14" s="145"/>
      <c r="L14" s="145"/>
      <c r="M14" s="145"/>
      <c r="N14" s="145"/>
      <c r="O14" s="146"/>
    </row>
    <row r="15" spans="1:15" ht="18.600000000000001" thickBot="1" x14ac:dyDescent="0.5">
      <c r="B15" s="121" t="s">
        <v>22</v>
      </c>
      <c r="C15" s="122"/>
      <c r="D15" s="123"/>
      <c r="E15" s="124" t="s">
        <v>163</v>
      </c>
      <c r="F15" s="125"/>
      <c r="G15" s="125"/>
      <c r="H15" s="126"/>
      <c r="I15" s="121" t="s">
        <v>1</v>
      </c>
      <c r="J15" s="123"/>
      <c r="K15" s="124">
        <v>5</v>
      </c>
      <c r="L15" s="125"/>
      <c r="M15" s="125"/>
      <c r="N15" s="125"/>
      <c r="O15" s="126"/>
    </row>
    <row r="16" spans="1:15" ht="22.5" customHeight="1" thickBot="1" x14ac:dyDescent="0.5">
      <c r="B16" s="29" t="s">
        <v>158</v>
      </c>
      <c r="C16" s="147" t="s">
        <v>2</v>
      </c>
      <c r="D16" s="148"/>
      <c r="E16" s="148"/>
      <c r="F16" s="148"/>
      <c r="G16" s="148"/>
      <c r="H16" s="148"/>
      <c r="I16" s="148"/>
      <c r="J16" s="148"/>
      <c r="K16" s="148"/>
      <c r="L16" s="148"/>
      <c r="M16" s="148"/>
      <c r="N16" s="148"/>
      <c r="O16" s="149"/>
    </row>
    <row r="17" spans="1:22" ht="12.75" customHeight="1" x14ac:dyDescent="0.45">
      <c r="B17" s="30"/>
      <c r="C17" s="31"/>
      <c r="D17" s="31"/>
      <c r="E17" s="31"/>
      <c r="F17" s="31"/>
      <c r="G17" s="31"/>
      <c r="H17" s="31"/>
      <c r="I17" s="31"/>
      <c r="J17" s="31"/>
      <c r="K17" s="31"/>
      <c r="L17" s="31"/>
      <c r="M17" s="31"/>
    </row>
    <row r="19" spans="1:22" x14ac:dyDescent="0.45">
      <c r="B19" s="150" t="s">
        <v>13</v>
      </c>
      <c r="C19" s="150"/>
      <c r="D19" s="151" t="s">
        <v>14</v>
      </c>
      <c r="E19" s="150"/>
      <c r="F19" s="151" t="s">
        <v>15</v>
      </c>
      <c r="G19" s="150"/>
      <c r="H19" s="151" t="s">
        <v>16</v>
      </c>
      <c r="I19" s="150"/>
      <c r="J19" s="151" t="s">
        <v>17</v>
      </c>
      <c r="K19" s="150"/>
      <c r="L19" s="150"/>
      <c r="M19" s="150"/>
      <c r="N19" s="150"/>
      <c r="O19" s="150"/>
    </row>
    <row r="20" spans="1:22" ht="36" customHeight="1" x14ac:dyDescent="0.45">
      <c r="B20" s="150"/>
      <c r="C20" s="150"/>
      <c r="D20" s="150"/>
      <c r="E20" s="150"/>
      <c r="F20" s="150"/>
      <c r="G20" s="150"/>
      <c r="H20" s="150"/>
      <c r="I20" s="150"/>
      <c r="J20" s="150"/>
      <c r="K20" s="150"/>
      <c r="L20" s="150"/>
      <c r="M20" s="150"/>
      <c r="N20" s="150"/>
      <c r="O20" s="150"/>
      <c r="R20" t="s">
        <v>18</v>
      </c>
      <c r="S20" s="21" t="s">
        <v>23</v>
      </c>
      <c r="T20" s="7"/>
    </row>
    <row r="21" spans="1:22" x14ac:dyDescent="0.45">
      <c r="B21" s="153" t="s">
        <v>162</v>
      </c>
      <c r="C21" s="153"/>
      <c r="D21" s="154" t="s">
        <v>18</v>
      </c>
      <c r="E21" s="154"/>
      <c r="F21" s="154">
        <v>1680000</v>
      </c>
      <c r="G21" s="154"/>
      <c r="H21" s="154">
        <v>12</v>
      </c>
      <c r="I21" s="154"/>
      <c r="J21" s="155">
        <f>IF(F21="","",F21/H21)</f>
        <v>140000</v>
      </c>
      <c r="K21" s="155"/>
      <c r="L21" s="155"/>
      <c r="M21" s="155"/>
      <c r="N21" s="155"/>
      <c r="O21" s="155"/>
      <c r="R21" t="s">
        <v>19</v>
      </c>
      <c r="S21" s="20" t="s">
        <v>24</v>
      </c>
      <c r="T21" s="7" t="s">
        <v>25</v>
      </c>
      <c r="U21" s="10" t="str">
        <f>LEFT(T21,3)&amp;RIGHT(T21,4)</f>
        <v>1560044</v>
      </c>
      <c r="V21" s="18" t="s">
        <v>24</v>
      </c>
    </row>
    <row r="22" spans="1:22" x14ac:dyDescent="0.45">
      <c r="B22" s="156" t="s">
        <v>164</v>
      </c>
      <c r="C22" s="156"/>
      <c r="D22" s="156" t="s">
        <v>165</v>
      </c>
      <c r="E22" s="156"/>
      <c r="F22" s="157"/>
      <c r="G22" s="157"/>
      <c r="H22" s="157"/>
      <c r="I22" s="157"/>
      <c r="J22" s="158">
        <f t="shared" ref="J22:J23" si="0">IFERROR(F22/H22,0)</f>
        <v>0</v>
      </c>
      <c r="K22" s="158"/>
      <c r="L22" s="158"/>
      <c r="M22" s="158"/>
      <c r="N22" s="158"/>
      <c r="O22" s="158"/>
      <c r="R22" t="s">
        <v>20</v>
      </c>
      <c r="S22" s="20" t="s">
        <v>26</v>
      </c>
      <c r="T22" s="7" t="s">
        <v>27</v>
      </c>
      <c r="U22" s="11" t="str">
        <f t="shared" ref="U22:U82" si="1">LEFT(T22,3)&amp;RIGHT(T22,4)</f>
        <v>1540001</v>
      </c>
      <c r="V22" s="12" t="s">
        <v>26</v>
      </c>
    </row>
    <row r="23" spans="1:22" x14ac:dyDescent="0.45">
      <c r="B23" s="150"/>
      <c r="C23" s="150"/>
      <c r="D23" s="159"/>
      <c r="E23" s="159"/>
      <c r="F23" s="159"/>
      <c r="G23" s="159"/>
      <c r="H23" s="159"/>
      <c r="I23" s="159"/>
      <c r="J23" s="160">
        <f t="shared" si="0"/>
        <v>0</v>
      </c>
      <c r="K23" s="161"/>
      <c r="L23" s="161"/>
      <c r="M23" s="161"/>
      <c r="N23" s="161"/>
      <c r="O23" s="162"/>
      <c r="R23" t="s">
        <v>148</v>
      </c>
      <c r="S23" s="20" t="s">
        <v>28</v>
      </c>
      <c r="T23" s="7" t="s">
        <v>29</v>
      </c>
      <c r="U23" s="11" t="str">
        <f t="shared" si="1"/>
        <v>1570068</v>
      </c>
      <c r="V23" s="12" t="s">
        <v>28</v>
      </c>
    </row>
    <row r="24" spans="1:22" x14ac:dyDescent="0.45">
      <c r="B24" s="150" t="s">
        <v>147</v>
      </c>
      <c r="C24" s="150"/>
      <c r="D24" s="150"/>
      <c r="E24" s="150"/>
      <c r="F24" s="150"/>
      <c r="G24" s="150"/>
      <c r="H24" s="150"/>
      <c r="I24" s="150"/>
      <c r="J24" s="32" t="s">
        <v>12</v>
      </c>
      <c r="K24" s="152">
        <f>IF(J21="","",J21+J22+J23)</f>
        <v>140000</v>
      </c>
      <c r="L24" s="152"/>
      <c r="M24" s="152"/>
      <c r="N24" s="152"/>
      <c r="O24" s="33" t="s">
        <v>5</v>
      </c>
      <c r="S24" s="20" t="s">
        <v>30</v>
      </c>
      <c r="T24" s="7" t="s">
        <v>31</v>
      </c>
      <c r="U24" s="11" t="str">
        <f t="shared" si="1"/>
        <v>1540022</v>
      </c>
      <c r="V24" s="12" t="s">
        <v>30</v>
      </c>
    </row>
    <row r="25" spans="1:22" ht="9" customHeight="1" x14ac:dyDescent="0.45">
      <c r="S25" s="20" t="s">
        <v>32</v>
      </c>
      <c r="T25" s="7" t="s">
        <v>33</v>
      </c>
      <c r="U25" s="11" t="str">
        <f t="shared" si="1"/>
        <v>1570074</v>
      </c>
      <c r="V25" s="12" t="s">
        <v>32</v>
      </c>
    </row>
    <row r="26" spans="1:22" ht="24.6" customHeight="1" x14ac:dyDescent="0.45">
      <c r="A26" s="129" t="s">
        <v>157</v>
      </c>
      <c r="B26" s="130"/>
      <c r="C26" s="130"/>
      <c r="D26" s="130"/>
      <c r="E26" s="130"/>
      <c r="F26" s="130"/>
      <c r="G26" s="130"/>
      <c r="H26" s="130"/>
      <c r="I26" s="130"/>
      <c r="J26" s="130"/>
      <c r="K26" s="130"/>
      <c r="L26" s="130"/>
      <c r="M26" s="130"/>
      <c r="N26" s="130"/>
      <c r="O26" s="130"/>
      <c r="S26" s="20" t="s">
        <v>34</v>
      </c>
      <c r="T26" s="20" t="s">
        <v>35</v>
      </c>
      <c r="U26" s="11" t="str">
        <f t="shared" si="1"/>
        <v>1560041</v>
      </c>
      <c r="V26" s="12" t="s">
        <v>34</v>
      </c>
    </row>
    <row r="27" spans="1:22" ht="24.6" customHeight="1" x14ac:dyDescent="0.45">
      <c r="A27" s="130"/>
      <c r="B27" s="130"/>
      <c r="C27" s="130"/>
      <c r="D27" s="130"/>
      <c r="E27" s="130"/>
      <c r="F27" s="130"/>
      <c r="G27" s="130"/>
      <c r="H27" s="130"/>
      <c r="I27" s="130"/>
      <c r="J27" s="130"/>
      <c r="K27" s="130"/>
      <c r="L27" s="130"/>
      <c r="M27" s="130"/>
      <c r="N27" s="130"/>
      <c r="O27" s="130"/>
      <c r="S27" s="20" t="s">
        <v>36</v>
      </c>
      <c r="T27" s="20" t="s">
        <v>37</v>
      </c>
      <c r="U27" s="11" t="str">
        <f t="shared" si="1"/>
        <v>1570076</v>
      </c>
      <c r="V27" s="12" t="s">
        <v>36</v>
      </c>
    </row>
    <row r="28" spans="1:22" ht="24.6" customHeight="1" x14ac:dyDescent="0.45">
      <c r="A28" s="130"/>
      <c r="B28" s="130"/>
      <c r="C28" s="130"/>
      <c r="D28" s="130"/>
      <c r="E28" s="130"/>
      <c r="F28" s="130"/>
      <c r="G28" s="130"/>
      <c r="H28" s="130"/>
      <c r="I28" s="130"/>
      <c r="J28" s="130"/>
      <c r="K28" s="130"/>
      <c r="L28" s="130"/>
      <c r="M28" s="130"/>
      <c r="N28" s="130"/>
      <c r="O28" s="130"/>
      <c r="S28" s="20" t="s">
        <v>38</v>
      </c>
      <c r="T28" s="7" t="s">
        <v>39</v>
      </c>
      <c r="U28" s="11" t="str">
        <f t="shared" si="1"/>
        <v>1580083</v>
      </c>
      <c r="V28" s="12" t="s">
        <v>38</v>
      </c>
    </row>
    <row r="29" spans="1:22" ht="6" customHeight="1" x14ac:dyDescent="0.45">
      <c r="S29" s="20" t="s">
        <v>40</v>
      </c>
      <c r="T29" s="7" t="s">
        <v>41</v>
      </c>
      <c r="U29" s="11" t="str">
        <f t="shared" si="1"/>
        <v>1580086</v>
      </c>
      <c r="V29" s="12" t="s">
        <v>40</v>
      </c>
    </row>
    <row r="30" spans="1:22" x14ac:dyDescent="0.45">
      <c r="B30" s="34" t="s">
        <v>155</v>
      </c>
      <c r="S30" s="20" t="s">
        <v>42</v>
      </c>
      <c r="T30" s="7" t="s">
        <v>43</v>
      </c>
      <c r="U30" s="11" t="str">
        <f t="shared" si="1"/>
        <v>1570063</v>
      </c>
      <c r="V30" s="12" t="s">
        <v>42</v>
      </c>
    </row>
    <row r="31" spans="1:22" x14ac:dyDescent="0.45">
      <c r="B31" s="141" t="s">
        <v>169</v>
      </c>
      <c r="C31" s="143"/>
      <c r="D31" s="164">
        <v>15000</v>
      </c>
      <c r="E31" s="165"/>
      <c r="F31" s="166"/>
      <c r="H31" s="167" t="s">
        <v>4</v>
      </c>
      <c r="I31" s="168"/>
      <c r="J31" s="174">
        <f>IF(K24="","",K24+E34)</f>
        <v>200500</v>
      </c>
      <c r="K31" s="175"/>
      <c r="L31" s="175"/>
      <c r="M31" s="175"/>
      <c r="N31" s="175"/>
      <c r="O31" s="180" t="s">
        <v>5</v>
      </c>
      <c r="S31" s="20" t="s">
        <v>44</v>
      </c>
      <c r="T31" s="7" t="s">
        <v>45</v>
      </c>
      <c r="U31" s="11" t="str">
        <f t="shared" si="1"/>
        <v>1570077</v>
      </c>
      <c r="V31" s="12" t="s">
        <v>44</v>
      </c>
    </row>
    <row r="32" spans="1:22" x14ac:dyDescent="0.45">
      <c r="B32" s="141" t="s">
        <v>7</v>
      </c>
      <c r="C32" s="143"/>
      <c r="D32" s="164">
        <v>13500</v>
      </c>
      <c r="E32" s="165"/>
      <c r="F32" s="166"/>
      <c r="H32" s="169"/>
      <c r="I32" s="170"/>
      <c r="J32" s="176"/>
      <c r="K32" s="177"/>
      <c r="L32" s="177"/>
      <c r="M32" s="177"/>
      <c r="N32" s="177"/>
      <c r="O32" s="181"/>
      <c r="S32" s="20"/>
      <c r="T32" s="7"/>
      <c r="U32" s="11"/>
      <c r="V32" s="12"/>
    </row>
    <row r="33" spans="1:22" ht="18.600000000000001" thickBot="1" x14ac:dyDescent="0.5">
      <c r="B33" s="183" t="s">
        <v>8</v>
      </c>
      <c r="C33" s="184"/>
      <c r="D33" s="185">
        <v>45500</v>
      </c>
      <c r="E33" s="186"/>
      <c r="F33" s="187"/>
      <c r="H33" s="171"/>
      <c r="I33" s="170"/>
      <c r="J33" s="176"/>
      <c r="K33" s="177"/>
      <c r="L33" s="177"/>
      <c r="M33" s="177"/>
      <c r="N33" s="177"/>
      <c r="O33" s="181"/>
      <c r="S33" s="20" t="s">
        <v>46</v>
      </c>
      <c r="T33" s="7" t="s">
        <v>47</v>
      </c>
      <c r="U33" s="11" t="str">
        <f t="shared" si="1"/>
        <v>1540011</v>
      </c>
      <c r="V33" s="12" t="s">
        <v>46</v>
      </c>
    </row>
    <row r="34" spans="1:22" ht="18.600000000000001" thickTop="1" x14ac:dyDescent="0.45">
      <c r="B34" s="136" t="s">
        <v>9</v>
      </c>
      <c r="C34" s="138"/>
      <c r="D34" s="27" t="s">
        <v>3</v>
      </c>
      <c r="E34" s="179">
        <f>IF(D31="","",D31+D33)</f>
        <v>60500</v>
      </c>
      <c r="F34" s="188"/>
      <c r="H34" s="172"/>
      <c r="I34" s="173"/>
      <c r="J34" s="178"/>
      <c r="K34" s="179"/>
      <c r="L34" s="179"/>
      <c r="M34" s="179"/>
      <c r="N34" s="179"/>
      <c r="O34" s="182"/>
      <c r="S34" s="20" t="s">
        <v>48</v>
      </c>
      <c r="T34" s="7" t="s">
        <v>49</v>
      </c>
      <c r="U34" s="11" t="str">
        <f t="shared" si="1"/>
        <v>1560057</v>
      </c>
      <c r="V34" s="12" t="s">
        <v>48</v>
      </c>
    </row>
    <row r="35" spans="1:22" ht="12.75" customHeight="1" x14ac:dyDescent="0.45">
      <c r="S35" s="20" t="s">
        <v>50</v>
      </c>
      <c r="T35" s="7" t="s">
        <v>51</v>
      </c>
      <c r="U35" s="11" t="str">
        <f t="shared" si="1"/>
        <v>1570065</v>
      </c>
      <c r="V35" s="12" t="s">
        <v>50</v>
      </c>
    </row>
    <row r="36" spans="1:22" x14ac:dyDescent="0.45">
      <c r="B36" s="23" t="s">
        <v>6</v>
      </c>
      <c r="S36" s="20" t="s">
        <v>52</v>
      </c>
      <c r="T36" s="7" t="s">
        <v>53</v>
      </c>
      <c r="U36" s="11" t="str">
        <f t="shared" si="1"/>
        <v>1580093</v>
      </c>
      <c r="V36" s="12" t="s">
        <v>52</v>
      </c>
    </row>
    <row r="37" spans="1:22" x14ac:dyDescent="0.45">
      <c r="B37" s="35"/>
      <c r="C37" s="35"/>
      <c r="D37" s="36"/>
      <c r="E37" s="35"/>
      <c r="F37" s="35"/>
      <c r="S37" s="20" t="s">
        <v>54</v>
      </c>
      <c r="T37" s="7" t="s">
        <v>55</v>
      </c>
      <c r="U37" s="11" t="str">
        <f t="shared" si="1"/>
        <v>1580098</v>
      </c>
      <c r="V37" s="12" t="s">
        <v>54</v>
      </c>
    </row>
    <row r="38" spans="1:22" x14ac:dyDescent="0.45">
      <c r="B38" s="37" t="s">
        <v>150</v>
      </c>
      <c r="C38" s="189" t="s">
        <v>151</v>
      </c>
      <c r="D38" s="38" t="s">
        <v>152</v>
      </c>
      <c r="E38" s="189" t="s">
        <v>153</v>
      </c>
      <c r="F38" s="39" t="s">
        <v>154</v>
      </c>
      <c r="S38" s="20" t="s">
        <v>56</v>
      </c>
      <c r="T38" s="7" t="s">
        <v>57</v>
      </c>
      <c r="U38" s="11" t="str">
        <f t="shared" si="1"/>
        <v>1570061</v>
      </c>
      <c r="V38" s="12" t="s">
        <v>56</v>
      </c>
    </row>
    <row r="39" spans="1:22" x14ac:dyDescent="0.45">
      <c r="B39" s="22">
        <v>100000</v>
      </c>
      <c r="C39" s="189"/>
      <c r="D39" s="40">
        <v>40000</v>
      </c>
      <c r="E39" s="189"/>
      <c r="F39" s="22">
        <f>IF(B39="","",B39-D39)</f>
        <v>60000</v>
      </c>
      <c r="S39" s="20" t="s">
        <v>58</v>
      </c>
      <c r="T39" s="7" t="s">
        <v>59</v>
      </c>
      <c r="U39" s="11" t="str">
        <f t="shared" si="1"/>
        <v>1550031</v>
      </c>
      <c r="V39" s="12" t="s">
        <v>58</v>
      </c>
    </row>
    <row r="40" spans="1:22" x14ac:dyDescent="0.45">
      <c r="S40" s="20" t="s">
        <v>60</v>
      </c>
      <c r="T40" s="7" t="s">
        <v>61</v>
      </c>
      <c r="U40" s="11" t="str">
        <f t="shared" si="1"/>
        <v>1570067</v>
      </c>
      <c r="V40" s="12" t="s">
        <v>60</v>
      </c>
    </row>
    <row r="41" spans="1:22" ht="19.5" customHeight="1" x14ac:dyDescent="0.45">
      <c r="S41" s="20" t="s">
        <v>62</v>
      </c>
      <c r="T41" s="7" t="s">
        <v>63</v>
      </c>
      <c r="U41" s="11" t="str">
        <f t="shared" si="1"/>
        <v>1570073</v>
      </c>
      <c r="V41" s="12" t="s">
        <v>62</v>
      </c>
    </row>
    <row r="42" spans="1:22" x14ac:dyDescent="0.45">
      <c r="S42" s="20" t="s">
        <v>64</v>
      </c>
      <c r="T42" s="7" t="s">
        <v>65</v>
      </c>
      <c r="U42" s="11" t="str">
        <f t="shared" si="1"/>
        <v>1570075</v>
      </c>
      <c r="V42" s="12" t="s">
        <v>64</v>
      </c>
    </row>
    <row r="43" spans="1:22" x14ac:dyDescent="0.45">
      <c r="S43" s="20" t="s">
        <v>66</v>
      </c>
      <c r="T43" s="20" t="s">
        <v>67</v>
      </c>
      <c r="U43" s="11" t="str">
        <f t="shared" si="1"/>
        <v>1570064</v>
      </c>
      <c r="V43" s="12" t="s">
        <v>66</v>
      </c>
    </row>
    <row r="44" spans="1:22" x14ac:dyDescent="0.45">
      <c r="S44" s="20" t="s">
        <v>68</v>
      </c>
      <c r="T44" s="20" t="s">
        <v>69</v>
      </c>
      <c r="U44" s="11" t="str">
        <f t="shared" si="1"/>
        <v>1560052</v>
      </c>
      <c r="V44" s="12" t="s">
        <v>68</v>
      </c>
    </row>
    <row r="45" spans="1:22" x14ac:dyDescent="0.45">
      <c r="S45" s="20" t="s">
        <v>70</v>
      </c>
      <c r="T45" s="20" t="s">
        <v>71</v>
      </c>
      <c r="U45" s="11" t="str">
        <f t="shared" si="1"/>
        <v>1540021</v>
      </c>
      <c r="V45" s="12" t="s">
        <v>70</v>
      </c>
    </row>
    <row r="46" spans="1:22" x14ac:dyDescent="0.45">
      <c r="S46" s="20" t="s">
        <v>72</v>
      </c>
      <c r="T46" s="7" t="s">
        <v>73</v>
      </c>
      <c r="U46" s="11" t="str">
        <f t="shared" si="1"/>
        <v>1540012</v>
      </c>
      <c r="V46" s="12" t="s">
        <v>72</v>
      </c>
    </row>
    <row r="47" spans="1:22" x14ac:dyDescent="0.45">
      <c r="S47" s="20" t="s">
        <v>74</v>
      </c>
      <c r="T47" s="7" t="s">
        <v>75</v>
      </c>
      <c r="U47" s="11" t="str">
        <f t="shared" si="1"/>
        <v>1540013</v>
      </c>
      <c r="V47" s="12" t="s">
        <v>74</v>
      </c>
    </row>
    <row r="48" spans="1:22" x14ac:dyDescent="0.45">
      <c r="A48" s="129" t="s">
        <v>168</v>
      </c>
      <c r="B48" s="130"/>
      <c r="C48" s="130"/>
      <c r="D48" s="130"/>
      <c r="E48" s="130"/>
      <c r="F48" s="130"/>
      <c r="G48" s="130"/>
      <c r="H48" s="130"/>
      <c r="I48" s="130"/>
      <c r="J48" s="130"/>
      <c r="K48" s="130"/>
      <c r="L48" s="130"/>
      <c r="M48" s="130"/>
      <c r="N48" s="130"/>
      <c r="O48" s="130"/>
      <c r="S48" s="20" t="s">
        <v>76</v>
      </c>
      <c r="T48" s="7" t="s">
        <v>77</v>
      </c>
      <c r="U48" s="11" t="str">
        <f t="shared" si="1"/>
        <v>1560053</v>
      </c>
      <c r="V48" s="12" t="s">
        <v>76</v>
      </c>
    </row>
    <row r="49" spans="1:22" x14ac:dyDescent="0.45">
      <c r="A49" s="130"/>
      <c r="B49" s="130"/>
      <c r="C49" s="130"/>
      <c r="D49" s="130"/>
      <c r="E49" s="130"/>
      <c r="F49" s="130"/>
      <c r="G49" s="130"/>
      <c r="H49" s="130"/>
      <c r="I49" s="130"/>
      <c r="J49" s="130"/>
      <c r="K49" s="130"/>
      <c r="L49" s="130"/>
      <c r="M49" s="130"/>
      <c r="N49" s="130"/>
      <c r="O49" s="130"/>
      <c r="S49" s="20" t="s">
        <v>78</v>
      </c>
      <c r="T49" s="7" t="s">
        <v>79</v>
      </c>
      <c r="U49" s="11" t="str">
        <f t="shared" si="1"/>
        <v>1560054</v>
      </c>
      <c r="V49" s="12" t="s">
        <v>78</v>
      </c>
    </row>
    <row r="50" spans="1:22" x14ac:dyDescent="0.45">
      <c r="A50" s="130"/>
      <c r="B50" s="130"/>
      <c r="C50" s="130"/>
      <c r="D50" s="130"/>
      <c r="E50" s="130"/>
      <c r="F50" s="130"/>
      <c r="G50" s="130"/>
      <c r="H50" s="130"/>
      <c r="I50" s="130"/>
      <c r="J50" s="130"/>
      <c r="K50" s="130"/>
      <c r="L50" s="130"/>
      <c r="M50" s="130"/>
      <c r="N50" s="130"/>
      <c r="O50" s="130"/>
      <c r="S50" s="20" t="s">
        <v>80</v>
      </c>
      <c r="T50" s="7" t="s">
        <v>81</v>
      </c>
      <c r="U50" s="11" t="str">
        <f t="shared" si="1"/>
        <v>1540015</v>
      </c>
      <c r="V50" s="12" t="s">
        <v>80</v>
      </c>
    </row>
    <row r="51" spans="1:22" x14ac:dyDescent="0.45">
      <c r="L51" s="163" t="s">
        <v>170</v>
      </c>
      <c r="M51" s="163"/>
      <c r="N51" s="163"/>
      <c r="O51" s="163"/>
      <c r="S51" s="20" t="s">
        <v>82</v>
      </c>
      <c r="T51" s="7" t="s">
        <v>83</v>
      </c>
      <c r="U51" s="11" t="str">
        <f t="shared" si="1"/>
        <v>1560045</v>
      </c>
      <c r="V51" s="12" t="s">
        <v>82</v>
      </c>
    </row>
    <row r="52" spans="1:22" x14ac:dyDescent="0.45">
      <c r="S52" s="20" t="s">
        <v>84</v>
      </c>
      <c r="T52" s="7" t="s">
        <v>85</v>
      </c>
      <c r="U52" s="11" t="str">
        <f t="shared" si="1"/>
        <v>1540024</v>
      </c>
      <c r="V52" s="12" t="s">
        <v>84</v>
      </c>
    </row>
    <row r="53" spans="1:22" x14ac:dyDescent="0.45">
      <c r="S53" s="20" t="s">
        <v>86</v>
      </c>
      <c r="T53" s="7" t="s">
        <v>87</v>
      </c>
      <c r="U53" s="11" t="str">
        <f t="shared" si="1"/>
        <v>1540002</v>
      </c>
      <c r="V53" s="12" t="s">
        <v>86</v>
      </c>
    </row>
    <row r="54" spans="1:22" x14ac:dyDescent="0.45">
      <c r="S54" s="20" t="s">
        <v>88</v>
      </c>
      <c r="T54" s="7" t="s">
        <v>89</v>
      </c>
      <c r="U54" s="11" t="str">
        <f t="shared" si="1"/>
        <v>1540014</v>
      </c>
      <c r="V54" s="12" t="s">
        <v>88</v>
      </c>
    </row>
    <row r="55" spans="1:22" x14ac:dyDescent="0.45">
      <c r="S55" s="20" t="s">
        <v>90</v>
      </c>
      <c r="T55" s="7" t="s">
        <v>91</v>
      </c>
      <c r="U55" s="11" t="str">
        <f t="shared" si="1"/>
        <v>1570066</v>
      </c>
      <c r="V55" s="12" t="s">
        <v>90</v>
      </c>
    </row>
    <row r="56" spans="1:22" x14ac:dyDescent="0.45">
      <c r="S56" s="20" t="s">
        <v>92</v>
      </c>
      <c r="T56" s="7" t="s">
        <v>93</v>
      </c>
      <c r="U56" s="11" t="str">
        <f t="shared" si="1"/>
        <v>1580095</v>
      </c>
      <c r="V56" s="12" t="s">
        <v>92</v>
      </c>
    </row>
    <row r="57" spans="1:22" x14ac:dyDescent="0.45">
      <c r="S57" s="20" t="s">
        <v>94</v>
      </c>
      <c r="T57" s="2" t="s">
        <v>95</v>
      </c>
      <c r="U57" s="11" t="str">
        <f t="shared" si="1"/>
        <v>1540017</v>
      </c>
      <c r="V57" s="12" t="s">
        <v>94</v>
      </c>
    </row>
    <row r="58" spans="1:22" x14ac:dyDescent="0.45">
      <c r="S58" s="20" t="s">
        <v>96</v>
      </c>
      <c r="T58" s="7" t="s">
        <v>97</v>
      </c>
      <c r="U58" s="11" t="str">
        <f t="shared" si="1"/>
        <v>1570072</v>
      </c>
      <c r="V58" s="12" t="s">
        <v>96</v>
      </c>
    </row>
    <row r="59" spans="1:22" x14ac:dyDescent="0.45">
      <c r="S59" s="20" t="s">
        <v>98</v>
      </c>
      <c r="T59" s="7" t="s">
        <v>99</v>
      </c>
      <c r="U59" s="11" t="str">
        <f t="shared" si="1"/>
        <v>1540004</v>
      </c>
      <c r="V59" s="12" t="s">
        <v>98</v>
      </c>
    </row>
    <row r="60" spans="1:22" x14ac:dyDescent="0.45">
      <c r="S60" s="20" t="s">
        <v>100</v>
      </c>
      <c r="T60" s="7" t="s">
        <v>101</v>
      </c>
      <c r="U60" s="11" t="str">
        <f t="shared" si="1"/>
        <v>1550032</v>
      </c>
      <c r="V60" s="12" t="s">
        <v>100</v>
      </c>
    </row>
    <row r="61" spans="1:22" x14ac:dyDescent="0.45">
      <c r="S61" s="20" t="s">
        <v>102</v>
      </c>
      <c r="T61" s="7" t="s">
        <v>103</v>
      </c>
      <c r="U61" s="11" t="str">
        <f t="shared" si="1"/>
        <v>1550033</v>
      </c>
      <c r="V61" s="12" t="s">
        <v>102</v>
      </c>
    </row>
    <row r="62" spans="1:22" x14ac:dyDescent="0.45">
      <c r="S62" s="8" t="s">
        <v>104</v>
      </c>
      <c r="T62" s="8" t="s">
        <v>105</v>
      </c>
      <c r="U62" s="11" t="str">
        <f t="shared" si="1"/>
        <v>1580094</v>
      </c>
      <c r="V62" s="13" t="s">
        <v>104</v>
      </c>
    </row>
    <row r="63" spans="1:22" x14ac:dyDescent="0.45">
      <c r="S63" s="8" t="s">
        <v>106</v>
      </c>
      <c r="T63" s="9" t="s">
        <v>107</v>
      </c>
      <c r="U63" s="11" t="str">
        <f t="shared" si="1"/>
        <v>1580096</v>
      </c>
      <c r="V63" s="13" t="s">
        <v>106</v>
      </c>
    </row>
    <row r="64" spans="1:22" x14ac:dyDescent="0.45">
      <c r="S64" s="8" t="s">
        <v>108</v>
      </c>
      <c r="T64" s="9" t="s">
        <v>109</v>
      </c>
      <c r="U64" s="11" t="str">
        <f t="shared" si="1"/>
        <v>1580085</v>
      </c>
      <c r="V64" s="13" t="s">
        <v>108</v>
      </c>
    </row>
    <row r="65" spans="19:22" x14ac:dyDescent="0.45">
      <c r="S65" s="20" t="s">
        <v>110</v>
      </c>
      <c r="T65" s="7" t="s">
        <v>111</v>
      </c>
      <c r="U65" s="11" t="str">
        <f t="shared" si="1"/>
        <v>1580087</v>
      </c>
      <c r="V65" s="12" t="s">
        <v>110</v>
      </c>
    </row>
    <row r="66" spans="19:22" x14ac:dyDescent="0.45">
      <c r="S66" s="20" t="s">
        <v>112</v>
      </c>
      <c r="T66" s="7" t="s">
        <v>113</v>
      </c>
      <c r="U66" s="11" t="str">
        <f t="shared" si="1"/>
        <v>1570071</v>
      </c>
      <c r="V66" s="12" t="s">
        <v>112</v>
      </c>
    </row>
    <row r="67" spans="19:22" x14ac:dyDescent="0.45">
      <c r="S67" s="20" t="s">
        <v>114</v>
      </c>
      <c r="T67" s="20" t="s">
        <v>115</v>
      </c>
      <c r="U67" s="11" t="str">
        <f t="shared" si="1"/>
        <v>1540016</v>
      </c>
      <c r="V67" s="12" t="s">
        <v>114</v>
      </c>
    </row>
    <row r="68" spans="19:22" x14ac:dyDescent="0.45">
      <c r="S68" s="20" t="s">
        <v>116</v>
      </c>
      <c r="T68" s="20" t="s">
        <v>117</v>
      </c>
      <c r="U68" s="11" t="str">
        <f t="shared" si="1"/>
        <v>1580082</v>
      </c>
      <c r="V68" s="12" t="s">
        <v>116</v>
      </c>
    </row>
    <row r="69" spans="19:22" x14ac:dyDescent="0.45">
      <c r="S69" s="20" t="s">
        <v>118</v>
      </c>
      <c r="T69" s="20" t="s">
        <v>119</v>
      </c>
      <c r="U69" s="11" t="str">
        <f t="shared" si="1"/>
        <v>1580091</v>
      </c>
      <c r="V69" s="12" t="s">
        <v>118</v>
      </c>
    </row>
    <row r="70" spans="19:22" x14ac:dyDescent="0.45">
      <c r="S70" s="20" t="s">
        <v>120</v>
      </c>
      <c r="T70" s="7" t="s">
        <v>121</v>
      </c>
      <c r="U70" s="11" t="str">
        <f t="shared" si="1"/>
        <v>1580092</v>
      </c>
      <c r="V70" s="12" t="s">
        <v>120</v>
      </c>
    </row>
    <row r="71" spans="19:22" x14ac:dyDescent="0.45">
      <c r="S71" s="20" t="s">
        <v>122</v>
      </c>
      <c r="T71" s="7" t="s">
        <v>123</v>
      </c>
      <c r="U71" s="11" t="str">
        <f t="shared" si="1"/>
        <v>1540003</v>
      </c>
      <c r="V71" s="12" t="s">
        <v>122</v>
      </c>
    </row>
    <row r="72" spans="19:22" x14ac:dyDescent="0.45">
      <c r="S72" s="20" t="s">
        <v>124</v>
      </c>
      <c r="T72" s="7" t="s">
        <v>125</v>
      </c>
      <c r="U72" s="11" t="str">
        <f t="shared" si="1"/>
        <v>1560056</v>
      </c>
      <c r="V72" s="12" t="s">
        <v>124</v>
      </c>
    </row>
    <row r="73" spans="19:22" x14ac:dyDescent="0.45">
      <c r="S73" s="20" t="s">
        <v>126</v>
      </c>
      <c r="T73" s="7" t="s">
        <v>127</v>
      </c>
      <c r="U73" s="11" t="str">
        <f t="shared" si="1"/>
        <v>1560042</v>
      </c>
      <c r="V73" s="12" t="s">
        <v>126</v>
      </c>
    </row>
    <row r="74" spans="19:22" x14ac:dyDescent="0.45">
      <c r="S74" s="20" t="s">
        <v>128</v>
      </c>
      <c r="T74" s="7" t="s">
        <v>129</v>
      </c>
      <c r="U74" s="11" t="str">
        <f t="shared" si="1"/>
        <v>1580084</v>
      </c>
      <c r="V74" s="12" t="s">
        <v>128</v>
      </c>
    </row>
    <row r="75" spans="19:22" x14ac:dyDescent="0.45">
      <c r="S75" s="20" t="s">
        <v>130</v>
      </c>
      <c r="T75" s="7" t="s">
        <v>131</v>
      </c>
      <c r="U75" s="11" t="str">
        <f t="shared" si="1"/>
        <v>1580081</v>
      </c>
      <c r="V75" s="12" t="s">
        <v>130</v>
      </c>
    </row>
    <row r="76" spans="19:22" x14ac:dyDescent="0.45">
      <c r="S76" s="20" t="s">
        <v>132</v>
      </c>
      <c r="T76" s="7" t="s">
        <v>133</v>
      </c>
      <c r="U76" s="11" t="str">
        <f t="shared" si="1"/>
        <v>1560055</v>
      </c>
      <c r="V76" s="12" t="s">
        <v>132</v>
      </c>
    </row>
    <row r="77" spans="19:22" x14ac:dyDescent="0.45">
      <c r="S77" s="20" t="s">
        <v>134</v>
      </c>
      <c r="T77" s="7" t="s">
        <v>135</v>
      </c>
      <c r="U77" s="11" t="str">
        <f t="shared" si="1"/>
        <v>1560043</v>
      </c>
      <c r="V77" s="12" t="s">
        <v>134</v>
      </c>
    </row>
    <row r="78" spans="19:22" x14ac:dyDescent="0.45">
      <c r="S78" s="20" t="s">
        <v>136</v>
      </c>
      <c r="T78" s="7" t="s">
        <v>137</v>
      </c>
      <c r="U78" s="11" t="str">
        <f t="shared" si="1"/>
        <v>1540005</v>
      </c>
      <c r="V78" s="12" t="s">
        <v>136</v>
      </c>
    </row>
    <row r="79" spans="19:22" x14ac:dyDescent="0.45">
      <c r="S79" s="20" t="s">
        <v>138</v>
      </c>
      <c r="T79" s="7" t="s">
        <v>139</v>
      </c>
      <c r="U79" s="11" t="str">
        <f t="shared" si="1"/>
        <v>1570062</v>
      </c>
      <c r="V79" s="12" t="s">
        <v>138</v>
      </c>
    </row>
    <row r="80" spans="19:22" x14ac:dyDescent="0.45">
      <c r="S80" s="20" t="s">
        <v>140</v>
      </c>
      <c r="T80" s="7" t="s">
        <v>141</v>
      </c>
      <c r="U80" s="11" t="str">
        <f t="shared" si="1"/>
        <v>1560051</v>
      </c>
      <c r="V80" s="12" t="s">
        <v>140</v>
      </c>
    </row>
    <row r="81" spans="19:22" x14ac:dyDescent="0.45">
      <c r="S81" s="20" t="s">
        <v>142</v>
      </c>
      <c r="T81" s="7" t="s">
        <v>143</v>
      </c>
      <c r="U81" s="11" t="str">
        <f t="shared" si="1"/>
        <v>1580097</v>
      </c>
      <c r="V81" s="12" t="s">
        <v>142</v>
      </c>
    </row>
    <row r="82" spans="19:22" x14ac:dyDescent="0.45">
      <c r="S82" s="20" t="s">
        <v>144</v>
      </c>
      <c r="T82" s="7" t="s">
        <v>145</v>
      </c>
      <c r="U82" s="14" t="str">
        <f t="shared" si="1"/>
        <v>1540023</v>
      </c>
      <c r="V82" s="19" t="s">
        <v>144</v>
      </c>
    </row>
    <row r="83" spans="19:22" x14ac:dyDescent="0.45">
      <c r="S83" s="20"/>
      <c r="T83" s="7"/>
    </row>
  </sheetData>
  <sheetProtection algorithmName="SHA-512" hashValue="LuTx3zQYlDblv4tdfXovAuvqfgsQ667dCQbxXBoaFkoBINxR0ey8REVuPJGuT74Sy7ZjCTSc7drnbuClnFNRBQ==" saltValue="1GXK/w9sKhOi7WePOI2FuQ==" spinCount="100000" sheet="1" selectLockedCells="1"/>
  <mergeCells count="54">
    <mergeCell ref="B24:I24"/>
    <mergeCell ref="C38:C39"/>
    <mergeCell ref="E38:E39"/>
    <mergeCell ref="A48:O50"/>
    <mergeCell ref="L51:O51"/>
    <mergeCell ref="A26:O28"/>
    <mergeCell ref="B31:C31"/>
    <mergeCell ref="D31:F31"/>
    <mergeCell ref="H31:I34"/>
    <mergeCell ref="J31:N34"/>
    <mergeCell ref="O31:O34"/>
    <mergeCell ref="B33:C33"/>
    <mergeCell ref="D33:F33"/>
    <mergeCell ref="B34:C34"/>
    <mergeCell ref="E34:F34"/>
    <mergeCell ref="B32:C32"/>
    <mergeCell ref="D32:F32"/>
    <mergeCell ref="K24:N24"/>
    <mergeCell ref="B21:C21"/>
    <mergeCell ref="D21:E21"/>
    <mergeCell ref="F21:G21"/>
    <mergeCell ref="H21:I21"/>
    <mergeCell ref="J21:O21"/>
    <mergeCell ref="B22:C22"/>
    <mergeCell ref="D22:E22"/>
    <mergeCell ref="F22:G22"/>
    <mergeCell ref="H22:I22"/>
    <mergeCell ref="J22:O22"/>
    <mergeCell ref="B23:C23"/>
    <mergeCell ref="D23:E23"/>
    <mergeCell ref="F23:G23"/>
    <mergeCell ref="H23:I23"/>
    <mergeCell ref="J23:O23"/>
    <mergeCell ref="C16:O16"/>
    <mergeCell ref="B19:C20"/>
    <mergeCell ref="D19:E20"/>
    <mergeCell ref="F19:G20"/>
    <mergeCell ref="H19:I20"/>
    <mergeCell ref="J19:O20"/>
    <mergeCell ref="B15:D15"/>
    <mergeCell ref="E15:H15"/>
    <mergeCell ref="I15:J15"/>
    <mergeCell ref="K15:O15"/>
    <mergeCell ref="G2:O3"/>
    <mergeCell ref="A4:O8"/>
    <mergeCell ref="H9:I9"/>
    <mergeCell ref="J9:O9"/>
    <mergeCell ref="H10:I10"/>
    <mergeCell ref="J10:O10"/>
    <mergeCell ref="B12:D13"/>
    <mergeCell ref="G12:O12"/>
    <mergeCell ref="G13:O13"/>
    <mergeCell ref="B14:D14"/>
    <mergeCell ref="E14:O14"/>
  </mergeCells>
  <phoneticPr fontId="2"/>
  <conditionalFormatting sqref="G12:O12 F12:F13 E14:O14 E15:H15 K15:O15 B21:O21 D31:F33">
    <cfRule type="containsBlanks" dxfId="9" priority="10">
      <formula>LEN(TRIM(B12))=0</formula>
    </cfRule>
  </conditionalFormatting>
  <conditionalFormatting sqref="J9:J10">
    <cfRule type="containsBlanks" dxfId="8" priority="9">
      <formula>LEN(TRIM(J9))=0</formula>
    </cfRule>
  </conditionalFormatting>
  <conditionalFormatting sqref="F13">
    <cfRule type="notContainsBlanks" dxfId="7" priority="7">
      <formula>LEN(TRIM(F13))&gt;0</formula>
    </cfRule>
    <cfRule type="containsBlanks" dxfId="6" priority="8">
      <formula>LEN(TRIM(F13))=0</formula>
    </cfRule>
  </conditionalFormatting>
  <conditionalFormatting sqref="E34:F34">
    <cfRule type="containsBlanks" dxfId="5" priority="6">
      <formula>LEN(TRIM(E34))=0</formula>
    </cfRule>
  </conditionalFormatting>
  <conditionalFormatting sqref="F39 B39">
    <cfRule type="notContainsBlanks" dxfId="4" priority="5">
      <formula>LEN(TRIM(B39))&gt;0</formula>
    </cfRule>
  </conditionalFormatting>
  <conditionalFormatting sqref="K24 O24">
    <cfRule type="notContainsBlanks" dxfId="3" priority="4">
      <formula>LEN(TRIM(K24))&gt;0</formula>
    </cfRule>
  </conditionalFormatting>
  <conditionalFormatting sqref="J21:O21">
    <cfRule type="containsBlanks" dxfId="2" priority="3">
      <formula>LEN(TRIM(J21))=0</formula>
    </cfRule>
  </conditionalFormatting>
  <conditionalFormatting sqref="J31:N34">
    <cfRule type="containsBlanks" dxfId="1" priority="2">
      <formula>LEN(TRIM(J31))=0</formula>
    </cfRule>
  </conditionalFormatting>
  <conditionalFormatting sqref="B16">
    <cfRule type="containsBlanks" dxfId="0" priority="1">
      <formula>LEN(TRIM(B16))=0</formula>
    </cfRule>
  </conditionalFormatting>
  <dataValidations count="3">
    <dataValidation type="list" allowBlank="1" showInputMessage="1" showErrorMessage="1" sqref="B16" xr:uid="{081F1BA4-4DA3-4EA0-8E12-3DF762F919BF}">
      <formula1>"✓"</formula1>
    </dataValidation>
    <dataValidation type="list" allowBlank="1" showInputMessage="1" showErrorMessage="1" sqref="F12" xr:uid="{33249F76-0FD9-4EB8-B69C-35D5C1C730D5}">
      <formula1>$S$21:$S$82</formula1>
    </dataValidation>
    <dataValidation type="list" allowBlank="1" showInputMessage="1" showErrorMessage="1" sqref="D21:E23" xr:uid="{07653559-B4E9-4B4A-A403-D424BA670B1D}">
      <formula1>$R$20:$R$23</formula1>
    </dataValidation>
  </dataValidations>
  <pageMargins left="0.31496062992125984" right="0.31496062992125984" top="0.35433070866141736" bottom="0.35433070866141736" header="0.31496062992125984" footer="0.31496062992125984"/>
  <pageSetup paperSize="9" scale="82"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be21a9-647b-4761-b64d-012dd7943c7c">
      <Terms xmlns="http://schemas.microsoft.com/office/infopath/2007/PartnerControls"/>
    </lcf76f155ced4ddcb4097134ff3c332f>
    <TaxCatchAll xmlns="1d10a57a-0fca-4c37-b437-ec3f0534152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F40ECD67BFDA448F7C9094FE7F7DD6" ma:contentTypeVersion="14" ma:contentTypeDescription="新しいドキュメントを作成します。" ma:contentTypeScope="" ma:versionID="085ba801a4e10ce6ab094778963a0f7b">
  <xsd:schema xmlns:xsd="http://www.w3.org/2001/XMLSchema" xmlns:xs="http://www.w3.org/2001/XMLSchema" xmlns:p="http://schemas.microsoft.com/office/2006/metadata/properties" xmlns:ns2="6ebe21a9-647b-4761-b64d-012dd7943c7c" xmlns:ns3="1d10a57a-0fca-4c37-b437-ec3f0534152c" targetNamespace="http://schemas.microsoft.com/office/2006/metadata/properties" ma:root="true" ma:fieldsID="e531c8e843ef063a09ca4ca49878512e" ns2:_="" ns3:_="">
    <xsd:import namespace="6ebe21a9-647b-4761-b64d-012dd7943c7c"/>
    <xsd:import namespace="1d10a57a-0fca-4c37-b437-ec3f0534152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e21a9-647b-4761-b64d-012dd7943c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c12ca15-d75a-4e6f-b212-e447ae3c3e3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10a57a-0fca-4c37-b437-ec3f0534152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8e8d1f1-3d98-4c45-821c-7312beb69010}" ma:internalName="TaxCatchAll" ma:showField="CatchAllData" ma:web="1d10a57a-0fca-4c37-b437-ec3f053415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58C6D2-9F45-4CEF-BB7A-367732EF0DD3}">
  <ds:schemaRefs>
    <ds:schemaRef ds:uri="http://schemas.microsoft.com/sharepoint/v3/contenttype/forms"/>
  </ds:schemaRefs>
</ds:datastoreItem>
</file>

<file path=customXml/itemProps2.xml><?xml version="1.0" encoding="utf-8"?>
<ds:datastoreItem xmlns:ds="http://schemas.openxmlformats.org/officeDocument/2006/customXml" ds:itemID="{E401E649-B923-407C-AD1E-0BAEF13AD4D5}">
  <ds:schemaRefs>
    <ds:schemaRef ds:uri="http://purl.org/dc/dcmitype/"/>
    <ds:schemaRef ds:uri="http://purl.org/dc/terms/"/>
    <ds:schemaRef ds:uri="http://schemas.microsoft.com/office/2006/documentManagement/types"/>
    <ds:schemaRef ds:uri="http://schemas.microsoft.com/office/infopath/2007/PartnerControls"/>
    <ds:schemaRef ds:uri="6ebe21a9-647b-4761-b64d-012dd7943c7c"/>
    <ds:schemaRef ds:uri="http://schemas.openxmlformats.org/package/2006/metadata/core-properties"/>
    <ds:schemaRef ds:uri="http://www.w3.org/XML/1998/namespace"/>
    <ds:schemaRef ds:uri="http://schemas.microsoft.com/office/2006/metadata/properties"/>
    <ds:schemaRef ds:uri="1d10a57a-0fca-4c37-b437-ec3f0534152c"/>
    <ds:schemaRef ds:uri="http://purl.org/dc/elements/1.1/"/>
  </ds:schemaRefs>
</ds:datastoreItem>
</file>

<file path=customXml/itemProps3.xml><?xml version="1.0" encoding="utf-8"?>
<ds:datastoreItem xmlns:ds="http://schemas.openxmlformats.org/officeDocument/2006/customXml" ds:itemID="{6C1C2CA4-E4BD-4C02-AFC0-21A29B8199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e21a9-647b-4761-b64d-012dd7943c7c"/>
    <ds:schemaRef ds:uri="1d10a57a-0fca-4c37-b437-ec3f05341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【入力用】JKK月収確認シート</vt:lpstr>
      <vt:lpstr>記入例</vt:lpstr>
      <vt:lpstr>【入力用】JKK月収確認シート!Print_Area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綱島 健</dc:creator>
  <cp:lastModifiedBy>寺坂　太貴</cp:lastModifiedBy>
  <cp:lastPrinted>2024-09-13T01:12:15Z</cp:lastPrinted>
  <dcterms:created xsi:type="dcterms:W3CDTF">2024-09-10T00:52:01Z</dcterms:created>
  <dcterms:modified xsi:type="dcterms:W3CDTF">2025-06-18T02:28:56Z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0x010100EDF40ECD67BFDA448F7C9094FE7F7DD6</vt:lpwstr>
  </property>
  <property fmtid="{D5CDD505-2E9C-101B-9397-08002B2CF9AE}" pid="3" name="MediaServiceImageTags">
    <vt:lpwstr/>
  </property>
</Properties>
</file>