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setagaya.local\files\SEA03665\6年度居住支援課\06居住支援担当\06　ひとり親世帯家賃低廉化補助事業関係\★　R2～制度改正\★　令和７年度～制度改正\★手引き・ちらし\20_所得計算の手引き\新しいフォルダー\"/>
    </mc:Choice>
  </mc:AlternateContent>
  <xr:revisionPtr revIDLastSave="0" documentId="13_ncr:1_{DE9EFAE4-F273-4D69-B172-88416EE67353}" xr6:coauthVersionLast="47" xr6:coauthVersionMax="47" xr10:uidLastSave="{00000000-0000-0000-0000-000000000000}"/>
  <bookViews>
    <workbookView xWindow="3435" yWindow="-15585" windowWidth="17190" windowHeight="14355" xr2:uid="{00000000-000D-0000-FFFF-FFFF00000000}"/>
  </bookViews>
  <sheets>
    <sheet name="〈トップ〉所得計算手引き" sheetId="7" r:id="rId1"/>
    <sheet name="〈ステップ１〉所得確認フロー" sheetId="2" r:id="rId2"/>
    <sheet name="表①" sheetId="4" r:id="rId3"/>
    <sheet name="表②" sheetId="9" r:id="rId4"/>
    <sheet name="表③" sheetId="5" r:id="rId5"/>
    <sheet name="〈ステップ2〉各種控除" sheetId="6" r:id="rId6"/>
  </sheets>
  <definedNames>
    <definedName name="≪ステップ１_所得確認フロー≫">〈ステップ１〉所得確認フロー!$A$1</definedName>
    <definedName name="≪ステップ２_各種控除≫">〈ステップ2〉各種控除!$A$1</definedName>
    <definedName name="≪表①≫">表①!$A$1</definedName>
    <definedName name="≪表②≫">表②!$A$1</definedName>
    <definedName name="≪表③≫">表③!$A$1</definedName>
    <definedName name="_xlnm.Print_Area" localSheetId="1">〈ステップ１〉所得確認フロー!$A$1:$K$30</definedName>
    <definedName name="_xlnm.Print_Area" localSheetId="5">〈ステップ2〉各種控除!$A$1:$E$20</definedName>
    <definedName name="_xlnm.Print_Area" localSheetId="2">表①!$A$1:$W$41</definedName>
    <definedName name="_xlnm.Print_Area" localSheetId="3">表②!$A$1:$W$45</definedName>
    <definedName name="_xlnm.Print_Area" localSheetId="4">表③!$A$1:$W$44</definedName>
    <definedName name="トップ①">〈トップ〉所得計算手引き!$A$6</definedName>
    <definedName name="トップ②">〈トップ〉所得計算手引き!$A$17</definedName>
    <definedName name="給与所得">#REF!</definedName>
    <definedName name="表①">表①!#REF!</definedName>
    <definedName name="表②">#REF!</definedName>
    <definedName name="表③">表③!#REF!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4" l="1"/>
  <c r="O23" i="9"/>
  <c r="L25" i="9" s="1"/>
  <c r="G27" i="7"/>
  <c r="J24" i="4"/>
  <c r="J26" i="4" s="1"/>
  <c r="J27" i="4" s="1"/>
  <c r="P26" i="5"/>
  <c r="B37" i="5"/>
  <c r="I44" i="5" s="1"/>
  <c r="P27" i="5"/>
  <c r="P28" i="5"/>
  <c r="P29" i="5"/>
  <c r="P30" i="5"/>
  <c r="P31" i="5"/>
  <c r="P32" i="5"/>
  <c r="P33" i="5"/>
  <c r="P34" i="5"/>
  <c r="P35" i="5"/>
  <c r="P36" i="5"/>
  <c r="P37" i="5"/>
  <c r="E23" i="9"/>
  <c r="C25" i="9" s="1"/>
  <c r="J23" i="9"/>
  <c r="G25" i="9" s="1"/>
  <c r="H14" i="7"/>
  <c r="G24" i="7"/>
  <c r="G25" i="7"/>
  <c r="G26" i="7"/>
  <c r="G29" i="7"/>
  <c r="G28" i="7"/>
  <c r="G23" i="7"/>
  <c r="L27" i="9" l="1"/>
  <c r="L30" i="9" s="1"/>
  <c r="L31" i="9" s="1"/>
  <c r="S37" i="5"/>
  <c r="C44" i="5" s="1"/>
  <c r="G30" i="7"/>
  <c r="E37" i="7" s="1"/>
  <c r="I37" i="7" s="1"/>
  <c r="P4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Terasaka101</author>
  </authors>
  <commentList>
    <comment ref="L10" authorId="0" shapeId="0" xr:uid="{7732C29B-42A7-4E7C-8E5D-AF50C2F241E0}">
      <text>
        <r>
          <rPr>
            <b/>
            <sz val="12"/>
            <color indexed="81"/>
            <rFont val="MS P ゴシック"/>
            <family val="3"/>
            <charset val="128"/>
          </rPr>
          <t>給料のある月は必ず入力（支給がない場合は「０」を入力）</t>
        </r>
      </text>
    </comment>
    <comment ref="G11" authorId="0" shapeId="0" xr:uid="{85482033-4CC8-4A58-B6D5-62529641F90C}">
      <text>
        <r>
          <rPr>
            <b/>
            <sz val="11"/>
            <color indexed="81"/>
            <rFont val="MS P ゴシック"/>
            <family val="3"/>
            <charset val="128"/>
          </rPr>
          <t>給料のある月は
賞与欄にも必ず入力
（支給がない場合は「０」を入力）</t>
        </r>
      </text>
    </comment>
    <comment ref="G12" authorId="0" shapeId="0" xr:uid="{8D98FA28-7330-4E00-85EF-8DACFB512566}">
      <text>
        <r>
          <rPr>
            <b/>
            <sz val="11"/>
            <color indexed="81"/>
            <rFont val="MS P ゴシック"/>
            <family val="3"/>
            <charset val="128"/>
          </rPr>
          <t>給料のある月は
賞与欄にも必ず入力
（支給がない場合は「０」を入力）</t>
        </r>
      </text>
    </comment>
    <comment ref="G13" authorId="0" shapeId="0" xr:uid="{C86A4561-1459-4189-A58D-2E2E44CE2BDA}">
      <text>
        <r>
          <rPr>
            <b/>
            <sz val="11"/>
            <color indexed="81"/>
            <rFont val="MS P ゴシック"/>
            <family val="3"/>
            <charset val="128"/>
          </rPr>
          <t>給料のある月は
賞与欄にも必ず入力
（支給がない場合は「０」を入力）</t>
        </r>
      </text>
    </comment>
    <comment ref="G14" authorId="0" shapeId="0" xr:uid="{D72A7589-E800-4A65-BD0B-94DA23A5AC68}">
      <text>
        <r>
          <rPr>
            <b/>
            <sz val="11"/>
            <color indexed="81"/>
            <rFont val="MS P ゴシック"/>
            <family val="3"/>
            <charset val="128"/>
          </rPr>
          <t>給料のある月は
賞与欄にも必ず入力
（支給がない場合は「０」を入力）</t>
        </r>
      </text>
    </comment>
    <comment ref="G15" authorId="0" shapeId="0" xr:uid="{8CC836DC-F970-4D6C-823B-170744CC6DB6}">
      <text>
        <r>
          <rPr>
            <b/>
            <sz val="11"/>
            <color indexed="81"/>
            <rFont val="MS P ゴシック"/>
            <family val="3"/>
            <charset val="128"/>
          </rPr>
          <t>給料のある月は
賞与欄にも必ず入力
（支給がない場合は「０」を入力）</t>
        </r>
      </text>
    </comment>
    <comment ref="G16" authorId="0" shapeId="0" xr:uid="{692FEC35-CC8F-4D1B-A523-A3C846CAB262}">
      <text>
        <r>
          <rPr>
            <b/>
            <sz val="11"/>
            <color indexed="81"/>
            <rFont val="MS P ゴシック"/>
            <family val="3"/>
            <charset val="128"/>
          </rPr>
          <t>給料のある月は
賞与欄にも必ず入力
（支給がない場合は「０」を入力）</t>
        </r>
      </text>
    </comment>
    <comment ref="G17" authorId="0" shapeId="0" xr:uid="{120B1F16-C1B2-4840-BEFC-9F6B3AB5CA35}">
      <text>
        <r>
          <rPr>
            <b/>
            <sz val="11"/>
            <color indexed="81"/>
            <rFont val="MS P ゴシック"/>
            <family val="3"/>
            <charset val="128"/>
          </rPr>
          <t>給料のある月は
賞与欄にも必ず入力
（支給がない場合は「０」を入力）</t>
        </r>
      </text>
    </comment>
    <comment ref="G18" authorId="0" shapeId="0" xr:uid="{67B46DBD-8A68-4FA4-9BC3-39776388A7E9}">
      <text>
        <r>
          <rPr>
            <b/>
            <sz val="11"/>
            <color indexed="81"/>
            <rFont val="MS P ゴシック"/>
            <family val="3"/>
            <charset val="128"/>
          </rPr>
          <t>給料のある月は
賞与欄にも必ず入力
（支給がない場合は「０」を入力）</t>
        </r>
      </text>
    </comment>
    <comment ref="G19" authorId="0" shapeId="0" xr:uid="{168A749A-E535-4A91-AEFB-7140C5592451}">
      <text>
        <r>
          <rPr>
            <b/>
            <sz val="11"/>
            <color indexed="81"/>
            <rFont val="MS P ゴシック"/>
            <family val="3"/>
            <charset val="128"/>
          </rPr>
          <t>給料のある月は
賞与欄にも必ず入力
（支給がない場合は「０」を入力）</t>
        </r>
      </text>
    </comment>
    <comment ref="G20" authorId="0" shapeId="0" xr:uid="{8B48FFFE-3DA1-4B64-A0F1-75A7CAEAE4A0}">
      <text>
        <r>
          <rPr>
            <b/>
            <sz val="11"/>
            <color indexed="81"/>
            <rFont val="MS P ゴシック"/>
            <family val="3"/>
            <charset val="128"/>
          </rPr>
          <t>給料のある月は
賞与欄にも必ず入力
（支給がない場合は「０」を入力）</t>
        </r>
      </text>
    </comment>
    <comment ref="G21" authorId="0" shapeId="0" xr:uid="{65BFCF8E-CA2D-463F-826E-5C287742B06D}">
      <text>
        <r>
          <rPr>
            <b/>
            <sz val="11"/>
            <color indexed="81"/>
            <rFont val="MS P ゴシック"/>
            <family val="3"/>
            <charset val="128"/>
          </rPr>
          <t>給料のある月は
賞与欄にも必ず入力
（支給がない場合は「０」を入力）</t>
        </r>
      </text>
    </comment>
    <comment ref="G22" authorId="0" shapeId="0" xr:uid="{018F948A-5D6E-4F47-B4F3-3E1D3C326CAA}">
      <text>
        <r>
          <rPr>
            <b/>
            <sz val="11"/>
            <color indexed="81"/>
            <rFont val="MS P ゴシック"/>
            <family val="3"/>
            <charset val="128"/>
          </rPr>
          <t>給料のある月は
賞与欄にも必ず入力
（支給がない場合は「０」を入力）</t>
        </r>
      </text>
    </comment>
  </commentList>
</comments>
</file>

<file path=xl/sharedStrings.xml><?xml version="1.0" encoding="utf-8"?>
<sst xmlns="http://schemas.openxmlformats.org/spreadsheetml/2006/main" count="340" uniqueCount="173">
  <si>
    <t>年</t>
    <rPh sb="0" eb="1">
      <t>ネン</t>
    </rPh>
    <phoneticPr fontId="1"/>
  </si>
  <si>
    <t>月</t>
    <rPh sb="0" eb="1">
      <t>ツキ</t>
    </rPh>
    <phoneticPr fontId="1"/>
  </si>
  <si>
    <t>②給料（諸手当含む）</t>
    <rPh sb="1" eb="3">
      <t>キュウリョウ</t>
    </rPh>
    <rPh sb="4" eb="7">
      <t>ショテアテ</t>
    </rPh>
    <rPh sb="7" eb="8">
      <t>フク</t>
    </rPh>
    <phoneticPr fontId="1"/>
  </si>
  <si>
    <t>③賞与</t>
    <rPh sb="1" eb="3">
      <t>ショウヨ</t>
    </rPh>
    <phoneticPr fontId="1"/>
  </si>
  <si>
    <t>働いた月数</t>
    <rPh sb="0" eb="1">
      <t>ハタラ</t>
    </rPh>
    <rPh sb="3" eb="5">
      <t>ツキスウ</t>
    </rPh>
    <phoneticPr fontId="1"/>
  </si>
  <si>
    <t>給料合計</t>
    <rPh sb="0" eb="2">
      <t>キュウリョウ</t>
    </rPh>
    <rPh sb="2" eb="4">
      <t>ゴウケイ</t>
    </rPh>
    <phoneticPr fontId="1"/>
  </si>
  <si>
    <t>賞与計</t>
    <rPh sb="0" eb="2">
      <t>ショウヨ</t>
    </rPh>
    <rPh sb="2" eb="3">
      <t>ケイ</t>
    </rPh>
    <phoneticPr fontId="1"/>
  </si>
  <si>
    <t>税法上の所得金額</t>
    <rPh sb="0" eb="3">
      <t>ゼイホウジョウ</t>
    </rPh>
    <rPh sb="4" eb="8">
      <t>ショトクキンガク</t>
    </rPh>
    <phoneticPr fontId="1"/>
  </si>
  <si>
    <t>勤務先①</t>
    <rPh sb="0" eb="3">
      <t>キンムサキ</t>
    </rPh>
    <phoneticPr fontId="1"/>
  </si>
  <si>
    <t>勤務先②</t>
    <rPh sb="0" eb="3">
      <t>キンムサキ</t>
    </rPh>
    <phoneticPr fontId="1"/>
  </si>
  <si>
    <t>勤務先③</t>
    <rPh sb="0" eb="3">
      <t>キンムサキ</t>
    </rPh>
    <phoneticPr fontId="1"/>
  </si>
  <si>
    <t>～550,999円</t>
    <phoneticPr fontId="1"/>
  </si>
  <si>
    <t>551,000円～1,618,999円</t>
    <phoneticPr fontId="1"/>
  </si>
  <si>
    <t>1,619,000円～1,619,999円</t>
    <phoneticPr fontId="1"/>
  </si>
  <si>
    <t>1,620,000円～1,621,999円</t>
    <phoneticPr fontId="1"/>
  </si>
  <si>
    <t>1,622,000円～1,623,999円</t>
    <phoneticPr fontId="1"/>
  </si>
  <si>
    <t>1,624,000円～1,627,999円</t>
    <phoneticPr fontId="1"/>
  </si>
  <si>
    <t>1,628,000円～1,799,999円</t>
    <phoneticPr fontId="1"/>
  </si>
  <si>
    <t>1,800,000円～3,599,999円</t>
    <phoneticPr fontId="1"/>
  </si>
  <si>
    <t>3,600,000円～6,599,999円</t>
    <phoneticPr fontId="1"/>
  </si>
  <si>
    <t>6,600,000円～8,499,999円</t>
    <phoneticPr fontId="1"/>
  </si>
  <si>
    <t>8,500,000円～</t>
    <phoneticPr fontId="1"/>
  </si>
  <si>
    <t>所得金額</t>
    <rPh sb="0" eb="4">
      <t>ショトクキンガク</t>
    </rPh>
    <phoneticPr fontId="1"/>
  </si>
  <si>
    <t>…（ア）</t>
    <phoneticPr fontId="1"/>
  </si>
  <si>
    <t>所得金額（イ）</t>
    <rPh sb="0" eb="4">
      <t>ショトクキンガク</t>
    </rPh>
    <phoneticPr fontId="1"/>
  </si>
  <si>
    <t>（ア）×0.9ー1,100,000円</t>
  </si>
  <si>
    <t>…（イ）</t>
    <phoneticPr fontId="1"/>
  </si>
  <si>
    <t>…（ア）の計</t>
    <rPh sb="5" eb="6">
      <t>ケイ</t>
    </rPh>
    <phoneticPr fontId="1"/>
  </si>
  <si>
    <t>給与等支払金額（ア）※</t>
    <rPh sb="0" eb="2">
      <t>キュウヨ</t>
    </rPh>
    <rPh sb="2" eb="3">
      <t>トウ</t>
    </rPh>
    <rPh sb="3" eb="6">
      <t>シハライキン</t>
    </rPh>
    <rPh sb="6" eb="7">
      <t>ガク</t>
    </rPh>
    <phoneticPr fontId="1"/>
  </si>
  <si>
    <t>１．現在の事業を開始した日が昨年の１月１日以前で、確定申告をしている。</t>
    <phoneticPr fontId="1"/>
  </si>
  <si>
    <t>ー</t>
    <phoneticPr fontId="1"/>
  </si>
  <si>
    <t>＝</t>
    <phoneticPr fontId="1"/>
  </si>
  <si>
    <t>営業した年月</t>
    <rPh sb="0" eb="2">
      <t>エイギョウ</t>
    </rPh>
    <rPh sb="4" eb="6">
      <t>ネンゲツ</t>
    </rPh>
    <phoneticPr fontId="1"/>
  </si>
  <si>
    <t>収入</t>
    <rPh sb="0" eb="2">
      <t>シュウニュウ</t>
    </rPh>
    <phoneticPr fontId="1"/>
  </si>
  <si>
    <t>必要経費</t>
    <rPh sb="0" eb="2">
      <t>ヒツヨウ</t>
    </rPh>
    <rPh sb="2" eb="4">
      <t>ケイヒ</t>
    </rPh>
    <phoneticPr fontId="1"/>
  </si>
  <si>
    <t>所得金額計</t>
    <rPh sb="0" eb="4">
      <t>ショトクキンガク</t>
    </rPh>
    <rPh sb="4" eb="5">
      <t>ケイ</t>
    </rPh>
    <phoneticPr fontId="1"/>
  </si>
  <si>
    <t>営業した月数</t>
    <rPh sb="0" eb="2">
      <t>エイギョウ</t>
    </rPh>
    <rPh sb="4" eb="6">
      <t>ツキスウ</t>
    </rPh>
    <phoneticPr fontId="1"/>
  </si>
  <si>
    <t>÷</t>
    <phoneticPr fontId="1"/>
  </si>
  <si>
    <t>×１２＝</t>
    <phoneticPr fontId="1"/>
  </si>
  <si>
    <t>同居者・扶養親族控除</t>
    <phoneticPr fontId="1"/>
  </si>
  <si>
    <t>老人扶養控除</t>
    <rPh sb="4" eb="6">
      <t>コウジョ</t>
    </rPh>
    <phoneticPr fontId="1"/>
  </si>
  <si>
    <t>障害者控除</t>
    <rPh sb="0" eb="3">
      <t>ショウガイシャ</t>
    </rPh>
    <rPh sb="3" eb="5">
      <t>コウジョ</t>
    </rPh>
    <phoneticPr fontId="1"/>
  </si>
  <si>
    <t>特別障害者控除</t>
    <rPh sb="0" eb="5">
      <t>トクベツショウガイシャ</t>
    </rPh>
    <rPh sb="5" eb="7">
      <t>コウジョ</t>
    </rPh>
    <phoneticPr fontId="1"/>
  </si>
  <si>
    <t>特定扶養控除</t>
    <rPh sb="0" eb="2">
      <t>トクテイ</t>
    </rPh>
    <rPh sb="2" eb="4">
      <t>フヨウ</t>
    </rPh>
    <rPh sb="4" eb="6">
      <t>コウジョ</t>
    </rPh>
    <phoneticPr fontId="1"/>
  </si>
  <si>
    <t>控除金額</t>
    <rPh sb="0" eb="4">
      <t>コウジョキンガク</t>
    </rPh>
    <phoneticPr fontId="1"/>
  </si>
  <si>
    <t>1人につき10万円</t>
    <phoneticPr fontId="1"/>
  </si>
  <si>
    <t>1人につき25万円</t>
    <phoneticPr fontId="1"/>
  </si>
  <si>
    <t>1人につき27万円</t>
    <phoneticPr fontId="1"/>
  </si>
  <si>
    <t>1人につき40万円</t>
    <phoneticPr fontId="1"/>
  </si>
  <si>
    <t>1人につき38万円</t>
    <phoneticPr fontId="1"/>
  </si>
  <si>
    <t>次のいずれかにあてはまる人
（１）同居親族
（２）所得税法上の扶養親族のうち、同居親族以外の方</t>
    <phoneticPr fontId="1"/>
  </si>
  <si>
    <t>所得税法上の扶養親族で70歳以上の方</t>
    <phoneticPr fontId="1"/>
  </si>
  <si>
    <t>所得税法上の扶養親族で1６歳以上23歳未満の方</t>
    <phoneticPr fontId="1"/>
  </si>
  <si>
    <t>１　愛の手帳等の交付を受けている方で３度・４度の方
２　精神障害者保健福祉手帳の交付を受けている方で２級・３級の方
（障害年金等の受給に際し、障害の程度が同程度と判定された方を含む。）
３　身体障害者手帳の交付を受けている方で３級～６級の方
４　戦傷病者手帳の交付を受けている方で第４項症～第２目症の方
５　65歳以上の方で１・３と同じ程度であるものとして福祉事務所長の認定を受けている方</t>
    <phoneticPr fontId="1"/>
  </si>
  <si>
    <t>１　愛の手帳等の交付を受けている方で１度・２度の方
２　精神障害者保健福祉手帳の交付を受けている方で１級の方（障害年金等の受給に際し、障害の程度が同程度と判定された方を含む。）
３　身体障害者手帳の交付を受けている方で１級・２級の方
４　戦傷病者手帳の交付を受けている方で特別項症～第３項症の方
５　精神上の障害により事理を弁識する能力を欠く方
６　原子爆弾被爆者で、厚生労働大臣の認定書の交付を受けている方
７　常に就床を要し、複雑な介護を要する方
８　65歳以上の方で１・３と同じ程度であるものとして福祉事務所長の認定を受けている方</t>
    <phoneticPr fontId="1"/>
  </si>
  <si>
    <t>５の特別障害者控除を受ける方は、４の障害者控除をあわせて受けることはできません。</t>
    <phoneticPr fontId="1"/>
  </si>
  <si>
    <t>※全ての世帯に該当しますので、必ず控除してください。</t>
    <phoneticPr fontId="1"/>
  </si>
  <si>
    <t>控除の種類</t>
    <rPh sb="0" eb="2">
      <t>コウジョ</t>
    </rPh>
    <rPh sb="3" eb="5">
      <t>シュルイ</t>
    </rPh>
    <phoneticPr fontId="1"/>
  </si>
  <si>
    <t>寡婦控除</t>
    <rPh sb="0" eb="4">
      <t>カフコウジョ</t>
    </rPh>
    <phoneticPr fontId="1"/>
  </si>
  <si>
    <t>ひとり親控除</t>
    <rPh sb="3" eb="6">
      <t>オヤコウジョ</t>
    </rPh>
    <phoneticPr fontId="1"/>
  </si>
  <si>
    <t>現に婚姻をしていない方または配偶者の生死の明らかでない方で、次の①および②の両方に当てはまる方
　①年間所得金額が500万円以下の方
　②生計を一にする子を有する方</t>
    <phoneticPr fontId="1"/>
  </si>
  <si>
    <t>27万円（所得が27万円未満の場合は、その額）</t>
    <rPh sb="2" eb="4">
      <t>マンエン</t>
    </rPh>
    <rPh sb="5" eb="7">
      <t>ショトク</t>
    </rPh>
    <rPh sb="10" eb="12">
      <t>マンエン</t>
    </rPh>
    <rPh sb="12" eb="14">
      <t>ミマン</t>
    </rPh>
    <rPh sb="15" eb="17">
      <t>バアイ</t>
    </rPh>
    <rPh sb="21" eb="22">
      <t>ガク</t>
    </rPh>
    <phoneticPr fontId="1"/>
  </si>
  <si>
    <t>35万円（所得が35万円未満の場合は、その額）</t>
    <rPh sb="2" eb="3">
      <t>マン</t>
    </rPh>
    <rPh sb="3" eb="4">
      <t>エン</t>
    </rPh>
    <rPh sb="5" eb="7">
      <t>ショトク</t>
    </rPh>
    <rPh sb="10" eb="12">
      <t>マンエン</t>
    </rPh>
    <rPh sb="12" eb="14">
      <t>ミマン</t>
    </rPh>
    <rPh sb="15" eb="17">
      <t>バアイ</t>
    </rPh>
    <rPh sb="21" eb="22">
      <t>ガク</t>
    </rPh>
    <phoneticPr fontId="1"/>
  </si>
  <si>
    <t>控除を受けられる方</t>
    <phoneticPr fontId="1"/>
  </si>
  <si>
    <t>控除を受けられる方</t>
    <rPh sb="0" eb="2">
      <t>コウジョ</t>
    </rPh>
    <rPh sb="3" eb="4">
      <t>ウ</t>
    </rPh>
    <rPh sb="8" eb="9">
      <t>カタ</t>
    </rPh>
    <phoneticPr fontId="1"/>
  </si>
  <si>
    <t>備考</t>
    <rPh sb="0" eb="2">
      <t>ビコウ</t>
    </rPh>
    <phoneticPr fontId="1"/>
  </si>
  <si>
    <t>２ 　控除を受けられる方に所得があるとき、その方の所得金額から差し引くもの（申込者・同居親族）</t>
    <phoneticPr fontId="1"/>
  </si>
  <si>
    <t>１ 　合計所得金額から差し引くもの（申込者・同居親族・遠隔地扶養者）</t>
    <phoneticPr fontId="1"/>
  </si>
  <si>
    <t>「控除を受けられる方」にあてはまる方がいるときは、所得金額から控除額を差し引くことができます。</t>
  </si>
  <si>
    <t>• 「婚姻をしていない」とは、法律上の配偶者がいない場合のほか、内縁関係の方や婚約者がいない場合をいいます。</t>
    <phoneticPr fontId="1"/>
  </si>
  <si>
    <t>• 「生計を一にする子」は、他の方の控除対象配偶者または扶養親族でないこと、および年間所得金額が
48万円以下であることが必要です。</t>
    <phoneticPr fontId="1"/>
  </si>
  <si>
    <t>（１）年間所得金額の計算</t>
    <rPh sb="3" eb="7">
      <t>ネンカンショトク</t>
    </rPh>
    <rPh sb="7" eb="9">
      <t>キンガク</t>
    </rPh>
    <rPh sb="10" eb="12">
      <t>ケイサン</t>
    </rPh>
    <phoneticPr fontId="1"/>
  </si>
  <si>
    <t>　申込者および同居するお子さんひとりずつの年間所得を計算してください。</t>
    <phoneticPr fontId="1"/>
  </si>
  <si>
    <t>　個々の所得を計算したら、全員分の所得を合計し、世帯の年間所得を算出してください。</t>
    <phoneticPr fontId="1"/>
  </si>
  <si>
    <t>所得の確認方法について…</t>
    <rPh sb="0" eb="2">
      <t>ショトク</t>
    </rPh>
    <rPh sb="3" eb="5">
      <t>カクニン</t>
    </rPh>
    <rPh sb="5" eb="7">
      <t>ホウホウ</t>
    </rPh>
    <phoneticPr fontId="1"/>
  </si>
  <si>
    <t>≪ステップ２　各種控除≫</t>
    <rPh sb="7" eb="9">
      <t>カクシュ</t>
    </rPh>
    <rPh sb="9" eb="11">
      <t>コウジョ</t>
    </rPh>
    <phoneticPr fontId="1"/>
  </si>
  <si>
    <t>≪ステップ１　所得確認フロー≫</t>
    <rPh sb="7" eb="11">
      <t>ショトクカクニン</t>
    </rPh>
    <phoneticPr fontId="1"/>
  </si>
  <si>
    <t>≪表②≫</t>
    <rPh sb="0" eb="2">
      <t>(ヒョウ</t>
    </rPh>
    <phoneticPr fontId="1"/>
  </si>
  <si>
    <t>≪表③≫</t>
    <rPh sb="0" eb="2">
      <t>(ヒョウ</t>
    </rPh>
    <phoneticPr fontId="1"/>
  </si>
  <si>
    <t>＋</t>
    <phoneticPr fontId="1"/>
  </si>
  <si>
    <t>円</t>
    <rPh sb="0" eb="1">
      <t>エン</t>
    </rPh>
    <phoneticPr fontId="1"/>
  </si>
  <si>
    <t>申請者本人の
年間所得金額</t>
    <rPh sb="0" eb="3">
      <t>シンセイシャ</t>
    </rPh>
    <rPh sb="3" eb="5">
      <t>ホンニン</t>
    </rPh>
    <rPh sb="7" eb="9">
      <t>ネンカン</t>
    </rPh>
    <rPh sb="9" eb="11">
      <t>ショトク</t>
    </rPh>
    <rPh sb="11" eb="13">
      <t>キンガク</t>
    </rPh>
    <phoneticPr fontId="1"/>
  </si>
  <si>
    <t>同居する子の
年間所得金額</t>
    <rPh sb="0" eb="2">
      <t>ドウキョ</t>
    </rPh>
    <rPh sb="4" eb="5">
      <t>コ</t>
    </rPh>
    <rPh sb="7" eb="11">
      <t>ネンカンショトク</t>
    </rPh>
    <rPh sb="11" eb="13">
      <t>キンガク</t>
    </rPh>
    <phoneticPr fontId="1"/>
  </si>
  <si>
    <t>（２）控除金額の計算</t>
    <rPh sb="3" eb="5">
      <t>コウジョ</t>
    </rPh>
    <rPh sb="5" eb="7">
      <t>キンガク</t>
    </rPh>
    <rPh sb="8" eb="10">
      <t>ケイサン</t>
    </rPh>
    <phoneticPr fontId="1"/>
  </si>
  <si>
    <t>　適用される控除の金額を合計します。</t>
    <rPh sb="1" eb="3">
      <t>テキヨウ</t>
    </rPh>
    <rPh sb="6" eb="8">
      <t>コウジョ</t>
    </rPh>
    <rPh sb="9" eb="11">
      <t>キンガク</t>
    </rPh>
    <rPh sb="12" eb="14">
      <t>ゴウケイ</t>
    </rPh>
    <phoneticPr fontId="1"/>
  </si>
  <si>
    <t>≪ステップ１≫へ</t>
    <phoneticPr fontId="1"/>
  </si>
  <si>
    <t>≪ステップ２≫へ</t>
    <phoneticPr fontId="1"/>
  </si>
  <si>
    <t>控除の種類・単価</t>
    <rPh sb="0" eb="2">
      <t>コウジョ</t>
    </rPh>
    <rPh sb="3" eb="5">
      <t>シュルイ</t>
    </rPh>
    <rPh sb="6" eb="8">
      <t>タンカ</t>
    </rPh>
    <phoneticPr fontId="1"/>
  </si>
  <si>
    <t>人数</t>
    <rPh sb="0" eb="2">
      <t>ニンズウ</t>
    </rPh>
    <phoneticPr fontId="1"/>
  </si>
  <si>
    <t>同居者・扶養親族</t>
    <phoneticPr fontId="1"/>
  </si>
  <si>
    <t>老人扶養親族</t>
    <phoneticPr fontId="1"/>
  </si>
  <si>
    <t>特定扶養親族</t>
    <phoneticPr fontId="1"/>
  </si>
  <si>
    <t>障害者</t>
    <phoneticPr fontId="1"/>
  </si>
  <si>
    <t>特別障害者</t>
    <rPh sb="0" eb="5">
      <t>トクベツショウガイシャ</t>
    </rPh>
    <phoneticPr fontId="1"/>
  </si>
  <si>
    <t>寡婦（※）</t>
    <phoneticPr fontId="1"/>
  </si>
  <si>
    <t>ひとり親（※）</t>
    <phoneticPr fontId="1"/>
  </si>
  <si>
    <t>控除額</t>
    <rPh sb="0" eb="3">
      <t>コウジョガク</t>
    </rPh>
    <phoneticPr fontId="1"/>
  </si>
  <si>
    <t>　適用される控除の内容等詳細は、</t>
    <rPh sb="1" eb="3">
      <t>テキヨウ</t>
    </rPh>
    <rPh sb="6" eb="8">
      <t>コウジョ</t>
    </rPh>
    <rPh sb="9" eb="11">
      <t>ナイヨウ</t>
    </rPh>
    <rPh sb="11" eb="12">
      <t>トウ</t>
    </rPh>
    <rPh sb="12" eb="14">
      <t>ショウサイ</t>
    </rPh>
    <phoneticPr fontId="1"/>
  </si>
  <si>
    <t>（３）月額所得の計算</t>
    <rPh sb="3" eb="5">
      <t>ゲツガク</t>
    </rPh>
    <rPh sb="5" eb="7">
      <t>ショトク</t>
    </rPh>
    <rPh sb="8" eb="10">
      <t>ケイサン</t>
    </rPh>
    <phoneticPr fontId="1"/>
  </si>
  <si>
    <t>世帯の年間所得金額（A)</t>
    <rPh sb="0" eb="2">
      <t>セタイ</t>
    </rPh>
    <rPh sb="3" eb="9">
      <t>ネンカンショトクキンガク</t>
    </rPh>
    <phoneticPr fontId="1"/>
  </si>
  <si>
    <t>控除額の合計（B)</t>
    <rPh sb="0" eb="3">
      <t>コウジョガク</t>
    </rPh>
    <rPh sb="4" eb="6">
      <t>ゴウケイ</t>
    </rPh>
    <phoneticPr fontId="1"/>
  </si>
  <si>
    <t>　年間所得金額（A)から控除額の合計（B）を引き、月額所得（C）を計算します。</t>
    <rPh sb="1" eb="7">
      <t>ネンカンショトクキンガク</t>
    </rPh>
    <rPh sb="12" eb="15">
      <t>コウジョガク</t>
    </rPh>
    <rPh sb="16" eb="18">
      <t>ゴウケイ</t>
    </rPh>
    <rPh sb="22" eb="23">
      <t>ヒ</t>
    </rPh>
    <rPh sb="25" eb="27">
      <t>ゲツガク</t>
    </rPh>
    <rPh sb="27" eb="29">
      <t>ショトク</t>
    </rPh>
    <rPh sb="33" eb="35">
      <t>ケイサン</t>
    </rPh>
    <phoneticPr fontId="1"/>
  </si>
  <si>
    <t>年間所得金額（A)</t>
    <rPh sb="0" eb="2">
      <t>ネンカン</t>
    </rPh>
    <rPh sb="2" eb="6">
      <t>ショトクキンガク</t>
    </rPh>
    <phoneticPr fontId="1"/>
  </si>
  <si>
    <t>÷１２＝</t>
    <phoneticPr fontId="1"/>
  </si>
  <si>
    <t>月額所得（C)</t>
    <rPh sb="0" eb="2">
      <t>ゲツガク</t>
    </rPh>
    <rPh sb="2" eb="4">
      <t>ショトク</t>
    </rPh>
    <phoneticPr fontId="1"/>
  </si>
  <si>
    <t xml:space="preserve">  ※ 月額所得（C）が２１万４千円（多子世帯の場合は２５万９千円）を超える場合は、家賃の減額は受けられません。</t>
    <phoneticPr fontId="1"/>
  </si>
  <si>
    <t>　月額所得（C)が２１万４千円以下（多子世帯は、２５万９千円以下）であることを確認してください。</t>
    <rPh sb="1" eb="5">
      <t>ゲツガクショトク</t>
    </rPh>
    <rPh sb="11" eb="12">
      <t>マン</t>
    </rPh>
    <rPh sb="13" eb="15">
      <t>センエン</t>
    </rPh>
    <rPh sb="15" eb="17">
      <t>イカ</t>
    </rPh>
    <rPh sb="39" eb="41">
      <t>カクニン</t>
    </rPh>
    <phoneticPr fontId="1"/>
  </si>
  <si>
    <t>同居する子の人数</t>
    <rPh sb="0" eb="2">
      <t>ドウキョ</t>
    </rPh>
    <rPh sb="4" eb="5">
      <t>コ</t>
    </rPh>
    <rPh sb="6" eb="8">
      <t>ニンズウ</t>
    </rPh>
    <phoneticPr fontId="1"/>
  </si>
  <si>
    <t>１人</t>
    <rPh sb="1" eb="2">
      <t>ヒト</t>
    </rPh>
    <phoneticPr fontId="1"/>
  </si>
  <si>
    <t>２人</t>
    <rPh sb="1" eb="2">
      <t>ヒト</t>
    </rPh>
    <phoneticPr fontId="1"/>
  </si>
  <si>
    <t>年間収入金額</t>
    <rPh sb="0" eb="2">
      <t>ネンカン</t>
    </rPh>
    <rPh sb="2" eb="4">
      <t>シュウニュウ</t>
    </rPh>
    <rPh sb="4" eb="6">
      <t>キンガク</t>
    </rPh>
    <phoneticPr fontId="1"/>
  </si>
  <si>
    <t>約480万円</t>
    <rPh sb="0" eb="1">
      <t>ヤク</t>
    </rPh>
    <rPh sb="4" eb="6">
      <t>マンエン</t>
    </rPh>
    <phoneticPr fontId="1"/>
  </si>
  <si>
    <t>年間所得金額</t>
    <rPh sb="0" eb="6">
      <t>ネンカンショトクキンガク</t>
    </rPh>
    <phoneticPr fontId="1"/>
  </si>
  <si>
    <t>約329万8千円</t>
    <rPh sb="0" eb="1">
      <t>ヤク</t>
    </rPh>
    <rPh sb="4" eb="5">
      <t>マン</t>
    </rPh>
    <rPh sb="6" eb="8">
      <t>センエン</t>
    </rPh>
    <phoneticPr fontId="1"/>
  </si>
  <si>
    <t>約527万6千円</t>
    <rPh sb="0" eb="1">
      <t>ヤク</t>
    </rPh>
    <rPh sb="7" eb="8">
      <t>エン</t>
    </rPh>
    <phoneticPr fontId="1"/>
  </si>
  <si>
    <t>約367万8千円</t>
    <rPh sb="0" eb="1">
      <t>ヤク</t>
    </rPh>
    <rPh sb="4" eb="5">
      <t>マン</t>
    </rPh>
    <rPh sb="6" eb="8">
      <t>センエン</t>
    </rPh>
    <phoneticPr fontId="1"/>
  </si>
  <si>
    <t>21万4千円</t>
    <rPh sb="2" eb="3">
      <t>マン</t>
    </rPh>
    <rPh sb="4" eb="6">
      <t>センエン</t>
    </rPh>
    <phoneticPr fontId="1"/>
  </si>
  <si>
    <t>【参考】入居世帯の収入・所得金額の目安（給与所得の場合）</t>
    <phoneticPr fontId="1"/>
  </si>
  <si>
    <t>月額所得（※）</t>
    <rPh sb="0" eb="4">
      <t>ゲツガクショトク</t>
    </rPh>
    <phoneticPr fontId="1"/>
  </si>
  <si>
    <t>※｛年間所得金額―（同居者・扶養親族控除＋ひとり親控除）｝÷１２</t>
    <phoneticPr fontId="1"/>
  </si>
  <si>
    <t>ひとり親世帯家賃低廉化補助事業における所得計算方法（所得計算の手引き）</t>
    <rPh sb="3" eb="4">
      <t>オヤ</t>
    </rPh>
    <rPh sb="4" eb="6">
      <t>セタイ</t>
    </rPh>
    <rPh sb="6" eb="15">
      <t>ヤチンテイレンカホジョジギョウ</t>
    </rPh>
    <rPh sb="19" eb="23">
      <t>ショトクケイサン</t>
    </rPh>
    <rPh sb="23" eb="25">
      <t>ホウホウ</t>
    </rPh>
    <rPh sb="26" eb="30">
      <t>ショトクケイサン</t>
    </rPh>
    <rPh sb="31" eb="33">
      <t>テビ</t>
    </rPh>
    <phoneticPr fontId="1"/>
  </si>
  <si>
    <t>世　田　谷　区</t>
    <rPh sb="0" eb="1">
      <t>セ</t>
    </rPh>
    <rPh sb="2" eb="3">
      <t>タ</t>
    </rPh>
    <rPh sb="4" eb="5">
      <t>タニ</t>
    </rPh>
    <rPh sb="6" eb="7">
      <t>ク</t>
    </rPh>
    <phoneticPr fontId="1"/>
  </si>
  <si>
    <t>①働いた年月</t>
    <rPh sb="1" eb="2">
      <t>ハタラ</t>
    </rPh>
    <rPh sb="4" eb="5">
      <t>ネン</t>
    </rPh>
    <rPh sb="5" eb="6">
      <t>ツキ</t>
    </rPh>
    <phoneticPr fontId="1"/>
  </si>
  <si>
    <t>・所得審査を受ける月の前月からさかのぼって12か月分の収入を記載してください。</t>
    <rPh sb="30" eb="32">
      <t>キサイ</t>
    </rPh>
    <phoneticPr fontId="6"/>
  </si>
  <si>
    <t>・月の途中から仕事を始めた場合や病気等により１ヶ月以上収入のない月がある場合は、その月を除いてください。</t>
  </si>
  <si>
    <t>・就職してから12か月たっていない場合や休職期間を除くと実際に働いた期間が12か月に満たない場合は、収入があった月のみを記載してください。</t>
    <rPh sb="50" eb="52">
      <t>シュウニュウ</t>
    </rPh>
    <rPh sb="56" eb="57">
      <t>ツキ</t>
    </rPh>
    <rPh sb="60" eb="62">
      <t>キサイ</t>
    </rPh>
    <phoneticPr fontId="6"/>
  </si>
  <si>
    <t>・現在休職中の場合は、休職する前の月から遡って12か月分の収入額を記載してください。</t>
    <rPh sb="1" eb="3">
      <t>ゲンザイ</t>
    </rPh>
    <rPh sb="3" eb="5">
      <t>キュウショク</t>
    </rPh>
    <rPh sb="5" eb="6">
      <t>チュウ</t>
    </rPh>
    <rPh sb="7" eb="9">
      <t>バアイ</t>
    </rPh>
    <rPh sb="20" eb="21">
      <t>サカノボ</t>
    </rPh>
    <rPh sb="33" eb="35">
      <t>キサイ</t>
    </rPh>
    <phoneticPr fontId="6"/>
  </si>
  <si>
    <t>・支払われた給料が12 か月分ないときは、平均月額を 12 倍して12 か月分の見込み額を計算します。</t>
  </si>
  <si>
    <t>・申込みの時点で、まだ１か月分の給料が支払われていないときは、毎月必ず支払われる固定的給与を 12 倍して、12 か月分の見込み額を計算し、（ア）に直接入力してください。</t>
    <rPh sb="74" eb="76">
      <t>チョクセツ</t>
    </rPh>
    <rPh sb="76" eb="78">
      <t>ニュウリョク</t>
    </rPh>
    <phoneticPr fontId="6"/>
  </si>
  <si>
    <t>・交通費や定期代などの課税対象外の収入は除きます。</t>
  </si>
  <si>
    <t>0円</t>
  </si>
  <si>
    <t>（ア）ー550,000円</t>
    <rPh sb="11" eb="12">
      <t>エン</t>
    </rPh>
    <phoneticPr fontId="12"/>
  </si>
  <si>
    <t>1,069,000円</t>
  </si>
  <si>
    <t>1,070,000円</t>
  </si>
  <si>
    <t>1,072,000円</t>
  </si>
  <si>
    <t>1,074,000円</t>
  </si>
  <si>
    <r>
      <t xml:space="preserve">（ア）÷４＝A
</t>
    </r>
    <r>
      <rPr>
        <sz val="11"/>
        <rFont val="BIZ UDPゴシック"/>
        <family val="3"/>
        <charset val="128"/>
      </rPr>
      <t>※Aの千円未満を切捨て＝B</t>
    </r>
    <rPh sb="11" eb="13">
      <t>センエン</t>
    </rPh>
    <rPh sb="13" eb="15">
      <t>ミマン</t>
    </rPh>
    <rPh sb="16" eb="18">
      <t>キリス</t>
    </rPh>
    <phoneticPr fontId="12"/>
  </si>
  <si>
    <t>Ｂ×2.4＋100,000円</t>
  </si>
  <si>
    <t>Ｂ×2.8－ 80,000円</t>
  </si>
  <si>
    <t>Ｂ×3.2－440,000円</t>
  </si>
  <si>
    <t>（ア）ー1,950,000円</t>
    <rPh sb="13" eb="14">
      <t>エン</t>
    </rPh>
    <phoneticPr fontId="12"/>
  </si>
  <si>
    <t>0円</t>
    <rPh sb="1" eb="2">
      <t>エン</t>
    </rPh>
    <phoneticPr fontId="12"/>
  </si>
  <si>
    <t>（イ）ー100,000円</t>
    <rPh sb="11" eb="12">
      <t>エン</t>
    </rPh>
    <phoneticPr fontId="12"/>
  </si>
  <si>
    <t>所得審査上の所得金額（ウ）</t>
  </si>
  <si>
    <t>（参考）所得計算表</t>
    <rPh sb="1" eb="3">
      <t>サンコウ</t>
    </rPh>
    <rPh sb="4" eb="9">
      <t>ショトクケイサンヒョウ</t>
    </rPh>
    <phoneticPr fontId="12"/>
  </si>
  <si>
    <t>12ヶ月分の収入額
（給料合計÷働いた月数×１２+賞与計）</t>
    <rPh sb="3" eb="5">
      <t>ゲツブン</t>
    </rPh>
    <rPh sb="6" eb="9">
      <t>シュウニュウガク</t>
    </rPh>
    <rPh sb="11" eb="15">
      <t>キュウリョウゴウケイ</t>
    </rPh>
    <rPh sb="16" eb="17">
      <t>ハタラ</t>
    </rPh>
    <rPh sb="19" eb="21">
      <t>ツキスウ</t>
    </rPh>
    <rPh sb="25" eb="27">
      <t>ショウヨ</t>
    </rPh>
    <rPh sb="27" eb="28">
      <t>ケイ</t>
    </rPh>
    <phoneticPr fontId="1"/>
  </si>
  <si>
    <t>税法上の所得金額</t>
    <phoneticPr fontId="1"/>
  </si>
  <si>
    <t>所得審査上の所得金額</t>
    <phoneticPr fontId="1"/>
  </si>
  <si>
    <t>…（ウ）＝（イ）－100,000</t>
    <phoneticPr fontId="1"/>
  </si>
  <si>
    <t>　　※ 遠隔地扶養者とは、入居する者の所得税法上の扶養親族で、同居しない方をいいます。例えば、離れて住んでいる親を扶養している場合などです。
　　　  会社や税務署に「扶養親族の申告」をしており、資格審査のときに課税証明書等で確認できることが必要です。</t>
    <phoneticPr fontId="1"/>
  </si>
  <si>
    <t>・事業所得、利子所得、配当所得、不動産所得、雑所得などの所得が計算の対象です。</t>
  </si>
  <si>
    <t>・仕事を始めた日と確定申告の有無により、次の１または２からあてはまるケースを選び、所得金額を
計算してください。</t>
  </si>
  <si>
    <t>⇒昨年分の所得税の確定申告書の控えなどで所得金額をお確かめください。</t>
    <phoneticPr fontId="1"/>
  </si>
  <si>
    <t>令和○年分の所得税の確定申告書B</t>
    <rPh sb="0" eb="2">
      <t>レイワ</t>
    </rPh>
    <rPh sb="3" eb="5">
      <t>ネンブン</t>
    </rPh>
    <rPh sb="6" eb="9">
      <t>ショトクゼイ</t>
    </rPh>
    <rPh sb="10" eb="15">
      <t>カクテイシンコクショ</t>
    </rPh>
    <phoneticPr fontId="12"/>
  </si>
  <si>
    <t>⑫「合計」から「総合譲渡・一時」を差し引いた金額が所得金額です。</t>
    <rPh sb="2" eb="4">
      <t>ゴウケイ</t>
    </rPh>
    <rPh sb="8" eb="12">
      <t>ソウゴウジョウト</t>
    </rPh>
    <rPh sb="13" eb="15">
      <t>イチジ</t>
    </rPh>
    <rPh sb="17" eb="18">
      <t>サ</t>
    </rPh>
    <rPh sb="19" eb="20">
      <t>ヒ</t>
    </rPh>
    <rPh sb="22" eb="24">
      <t>キンガク</t>
    </rPh>
    <rPh sb="25" eb="29">
      <t>ショトクキンガク</t>
    </rPh>
    <phoneticPr fontId="12"/>
  </si>
  <si>
    <t>申込者や同居親族に事業専従者がいる場合は、それぞれの専従者給与額を「表②」の計算式にあてはめて、「所得審査上の所得金額」に換算してください。</t>
    <phoneticPr fontId="1"/>
  </si>
  <si>
    <t>２．上の１以外の場合は、、下の表にしたがって12か月分の所得金額を計算してください。</t>
    <phoneticPr fontId="1"/>
  </si>
  <si>
    <t>12ヶ月分の所得金額</t>
    <rPh sb="3" eb="5">
      <t>ゲツブン</t>
    </rPh>
    <rPh sb="6" eb="8">
      <t>ショトク</t>
    </rPh>
    <rPh sb="8" eb="9">
      <t>カネ</t>
    </rPh>
    <rPh sb="9" eb="10">
      <t>ガク</t>
    </rPh>
    <phoneticPr fontId="1"/>
  </si>
  <si>
    <t>※黄色の部分をクリックして該当のシートへ飛べます。</t>
    <rPh sb="1" eb="3">
      <t>キイロ</t>
    </rPh>
    <rPh sb="4" eb="6">
      <t>ブブン</t>
    </rPh>
    <rPh sb="13" eb="15">
      <t>ガイトウ</t>
    </rPh>
    <rPh sb="20" eb="21">
      <t>ト</t>
    </rPh>
    <phoneticPr fontId="1"/>
  </si>
  <si>
    <t>※オレンジの部分をクリックして該当のシートへ飛べます。</t>
    <rPh sb="6" eb="8">
      <t>ブブン</t>
    </rPh>
    <rPh sb="15" eb="17">
      <t>ガイトウ</t>
    </rPh>
    <rPh sb="22" eb="23">
      <t>ト</t>
    </rPh>
    <phoneticPr fontId="1"/>
  </si>
  <si>
    <t>≪表①≫</t>
    <phoneticPr fontId="1"/>
  </si>
  <si>
    <r>
      <t>★昨年分の</t>
    </r>
    <r>
      <rPr>
        <b/>
        <u/>
        <sz val="12"/>
        <color rgb="FFFF0000"/>
        <rFont val="BIZ UDPゴシック"/>
        <family val="3"/>
        <charset val="128"/>
      </rPr>
      <t>源泉徴収票</t>
    </r>
    <r>
      <rPr>
        <b/>
        <sz val="12"/>
        <color rgb="FFFF0000"/>
        <rFont val="BIZ UDPゴシック"/>
        <family val="3"/>
        <charset val="128"/>
      </rPr>
      <t>を用意して、下図等を参考に計算又は入力してください。</t>
    </r>
    <rPh sb="11" eb="13">
      <t>ヨウイ</t>
    </rPh>
    <rPh sb="16" eb="17">
      <t>シタ</t>
    </rPh>
    <rPh sb="17" eb="18">
      <t>ズ</t>
    </rPh>
    <rPh sb="18" eb="19">
      <t>トウ</t>
    </rPh>
    <rPh sb="20" eb="22">
      <t>サンコウ</t>
    </rPh>
    <rPh sb="23" eb="25">
      <t>ケイサン</t>
    </rPh>
    <rPh sb="25" eb="26">
      <t>マタ</t>
    </rPh>
    <rPh sb="27" eb="29">
      <t>ニュウリョク</t>
    </rPh>
    <phoneticPr fontId="1"/>
  </si>
  <si>
    <t>≪勤務先が1ヶ所の場合≫</t>
    <phoneticPr fontId="1"/>
  </si>
  <si>
    <t>「給与所得控除後の金額」欄に記載の額</t>
    <phoneticPr fontId="1"/>
  </si>
  <si>
    <t>≪勤務先が2ヶ所以上の場合≫  ※全ての勤務先で昨年1/1以前に就職し、昨年１月から現在まで休職期間がない場合</t>
    <phoneticPr fontId="1"/>
  </si>
  <si>
    <t>支払金額合計</t>
    <rPh sb="0" eb="2">
      <t>シハライ</t>
    </rPh>
    <rPh sb="2" eb="4">
      <t>キンガク</t>
    </rPh>
    <rPh sb="4" eb="6">
      <t>ゴウケイ</t>
    </rPh>
    <phoneticPr fontId="1"/>
  </si>
  <si>
    <t>所得審査上の所得金額</t>
    <rPh sb="0" eb="4">
      <t>ショトクシンサ</t>
    </rPh>
    <rPh sb="4" eb="5">
      <t>ジョウ</t>
    </rPh>
    <rPh sb="6" eb="8">
      <t>ショトク</t>
    </rPh>
    <rPh sb="8" eb="10">
      <t>キンガク</t>
    </rPh>
    <phoneticPr fontId="1"/>
  </si>
  <si>
    <t>「6 ひとり親控除」、「7 寡婦控除」は、いずれか一方のみとなります。</t>
    <rPh sb="25" eb="27">
      <t>イッポウ</t>
    </rPh>
    <phoneticPr fontId="1"/>
  </si>
  <si>
    <t>…（ウ）＝（イ）ー100,000円</t>
    <rPh sb="16" eb="17">
      <t>エン</t>
    </rPh>
    <phoneticPr fontId="1"/>
  </si>
  <si>
    <t>夫と死別した後婚姻をしていない方、または夫の生死が明らかでない方で、年間所得金額が500万円以下の方（「扶養親族または生計を一にする子」のいない方もあてはまります）</t>
    <phoneticPr fontId="1"/>
  </si>
  <si>
    <t>夫と離婚した後婚姻をしていない方で次の①および②の両方に当てはまる方
　①年間所得金額が500万円以下の方
　②扶養親族を有する方</t>
    <phoneticPr fontId="1"/>
  </si>
  <si>
    <t>令和７年４月</t>
    <rPh sb="0" eb="2">
      <t>レイワ</t>
    </rPh>
    <rPh sb="3" eb="4">
      <t>ネン</t>
    </rPh>
    <rPh sb="5" eb="6">
      <t>ツキ</t>
    </rPh>
    <phoneticPr fontId="1"/>
  </si>
  <si>
    <t>※いずれか一方のみ</t>
    <rPh sb="5" eb="7">
      <t>イッポウ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</si>
</sst>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4">
    <font>
      <sz val="11"/>
      <color theme="1"/>
      <name val="Yu Gothic"/>
      <family val="2"/>
      <scheme val="minor"/>
    </font>
    <font>
      <sz val="6"/>
      <name val="Yu Gothic"/>
      <family val="3"/>
      <charset val="128"/>
      <scheme val="minor"/>
    </font>
    <font>
      <sz val="11"/>
      <color theme="1"/>
      <name val="Yu Gothic"/>
      <family val="2"/>
      <scheme val="minor"/>
    </font>
    <font>
      <u/>
      <sz val="11"/>
      <color theme="10"/>
      <name val="Yu Gothic"/>
      <family val="2"/>
      <scheme val="minor"/>
    </font>
    <font>
      <b/>
      <sz val="11"/>
      <color theme="1"/>
      <name val="Yu Gothic"/>
      <family val="3"/>
      <charset val="128"/>
      <scheme val="minor"/>
    </font>
    <font>
      <b/>
      <sz val="12"/>
      <color theme="1"/>
      <name val="Yu Gothic"/>
      <family val="3"/>
      <charset val="128"/>
      <scheme val="minor"/>
    </font>
    <font>
      <b/>
      <sz val="15"/>
      <color theme="3"/>
      <name val="Yu Gothic"/>
      <family val="2"/>
      <charset val="128"/>
      <scheme val="minor"/>
    </font>
    <font>
      <sz val="12"/>
      <color theme="1"/>
      <name val="Yu Gothic"/>
      <family val="2"/>
      <scheme val="minor"/>
    </font>
    <font>
      <sz val="16"/>
      <color theme="1"/>
      <name val="BIZ UDPゴシック"/>
      <family val="3"/>
      <charset val="128"/>
    </font>
    <font>
      <sz val="11"/>
      <color theme="1"/>
      <name val="BIZ UDPゴシック"/>
      <family val="3"/>
      <charset val="128"/>
    </font>
    <font>
      <sz val="12"/>
      <color theme="1"/>
      <name val="BIZ UDPゴシック"/>
      <family val="3"/>
      <charset val="128"/>
    </font>
    <font>
      <b/>
      <sz val="12"/>
      <color theme="1"/>
      <name val="BIZ UDPゴシック"/>
      <family val="3"/>
      <charset val="128"/>
    </font>
    <font>
      <b/>
      <u/>
      <sz val="12"/>
      <color theme="10"/>
      <name val="BIZ UDPゴシック"/>
      <family val="3"/>
      <charset val="128"/>
    </font>
    <font>
      <b/>
      <sz val="12"/>
      <color rgb="FFFF0000"/>
      <name val="BIZ UDPゴシック"/>
      <family val="3"/>
      <charset val="128"/>
    </font>
    <font>
      <b/>
      <sz val="14"/>
      <color theme="1"/>
      <name val="BIZ UDPゴシック"/>
      <family val="3"/>
      <charset val="128"/>
    </font>
    <font>
      <sz val="12"/>
      <name val="BIZ UDPゴシック"/>
      <family val="3"/>
      <charset val="128"/>
    </font>
    <font>
      <sz val="11"/>
      <name val="BIZ UDPゴシック"/>
      <family val="3"/>
      <charset val="128"/>
    </font>
    <font>
      <sz val="12"/>
      <color theme="0"/>
      <name val="BIZ UDPゴシック"/>
      <family val="3"/>
      <charset val="128"/>
    </font>
    <font>
      <b/>
      <sz val="12"/>
      <color indexed="81"/>
      <name val="MS P ゴシック"/>
      <family val="3"/>
      <charset val="128"/>
    </font>
    <font>
      <sz val="14"/>
      <color theme="1"/>
      <name val="BIZ UDPゴシック"/>
      <family val="3"/>
      <charset val="128"/>
    </font>
    <font>
      <sz val="18"/>
      <color theme="1"/>
      <name val="BIZ UDPゴシック"/>
      <family val="3"/>
      <charset val="128"/>
    </font>
    <font>
      <b/>
      <u/>
      <sz val="12"/>
      <color rgb="FFFF0000"/>
      <name val="BIZ UDPゴシック"/>
      <family val="3"/>
      <charset val="128"/>
    </font>
    <font>
      <b/>
      <sz val="11"/>
      <color indexed="81"/>
      <name val="MS P ゴシック"/>
      <family val="3"/>
      <charset val="128"/>
    </font>
    <font>
      <sz val="10"/>
      <color theme="1"/>
      <name val="BIZ UDPゴシック"/>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xf numFmtId="38" fontId="2" fillId="0" borderId="0" applyFont="0" applyFill="0" applyBorder="0" applyAlignment="0" applyProtection="0">
      <alignment vertical="center"/>
    </xf>
    <xf numFmtId="0" fontId="3" fillId="0" borderId="0" applyNumberFormat="0" applyFill="0" applyBorder="0" applyAlignment="0" applyProtection="0"/>
  </cellStyleXfs>
  <cellXfs count="185">
    <xf numFmtId="0" fontId="0" fillId="0" borderId="0" xfId="0"/>
    <xf numFmtId="0" fontId="0" fillId="0" borderId="0" xfId="0" applyAlignment="1">
      <alignment vertical="center"/>
    </xf>
    <xf numFmtId="0" fontId="4" fillId="0" borderId="0" xfId="0" applyFont="1"/>
    <xf numFmtId="0" fontId="5" fillId="0" borderId="0" xfId="0" applyFont="1"/>
    <xf numFmtId="0" fontId="7" fillId="0" borderId="0" xfId="0" applyFont="1"/>
    <xf numFmtId="0" fontId="9" fillId="0" borderId="0" xfId="0" applyFont="1"/>
    <xf numFmtId="0" fontId="10" fillId="0" borderId="0" xfId="0" applyFont="1"/>
    <xf numFmtId="38" fontId="10" fillId="0" borderId="18" xfId="1" applyFont="1" applyFill="1" applyBorder="1" applyAlignment="1"/>
    <xf numFmtId="0" fontId="10" fillId="0" borderId="4" xfId="0" applyFont="1" applyBorder="1" applyAlignment="1">
      <alignment horizontal="center" vertical="center"/>
    </xf>
    <xf numFmtId="0" fontId="10" fillId="0" borderId="23"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3" fillId="0" borderId="25" xfId="0" applyFont="1" applyBorder="1" applyAlignment="1">
      <alignment horizontal="center"/>
    </xf>
    <xf numFmtId="0" fontId="13" fillId="0" borderId="0" xfId="0" applyFont="1" applyBorder="1" applyAlignment="1">
      <alignment horizontal="center"/>
    </xf>
    <xf numFmtId="0" fontId="10" fillId="0" borderId="0" xfId="0" applyNumberFormat="1" applyFont="1" applyBorder="1" applyAlignment="1">
      <alignment horizontal="center"/>
    </xf>
    <xf numFmtId="0" fontId="10" fillId="0" borderId="0" xfId="0" applyFont="1" applyBorder="1" applyAlignment="1">
      <alignment horizontal="center"/>
    </xf>
    <xf numFmtId="38" fontId="10" fillId="0" borderId="23" xfId="1" applyFont="1" applyBorder="1" applyAlignment="1">
      <alignment horizontal="center" vertical="center"/>
    </xf>
    <xf numFmtId="0" fontId="10" fillId="8" borderId="2" xfId="0" applyFont="1" applyFill="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8" fillId="0" borderId="0" xfId="0" applyFont="1" applyAlignment="1">
      <alignment horizontal="center"/>
    </xf>
    <xf numFmtId="0" fontId="11" fillId="0" borderId="0" xfId="0" applyFont="1"/>
    <xf numFmtId="0" fontId="13" fillId="0" borderId="0" xfId="0" applyFont="1"/>
    <xf numFmtId="0" fontId="10" fillId="0" borderId="0" xfId="0" applyFont="1" applyAlignment="1">
      <alignment horizontal="left" vertical="center"/>
    </xf>
    <xf numFmtId="0" fontId="10" fillId="0" borderId="1" xfId="0" applyFont="1" applyBorder="1"/>
    <xf numFmtId="0" fontId="11" fillId="2" borderId="0" xfId="0" applyFont="1" applyFill="1"/>
    <xf numFmtId="0" fontId="10" fillId="2" borderId="0" xfId="0" applyFont="1" applyFill="1"/>
    <xf numFmtId="0" fontId="14" fillId="0" borderId="0" xfId="0" applyFont="1"/>
    <xf numFmtId="0" fontId="10" fillId="0" borderId="16" xfId="0" applyFont="1" applyBorder="1" applyAlignment="1">
      <alignment horizontal="center" vertical="center"/>
    </xf>
    <xf numFmtId="0" fontId="10" fillId="0" borderId="21" xfId="0" applyFont="1" applyBorder="1" applyAlignment="1">
      <alignment horizontal="center" vertical="center"/>
    </xf>
    <xf numFmtId="0" fontId="10" fillId="0" borderId="0" xfId="0" applyFont="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0" xfId="0" applyFont="1" applyAlignment="1">
      <alignment horizontal="center"/>
    </xf>
    <xf numFmtId="0" fontId="10" fillId="0" borderId="1" xfId="0" applyFont="1" applyBorder="1" applyAlignment="1">
      <alignment vertical="center"/>
    </xf>
    <xf numFmtId="0" fontId="10" fillId="0" borderId="0" xfId="0" applyFont="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38" fontId="10" fillId="0" borderId="0" xfId="1" applyFont="1" applyFill="1" applyBorder="1" applyAlignment="1">
      <alignment horizontal="center" vertical="center"/>
    </xf>
    <xf numFmtId="38" fontId="10" fillId="0" borderId="4" xfId="1"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wrapText="1"/>
    </xf>
    <xf numFmtId="0" fontId="10" fillId="0" borderId="0" xfId="0" applyFont="1" applyBorder="1" applyAlignment="1">
      <alignment horizontal="left" vertical="center"/>
    </xf>
    <xf numFmtId="38" fontId="17" fillId="0" borderId="0" xfId="1" applyFont="1" applyFill="1" applyBorder="1" applyAlignment="1">
      <alignment horizontal="center" vertical="center"/>
    </xf>
    <xf numFmtId="0" fontId="14" fillId="0" borderId="0" xfId="0" applyFont="1" applyAlignment="1">
      <alignment vertical="center"/>
    </xf>
    <xf numFmtId="0" fontId="9" fillId="0" borderId="0" xfId="0" applyFont="1" applyAlignment="1">
      <alignment vertical="center"/>
    </xf>
    <xf numFmtId="0" fontId="10" fillId="2" borderId="0" xfId="0" applyFont="1" applyFill="1" applyAlignment="1">
      <alignment vertical="center"/>
    </xf>
    <xf numFmtId="0" fontId="10" fillId="4" borderId="1" xfId="0" applyFont="1" applyFill="1" applyBorder="1" applyAlignment="1">
      <alignment horizontal="center" vertical="center"/>
    </xf>
    <xf numFmtId="0" fontId="10" fillId="4" borderId="1" xfId="0" applyFont="1" applyFill="1" applyBorder="1" applyAlignment="1">
      <alignment horizontal="center"/>
    </xf>
    <xf numFmtId="0" fontId="10" fillId="0" borderId="1" xfId="0" applyFont="1" applyBorder="1" applyAlignment="1">
      <alignment vertical="center" wrapText="1"/>
    </xf>
    <xf numFmtId="0" fontId="10" fillId="0" borderId="1" xfId="0" applyFont="1" applyBorder="1" applyAlignment="1">
      <alignment wrapText="1"/>
    </xf>
    <xf numFmtId="0" fontId="11" fillId="2" borderId="0" xfId="0" applyFont="1" applyFill="1" applyAlignment="1">
      <alignment vertical="center"/>
    </xf>
    <xf numFmtId="0" fontId="10" fillId="3" borderId="3" xfId="0" applyFont="1" applyFill="1" applyBorder="1" applyAlignment="1">
      <alignment horizontal="center" vertical="center"/>
    </xf>
    <xf numFmtId="0" fontId="19" fillId="0" borderId="0" xfId="0" applyFont="1"/>
    <xf numFmtId="0" fontId="10" fillId="0" borderId="27" xfId="0" applyFont="1" applyBorder="1" applyAlignment="1">
      <alignment vertical="center"/>
    </xf>
    <xf numFmtId="0" fontId="17" fillId="0" borderId="0" xfId="0" applyFont="1"/>
    <xf numFmtId="0" fontId="10" fillId="0" borderId="0" xfId="0" applyFont="1" applyAlignment="1">
      <alignment vertical="top" wrapText="1"/>
    </xf>
    <xf numFmtId="0" fontId="9" fillId="8" borderId="1" xfId="0" applyFont="1" applyFill="1" applyBorder="1" applyAlignment="1">
      <alignment horizontal="center" vertical="center"/>
    </xf>
    <xf numFmtId="0" fontId="19" fillId="0" borderId="0" xfId="0" applyFont="1" applyAlignment="1">
      <alignment vertical="center"/>
    </xf>
    <xf numFmtId="0" fontId="13" fillId="0" borderId="0" xfId="0" applyFont="1" applyAlignment="1">
      <alignment vertical="center"/>
    </xf>
    <xf numFmtId="0" fontId="10" fillId="0" borderId="0" xfId="0" applyFont="1" applyFill="1" applyAlignment="1">
      <alignment horizontal="left" vertical="center"/>
    </xf>
    <xf numFmtId="0" fontId="10" fillId="0" borderId="16" xfId="0" applyFont="1" applyBorder="1" applyAlignment="1">
      <alignment vertical="center"/>
    </xf>
    <xf numFmtId="0" fontId="10" fillId="0" borderId="21" xfId="0" applyFont="1" applyBorder="1" applyAlignment="1">
      <alignment vertical="center"/>
    </xf>
    <xf numFmtId="0" fontId="10" fillId="0" borderId="30" xfId="0" applyFont="1" applyBorder="1" applyAlignment="1">
      <alignment vertical="center"/>
    </xf>
    <xf numFmtId="38" fontId="10" fillId="0" borderId="0" xfId="1" applyFont="1" applyAlignment="1">
      <alignment vertical="center"/>
    </xf>
    <xf numFmtId="0" fontId="10" fillId="0" borderId="1" xfId="0" applyFont="1" applyBorder="1" applyAlignment="1">
      <alignment horizontal="center" vertical="center"/>
    </xf>
    <xf numFmtId="49" fontId="10" fillId="11" borderId="1" xfId="0" applyNumberFormat="1" applyFont="1" applyFill="1" applyBorder="1" applyAlignment="1" applyProtection="1">
      <alignment horizontal="center" vertical="center"/>
      <protection locked="0"/>
    </xf>
    <xf numFmtId="49" fontId="10" fillId="11" borderId="13" xfId="0" applyNumberFormat="1" applyFont="1" applyFill="1" applyBorder="1" applyAlignment="1" applyProtection="1">
      <alignment horizontal="center" vertical="center"/>
      <protection locked="0"/>
    </xf>
    <xf numFmtId="0" fontId="23" fillId="0" borderId="0" xfId="0" applyFont="1"/>
    <xf numFmtId="0" fontId="10" fillId="0" borderId="0" xfId="0" applyFont="1" applyFill="1"/>
    <xf numFmtId="0" fontId="10" fillId="7" borderId="0" xfId="0" applyFont="1" applyFill="1" applyBorder="1" applyAlignment="1">
      <alignment horizontal="left"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0" fillId="0" borderId="1" xfId="0" applyFont="1" applyBorder="1" applyAlignment="1">
      <alignment horizontal="center" vertical="center"/>
    </xf>
    <xf numFmtId="38" fontId="10" fillId="11" borderId="1" xfId="1" applyFont="1" applyFill="1" applyBorder="1" applyAlignment="1">
      <alignment horizontal="center" vertical="center"/>
    </xf>
    <xf numFmtId="38" fontId="10" fillId="11" borderId="2" xfId="1" applyFont="1" applyFill="1" applyBorder="1" applyAlignment="1">
      <alignment horizontal="center" vertical="center"/>
    </xf>
    <xf numFmtId="176" fontId="10" fillId="0" borderId="2" xfId="1" applyNumberFormat="1" applyFont="1" applyBorder="1" applyAlignment="1">
      <alignment horizontal="center" vertical="center"/>
    </xf>
    <xf numFmtId="176" fontId="10" fillId="0" borderId="4" xfId="1" applyNumberFormat="1"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38" fontId="13" fillId="0" borderId="5" xfId="1" applyFont="1" applyBorder="1" applyAlignment="1">
      <alignment horizontal="center" vertical="center"/>
    </xf>
    <xf numFmtId="38" fontId="13" fillId="0" borderId="7" xfId="1" applyFont="1" applyBorder="1" applyAlignment="1">
      <alignment horizontal="center" vertical="center"/>
    </xf>
    <xf numFmtId="38" fontId="10" fillId="0" borderId="0" xfId="1" applyFont="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176" fontId="10" fillId="0" borderId="14" xfId="1" applyNumberFormat="1" applyFont="1" applyBorder="1" applyAlignment="1">
      <alignment horizontal="center" vertical="center"/>
    </xf>
    <xf numFmtId="176" fontId="10" fillId="0" borderId="16" xfId="1" applyNumberFormat="1" applyFont="1" applyBorder="1" applyAlignment="1">
      <alignment horizontal="center" vertical="center"/>
    </xf>
    <xf numFmtId="0" fontId="11" fillId="8" borderId="5" xfId="0" applyFont="1" applyFill="1" applyBorder="1" applyAlignment="1">
      <alignment horizontal="center" vertical="center"/>
    </xf>
    <xf numFmtId="0" fontId="11" fillId="8" borderId="7" xfId="0" applyFont="1" applyFill="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0" fillId="8" borderId="1" xfId="0" applyFont="1" applyFill="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0" fillId="0" borderId="0" xfId="0" applyFont="1" applyAlignment="1">
      <alignment horizontal="center"/>
    </xf>
    <xf numFmtId="0" fontId="20" fillId="0" borderId="0" xfId="0" applyFont="1" applyAlignment="1">
      <alignment horizontal="center"/>
    </xf>
    <xf numFmtId="0" fontId="11" fillId="0" borderId="0" xfId="0" applyFont="1" applyAlignment="1">
      <alignment horizontal="right"/>
    </xf>
    <xf numFmtId="0" fontId="10" fillId="0" borderId="0" xfId="0" applyFont="1" applyAlignment="1">
      <alignment horizontal="center" vertical="center"/>
    </xf>
    <xf numFmtId="0" fontId="12" fillId="0" borderId="0" xfId="2" applyFont="1" applyAlignment="1">
      <alignment horizontal="left"/>
    </xf>
    <xf numFmtId="0" fontId="10" fillId="0" borderId="17" xfId="0" applyFont="1" applyBorder="1" applyAlignment="1">
      <alignment horizontal="center" vertical="center"/>
    </xf>
    <xf numFmtId="0" fontId="10" fillId="0" borderId="2" xfId="0" applyFont="1" applyFill="1" applyBorder="1" applyAlignment="1">
      <alignment horizontal="center" wrapText="1"/>
    </xf>
    <xf numFmtId="0" fontId="10" fillId="0" borderId="4" xfId="0" applyFont="1" applyFill="1" applyBorder="1" applyAlignment="1">
      <alignment horizont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5" fillId="0" borderId="1" xfId="0" applyFont="1" applyBorder="1" applyAlignment="1">
      <alignment horizontal="center" vertical="center"/>
    </xf>
    <xf numFmtId="0" fontId="10" fillId="5" borderId="1" xfId="0" applyFont="1" applyFill="1" applyBorder="1" applyAlignment="1">
      <alignment horizontal="center" vertical="center"/>
    </xf>
    <xf numFmtId="38" fontId="10" fillId="0" borderId="13" xfId="1" applyFont="1" applyFill="1" applyBorder="1" applyAlignment="1">
      <alignment horizontal="right" vertical="center"/>
    </xf>
    <xf numFmtId="38" fontId="10" fillId="0" borderId="14" xfId="1" applyFont="1" applyFill="1" applyBorder="1" applyAlignment="1">
      <alignment horizontal="right" vertical="center"/>
    </xf>
    <xf numFmtId="0" fontId="15" fillId="0" borderId="1" xfId="0" applyFont="1" applyBorder="1" applyAlignment="1">
      <alignment horizontal="center" vertical="center" wrapText="1"/>
    </xf>
    <xf numFmtId="0" fontId="10" fillId="8" borderId="19" xfId="0" applyFont="1" applyFill="1" applyBorder="1" applyAlignment="1">
      <alignment horizontal="center" vertical="center"/>
    </xf>
    <xf numFmtId="0" fontId="10" fillId="8" borderId="20" xfId="0" applyFont="1" applyFill="1" applyBorder="1" applyAlignment="1">
      <alignment horizontal="center" vertical="center"/>
    </xf>
    <xf numFmtId="38" fontId="19" fillId="0" borderId="20" xfId="1" applyFont="1" applyFill="1" applyBorder="1" applyAlignment="1">
      <alignment horizontal="right" vertical="center"/>
    </xf>
    <xf numFmtId="38" fontId="19" fillId="0" borderId="22" xfId="1" applyFont="1" applyFill="1" applyBorder="1" applyAlignment="1">
      <alignment horizontal="right" vertical="center"/>
    </xf>
    <xf numFmtId="0" fontId="10" fillId="10" borderId="0" xfId="0" applyFont="1" applyFill="1" applyAlignment="1">
      <alignment horizontal="left" vertical="center"/>
    </xf>
    <xf numFmtId="0" fontId="10" fillId="9" borderId="13" xfId="0" applyFont="1" applyFill="1" applyBorder="1" applyAlignment="1">
      <alignment horizontal="center" vertical="center"/>
    </xf>
    <xf numFmtId="0" fontId="10" fillId="9" borderId="19" xfId="0" applyFont="1" applyFill="1" applyBorder="1" applyAlignment="1">
      <alignment horizontal="center" vertical="center"/>
    </xf>
    <xf numFmtId="0" fontId="10" fillId="9" borderId="20" xfId="0" applyFont="1" applyFill="1" applyBorder="1" applyAlignment="1">
      <alignment horizontal="center" vertical="center"/>
    </xf>
    <xf numFmtId="0" fontId="10" fillId="8" borderId="12" xfId="0" applyFont="1" applyFill="1" applyBorder="1" applyAlignment="1">
      <alignment horizontal="center" vertical="center"/>
    </xf>
    <xf numFmtId="38" fontId="10" fillId="0" borderId="12" xfId="1" applyFont="1" applyFill="1" applyBorder="1" applyAlignment="1">
      <alignment horizontal="right" vertical="center"/>
    </xf>
    <xf numFmtId="38" fontId="10" fillId="0" borderId="29" xfId="1" applyFont="1" applyFill="1" applyBorder="1" applyAlignment="1">
      <alignment horizontal="right" vertical="center"/>
    </xf>
    <xf numFmtId="0" fontId="10" fillId="8" borderId="13" xfId="0" applyFont="1" applyFill="1" applyBorder="1" applyAlignment="1">
      <alignment horizontal="center" vertical="center"/>
    </xf>
    <xf numFmtId="0" fontId="10" fillId="0" borderId="0" xfId="0" applyFont="1" applyAlignment="1">
      <alignment horizontal="left" vertical="center" wrapText="1"/>
    </xf>
    <xf numFmtId="0" fontId="10" fillId="6" borderId="1" xfId="0" applyFont="1" applyFill="1" applyBorder="1" applyAlignment="1">
      <alignment horizontal="center" vertical="center" wrapText="1"/>
    </xf>
    <xf numFmtId="38" fontId="10" fillId="11" borderId="2" xfId="1" applyFont="1" applyFill="1" applyBorder="1" applyAlignment="1">
      <alignment horizontal="right" vertical="center"/>
    </xf>
    <xf numFmtId="38" fontId="10" fillId="11" borderId="3" xfId="1" applyFont="1" applyFill="1" applyBorder="1" applyAlignment="1">
      <alignment horizontal="right" vertical="center"/>
    </xf>
    <xf numFmtId="0" fontId="10" fillId="4" borderId="1" xfId="0" applyFont="1" applyFill="1" applyBorder="1" applyAlignment="1">
      <alignment horizontal="center" vertical="center" wrapText="1"/>
    </xf>
    <xf numFmtId="0" fontId="10" fillId="0" borderId="17" xfId="0" applyFont="1" applyBorder="1" applyAlignment="1">
      <alignment horizontal="left" vertical="center"/>
    </xf>
    <xf numFmtId="0" fontId="10" fillId="0" borderId="0" xfId="0" applyFont="1" applyAlignment="1">
      <alignment horizontal="left" vertical="center"/>
    </xf>
    <xf numFmtId="38" fontId="10" fillId="4" borderId="1" xfId="1" applyFont="1" applyFill="1" applyBorder="1" applyAlignment="1">
      <alignment horizontal="center" vertical="center"/>
    </xf>
    <xf numFmtId="0" fontId="10" fillId="11" borderId="2" xfId="0" applyFont="1" applyFill="1" applyBorder="1" applyAlignment="1">
      <alignment horizontal="center" vertical="center"/>
    </xf>
    <xf numFmtId="0" fontId="10" fillId="3"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11" borderId="1" xfId="0" applyFont="1" applyFill="1" applyBorder="1" applyAlignment="1">
      <alignment horizontal="center" vertical="center"/>
    </xf>
    <xf numFmtId="0" fontId="10" fillId="11" borderId="4" xfId="0" applyFont="1" applyFill="1" applyBorder="1" applyAlignment="1">
      <alignment horizontal="center" vertical="center"/>
    </xf>
    <xf numFmtId="0" fontId="10" fillId="4" borderId="4" xfId="0" applyFont="1" applyFill="1" applyBorder="1" applyAlignment="1">
      <alignment horizontal="center" vertical="center"/>
    </xf>
    <xf numFmtId="38" fontId="10" fillId="11" borderId="3" xfId="1" applyFont="1" applyFill="1" applyBorder="1" applyAlignment="1">
      <alignment horizontal="center" vertical="center"/>
    </xf>
    <xf numFmtId="38" fontId="10" fillId="11" borderId="4" xfId="1" applyFont="1" applyFill="1" applyBorder="1" applyAlignment="1">
      <alignment horizontal="center" vertical="center"/>
    </xf>
    <xf numFmtId="0" fontId="10" fillId="0" borderId="28" xfId="0" applyFont="1" applyBorder="1" applyAlignment="1">
      <alignment horizontal="left" vertical="top" wrapText="1"/>
    </xf>
    <xf numFmtId="0" fontId="10" fillId="0" borderId="0" xfId="0" applyFont="1" applyBorder="1" applyAlignment="1">
      <alignment horizontal="left" vertical="top" wrapText="1"/>
    </xf>
    <xf numFmtId="0" fontId="10" fillId="0" borderId="27" xfId="0" applyFont="1" applyBorder="1" applyAlignment="1">
      <alignment horizontal="left" vertical="top" wrapText="1"/>
    </xf>
    <xf numFmtId="0" fontId="10" fillId="4" borderId="2" xfId="0" applyFont="1" applyFill="1" applyBorder="1" applyAlignment="1">
      <alignment horizontal="center" vertical="center"/>
    </xf>
    <xf numFmtId="38" fontId="10" fillId="11" borderId="4" xfId="1" applyFont="1" applyFill="1" applyBorder="1" applyAlignment="1">
      <alignment horizontal="right"/>
    </xf>
    <xf numFmtId="38" fontId="10" fillId="11" borderId="1" xfId="1" applyFont="1" applyFill="1" applyBorder="1" applyAlignment="1">
      <alignment horizontal="right"/>
    </xf>
    <xf numFmtId="0" fontId="10" fillId="2" borderId="0" xfId="0" applyFont="1" applyFill="1" applyAlignment="1">
      <alignment horizontal="left" vertical="center"/>
    </xf>
    <xf numFmtId="0" fontId="10" fillId="0" borderId="0" xfId="0" applyFont="1" applyAlignment="1">
      <alignment horizontal="left" vertical="top" wrapText="1"/>
    </xf>
    <xf numFmtId="0" fontId="10" fillId="3" borderId="4" xfId="0" applyFont="1" applyFill="1" applyBorder="1" applyAlignment="1">
      <alignment horizontal="center" vertical="center"/>
    </xf>
    <xf numFmtId="0" fontId="10" fillId="3" borderId="2" xfId="0" applyFont="1" applyFill="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10" fillId="0" borderId="1" xfId="0" applyFont="1" applyBorder="1" applyAlignment="1">
      <alignment horizontal="center" vertical="center" wrapText="1"/>
    </xf>
    <xf numFmtId="38" fontId="10" fillId="11" borderId="2" xfId="1" applyFont="1" applyFill="1" applyBorder="1" applyAlignment="1" applyProtection="1">
      <alignment vertical="center"/>
      <protection locked="0"/>
    </xf>
    <xf numFmtId="0" fontId="9" fillId="0" borderId="0" xfId="0" applyFont="1" applyProtection="1">
      <protection locked="0"/>
    </xf>
    <xf numFmtId="38" fontId="19" fillId="0" borderId="13" xfId="1" applyFont="1" applyFill="1" applyBorder="1" applyAlignment="1" applyProtection="1">
      <alignment horizontal="right" vertical="center"/>
      <protection locked="0"/>
    </xf>
    <xf numFmtId="38" fontId="19" fillId="0" borderId="14" xfId="1" applyFont="1" applyFill="1" applyBorder="1" applyAlignment="1" applyProtection="1">
      <alignment horizontal="right" vertical="center"/>
      <protection locked="0"/>
    </xf>
    <xf numFmtId="38" fontId="10" fillId="0" borderId="1" xfId="1" applyFont="1" applyFill="1" applyBorder="1" applyAlignment="1" applyProtection="1">
      <alignment horizontal="right" vertical="center"/>
      <protection locked="0"/>
    </xf>
    <xf numFmtId="38" fontId="10" fillId="0" borderId="2" xfId="1" applyFont="1" applyFill="1" applyBorder="1" applyAlignment="1" applyProtection="1">
      <alignment horizontal="right" vertical="center"/>
      <protection locked="0"/>
    </xf>
    <xf numFmtId="38" fontId="10" fillId="0" borderId="13" xfId="1" applyFont="1" applyFill="1" applyBorder="1" applyAlignment="1" applyProtection="1">
      <alignment horizontal="right" vertical="center"/>
      <protection locked="0"/>
    </xf>
    <xf numFmtId="38" fontId="10" fillId="0" borderId="14" xfId="1" applyFont="1" applyFill="1" applyBorder="1" applyAlignment="1" applyProtection="1">
      <alignment horizontal="right" vertical="center"/>
      <protection locked="0"/>
    </xf>
    <xf numFmtId="0" fontId="10" fillId="0" borderId="0" xfId="0" applyFont="1" applyFill="1" applyAlignment="1" applyProtection="1">
      <alignment horizontal="left" vertical="center"/>
      <protection locked="0"/>
    </xf>
    <xf numFmtId="0" fontId="10" fillId="11" borderId="2" xfId="0" applyFont="1" applyFill="1" applyBorder="1" applyAlignment="1" applyProtection="1">
      <alignment horizontal="center" vertical="center"/>
      <protection locked="0"/>
    </xf>
    <xf numFmtId="0" fontId="10" fillId="11" borderId="3" xfId="0" applyFont="1" applyFill="1" applyBorder="1" applyAlignment="1" applyProtection="1">
      <alignment horizontal="center" vertical="center"/>
      <protection locked="0"/>
    </xf>
    <xf numFmtId="0" fontId="10" fillId="11" borderId="3" xfId="0" applyFont="1" applyFill="1" applyBorder="1" applyAlignment="1" applyProtection="1">
      <alignment vertical="center"/>
      <protection locked="0"/>
    </xf>
    <xf numFmtId="38" fontId="10" fillId="11" borderId="2" xfId="1" applyFont="1" applyFill="1" applyBorder="1" applyAlignment="1" applyProtection="1">
      <alignment horizontal="right" vertical="center"/>
      <protection locked="0"/>
    </xf>
    <xf numFmtId="38" fontId="10" fillId="11" borderId="3" xfId="1" applyFont="1" applyFill="1" applyBorder="1" applyAlignment="1" applyProtection="1">
      <alignment horizontal="right" vertical="center"/>
      <protection locked="0"/>
    </xf>
    <xf numFmtId="0" fontId="10" fillId="11" borderId="15" xfId="0" applyFont="1" applyFill="1" applyBorder="1" applyAlignment="1" applyProtection="1">
      <alignment horizontal="center" vertical="center"/>
      <protection locked="0"/>
    </xf>
    <xf numFmtId="0" fontId="10" fillId="11" borderId="27" xfId="0" applyFont="1" applyFill="1" applyBorder="1" applyAlignment="1" applyProtection="1">
      <alignment horizontal="center" vertical="center"/>
      <protection locked="0"/>
    </xf>
    <xf numFmtId="0" fontId="10" fillId="11" borderId="27" xfId="0" applyFont="1" applyFill="1" applyBorder="1" applyAlignment="1" applyProtection="1">
      <alignment vertical="center"/>
      <protection locked="0"/>
    </xf>
    <xf numFmtId="38" fontId="10" fillId="11" borderId="1" xfId="1" applyFont="1" applyFill="1" applyBorder="1" applyAlignment="1" applyProtection="1">
      <alignment horizontal="right"/>
      <protection locked="0"/>
    </xf>
    <xf numFmtId="38" fontId="10" fillId="11" borderId="2" xfId="1" applyFont="1" applyFill="1" applyBorder="1" applyAlignment="1" applyProtection="1">
      <alignment horizontal="right"/>
      <protection locked="0"/>
    </xf>
    <xf numFmtId="38" fontId="10" fillId="11" borderId="4" xfId="1" applyFont="1" applyFill="1" applyBorder="1" applyAlignment="1" applyProtection="1">
      <alignment horizontal="right"/>
      <protection locked="0"/>
    </xf>
    <xf numFmtId="38" fontId="10" fillId="11" borderId="24" xfId="1" applyFont="1" applyFill="1" applyBorder="1" applyAlignment="1" applyProtection="1">
      <alignment vertical="center"/>
    </xf>
    <xf numFmtId="38" fontId="10" fillId="11" borderId="10" xfId="1" applyFont="1" applyFill="1" applyBorder="1" applyAlignment="1" applyProtection="1">
      <alignment horizontal="center" vertical="center"/>
    </xf>
    <xf numFmtId="38" fontId="10" fillId="11" borderId="26" xfId="1" applyFont="1" applyFill="1" applyBorder="1" applyAlignment="1" applyProtection="1">
      <alignment horizontal="center" vertical="center"/>
    </xf>
    <xf numFmtId="38" fontId="10" fillId="11" borderId="20" xfId="1" applyFont="1" applyFill="1" applyBorder="1" applyAlignment="1" applyProtection="1">
      <alignment horizontal="center" vertical="center"/>
    </xf>
    <xf numFmtId="38" fontId="10" fillId="11" borderId="22" xfId="1" applyFont="1" applyFill="1" applyBorder="1" applyAlignment="1" applyProtection="1">
      <alignment horizontal="center" vertical="center"/>
    </xf>
    <xf numFmtId="38" fontId="10" fillId="11" borderId="1" xfId="1" applyFont="1" applyFill="1" applyBorder="1" applyAlignment="1" applyProtection="1">
      <alignment horizontal="center" vertical="center"/>
    </xf>
    <xf numFmtId="38" fontId="10" fillId="11" borderId="2" xfId="1" applyFont="1" applyFill="1" applyBorder="1" applyAlignment="1" applyProtection="1">
      <alignment horizontal="center" vertical="center"/>
    </xf>
    <xf numFmtId="38" fontId="10" fillId="11" borderId="13" xfId="1" applyFont="1" applyFill="1" applyBorder="1" applyAlignment="1" applyProtection="1">
      <alignment horizontal="center" vertical="center"/>
    </xf>
    <xf numFmtId="38" fontId="10" fillId="11" borderId="14" xfId="1" applyFont="1" applyFill="1" applyBorder="1" applyAlignment="1" applyProtection="1">
      <alignment horizontal="center" vertical="center"/>
    </xf>
  </cellXfs>
  <cellStyles count="3">
    <cellStyle name="ハイパーリンク" xfId="2" builtinId="8"/>
    <cellStyle name="桁区切り" xfId="1" builtinId="6"/>
    <cellStyle name="標準" xfId="0" builtinId="0"/>
  </cellStyles>
  <dxfs count="2">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hyperlink" Target="#&#8810;&#34920;&#9314;&#8811;"/><Relationship Id="rId2" Type="http://schemas.openxmlformats.org/officeDocument/2006/relationships/hyperlink" Target="#&#8810;&#34920;&#9313;&#8811;"/><Relationship Id="rId1" Type="http://schemas.openxmlformats.org/officeDocument/2006/relationships/hyperlink" Target="#&#8810;&#34920;&#9312;&#8811;"/></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12488;&#12483;&#12503;&#9312;"/></Relationships>
</file>

<file path=xl/drawings/_rels/drawing4.xml.rels><?xml version="1.0" encoding="UTF-8" standalone="yes"?>
<Relationships xmlns="http://schemas.openxmlformats.org/package/2006/relationships"><Relationship Id="rId1" Type="http://schemas.openxmlformats.org/officeDocument/2006/relationships/hyperlink" Target="#&#12488;&#12483;&#12503;&#9312;"/></Relationships>
</file>

<file path=xl/drawings/_rels/drawing5.xml.rels><?xml version="1.0" encoding="UTF-8" standalone="yes"?>
<Relationships xmlns="http://schemas.openxmlformats.org/package/2006/relationships"><Relationship Id="rId3" Type="http://schemas.openxmlformats.org/officeDocument/2006/relationships/hyperlink" Target="#&#12488;&#12483;&#12503;&#9312;"/><Relationship Id="rId2" Type="http://schemas.openxmlformats.org/officeDocument/2006/relationships/image" Target="../media/image3.jpg"/><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hyperlink" Target="#&#12488;&#12483;&#12503;&#9313;"/></Relationships>
</file>

<file path=xl/drawings/drawing1.xml><?xml version="1.0" encoding="utf-8"?>
<xdr:wsDr xmlns:xdr="http://schemas.openxmlformats.org/drawingml/2006/spreadsheetDrawing" xmlns:a="http://schemas.openxmlformats.org/drawingml/2006/main">
  <xdr:twoCellAnchor>
    <xdr:from>
      <xdr:col>1</xdr:col>
      <xdr:colOff>225</xdr:colOff>
      <xdr:row>38</xdr:row>
      <xdr:rowOff>55806</xdr:rowOff>
    </xdr:from>
    <xdr:to>
      <xdr:col>10</xdr:col>
      <xdr:colOff>222250</xdr:colOff>
      <xdr:row>51</xdr:row>
      <xdr:rowOff>31750</xdr:rowOff>
    </xdr:to>
    <xdr:sp macro="" textlink="">
      <xdr:nvSpPr>
        <xdr:cNvPr id="2" name="テキスト ボックス 47">
          <a:extLst>
            <a:ext uri="{FF2B5EF4-FFF2-40B4-BE49-F238E27FC236}">
              <a16:creationId xmlns:a16="http://schemas.microsoft.com/office/drawing/2014/main" id="{E4109FC1-7CC4-5511-48C6-9D00DB54BB81}"/>
            </a:ext>
          </a:extLst>
        </xdr:cNvPr>
        <xdr:cNvSpPr txBox="1"/>
      </xdr:nvSpPr>
      <xdr:spPr>
        <a:xfrm>
          <a:off x="444725" y="8596556"/>
          <a:ext cx="7016525" cy="2865194"/>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400" b="1"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≪所得金額計算上の注意≫</a:t>
          </a:r>
          <a:endParaRPr 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sz="120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●次の収入は所得に</a:t>
          </a:r>
          <a:r>
            <a:rPr lang="ja-JP" sz="1200" u="sng"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含みません。</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indent="133350" algn="just"/>
          <a:r>
            <a:rPr lang="ja-JP" sz="120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・遺族年金、障害年金</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indent="133350" algn="just"/>
          <a:r>
            <a:rPr lang="ja-JP" sz="120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・仕送り、失業給付金、労災保険の各種給付金、生活扶助料、支援給付金等の非課税所得</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indent="133350" algn="just"/>
          <a:r>
            <a:rPr lang="ja-JP" sz="120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・退職金等の一時的な所得</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sz="120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●退職・廃業している場合</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indent="133350" algn="just"/>
          <a:r>
            <a:rPr lang="ja-JP" sz="120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所得審査を受ける時点で</a:t>
          </a:r>
          <a:r>
            <a:rPr lang="ja-JP" sz="1200" u="sng"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失業中の方は、所得金額は</a:t>
          </a:r>
          <a:r>
            <a:rPr lang="en-US" sz="1200" u="sng"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0</a:t>
          </a:r>
          <a:r>
            <a:rPr lang="ja-JP" sz="1200" u="sng"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円となります。</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sz="120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●退職予定の方</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indent="133350" algn="just"/>
          <a:r>
            <a:rPr lang="ja-JP" sz="1200" u="sng"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現在妊娠中で、所得審査を受ける月から翌々月の月末までに、出産のために退職する</a:t>
          </a:r>
          <a:r>
            <a:rPr lang="ja-JP" sz="1200"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ことが確定しており、かつ、退職後無職・無収入となり、そのことが所得審査のときに証明できる方は、所得金額は０円となります。</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459105</xdr:colOff>
      <xdr:row>3</xdr:row>
      <xdr:rowOff>20955</xdr:rowOff>
    </xdr:from>
    <xdr:to>
      <xdr:col>9</xdr:col>
      <xdr:colOff>57150</xdr:colOff>
      <xdr:row>4</xdr:row>
      <xdr:rowOff>213248</xdr:rowOff>
    </xdr:to>
    <xdr:sp macro="" textlink="">
      <xdr:nvSpPr>
        <xdr:cNvPr id="2" name="四角形: 角を丸くする 1">
          <a:extLst>
            <a:ext uri="{FF2B5EF4-FFF2-40B4-BE49-F238E27FC236}">
              <a16:creationId xmlns:a16="http://schemas.microsoft.com/office/drawing/2014/main" id="{A73DADBF-2572-481E-A50A-F951A0362B40}"/>
            </a:ext>
          </a:extLst>
        </xdr:cNvPr>
        <xdr:cNvSpPr/>
      </xdr:nvSpPr>
      <xdr:spPr>
        <a:xfrm>
          <a:off x="1792605" y="249555"/>
          <a:ext cx="4265295" cy="420893"/>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200">
              <a:latin typeface="BIZ UDPゴシック" panose="020B0400000000000000" pitchFamily="50" charset="-128"/>
              <a:ea typeface="BIZ UDPゴシック" panose="020B0400000000000000" pitchFamily="50" charset="-128"/>
            </a:rPr>
            <a:t>給与所得者（会社員・パート・アルバイト・日雇い等）である。</a:t>
          </a:r>
        </a:p>
      </xdr:txBody>
    </xdr:sp>
    <xdr:clientData/>
  </xdr:twoCellAnchor>
  <xdr:twoCellAnchor>
    <xdr:from>
      <xdr:col>1</xdr:col>
      <xdr:colOff>169545</xdr:colOff>
      <xdr:row>7</xdr:row>
      <xdr:rowOff>55246</xdr:rowOff>
    </xdr:from>
    <xdr:to>
      <xdr:col>5</xdr:col>
      <xdr:colOff>131445</xdr:colOff>
      <xdr:row>8</xdr:row>
      <xdr:rowOff>207646</xdr:rowOff>
    </xdr:to>
    <xdr:sp macro="" textlink="">
      <xdr:nvSpPr>
        <xdr:cNvPr id="3" name="四角形: 角を丸くする 2">
          <a:extLst>
            <a:ext uri="{FF2B5EF4-FFF2-40B4-BE49-F238E27FC236}">
              <a16:creationId xmlns:a16="http://schemas.microsoft.com/office/drawing/2014/main" id="{AA6868C9-805C-4B22-9430-A80E19F49FBE}"/>
            </a:ext>
          </a:extLst>
        </xdr:cNvPr>
        <xdr:cNvSpPr/>
      </xdr:nvSpPr>
      <xdr:spPr>
        <a:xfrm>
          <a:off x="836295" y="1198246"/>
          <a:ext cx="2628900" cy="38100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昨年の</a:t>
          </a:r>
          <a:r>
            <a:rPr kumimoji="1" lang="en-US" altLang="ja-JP" sz="1200">
              <a:latin typeface="BIZ UDPゴシック" panose="020B0400000000000000" pitchFamily="50" charset="-128"/>
              <a:ea typeface="BIZ UDPゴシック" panose="020B0400000000000000" pitchFamily="50" charset="-128"/>
            </a:rPr>
            <a:t>1</a:t>
          </a:r>
          <a:r>
            <a:rPr kumimoji="1" lang="ja-JP" altLang="en-US" sz="1200">
              <a:latin typeface="BIZ UDPゴシック" panose="020B0400000000000000" pitchFamily="50" charset="-128"/>
              <a:ea typeface="BIZ UDPゴシック" panose="020B0400000000000000" pitchFamily="50" charset="-128"/>
            </a:rPr>
            <a:t>月</a:t>
          </a:r>
          <a:r>
            <a:rPr kumimoji="1" lang="en-US" altLang="ja-JP" sz="1200">
              <a:latin typeface="BIZ UDPゴシック" panose="020B0400000000000000" pitchFamily="50" charset="-128"/>
              <a:ea typeface="BIZ UDPゴシック" panose="020B0400000000000000" pitchFamily="50" charset="-128"/>
            </a:rPr>
            <a:t>1</a:t>
          </a:r>
          <a:r>
            <a:rPr kumimoji="1" lang="ja-JP" altLang="en-US" sz="1200">
              <a:latin typeface="BIZ UDPゴシック" panose="020B0400000000000000" pitchFamily="50" charset="-128"/>
              <a:ea typeface="BIZ UDPゴシック" panose="020B0400000000000000" pitchFamily="50" charset="-128"/>
            </a:rPr>
            <a:t>日以前に就職している。</a:t>
          </a:r>
        </a:p>
      </xdr:txBody>
    </xdr:sp>
    <xdr:clientData/>
  </xdr:twoCellAnchor>
  <xdr:twoCellAnchor>
    <xdr:from>
      <xdr:col>1</xdr:col>
      <xdr:colOff>135255</xdr:colOff>
      <xdr:row>11</xdr:row>
      <xdr:rowOff>15241</xdr:rowOff>
    </xdr:from>
    <xdr:to>
      <xdr:col>4</xdr:col>
      <xdr:colOff>0</xdr:colOff>
      <xdr:row>15</xdr:row>
      <xdr:rowOff>17145</xdr:rowOff>
    </xdr:to>
    <xdr:sp macro="" textlink="">
      <xdr:nvSpPr>
        <xdr:cNvPr id="4" name="四角形: 角を丸くする 3">
          <a:extLst>
            <a:ext uri="{FF2B5EF4-FFF2-40B4-BE49-F238E27FC236}">
              <a16:creationId xmlns:a16="http://schemas.microsoft.com/office/drawing/2014/main" id="{9CF9713D-55F5-4643-B4AB-B614D3792B86}"/>
            </a:ext>
          </a:extLst>
        </xdr:cNvPr>
        <xdr:cNvSpPr/>
      </xdr:nvSpPr>
      <xdr:spPr>
        <a:xfrm>
          <a:off x="549873" y="2480535"/>
          <a:ext cx="1881803" cy="89837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ja-JP" altLang="en-US" sz="1200">
              <a:latin typeface="BIZ UDPゴシック" panose="020B0400000000000000" pitchFamily="50" charset="-128"/>
              <a:ea typeface="BIZ UDPゴシック" panose="020B0400000000000000" pitchFamily="50" charset="-128"/>
            </a:rPr>
            <a:t>昨年の</a:t>
          </a:r>
          <a:r>
            <a:rPr kumimoji="1" lang="en-US" altLang="ja-JP" sz="1200">
              <a:latin typeface="BIZ UDPゴシック" panose="020B0400000000000000" pitchFamily="50" charset="-128"/>
              <a:ea typeface="BIZ UDPゴシック" panose="020B0400000000000000" pitchFamily="50" charset="-128"/>
            </a:rPr>
            <a:t>1</a:t>
          </a:r>
          <a:r>
            <a:rPr kumimoji="1" lang="ja-JP" altLang="en-US" sz="1200">
              <a:latin typeface="BIZ UDPゴシック" panose="020B0400000000000000" pitchFamily="50" charset="-128"/>
              <a:ea typeface="BIZ UDPゴシック" panose="020B0400000000000000" pitchFamily="50" charset="-128"/>
            </a:rPr>
            <a:t>月から現在まで</a:t>
          </a:r>
          <a:endParaRPr kumimoji="1" lang="en-US" altLang="ja-JP" sz="1200">
            <a:latin typeface="BIZ UDPゴシック" panose="020B0400000000000000" pitchFamily="50" charset="-128"/>
            <a:ea typeface="BIZ UDPゴシック" panose="020B0400000000000000" pitchFamily="50" charset="-128"/>
          </a:endParaRPr>
        </a:p>
        <a:p>
          <a:pPr algn="l"/>
          <a:r>
            <a:rPr kumimoji="1" lang="ja-JP" altLang="en-US" sz="1200">
              <a:latin typeface="BIZ UDPゴシック" panose="020B0400000000000000" pitchFamily="50" charset="-128"/>
              <a:ea typeface="BIZ UDPゴシック" panose="020B0400000000000000" pitchFamily="50" charset="-128"/>
            </a:rPr>
            <a:t>休職期間がない。</a:t>
          </a:r>
        </a:p>
      </xdr:txBody>
    </xdr:sp>
    <xdr:clientData/>
  </xdr:twoCellAnchor>
  <xdr:twoCellAnchor>
    <xdr:from>
      <xdr:col>1</xdr:col>
      <xdr:colOff>83820</xdr:colOff>
      <xdr:row>17</xdr:row>
      <xdr:rowOff>17145</xdr:rowOff>
    </xdr:from>
    <xdr:to>
      <xdr:col>3</xdr:col>
      <xdr:colOff>600075</xdr:colOff>
      <xdr:row>20</xdr:row>
      <xdr:rowOff>19049</xdr:rowOff>
    </xdr:to>
    <xdr:sp macro="" textlink="">
      <xdr:nvSpPr>
        <xdr:cNvPr id="5" name="四角形: 角を丸くする 4">
          <a:hlinkClick xmlns:r="http://schemas.openxmlformats.org/officeDocument/2006/relationships" r:id="rId1"/>
          <a:extLst>
            <a:ext uri="{FF2B5EF4-FFF2-40B4-BE49-F238E27FC236}">
              <a16:creationId xmlns:a16="http://schemas.microsoft.com/office/drawing/2014/main" id="{8AEDC217-0043-4B2B-ADE8-73A849D3E1B8}"/>
            </a:ext>
          </a:extLst>
        </xdr:cNvPr>
        <xdr:cNvSpPr/>
      </xdr:nvSpPr>
      <xdr:spPr>
        <a:xfrm>
          <a:off x="750570" y="3217545"/>
          <a:ext cx="1849755" cy="687704"/>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表１へ</a:t>
          </a:r>
        </a:p>
      </xdr:txBody>
    </xdr:sp>
    <xdr:clientData/>
  </xdr:twoCellAnchor>
  <xdr:twoCellAnchor>
    <xdr:from>
      <xdr:col>4</xdr:col>
      <xdr:colOff>76200</xdr:colOff>
      <xdr:row>17</xdr:row>
      <xdr:rowOff>15240</xdr:rowOff>
    </xdr:from>
    <xdr:to>
      <xdr:col>6</xdr:col>
      <xdr:colOff>592455</xdr:colOff>
      <xdr:row>20</xdr:row>
      <xdr:rowOff>17144</xdr:rowOff>
    </xdr:to>
    <xdr:sp macro="" textlink="">
      <xdr:nvSpPr>
        <xdr:cNvPr id="6" name="四角形: 角を丸くする 5">
          <a:hlinkClick xmlns:r="http://schemas.openxmlformats.org/officeDocument/2006/relationships" r:id="rId2"/>
          <a:extLst>
            <a:ext uri="{FF2B5EF4-FFF2-40B4-BE49-F238E27FC236}">
              <a16:creationId xmlns:a16="http://schemas.microsoft.com/office/drawing/2014/main" id="{1EC0424D-D6FA-4C2B-9FE1-A33CCE7A5F8E}"/>
            </a:ext>
          </a:extLst>
        </xdr:cNvPr>
        <xdr:cNvSpPr/>
      </xdr:nvSpPr>
      <xdr:spPr>
        <a:xfrm>
          <a:off x="2743200" y="3215640"/>
          <a:ext cx="1849755" cy="687704"/>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表２へ</a:t>
          </a:r>
        </a:p>
      </xdr:txBody>
    </xdr:sp>
    <xdr:clientData/>
  </xdr:twoCellAnchor>
  <xdr:twoCellAnchor>
    <xdr:from>
      <xdr:col>7</xdr:col>
      <xdr:colOff>100965</xdr:colOff>
      <xdr:row>17</xdr:row>
      <xdr:rowOff>20955</xdr:rowOff>
    </xdr:from>
    <xdr:to>
      <xdr:col>9</xdr:col>
      <xdr:colOff>617220</xdr:colOff>
      <xdr:row>20</xdr:row>
      <xdr:rowOff>22859</xdr:rowOff>
    </xdr:to>
    <xdr:sp macro="" textlink="">
      <xdr:nvSpPr>
        <xdr:cNvPr id="7" name="四角形: 角を丸くする 6">
          <a:hlinkClick xmlns:r="http://schemas.openxmlformats.org/officeDocument/2006/relationships" r:id="rId3"/>
          <a:extLst>
            <a:ext uri="{FF2B5EF4-FFF2-40B4-BE49-F238E27FC236}">
              <a16:creationId xmlns:a16="http://schemas.microsoft.com/office/drawing/2014/main" id="{46C1ECFD-2272-40CC-8DE5-D6F0F9D6D532}"/>
            </a:ext>
          </a:extLst>
        </xdr:cNvPr>
        <xdr:cNvSpPr/>
      </xdr:nvSpPr>
      <xdr:spPr>
        <a:xfrm>
          <a:off x="4768215" y="3221355"/>
          <a:ext cx="1849755" cy="687704"/>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表３へ</a:t>
          </a:r>
          <a:endParaRPr kumimoji="1" lang="en-US" altLang="ja-JP" sz="1200">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439159</xdr:colOff>
      <xdr:row>5</xdr:row>
      <xdr:rowOff>36145</xdr:rowOff>
    </xdr:from>
    <xdr:to>
      <xdr:col>3</xdr:col>
      <xdr:colOff>588986</xdr:colOff>
      <xdr:row>7</xdr:row>
      <xdr:rowOff>29692</xdr:rowOff>
    </xdr:to>
    <xdr:sp macro="" textlink="">
      <xdr:nvSpPr>
        <xdr:cNvPr id="8" name="矢印: 下 7">
          <a:extLst>
            <a:ext uri="{FF2B5EF4-FFF2-40B4-BE49-F238E27FC236}">
              <a16:creationId xmlns:a16="http://schemas.microsoft.com/office/drawing/2014/main" id="{80DD0890-123E-1D88-9153-17D0B15648E4}"/>
            </a:ext>
          </a:extLst>
        </xdr:cNvPr>
        <xdr:cNvSpPr/>
      </xdr:nvSpPr>
      <xdr:spPr>
        <a:xfrm>
          <a:off x="2439409" y="721945"/>
          <a:ext cx="149827" cy="450747"/>
        </a:xfrm>
        <a:prstGeom prst="down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314325</xdr:colOff>
      <xdr:row>9</xdr:row>
      <xdr:rowOff>9525</xdr:rowOff>
    </xdr:from>
    <xdr:to>
      <xdr:col>2</xdr:col>
      <xdr:colOff>464152</xdr:colOff>
      <xdr:row>10</xdr:row>
      <xdr:rowOff>227862</xdr:rowOff>
    </xdr:to>
    <xdr:sp macro="" textlink="">
      <xdr:nvSpPr>
        <xdr:cNvPr id="9" name="矢印: 下 8">
          <a:extLst>
            <a:ext uri="{FF2B5EF4-FFF2-40B4-BE49-F238E27FC236}">
              <a16:creationId xmlns:a16="http://schemas.microsoft.com/office/drawing/2014/main" id="{E87B9276-899A-4197-8B64-1EEFE9C5D1BF}"/>
            </a:ext>
          </a:extLst>
        </xdr:cNvPr>
        <xdr:cNvSpPr/>
      </xdr:nvSpPr>
      <xdr:spPr>
        <a:xfrm>
          <a:off x="1647825" y="1609725"/>
          <a:ext cx="149827" cy="446937"/>
        </a:xfrm>
        <a:prstGeom prst="down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312420</xdr:colOff>
      <xdr:row>15</xdr:row>
      <xdr:rowOff>38100</xdr:rowOff>
    </xdr:from>
    <xdr:to>
      <xdr:col>2</xdr:col>
      <xdr:colOff>454627</xdr:colOff>
      <xdr:row>17</xdr:row>
      <xdr:rowOff>18312</xdr:rowOff>
    </xdr:to>
    <xdr:sp macro="" textlink="">
      <xdr:nvSpPr>
        <xdr:cNvPr id="10" name="矢印: 下 9">
          <a:extLst>
            <a:ext uri="{FF2B5EF4-FFF2-40B4-BE49-F238E27FC236}">
              <a16:creationId xmlns:a16="http://schemas.microsoft.com/office/drawing/2014/main" id="{1205F30C-DD92-4742-82B8-5958B5DA496A}"/>
            </a:ext>
          </a:extLst>
        </xdr:cNvPr>
        <xdr:cNvSpPr/>
      </xdr:nvSpPr>
      <xdr:spPr>
        <a:xfrm>
          <a:off x="1645920" y="2781300"/>
          <a:ext cx="142207" cy="437412"/>
        </a:xfrm>
        <a:prstGeom prst="down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17145</xdr:colOff>
      <xdr:row>5</xdr:row>
      <xdr:rowOff>20955</xdr:rowOff>
    </xdr:from>
    <xdr:to>
      <xdr:col>8</xdr:col>
      <xdr:colOff>169545</xdr:colOff>
      <xdr:row>17</xdr:row>
      <xdr:rowOff>3072</xdr:rowOff>
    </xdr:to>
    <xdr:sp macro="" textlink="">
      <xdr:nvSpPr>
        <xdr:cNvPr id="11" name="矢印: 下 10">
          <a:extLst>
            <a:ext uri="{FF2B5EF4-FFF2-40B4-BE49-F238E27FC236}">
              <a16:creationId xmlns:a16="http://schemas.microsoft.com/office/drawing/2014/main" id="{B202C7C4-86F8-4D01-9432-83DABA867FE9}"/>
            </a:ext>
          </a:extLst>
        </xdr:cNvPr>
        <xdr:cNvSpPr/>
      </xdr:nvSpPr>
      <xdr:spPr>
        <a:xfrm>
          <a:off x="5351145" y="706755"/>
          <a:ext cx="152400" cy="2496717"/>
        </a:xfrm>
        <a:prstGeom prst="downArrow">
          <a:avLst/>
        </a:prstGeom>
        <a:noFill/>
        <a:ln>
          <a:prstDash val="solid"/>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93345</xdr:colOff>
      <xdr:row>8</xdr:row>
      <xdr:rowOff>76200</xdr:rowOff>
    </xdr:from>
    <xdr:to>
      <xdr:col>10</xdr:col>
      <xdr:colOff>291353</xdr:colOff>
      <xdr:row>10</xdr:row>
      <xdr:rowOff>190500</xdr:rowOff>
    </xdr:to>
    <xdr:sp macro="" textlink="">
      <xdr:nvSpPr>
        <xdr:cNvPr id="12" name="正方形/長方形 11">
          <a:extLst>
            <a:ext uri="{FF2B5EF4-FFF2-40B4-BE49-F238E27FC236}">
              <a16:creationId xmlns:a16="http://schemas.microsoft.com/office/drawing/2014/main" id="{7289500B-CEB9-ED48-F3A2-0E16C33D4DE6}"/>
            </a:ext>
          </a:extLst>
        </xdr:cNvPr>
        <xdr:cNvSpPr/>
      </xdr:nvSpPr>
      <xdr:spPr>
        <a:xfrm>
          <a:off x="5214433" y="1869141"/>
          <a:ext cx="1542714" cy="56253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いいえ</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事業所得等の方）</a:t>
          </a:r>
        </a:p>
      </xdr:txBody>
    </xdr:sp>
    <xdr:clientData/>
  </xdr:twoCellAnchor>
  <xdr:twoCellAnchor>
    <xdr:from>
      <xdr:col>3</xdr:col>
      <xdr:colOff>590550</xdr:colOff>
      <xdr:row>5</xdr:row>
      <xdr:rowOff>85725</xdr:rowOff>
    </xdr:from>
    <xdr:to>
      <xdr:col>5</xdr:col>
      <xdr:colOff>38100</xdr:colOff>
      <xdr:row>6</xdr:row>
      <xdr:rowOff>163830</xdr:rowOff>
    </xdr:to>
    <xdr:sp macro="" textlink="">
      <xdr:nvSpPr>
        <xdr:cNvPr id="13" name="正方形/長方形 12">
          <a:extLst>
            <a:ext uri="{FF2B5EF4-FFF2-40B4-BE49-F238E27FC236}">
              <a16:creationId xmlns:a16="http://schemas.microsoft.com/office/drawing/2014/main" id="{C0BAEE60-0A65-4B84-A184-7116DAAB00E2}"/>
            </a:ext>
          </a:extLst>
        </xdr:cNvPr>
        <xdr:cNvSpPr/>
      </xdr:nvSpPr>
      <xdr:spPr>
        <a:xfrm>
          <a:off x="2590800" y="771525"/>
          <a:ext cx="781050" cy="30670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はい</a:t>
          </a:r>
        </a:p>
      </xdr:txBody>
    </xdr:sp>
    <xdr:clientData/>
  </xdr:twoCellAnchor>
  <xdr:twoCellAnchor>
    <xdr:from>
      <xdr:col>4</xdr:col>
      <xdr:colOff>494516</xdr:colOff>
      <xdr:row>9</xdr:row>
      <xdr:rowOff>19051</xdr:rowOff>
    </xdr:from>
    <xdr:to>
      <xdr:col>4</xdr:col>
      <xdr:colOff>650726</xdr:colOff>
      <xdr:row>16</xdr:row>
      <xdr:rowOff>211456</xdr:rowOff>
    </xdr:to>
    <xdr:sp macro="" textlink="">
      <xdr:nvSpPr>
        <xdr:cNvPr id="14" name="矢印: 下 13">
          <a:extLst>
            <a:ext uri="{FF2B5EF4-FFF2-40B4-BE49-F238E27FC236}">
              <a16:creationId xmlns:a16="http://schemas.microsoft.com/office/drawing/2014/main" id="{499777DE-E89E-4EB3-8BA6-DD5C0981E3D0}"/>
            </a:ext>
          </a:extLst>
        </xdr:cNvPr>
        <xdr:cNvSpPr/>
      </xdr:nvSpPr>
      <xdr:spPr>
        <a:xfrm>
          <a:off x="2926192" y="2036110"/>
          <a:ext cx="156210" cy="1537111"/>
        </a:xfrm>
        <a:prstGeom prst="downArrow">
          <a:avLst/>
        </a:prstGeom>
        <a:noFill/>
        <a:ln>
          <a:prstDash val="solid"/>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576654</xdr:colOff>
      <xdr:row>9</xdr:row>
      <xdr:rowOff>75751</xdr:rowOff>
    </xdr:from>
    <xdr:to>
      <xdr:col>6</xdr:col>
      <xdr:colOff>20506</xdr:colOff>
      <xdr:row>10</xdr:row>
      <xdr:rowOff>155762</xdr:rowOff>
    </xdr:to>
    <xdr:sp macro="" textlink="">
      <xdr:nvSpPr>
        <xdr:cNvPr id="15" name="正方形/長方形 14">
          <a:extLst>
            <a:ext uri="{FF2B5EF4-FFF2-40B4-BE49-F238E27FC236}">
              <a16:creationId xmlns:a16="http://schemas.microsoft.com/office/drawing/2014/main" id="{9D0E95BE-C15A-4980-9B62-DAEBBBFA029A}"/>
            </a:ext>
          </a:extLst>
        </xdr:cNvPr>
        <xdr:cNvSpPr/>
      </xdr:nvSpPr>
      <xdr:spPr>
        <a:xfrm>
          <a:off x="3008330" y="2092810"/>
          <a:ext cx="788558" cy="30412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いいえ</a:t>
          </a:r>
        </a:p>
      </xdr:txBody>
    </xdr:sp>
    <xdr:clientData/>
  </xdr:twoCellAnchor>
  <xdr:twoCellAnchor>
    <xdr:from>
      <xdr:col>2</xdr:col>
      <xdr:colOff>457200</xdr:colOff>
      <xdr:row>9</xdr:row>
      <xdr:rowOff>76200</xdr:rowOff>
    </xdr:from>
    <xdr:to>
      <xdr:col>3</xdr:col>
      <xdr:colOff>571500</xdr:colOff>
      <xdr:row>10</xdr:row>
      <xdr:rowOff>158115</xdr:rowOff>
    </xdr:to>
    <xdr:sp macro="" textlink="">
      <xdr:nvSpPr>
        <xdr:cNvPr id="16" name="正方形/長方形 15">
          <a:extLst>
            <a:ext uri="{FF2B5EF4-FFF2-40B4-BE49-F238E27FC236}">
              <a16:creationId xmlns:a16="http://schemas.microsoft.com/office/drawing/2014/main" id="{B73D1BE5-0CDE-4C36-8309-EAED59E3417A}"/>
            </a:ext>
          </a:extLst>
        </xdr:cNvPr>
        <xdr:cNvSpPr/>
      </xdr:nvSpPr>
      <xdr:spPr>
        <a:xfrm>
          <a:off x="1790700" y="1676400"/>
          <a:ext cx="781050" cy="31051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はい</a:t>
          </a:r>
        </a:p>
      </xdr:txBody>
    </xdr:sp>
    <xdr:clientData/>
  </xdr:twoCellAnchor>
  <xdr:twoCellAnchor>
    <xdr:from>
      <xdr:col>2</xdr:col>
      <xdr:colOff>457200</xdr:colOff>
      <xdr:row>15</xdr:row>
      <xdr:rowOff>57150</xdr:rowOff>
    </xdr:from>
    <xdr:to>
      <xdr:col>3</xdr:col>
      <xdr:colOff>571500</xdr:colOff>
      <xdr:row>16</xdr:row>
      <xdr:rowOff>139065</xdr:rowOff>
    </xdr:to>
    <xdr:sp macro="" textlink="">
      <xdr:nvSpPr>
        <xdr:cNvPr id="17" name="正方形/長方形 16">
          <a:extLst>
            <a:ext uri="{FF2B5EF4-FFF2-40B4-BE49-F238E27FC236}">
              <a16:creationId xmlns:a16="http://schemas.microsoft.com/office/drawing/2014/main" id="{B50A1B9A-FD65-4D5A-9ED0-DC1867D4D556}"/>
            </a:ext>
          </a:extLst>
        </xdr:cNvPr>
        <xdr:cNvSpPr/>
      </xdr:nvSpPr>
      <xdr:spPr>
        <a:xfrm>
          <a:off x="1790700" y="2800350"/>
          <a:ext cx="781050" cy="31051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はい</a:t>
          </a:r>
        </a:p>
      </xdr:txBody>
    </xdr:sp>
    <xdr:clientData/>
  </xdr:twoCellAnchor>
  <xdr:twoCellAnchor>
    <xdr:from>
      <xdr:col>0</xdr:col>
      <xdr:colOff>632458</xdr:colOff>
      <xdr:row>22</xdr:row>
      <xdr:rowOff>201930</xdr:rowOff>
    </xdr:from>
    <xdr:to>
      <xdr:col>10</xdr:col>
      <xdr:colOff>131444</xdr:colOff>
      <xdr:row>29</xdr:row>
      <xdr:rowOff>104775</xdr:rowOff>
    </xdr:to>
    <xdr:sp macro="" textlink="">
      <xdr:nvSpPr>
        <xdr:cNvPr id="18" name="正方形/長方形 17">
          <a:extLst>
            <a:ext uri="{FF2B5EF4-FFF2-40B4-BE49-F238E27FC236}">
              <a16:creationId xmlns:a16="http://schemas.microsoft.com/office/drawing/2014/main" id="{26AEF290-E17E-1F04-C68F-CA5D2292064E}"/>
            </a:ext>
          </a:extLst>
        </xdr:cNvPr>
        <xdr:cNvSpPr/>
      </xdr:nvSpPr>
      <xdr:spPr>
        <a:xfrm>
          <a:off x="632458" y="4402455"/>
          <a:ext cx="6166486" cy="150304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200" b="1">
              <a:solidFill>
                <a:srgbClr val="FF0000"/>
              </a:solidFill>
              <a:latin typeface="BIZ UDPゴシック" panose="020B0400000000000000" pitchFamily="50" charset="-128"/>
              <a:ea typeface="BIZ UDPゴシック" panose="020B0400000000000000" pitchFamily="50" charset="-128"/>
            </a:rPr>
            <a:t>※</a:t>
          </a:r>
          <a:r>
            <a:rPr kumimoji="1" lang="ja-JP" altLang="en-US" sz="1200" b="1">
              <a:solidFill>
                <a:srgbClr val="FF0000"/>
              </a:solidFill>
              <a:latin typeface="BIZ UDPゴシック" panose="020B0400000000000000" pitchFamily="50" charset="-128"/>
              <a:ea typeface="BIZ UDPゴシック" panose="020B0400000000000000" pitchFamily="50" charset="-128"/>
            </a:rPr>
            <a:t>すでに辞めた仕事については、所得金額を０円としますので計算する必要はありません。</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200" b="1">
              <a:solidFill>
                <a:srgbClr val="FF0000"/>
              </a:solidFill>
              <a:latin typeface="BIZ UDPゴシック" panose="020B0400000000000000" pitchFamily="50" charset="-128"/>
              <a:ea typeface="BIZ UDPゴシック" panose="020B0400000000000000" pitchFamily="50" charset="-128"/>
            </a:rPr>
            <a:t>※</a:t>
          </a:r>
          <a:r>
            <a:rPr kumimoji="1" lang="ja-JP" altLang="en-US" sz="1200" b="1">
              <a:solidFill>
                <a:srgbClr val="FF0000"/>
              </a:solidFill>
              <a:latin typeface="BIZ UDPゴシック" panose="020B0400000000000000" pitchFamily="50" charset="-128"/>
              <a:ea typeface="BIZ UDPゴシック" panose="020B0400000000000000" pitchFamily="50" charset="-128"/>
            </a:rPr>
            <a:t>勤務先が複数ある場合は、勤務先ごとにフロー図を使用します。</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200" b="1">
              <a:solidFill>
                <a:srgbClr val="FF0000"/>
              </a:solidFill>
              <a:latin typeface="BIZ UDPゴシック" panose="020B0400000000000000" pitchFamily="50" charset="-128"/>
              <a:ea typeface="BIZ UDPゴシック" panose="020B0400000000000000" pitchFamily="50" charset="-128"/>
            </a:rPr>
            <a:t>　（例）勤務先が２つある場合で</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200" b="1">
              <a:solidFill>
                <a:srgbClr val="FF0000"/>
              </a:solidFill>
              <a:latin typeface="BIZ UDPゴシック" panose="020B0400000000000000" pitchFamily="50" charset="-128"/>
              <a:ea typeface="BIZ UDPゴシック" panose="020B0400000000000000" pitchFamily="50" charset="-128"/>
            </a:rPr>
            <a:t>　　　　</a:t>
          </a:r>
          <a:r>
            <a:rPr kumimoji="1" lang="en-US" altLang="ja-JP" sz="1200" b="1">
              <a:solidFill>
                <a:srgbClr val="FF0000"/>
              </a:solidFill>
              <a:latin typeface="BIZ UDPゴシック" panose="020B0400000000000000" pitchFamily="50" charset="-128"/>
              <a:ea typeface="BIZ UDPゴシック" panose="020B0400000000000000" pitchFamily="50" charset="-128"/>
            </a:rPr>
            <a:t>1</a:t>
          </a:r>
          <a:r>
            <a:rPr kumimoji="1" lang="ja-JP" altLang="en-US" sz="1200" b="1">
              <a:solidFill>
                <a:srgbClr val="FF0000"/>
              </a:solidFill>
              <a:latin typeface="BIZ UDPゴシック" panose="020B0400000000000000" pitchFamily="50" charset="-128"/>
              <a:ea typeface="BIZ UDPゴシック" panose="020B0400000000000000" pitchFamily="50" charset="-128"/>
            </a:rPr>
            <a:t>ヶ所は昨年</a:t>
          </a:r>
          <a:r>
            <a:rPr kumimoji="1" lang="en-US" altLang="ja-JP" sz="1200" b="1">
              <a:solidFill>
                <a:srgbClr val="FF0000"/>
              </a:solidFill>
              <a:latin typeface="BIZ UDPゴシック" panose="020B0400000000000000" pitchFamily="50" charset="-128"/>
              <a:ea typeface="BIZ UDPゴシック" panose="020B0400000000000000" pitchFamily="50" charset="-128"/>
            </a:rPr>
            <a:t>1</a:t>
          </a:r>
          <a:r>
            <a:rPr kumimoji="1" lang="ja-JP" altLang="en-US" sz="1200" b="1">
              <a:solidFill>
                <a:srgbClr val="FF0000"/>
              </a:solidFill>
              <a:latin typeface="BIZ UDPゴシック" panose="020B0400000000000000" pitchFamily="50" charset="-128"/>
              <a:ea typeface="BIZ UDPゴシック" panose="020B0400000000000000" pitchFamily="50" charset="-128"/>
            </a:rPr>
            <a:t>月</a:t>
          </a:r>
          <a:r>
            <a:rPr kumimoji="1" lang="en-US" altLang="ja-JP" sz="1200" b="1">
              <a:solidFill>
                <a:srgbClr val="FF0000"/>
              </a:solidFill>
              <a:latin typeface="BIZ UDPゴシック" panose="020B0400000000000000" pitchFamily="50" charset="-128"/>
              <a:ea typeface="BIZ UDPゴシック" panose="020B0400000000000000" pitchFamily="50" charset="-128"/>
            </a:rPr>
            <a:t>1</a:t>
          </a:r>
          <a:r>
            <a:rPr kumimoji="1" lang="ja-JP" altLang="en-US" sz="1200" b="1">
              <a:solidFill>
                <a:srgbClr val="FF0000"/>
              </a:solidFill>
              <a:latin typeface="BIZ UDPゴシック" panose="020B0400000000000000" pitchFamily="50" charset="-128"/>
              <a:ea typeface="BIZ UDPゴシック" panose="020B0400000000000000" pitchFamily="50" charset="-128"/>
            </a:rPr>
            <a:t>日から就職（現在まで休職なし）→表</a:t>
          </a:r>
          <a:r>
            <a:rPr kumimoji="1" lang="en-US" altLang="ja-JP" sz="1200" b="1">
              <a:solidFill>
                <a:srgbClr val="FF0000"/>
              </a:solidFill>
              <a:latin typeface="BIZ UDPゴシック" panose="020B0400000000000000" pitchFamily="50" charset="-128"/>
              <a:ea typeface="BIZ UDPゴシック" panose="020B0400000000000000" pitchFamily="50" charset="-128"/>
            </a:rPr>
            <a:t>1</a:t>
          </a:r>
          <a:r>
            <a:rPr kumimoji="1" lang="ja-JP" altLang="en-US" sz="1200" b="1">
              <a:solidFill>
                <a:srgbClr val="FF0000"/>
              </a:solidFill>
              <a:latin typeface="BIZ UDPゴシック" panose="020B0400000000000000" pitchFamily="50" charset="-128"/>
              <a:ea typeface="BIZ UDPゴシック" panose="020B0400000000000000" pitchFamily="50" charset="-128"/>
            </a:rPr>
            <a:t>を確認</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200" b="1">
              <a:solidFill>
                <a:srgbClr val="FF0000"/>
              </a:solidFill>
              <a:latin typeface="BIZ UDPゴシック" panose="020B0400000000000000" pitchFamily="50" charset="-128"/>
              <a:ea typeface="BIZ UDPゴシック" panose="020B0400000000000000" pitchFamily="50" charset="-128"/>
            </a:rPr>
            <a:t>　　　　もう</a:t>
          </a:r>
          <a:r>
            <a:rPr kumimoji="1" lang="en-US" altLang="ja-JP" sz="1200" b="1">
              <a:solidFill>
                <a:srgbClr val="FF0000"/>
              </a:solidFill>
              <a:latin typeface="BIZ UDPゴシック" panose="020B0400000000000000" pitchFamily="50" charset="-128"/>
              <a:ea typeface="BIZ UDPゴシック" panose="020B0400000000000000" pitchFamily="50" charset="-128"/>
            </a:rPr>
            <a:t>1</a:t>
          </a:r>
          <a:r>
            <a:rPr kumimoji="1" lang="ja-JP" altLang="en-US" sz="1200" b="1">
              <a:solidFill>
                <a:srgbClr val="FF0000"/>
              </a:solidFill>
              <a:latin typeface="BIZ UDPゴシック" panose="020B0400000000000000" pitchFamily="50" charset="-128"/>
              <a:ea typeface="BIZ UDPゴシック" panose="020B0400000000000000" pitchFamily="50" charset="-128"/>
            </a:rPr>
            <a:t>ヶ所は、</a:t>
          </a:r>
          <a:r>
            <a:rPr kumimoji="1" lang="en-US" altLang="ja-JP" sz="1200" b="1">
              <a:solidFill>
                <a:srgbClr val="FF0000"/>
              </a:solidFill>
              <a:latin typeface="BIZ UDPゴシック" panose="020B0400000000000000" pitchFamily="50" charset="-128"/>
              <a:ea typeface="BIZ UDPゴシック" panose="020B0400000000000000" pitchFamily="50" charset="-128"/>
            </a:rPr>
            <a:t>4</a:t>
          </a:r>
          <a:r>
            <a:rPr kumimoji="1" lang="ja-JP" altLang="en-US" sz="1200" b="1">
              <a:solidFill>
                <a:srgbClr val="FF0000"/>
              </a:solidFill>
              <a:latin typeface="BIZ UDPゴシック" panose="020B0400000000000000" pitchFamily="50" charset="-128"/>
              <a:ea typeface="BIZ UDPゴシック" panose="020B0400000000000000" pitchFamily="50" charset="-128"/>
            </a:rPr>
            <a:t>ヶ月前に就職→表２を確認</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200" b="1">
              <a:solidFill>
                <a:srgbClr val="FF0000"/>
              </a:solidFill>
              <a:latin typeface="BIZ UDPゴシック" panose="020B0400000000000000" pitchFamily="50" charset="-128"/>
              <a:ea typeface="BIZ UDPゴシック" panose="020B0400000000000000" pitchFamily="50" charset="-128"/>
            </a:rPr>
            <a:t>　　　　⇒（ア）の金額を算出し、（ウ）を計算</a:t>
          </a:r>
          <a:endParaRPr kumimoji="1" lang="ja-JP" altLang="en-US" sz="1100" b="1">
            <a:solidFill>
              <a:srgbClr val="FF0000"/>
            </a:solidFill>
          </a:endParaRPr>
        </a:p>
      </xdr:txBody>
    </xdr:sp>
    <xdr:clientData/>
  </xdr:twoCellAnchor>
  <xdr:twoCellAnchor>
    <xdr:from>
      <xdr:col>4</xdr:col>
      <xdr:colOff>11206</xdr:colOff>
      <xdr:row>13</xdr:row>
      <xdr:rowOff>331</xdr:rowOff>
    </xdr:from>
    <xdr:to>
      <xdr:col>4</xdr:col>
      <xdr:colOff>441063</xdr:colOff>
      <xdr:row>16</xdr:row>
      <xdr:rowOff>218178</xdr:rowOff>
    </xdr:to>
    <xdr:sp macro="" textlink="">
      <xdr:nvSpPr>
        <xdr:cNvPr id="19" name="矢印: 上向き折線 18">
          <a:extLst>
            <a:ext uri="{FF2B5EF4-FFF2-40B4-BE49-F238E27FC236}">
              <a16:creationId xmlns:a16="http://schemas.microsoft.com/office/drawing/2014/main" id="{A99D197D-BD42-20CA-98F6-13B8F21A5BBD}"/>
            </a:ext>
          </a:extLst>
        </xdr:cNvPr>
        <xdr:cNvSpPr/>
      </xdr:nvSpPr>
      <xdr:spPr>
        <a:xfrm rot="10800000" flipH="1">
          <a:off x="2442882" y="2913860"/>
          <a:ext cx="429857" cy="890200"/>
        </a:xfrm>
        <a:prstGeom prst="bentUpArrow">
          <a:avLst>
            <a:gd name="adj1" fmla="val 13729"/>
            <a:gd name="adj2" fmla="val 19273"/>
            <a:gd name="adj3" fmla="val 17750"/>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645569</xdr:colOff>
      <xdr:row>11</xdr:row>
      <xdr:rowOff>150383</xdr:rowOff>
    </xdr:from>
    <xdr:to>
      <xdr:col>4</xdr:col>
      <xdr:colOff>642322</xdr:colOff>
      <xdr:row>13</xdr:row>
      <xdr:rowOff>0</xdr:rowOff>
    </xdr:to>
    <xdr:sp macro="" textlink="">
      <xdr:nvSpPr>
        <xdr:cNvPr id="20" name="正方形/長方形 19">
          <a:extLst>
            <a:ext uri="{FF2B5EF4-FFF2-40B4-BE49-F238E27FC236}">
              <a16:creationId xmlns:a16="http://schemas.microsoft.com/office/drawing/2014/main" id="{C60E3192-57A9-4F40-AD45-01EF4785287C}"/>
            </a:ext>
          </a:extLst>
        </xdr:cNvPr>
        <xdr:cNvSpPr/>
      </xdr:nvSpPr>
      <xdr:spPr>
        <a:xfrm>
          <a:off x="2404893" y="2615677"/>
          <a:ext cx="669105" cy="29785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いいえ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60416</xdr:colOff>
      <xdr:row>0</xdr:row>
      <xdr:rowOff>42310</xdr:rowOff>
    </xdr:from>
    <xdr:to>
      <xdr:col>22</xdr:col>
      <xdr:colOff>320313</xdr:colOff>
      <xdr:row>2</xdr:row>
      <xdr:rowOff>42838</xdr:rowOff>
    </xdr:to>
    <xdr:sp macro="" textlink="">
      <xdr:nvSpPr>
        <xdr:cNvPr id="8" name="四角形: 角を丸くする 7">
          <a:hlinkClick xmlns:r="http://schemas.openxmlformats.org/officeDocument/2006/relationships" r:id="rId1"/>
          <a:extLst>
            <a:ext uri="{FF2B5EF4-FFF2-40B4-BE49-F238E27FC236}">
              <a16:creationId xmlns:a16="http://schemas.microsoft.com/office/drawing/2014/main" id="{A0E8455F-BFDE-4B2B-B71C-7C92B49C3258}"/>
            </a:ext>
          </a:extLst>
        </xdr:cNvPr>
        <xdr:cNvSpPr/>
      </xdr:nvSpPr>
      <xdr:spPr>
        <a:xfrm>
          <a:off x="6716710" y="42310"/>
          <a:ext cx="1739074" cy="583234"/>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確認が終わったら</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a:latin typeface="BIZ UDPゴシック" panose="020B0400000000000000" pitchFamily="50" charset="-128"/>
              <a:ea typeface="BIZ UDPゴシック" panose="020B0400000000000000" pitchFamily="50" charset="-128"/>
            </a:rPr>
            <a:t>トップページへ</a:t>
          </a:r>
        </a:p>
      </xdr:txBody>
    </xdr:sp>
    <xdr:clientData/>
  </xdr:twoCellAnchor>
  <xdr:twoCellAnchor editAs="oneCell">
    <xdr:from>
      <xdr:col>0</xdr:col>
      <xdr:colOff>224229</xdr:colOff>
      <xdr:row>2</xdr:row>
      <xdr:rowOff>85036</xdr:rowOff>
    </xdr:from>
    <xdr:to>
      <xdr:col>10</xdr:col>
      <xdr:colOff>320514</xdr:colOff>
      <xdr:row>12</xdr:row>
      <xdr:rowOff>59839</xdr:rowOff>
    </xdr:to>
    <xdr:pic>
      <xdr:nvPicPr>
        <xdr:cNvPr id="9" name="図 8">
          <a:extLst>
            <a:ext uri="{FF2B5EF4-FFF2-40B4-BE49-F238E27FC236}">
              <a16:creationId xmlns:a16="http://schemas.microsoft.com/office/drawing/2014/main" id="{35946429-D6EC-490E-9E6B-AFAB90C33B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4229" y="667742"/>
          <a:ext cx="3788511" cy="2888332"/>
        </a:xfrm>
        <a:prstGeom prst="rect">
          <a:avLst/>
        </a:prstGeom>
        <a:ln>
          <a:solidFill>
            <a:schemeClr val="tx1"/>
          </a:solidFill>
        </a:ln>
      </xdr:spPr>
    </xdr:pic>
    <xdr:clientData/>
  </xdr:twoCellAnchor>
  <xdr:twoCellAnchor>
    <xdr:from>
      <xdr:col>3</xdr:col>
      <xdr:colOff>141978</xdr:colOff>
      <xdr:row>7</xdr:row>
      <xdr:rowOff>132240</xdr:rowOff>
    </xdr:from>
    <xdr:to>
      <xdr:col>6</xdr:col>
      <xdr:colOff>16359</xdr:colOff>
      <xdr:row>9</xdr:row>
      <xdr:rowOff>163298</xdr:rowOff>
    </xdr:to>
    <xdr:sp macro="" textlink="">
      <xdr:nvSpPr>
        <xdr:cNvPr id="10" name="正方形/長方形 9">
          <a:extLst>
            <a:ext uri="{FF2B5EF4-FFF2-40B4-BE49-F238E27FC236}">
              <a16:creationId xmlns:a16="http://schemas.microsoft.com/office/drawing/2014/main" id="{4A721C46-3F63-4EBB-9A2E-5792216ED9E7}"/>
            </a:ext>
          </a:extLst>
        </xdr:cNvPr>
        <xdr:cNvSpPr/>
      </xdr:nvSpPr>
      <xdr:spPr>
        <a:xfrm>
          <a:off x="1249259" y="2215834"/>
          <a:ext cx="981663" cy="62637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22523</xdr:colOff>
      <xdr:row>7</xdr:row>
      <xdr:rowOff>124368</xdr:rowOff>
    </xdr:from>
    <xdr:to>
      <xdr:col>8</xdr:col>
      <xdr:colOff>264794</xdr:colOff>
      <xdr:row>9</xdr:row>
      <xdr:rowOff>168089</xdr:rowOff>
    </xdr:to>
    <xdr:sp macro="" textlink="">
      <xdr:nvSpPr>
        <xdr:cNvPr id="11" name="正方形/長方形 10">
          <a:extLst>
            <a:ext uri="{FF2B5EF4-FFF2-40B4-BE49-F238E27FC236}">
              <a16:creationId xmlns:a16="http://schemas.microsoft.com/office/drawing/2014/main" id="{5C8E32CD-94A3-4F67-8AB7-C79815FBA0B5}"/>
            </a:ext>
          </a:extLst>
        </xdr:cNvPr>
        <xdr:cNvSpPr/>
      </xdr:nvSpPr>
      <xdr:spPr>
        <a:xfrm>
          <a:off x="2241288" y="2163839"/>
          <a:ext cx="981859" cy="626426"/>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33618</xdr:colOff>
      <xdr:row>5</xdr:row>
      <xdr:rowOff>257735</xdr:rowOff>
    </xdr:from>
    <xdr:to>
      <xdr:col>4</xdr:col>
      <xdr:colOff>338418</xdr:colOff>
      <xdr:row>6</xdr:row>
      <xdr:rowOff>265392</xdr:rowOff>
    </xdr:to>
    <xdr:sp macro="" textlink="">
      <xdr:nvSpPr>
        <xdr:cNvPr id="12" name="四角形吹き出し 20">
          <a:extLst>
            <a:ext uri="{FF2B5EF4-FFF2-40B4-BE49-F238E27FC236}">
              <a16:creationId xmlns:a16="http://schemas.microsoft.com/office/drawing/2014/main" id="{20E0EFC1-E1CD-4994-A9ED-2B4E16F3F461}"/>
            </a:ext>
          </a:extLst>
        </xdr:cNvPr>
        <xdr:cNvSpPr/>
      </xdr:nvSpPr>
      <xdr:spPr>
        <a:xfrm>
          <a:off x="1512794" y="1714500"/>
          <a:ext cx="304800" cy="299010"/>
        </a:xfrm>
        <a:prstGeom prst="wedgeRectCallout">
          <a:avLst>
            <a:gd name="adj1" fmla="val 57556"/>
            <a:gd name="adj2" fmla="val 84649"/>
          </a:avLst>
        </a:prstGeom>
        <a:solidFill>
          <a:sysClr val="window" lastClr="FFFFFF"/>
        </a:solidFill>
        <a:ln w="254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200" kern="100">
              <a:ln w="9525" cap="rnd" cmpd="sng" algn="ctr">
                <a:solidFill>
                  <a:srgbClr val="000000"/>
                </a:solidFill>
                <a:prstDash val="solid"/>
                <a:bevel/>
              </a:ln>
              <a:effectLst/>
              <a:latin typeface="+mn-ea"/>
              <a:ea typeface="+mn-ea"/>
              <a:cs typeface="Times New Roman" panose="02020603050405020304" pitchFamily="18" charset="0"/>
            </a:rPr>
            <a:t>ア</a:t>
          </a:r>
          <a:endParaRPr lang="ja-JP" sz="1050" kern="100">
            <a:effectLst/>
            <a:latin typeface="+mn-ea"/>
            <a:ea typeface="+mn-ea"/>
            <a:cs typeface="Times New Roman" panose="02020603050405020304" pitchFamily="18" charset="0"/>
          </a:endParaRPr>
        </a:p>
      </xdr:txBody>
    </xdr:sp>
    <xdr:clientData/>
  </xdr:twoCellAnchor>
  <xdr:twoCellAnchor>
    <xdr:from>
      <xdr:col>7</xdr:col>
      <xdr:colOff>20506</xdr:colOff>
      <xdr:row>5</xdr:row>
      <xdr:rowOff>276337</xdr:rowOff>
    </xdr:from>
    <xdr:to>
      <xdr:col>7</xdr:col>
      <xdr:colOff>321496</xdr:colOff>
      <xdr:row>6</xdr:row>
      <xdr:rowOff>285899</xdr:rowOff>
    </xdr:to>
    <xdr:sp macro="" textlink="">
      <xdr:nvSpPr>
        <xdr:cNvPr id="13" name="四角形吹き出し 20">
          <a:extLst>
            <a:ext uri="{FF2B5EF4-FFF2-40B4-BE49-F238E27FC236}">
              <a16:creationId xmlns:a16="http://schemas.microsoft.com/office/drawing/2014/main" id="{BC822B74-4E7C-493D-940B-7CE70893642D}"/>
            </a:ext>
          </a:extLst>
        </xdr:cNvPr>
        <xdr:cNvSpPr/>
      </xdr:nvSpPr>
      <xdr:spPr>
        <a:xfrm>
          <a:off x="2609065" y="1733102"/>
          <a:ext cx="300990" cy="300915"/>
        </a:xfrm>
        <a:prstGeom prst="wedgeRectCallout">
          <a:avLst>
            <a:gd name="adj1" fmla="val -49827"/>
            <a:gd name="adj2" fmla="val 84649"/>
          </a:avLst>
        </a:prstGeom>
        <a:solidFill>
          <a:sysClr val="window" lastClr="FFFFFF"/>
        </a:solidFill>
        <a:ln w="254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200" kern="100">
              <a:ln w="9525" cap="rnd" cmpd="sng" algn="ctr">
                <a:solidFill>
                  <a:srgbClr val="000000"/>
                </a:solidFill>
                <a:prstDash val="solid"/>
                <a:bevel/>
              </a:ln>
              <a:effectLst/>
              <a:latin typeface="+mn-ea"/>
              <a:ea typeface="+mn-ea"/>
              <a:cs typeface="Times New Roman" panose="02020603050405020304" pitchFamily="18" charset="0"/>
            </a:rPr>
            <a:t>イ</a:t>
          </a:r>
          <a:endParaRPr lang="ja-JP" sz="1050" kern="100">
            <a:effectLst/>
            <a:latin typeface="+mn-ea"/>
            <a:ea typeface="+mn-ea"/>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117438</xdr:colOff>
      <xdr:row>0</xdr:row>
      <xdr:rowOff>33899</xdr:rowOff>
    </xdr:from>
    <xdr:to>
      <xdr:col>22</xdr:col>
      <xdr:colOff>307667</xdr:colOff>
      <xdr:row>2</xdr:row>
      <xdr:rowOff>36332</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ECD20DA6-BC86-4FDC-8A04-76C2861C5FC8}"/>
            </a:ext>
          </a:extLst>
        </xdr:cNvPr>
        <xdr:cNvSpPr/>
      </xdr:nvSpPr>
      <xdr:spPr>
        <a:xfrm>
          <a:off x="6975438" y="33899"/>
          <a:ext cx="1714229" cy="621558"/>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確認が終わったら</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a:latin typeface="BIZ UDPゴシック" panose="020B0400000000000000" pitchFamily="50" charset="-128"/>
              <a:ea typeface="BIZ UDPゴシック" panose="020B0400000000000000" pitchFamily="50" charset="-128"/>
            </a:rPr>
            <a:t>トップページへ</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231321</xdr:colOff>
      <xdr:row>7</xdr:row>
      <xdr:rowOff>280035</xdr:rowOff>
    </xdr:from>
    <xdr:to>
      <xdr:col>12</xdr:col>
      <xdr:colOff>133107</xdr:colOff>
      <xdr:row>14</xdr:row>
      <xdr:rowOff>283720</xdr:rowOff>
    </xdr:to>
    <xdr:pic>
      <xdr:nvPicPr>
        <xdr:cNvPr id="2" name="図 1">
          <a:extLst>
            <a:ext uri="{FF2B5EF4-FFF2-40B4-BE49-F238E27FC236}">
              <a16:creationId xmlns:a16="http://schemas.microsoft.com/office/drawing/2014/main" id="{F25BA822-EC36-458F-A54F-FBAD4C86931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852" b="1"/>
        <a:stretch/>
      </xdr:blipFill>
      <xdr:spPr>
        <a:xfrm>
          <a:off x="1374321" y="2674892"/>
          <a:ext cx="3326976" cy="2087755"/>
        </a:xfrm>
        <a:prstGeom prst="rect">
          <a:avLst/>
        </a:prstGeom>
      </xdr:spPr>
    </xdr:pic>
    <xdr:clientData/>
  </xdr:twoCellAnchor>
  <xdr:twoCellAnchor>
    <xdr:from>
      <xdr:col>0</xdr:col>
      <xdr:colOff>114573</xdr:colOff>
      <xdr:row>8</xdr:row>
      <xdr:rowOff>250643</xdr:rowOff>
    </xdr:from>
    <xdr:to>
      <xdr:col>4</xdr:col>
      <xdr:colOff>53389</xdr:colOff>
      <xdr:row>9</xdr:row>
      <xdr:rowOff>192212</xdr:rowOff>
    </xdr:to>
    <xdr:sp macro="" textlink="">
      <xdr:nvSpPr>
        <xdr:cNvPr id="3" name="正方形/長方形 2">
          <a:extLst>
            <a:ext uri="{FF2B5EF4-FFF2-40B4-BE49-F238E27FC236}">
              <a16:creationId xmlns:a16="http://schemas.microsoft.com/office/drawing/2014/main" id="{2C31E6D5-AFC9-4B09-A18C-9E14CB65E98A}"/>
            </a:ext>
          </a:extLst>
        </xdr:cNvPr>
        <xdr:cNvSpPr/>
      </xdr:nvSpPr>
      <xdr:spPr>
        <a:xfrm>
          <a:off x="114573" y="2944857"/>
          <a:ext cx="1462816" cy="240926"/>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第一表</a:t>
          </a: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所得金額</a:t>
          </a:r>
        </a:p>
      </xdr:txBody>
    </xdr:sp>
    <xdr:clientData/>
  </xdr:twoCellAnchor>
  <xdr:twoCellAnchor>
    <xdr:from>
      <xdr:col>4</xdr:col>
      <xdr:colOff>171897</xdr:colOff>
      <xdr:row>13</xdr:row>
      <xdr:rowOff>190500</xdr:rowOff>
    </xdr:from>
    <xdr:to>
      <xdr:col>12</xdr:col>
      <xdr:colOff>112058</xdr:colOff>
      <xdr:row>14</xdr:row>
      <xdr:rowOff>268941</xdr:rowOff>
    </xdr:to>
    <xdr:sp macro="" textlink="">
      <xdr:nvSpPr>
        <xdr:cNvPr id="4" name="正方形/長方形 3">
          <a:extLst>
            <a:ext uri="{FF2B5EF4-FFF2-40B4-BE49-F238E27FC236}">
              <a16:creationId xmlns:a16="http://schemas.microsoft.com/office/drawing/2014/main" id="{A6B4BD28-2486-4038-A6C5-1659C52E97CA}"/>
            </a:ext>
          </a:extLst>
        </xdr:cNvPr>
        <xdr:cNvSpPr/>
      </xdr:nvSpPr>
      <xdr:spPr>
        <a:xfrm>
          <a:off x="1695897" y="4269441"/>
          <a:ext cx="2988161" cy="369794"/>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85837</xdr:colOff>
      <xdr:row>17</xdr:row>
      <xdr:rowOff>248435</xdr:rowOff>
    </xdr:from>
    <xdr:to>
      <xdr:col>19</xdr:col>
      <xdr:colOff>282053</xdr:colOff>
      <xdr:row>19</xdr:row>
      <xdr:rowOff>265101</xdr:rowOff>
    </xdr:to>
    <xdr:pic>
      <xdr:nvPicPr>
        <xdr:cNvPr id="12" name="図 11">
          <a:extLst>
            <a:ext uri="{FF2B5EF4-FFF2-40B4-BE49-F238E27FC236}">
              <a16:creationId xmlns:a16="http://schemas.microsoft.com/office/drawing/2014/main" id="{532A5740-69BD-4231-BBAB-20BAE7AE671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862" t="71023" r="1955" b="23011"/>
        <a:stretch/>
      </xdr:blipFill>
      <xdr:spPr>
        <a:xfrm>
          <a:off x="85837" y="5201435"/>
          <a:ext cx="7425691" cy="599372"/>
        </a:xfrm>
        <a:prstGeom prst="rect">
          <a:avLst/>
        </a:prstGeom>
      </xdr:spPr>
    </xdr:pic>
    <xdr:clientData/>
  </xdr:twoCellAnchor>
  <xdr:twoCellAnchor>
    <xdr:from>
      <xdr:col>0</xdr:col>
      <xdr:colOff>126850</xdr:colOff>
      <xdr:row>16</xdr:row>
      <xdr:rowOff>201705</xdr:rowOff>
    </xdr:from>
    <xdr:to>
      <xdr:col>7</xdr:col>
      <xdr:colOff>216497</xdr:colOff>
      <xdr:row>17</xdr:row>
      <xdr:rowOff>257735</xdr:rowOff>
    </xdr:to>
    <xdr:sp macro="" textlink="">
      <xdr:nvSpPr>
        <xdr:cNvPr id="13" name="正方形/長方形 12">
          <a:extLst>
            <a:ext uri="{FF2B5EF4-FFF2-40B4-BE49-F238E27FC236}">
              <a16:creationId xmlns:a16="http://schemas.microsoft.com/office/drawing/2014/main" id="{9773F194-4F3B-4E15-880D-B84CF71F98FB}"/>
            </a:ext>
          </a:extLst>
        </xdr:cNvPr>
        <xdr:cNvSpPr/>
      </xdr:nvSpPr>
      <xdr:spPr>
        <a:xfrm>
          <a:off x="126850" y="5154705"/>
          <a:ext cx="2756647" cy="34738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第二表</a:t>
          </a: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〇事業専従者に関する事項</a:t>
          </a:r>
        </a:p>
      </xdr:txBody>
    </xdr:sp>
    <xdr:clientData/>
  </xdr:twoCellAnchor>
  <xdr:twoCellAnchor>
    <xdr:from>
      <xdr:col>17</xdr:col>
      <xdr:colOff>58157</xdr:colOff>
      <xdr:row>17</xdr:row>
      <xdr:rowOff>198120</xdr:rowOff>
    </xdr:from>
    <xdr:to>
      <xdr:col>19</xdr:col>
      <xdr:colOff>246528</xdr:colOff>
      <xdr:row>19</xdr:row>
      <xdr:rowOff>263450</xdr:rowOff>
    </xdr:to>
    <xdr:sp macro="" textlink="">
      <xdr:nvSpPr>
        <xdr:cNvPr id="15" name="正方形/長方形 14">
          <a:extLst>
            <a:ext uri="{FF2B5EF4-FFF2-40B4-BE49-F238E27FC236}">
              <a16:creationId xmlns:a16="http://schemas.microsoft.com/office/drawing/2014/main" id="{96507F6A-8434-40BB-9E93-D885BA003514}"/>
            </a:ext>
          </a:extLst>
        </xdr:cNvPr>
        <xdr:cNvSpPr/>
      </xdr:nvSpPr>
      <xdr:spPr>
        <a:xfrm>
          <a:off x="6535157" y="5151120"/>
          <a:ext cx="950371" cy="648036"/>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206216</xdr:colOff>
      <xdr:row>37</xdr:row>
      <xdr:rowOff>20285</xdr:rowOff>
    </xdr:from>
    <xdr:to>
      <xdr:col>22</xdr:col>
      <xdr:colOff>285862</xdr:colOff>
      <xdr:row>41</xdr:row>
      <xdr:rowOff>285750</xdr:rowOff>
    </xdr:to>
    <xdr:sp macro="" textlink="">
      <xdr:nvSpPr>
        <xdr:cNvPr id="16" name="正方形/長方形 15">
          <a:extLst>
            <a:ext uri="{FF2B5EF4-FFF2-40B4-BE49-F238E27FC236}">
              <a16:creationId xmlns:a16="http://schemas.microsoft.com/office/drawing/2014/main" id="{28478EA5-C4C1-46FC-A466-2DEB9EB103C6}"/>
            </a:ext>
          </a:extLst>
        </xdr:cNvPr>
        <xdr:cNvSpPr/>
      </xdr:nvSpPr>
      <xdr:spPr>
        <a:xfrm>
          <a:off x="206216" y="11033566"/>
          <a:ext cx="8461646" cy="145609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100">
              <a:solidFill>
                <a:sysClr val="windowText" lastClr="000000"/>
              </a:solidFill>
              <a:effectLst/>
              <a:latin typeface="BIZ UDPゴシック" panose="020B0400000000000000" pitchFamily="50" charset="-128"/>
              <a:ea typeface="BIZ UDPゴシック" panose="020B0400000000000000" pitchFamily="50" charset="-128"/>
              <a:cs typeface="+mn-cs"/>
            </a:rPr>
            <a:t>確定申告をしていないが、現在の仕事を始めたのが昨年の１月１日以前のときは、昨年の１月から</a:t>
          </a:r>
          <a:r>
            <a:rPr lang="en-US" altLang="ja-JP" sz="1100">
              <a:solidFill>
                <a:sysClr val="windowText" lastClr="000000"/>
              </a:solidFill>
              <a:effectLst/>
              <a:latin typeface="BIZ UDPゴシック" panose="020B0400000000000000" pitchFamily="50" charset="-128"/>
              <a:ea typeface="BIZ UDPゴシック" panose="020B0400000000000000" pitchFamily="50" charset="-128"/>
              <a:cs typeface="+mn-cs"/>
            </a:rPr>
            <a:t>12</a:t>
          </a:r>
          <a:r>
            <a:rPr lang="ja-JP" altLang="ja-JP" sz="1100">
              <a:solidFill>
                <a:sysClr val="windowText" lastClr="000000"/>
              </a:solidFill>
              <a:effectLst/>
              <a:latin typeface="BIZ UDPゴシック" panose="020B0400000000000000" pitchFamily="50" charset="-128"/>
              <a:ea typeface="BIZ UDPゴシック" panose="020B0400000000000000" pitchFamily="50" charset="-128"/>
              <a:cs typeface="+mn-cs"/>
            </a:rPr>
            <a:t>月までの合計所得金額を計算してください。</a:t>
          </a:r>
        </a:p>
        <a:p>
          <a:r>
            <a:rPr lang="ja-JP" altLang="ja-JP" sz="1100">
              <a:solidFill>
                <a:sysClr val="windowText" lastClr="000000"/>
              </a:solidFill>
              <a:effectLst/>
              <a:latin typeface="BIZ UDPゴシック" panose="020B0400000000000000" pitchFamily="50" charset="-128"/>
              <a:ea typeface="BIZ UDPゴシック" panose="020B0400000000000000" pitchFamily="50" charset="-128"/>
              <a:cs typeface="+mn-cs"/>
            </a:rPr>
            <a:t>なお、資格審査のときには確定申告していることが必要です。</a:t>
          </a:r>
        </a:p>
        <a:p>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100">
              <a:solidFill>
                <a:sysClr val="windowText" lastClr="000000"/>
              </a:solidFill>
              <a:effectLst/>
              <a:latin typeface="BIZ UDPゴシック" panose="020B0400000000000000" pitchFamily="50" charset="-128"/>
              <a:ea typeface="BIZ UDPゴシック" panose="020B0400000000000000" pitchFamily="50" charset="-128"/>
              <a:cs typeface="+mn-cs"/>
            </a:rPr>
            <a:t>現在の仕事を始めたのが昨年の１月２日以降のときは、所得審査を受ける月の前月からさかのぼって</a:t>
          </a:r>
          <a:r>
            <a:rPr lang="en-US" altLang="ja-JP" sz="1100">
              <a:solidFill>
                <a:sysClr val="windowText" lastClr="000000"/>
              </a:solidFill>
              <a:effectLst/>
              <a:latin typeface="BIZ UDPゴシック" panose="020B0400000000000000" pitchFamily="50" charset="-128"/>
              <a:ea typeface="BIZ UDPゴシック" panose="020B0400000000000000" pitchFamily="50" charset="-128"/>
              <a:cs typeface="+mn-cs"/>
            </a:rPr>
            <a:t>12</a:t>
          </a:r>
          <a:r>
            <a:rPr lang="ja-JP" altLang="ja-JP" sz="1100">
              <a:solidFill>
                <a:sysClr val="windowText" lastClr="000000"/>
              </a:solidFill>
              <a:effectLst/>
              <a:latin typeface="BIZ UDPゴシック" panose="020B0400000000000000" pitchFamily="50" charset="-128"/>
              <a:ea typeface="BIZ UDPゴシック" panose="020B0400000000000000" pitchFamily="50" charset="-128"/>
              <a:cs typeface="+mn-cs"/>
            </a:rPr>
            <a:t>か月分の所得金額を計算してください。</a:t>
          </a:r>
          <a:endParaRPr lang="en-US" altLang="ja-JP" sz="110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100">
              <a:solidFill>
                <a:sysClr val="windowText" lastClr="000000"/>
              </a:solidFill>
              <a:effectLst/>
              <a:latin typeface="BIZ UDPゴシック" panose="020B0400000000000000" pitchFamily="50" charset="-128"/>
              <a:ea typeface="BIZ UDPゴシック" panose="020B0400000000000000" pitchFamily="50" charset="-128"/>
              <a:cs typeface="+mn-cs"/>
            </a:rPr>
            <a:t>現在の仕事を始めたのが最近で営業した月数が</a:t>
          </a:r>
          <a:r>
            <a:rPr lang="en-US" altLang="ja-JP" sz="1100">
              <a:solidFill>
                <a:sysClr val="windowText" lastClr="000000"/>
              </a:solidFill>
              <a:effectLst/>
              <a:latin typeface="BIZ UDPゴシック" panose="020B0400000000000000" pitchFamily="50" charset="-128"/>
              <a:ea typeface="BIZ UDPゴシック" panose="020B0400000000000000" pitchFamily="50" charset="-128"/>
              <a:cs typeface="+mn-cs"/>
            </a:rPr>
            <a:t>12</a:t>
          </a:r>
          <a:r>
            <a:rPr lang="ja-JP" altLang="ja-JP" sz="1100">
              <a:solidFill>
                <a:sysClr val="windowText" lastClr="000000"/>
              </a:solidFill>
              <a:effectLst/>
              <a:latin typeface="BIZ UDPゴシック" panose="020B0400000000000000" pitchFamily="50" charset="-128"/>
              <a:ea typeface="BIZ UDPゴシック" panose="020B0400000000000000" pitchFamily="50" charset="-128"/>
              <a:cs typeface="+mn-cs"/>
            </a:rPr>
            <a:t>か月ないときは、所得金額の平均月額を</a:t>
          </a:r>
          <a:r>
            <a:rPr lang="en-US" altLang="ja-JP" sz="1100">
              <a:solidFill>
                <a:sysClr val="windowText" lastClr="000000"/>
              </a:solidFill>
              <a:effectLst/>
              <a:latin typeface="BIZ UDPゴシック" panose="020B0400000000000000" pitchFamily="50" charset="-128"/>
              <a:ea typeface="BIZ UDPゴシック" panose="020B0400000000000000" pitchFamily="50" charset="-128"/>
              <a:cs typeface="+mn-cs"/>
            </a:rPr>
            <a:t>12</a:t>
          </a:r>
          <a:r>
            <a:rPr lang="ja-JP" altLang="ja-JP" sz="1100">
              <a:solidFill>
                <a:sysClr val="windowText" lastClr="000000"/>
              </a:solidFill>
              <a:effectLst/>
              <a:latin typeface="BIZ UDPゴシック" panose="020B0400000000000000" pitchFamily="50" charset="-128"/>
              <a:ea typeface="BIZ UDPゴシック" panose="020B0400000000000000" pitchFamily="50" charset="-128"/>
              <a:cs typeface="+mn-cs"/>
            </a:rPr>
            <a:t>倍して、</a:t>
          </a:r>
          <a:r>
            <a:rPr lang="en-US" altLang="ja-JP" sz="1100">
              <a:solidFill>
                <a:sysClr val="windowText" lastClr="000000"/>
              </a:solidFill>
              <a:effectLst/>
              <a:latin typeface="BIZ UDPゴシック" panose="020B0400000000000000" pitchFamily="50" charset="-128"/>
              <a:ea typeface="BIZ UDPゴシック" panose="020B0400000000000000" pitchFamily="50" charset="-128"/>
              <a:cs typeface="+mn-cs"/>
            </a:rPr>
            <a:t>12</a:t>
          </a:r>
          <a:r>
            <a:rPr lang="ja-JP" altLang="ja-JP" sz="1100">
              <a:solidFill>
                <a:sysClr val="windowText" lastClr="000000"/>
              </a:solidFill>
              <a:effectLst/>
              <a:latin typeface="BIZ UDPゴシック" panose="020B0400000000000000" pitchFamily="50" charset="-128"/>
              <a:ea typeface="BIZ UDPゴシック" panose="020B0400000000000000" pitchFamily="50" charset="-128"/>
              <a:cs typeface="+mn-cs"/>
            </a:rPr>
            <a:t>か月分の所得見込み額を計算</a:t>
          </a:r>
          <a:r>
            <a:rPr lang="ja-JP" altLang="en-US" sz="1100">
              <a:solidFill>
                <a:sysClr val="windowText" lastClr="000000"/>
              </a:solidFill>
              <a:effectLst/>
              <a:latin typeface="BIZ UDPゴシック" panose="020B0400000000000000" pitchFamily="50" charset="-128"/>
              <a:ea typeface="BIZ UDPゴシック" panose="020B0400000000000000" pitchFamily="50" charset="-128"/>
              <a:cs typeface="+mn-cs"/>
            </a:rPr>
            <a:t>します。</a:t>
          </a:r>
          <a:endParaRPr lang="en-US" altLang="ja-JP" sz="110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18</xdr:col>
      <xdr:colOff>89647</xdr:colOff>
      <xdr:row>0</xdr:row>
      <xdr:rowOff>100853</xdr:rowOff>
    </xdr:from>
    <xdr:to>
      <xdr:col>22</xdr:col>
      <xdr:colOff>279876</xdr:colOff>
      <xdr:row>2</xdr:row>
      <xdr:rowOff>113579</xdr:rowOff>
    </xdr:to>
    <xdr:sp macro="" textlink="">
      <xdr:nvSpPr>
        <xdr:cNvPr id="17" name="四角形: 角を丸くする 16">
          <a:hlinkClick xmlns:r="http://schemas.openxmlformats.org/officeDocument/2006/relationships" r:id="rId3"/>
          <a:extLst>
            <a:ext uri="{FF2B5EF4-FFF2-40B4-BE49-F238E27FC236}">
              <a16:creationId xmlns:a16="http://schemas.microsoft.com/office/drawing/2014/main" id="{FC22EF45-9D0B-459E-904E-4F6387DBA79B}"/>
            </a:ext>
          </a:extLst>
        </xdr:cNvPr>
        <xdr:cNvSpPr/>
      </xdr:nvSpPr>
      <xdr:spPr>
        <a:xfrm>
          <a:off x="6947647" y="100853"/>
          <a:ext cx="1714229" cy="595432"/>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確認が終わったら</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a:latin typeface="BIZ UDPゴシック" panose="020B0400000000000000" pitchFamily="50" charset="-128"/>
              <a:ea typeface="BIZ UDPゴシック" panose="020B0400000000000000" pitchFamily="50" charset="-128"/>
            </a:rPr>
            <a:t>トップページへ</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5157107</xdr:colOff>
      <xdr:row>0</xdr:row>
      <xdr:rowOff>68036</xdr:rowOff>
    </xdr:from>
    <xdr:to>
      <xdr:col>4</xdr:col>
      <xdr:colOff>1533526</xdr:colOff>
      <xdr:row>2</xdr:row>
      <xdr:rowOff>181231</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1B6479EA-3559-4FD7-A0EC-66BD657A4375}"/>
            </a:ext>
          </a:extLst>
        </xdr:cNvPr>
        <xdr:cNvSpPr/>
      </xdr:nvSpPr>
      <xdr:spPr>
        <a:xfrm>
          <a:off x="9157607" y="68036"/>
          <a:ext cx="1710419" cy="603052"/>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確認が終わったら</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a:latin typeface="BIZ UDPゴシック" panose="020B0400000000000000" pitchFamily="50" charset="-128"/>
              <a:ea typeface="BIZ UDPゴシック" panose="020B0400000000000000" pitchFamily="50" charset="-128"/>
            </a:rPr>
            <a:t>トップページへ</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573A6-0A5B-44D9-B61B-EA341244A5EF}">
  <sheetPr>
    <tabColor theme="5" tint="0.39997558519241921"/>
    <pageSetUpPr fitToPage="1"/>
  </sheetPr>
  <dimension ref="A1:K57"/>
  <sheetViews>
    <sheetView showGridLines="0" tabSelected="1" view="pageBreakPreview" zoomScale="85" zoomScaleNormal="85" zoomScaleSheetLayoutView="85" workbookViewId="0"/>
  </sheetViews>
  <sheetFormatPr defaultRowHeight="19.8"/>
  <cols>
    <col min="1" max="1" width="5.69921875" style="4" customWidth="1"/>
    <col min="2" max="2" width="15" style="4" customWidth="1"/>
    <col min="3" max="3" width="11" style="4" customWidth="1"/>
    <col min="4" max="4" width="4.69921875" style="4" customWidth="1"/>
    <col min="5" max="5" width="16" style="4" customWidth="1"/>
    <col min="6" max="6" width="8.796875" style="4"/>
    <col min="7" max="7" width="4.296875" style="4" customWidth="1"/>
    <col min="8" max="8" width="15" style="4" customWidth="1"/>
    <col min="9" max="9" width="9.5" style="4" customWidth="1"/>
    <col min="10" max="11" width="8.796875" style="4"/>
  </cols>
  <sheetData>
    <row r="1" spans="1:11" ht="18">
      <c r="A1" s="6"/>
      <c r="B1" s="6"/>
      <c r="C1" s="6"/>
      <c r="D1" s="6"/>
      <c r="E1" s="6"/>
      <c r="F1" s="6"/>
      <c r="G1" s="6"/>
      <c r="H1" s="6"/>
      <c r="I1" s="6"/>
      <c r="J1" s="100" t="s">
        <v>121</v>
      </c>
      <c r="K1" s="100"/>
    </row>
    <row r="2" spans="1:11" ht="18">
      <c r="A2" s="6"/>
      <c r="B2" s="6"/>
      <c r="C2" s="6"/>
      <c r="D2" s="6"/>
      <c r="E2" s="6"/>
      <c r="F2" s="6"/>
      <c r="G2" s="6"/>
      <c r="H2" s="6"/>
      <c r="I2" s="6"/>
      <c r="J2" s="100" t="s">
        <v>171</v>
      </c>
      <c r="K2" s="100"/>
    </row>
    <row r="3" spans="1:11" ht="18">
      <c r="A3" s="6"/>
      <c r="B3" s="6"/>
      <c r="C3" s="6"/>
      <c r="D3" s="6"/>
      <c r="E3" s="6"/>
      <c r="F3" s="6"/>
      <c r="G3" s="6"/>
      <c r="H3" s="6"/>
      <c r="I3" s="6"/>
      <c r="J3" s="34"/>
      <c r="K3" s="34"/>
    </row>
    <row r="4" spans="1:11" ht="23.4">
      <c r="A4" s="101" t="s">
        <v>120</v>
      </c>
      <c r="B4" s="101"/>
      <c r="C4" s="101"/>
      <c r="D4" s="101"/>
      <c r="E4" s="101"/>
      <c r="F4" s="101"/>
      <c r="G4" s="101"/>
      <c r="H4" s="101"/>
      <c r="I4" s="101"/>
      <c r="J4" s="101"/>
      <c r="K4" s="101"/>
    </row>
    <row r="5" spans="1:11" ht="21.6">
      <c r="A5" s="21"/>
      <c r="B5" s="21"/>
      <c r="C5" s="21"/>
      <c r="D5" s="21"/>
      <c r="E5" s="21"/>
      <c r="F5" s="21"/>
      <c r="G5" s="21"/>
      <c r="H5" s="21"/>
      <c r="I5" s="21"/>
      <c r="J5" s="21"/>
      <c r="K5" s="21"/>
    </row>
    <row r="6" spans="1:11" ht="18">
      <c r="A6" s="71" t="s">
        <v>71</v>
      </c>
      <c r="B6" s="71"/>
      <c r="C6" s="71"/>
      <c r="D6" s="71"/>
      <c r="E6" s="71"/>
      <c r="F6" s="71"/>
      <c r="G6" s="71"/>
      <c r="H6" s="71"/>
      <c r="I6" s="71"/>
      <c r="J6" s="71"/>
      <c r="K6" s="71"/>
    </row>
    <row r="7" spans="1:11" ht="18">
      <c r="A7" s="6" t="s">
        <v>72</v>
      </c>
      <c r="B7" s="6"/>
      <c r="C7" s="6"/>
      <c r="D7" s="6"/>
      <c r="E7" s="6"/>
      <c r="F7" s="6"/>
      <c r="G7" s="6"/>
      <c r="H7" s="6"/>
      <c r="I7" s="6"/>
      <c r="J7" s="6"/>
      <c r="K7" s="6"/>
    </row>
    <row r="8" spans="1:11" ht="18">
      <c r="A8" s="6" t="s">
        <v>73</v>
      </c>
      <c r="B8" s="6"/>
      <c r="C8" s="6"/>
      <c r="D8" s="6"/>
      <c r="E8" s="6"/>
      <c r="F8" s="6"/>
      <c r="G8" s="6"/>
      <c r="H8" s="6"/>
      <c r="I8" s="6"/>
      <c r="J8" s="6"/>
      <c r="K8" s="6"/>
    </row>
    <row r="9" spans="1:11" ht="18">
      <c r="A9" s="6"/>
      <c r="B9" s="6"/>
      <c r="C9" s="6"/>
      <c r="D9" s="6"/>
      <c r="E9" s="6"/>
      <c r="F9" s="6"/>
      <c r="G9" s="6"/>
      <c r="H9" s="6"/>
      <c r="I9" s="6"/>
      <c r="J9" s="6"/>
      <c r="K9" s="6"/>
    </row>
    <row r="10" spans="1:11" ht="18">
      <c r="A10" s="102" t="s">
        <v>74</v>
      </c>
      <c r="B10" s="102"/>
      <c r="C10" s="102"/>
      <c r="D10" s="104" t="s">
        <v>85</v>
      </c>
      <c r="E10" s="104"/>
      <c r="F10" s="6"/>
      <c r="G10" s="6"/>
      <c r="H10" s="6"/>
      <c r="I10" s="6"/>
      <c r="J10" s="6"/>
      <c r="K10" s="6"/>
    </row>
    <row r="11" spans="1:11" ht="18">
      <c r="A11" s="6"/>
      <c r="B11" s="6"/>
      <c r="C11" s="6"/>
      <c r="D11" s="6"/>
      <c r="E11" s="6"/>
      <c r="F11" s="6"/>
      <c r="G11" s="6"/>
      <c r="H11" s="6"/>
      <c r="I11" s="6"/>
      <c r="J11" s="6"/>
      <c r="K11" s="6"/>
    </row>
    <row r="12" spans="1:11" ht="18.600000000000001" thickBot="1">
      <c r="A12" s="6"/>
      <c r="B12" s="6"/>
      <c r="C12" s="6"/>
      <c r="D12" s="6"/>
      <c r="E12" s="6"/>
      <c r="F12" s="6"/>
      <c r="G12" s="6"/>
      <c r="H12" s="6"/>
      <c r="I12" s="6"/>
      <c r="J12" s="6"/>
      <c r="K12" s="6"/>
    </row>
    <row r="13" spans="1:11" ht="32.4" customHeight="1">
      <c r="A13" s="6"/>
      <c r="B13" s="106" t="s">
        <v>81</v>
      </c>
      <c r="C13" s="107"/>
      <c r="D13" s="103" t="s">
        <v>79</v>
      </c>
      <c r="E13" s="108" t="s">
        <v>82</v>
      </c>
      <c r="F13" s="109"/>
      <c r="G13" s="105" t="s">
        <v>31</v>
      </c>
      <c r="H13" s="97" t="s">
        <v>99</v>
      </c>
      <c r="I13" s="99"/>
      <c r="J13" s="6"/>
      <c r="K13" s="6"/>
    </row>
    <row r="14" spans="1:11" ht="33" customHeight="1" thickBot="1">
      <c r="A14" s="7"/>
      <c r="B14" s="156"/>
      <c r="C14" s="8" t="s">
        <v>80</v>
      </c>
      <c r="D14" s="103"/>
      <c r="E14" s="156"/>
      <c r="F14" s="8" t="s">
        <v>80</v>
      </c>
      <c r="G14" s="105"/>
      <c r="H14" s="176" t="str">
        <f>IF(B14="","",B14+E14)</f>
        <v/>
      </c>
      <c r="I14" s="9" t="s">
        <v>80</v>
      </c>
      <c r="J14" s="6"/>
      <c r="K14" s="6"/>
    </row>
    <row r="15" spans="1:11" ht="18">
      <c r="A15" s="6"/>
      <c r="B15" s="6"/>
      <c r="C15" s="6"/>
      <c r="D15" s="6"/>
      <c r="E15" s="6"/>
      <c r="F15" s="6"/>
      <c r="G15" s="6"/>
      <c r="H15" s="6"/>
      <c r="I15" s="6"/>
      <c r="J15" s="6"/>
      <c r="K15" s="6"/>
    </row>
    <row r="16" spans="1:11" ht="18">
      <c r="A16" s="6"/>
      <c r="B16" s="6"/>
      <c r="C16" s="6"/>
      <c r="D16" s="6"/>
      <c r="E16" s="6"/>
      <c r="F16" s="6"/>
      <c r="G16" s="6"/>
      <c r="H16" s="6"/>
      <c r="I16" s="6"/>
      <c r="J16" s="6"/>
      <c r="K16" s="6"/>
    </row>
    <row r="17" spans="1:11" ht="18">
      <c r="A17" s="71" t="s">
        <v>83</v>
      </c>
      <c r="B17" s="71"/>
      <c r="C17" s="71"/>
      <c r="D17" s="71"/>
      <c r="E17" s="71"/>
      <c r="F17" s="71"/>
      <c r="G17" s="71"/>
      <c r="H17" s="71"/>
      <c r="I17" s="71"/>
      <c r="J17" s="71"/>
      <c r="K17" s="71"/>
    </row>
    <row r="18" spans="1:11" ht="18">
      <c r="A18" s="6" t="s">
        <v>84</v>
      </c>
      <c r="B18" s="6"/>
      <c r="C18" s="6"/>
      <c r="D18" s="6"/>
      <c r="E18" s="6"/>
      <c r="F18" s="6"/>
      <c r="G18" s="6"/>
      <c r="H18" s="6"/>
      <c r="I18" s="6"/>
      <c r="J18" s="6"/>
      <c r="K18" s="6"/>
    </row>
    <row r="19" spans="1:11" ht="18">
      <c r="A19" s="6" t="s">
        <v>97</v>
      </c>
      <c r="B19" s="6"/>
      <c r="C19" s="6"/>
      <c r="D19" s="104" t="s">
        <v>86</v>
      </c>
      <c r="E19" s="104"/>
      <c r="F19" s="6"/>
      <c r="G19" s="6"/>
      <c r="H19" s="6"/>
      <c r="I19" s="6"/>
      <c r="J19" s="6"/>
      <c r="K19" s="6"/>
    </row>
    <row r="20" spans="1:11" ht="18">
      <c r="A20" s="6"/>
      <c r="B20" s="6"/>
      <c r="C20" s="6"/>
      <c r="D20" s="6"/>
      <c r="E20" s="6"/>
      <c r="F20" s="6"/>
      <c r="G20" s="6"/>
      <c r="H20" s="6"/>
      <c r="I20" s="6"/>
      <c r="J20" s="6"/>
      <c r="K20" s="6"/>
    </row>
    <row r="21" spans="1:11" ht="18">
      <c r="A21" s="6"/>
      <c r="B21" s="6"/>
      <c r="C21" s="6"/>
      <c r="D21" s="6"/>
      <c r="E21" s="6"/>
      <c r="F21" s="6"/>
      <c r="G21" s="6"/>
      <c r="H21" s="6"/>
      <c r="I21" s="6"/>
      <c r="J21" s="6"/>
      <c r="K21" s="6"/>
    </row>
    <row r="22" spans="1:11" ht="27.6" customHeight="1">
      <c r="A22" s="6"/>
      <c r="B22" s="79" t="s">
        <v>87</v>
      </c>
      <c r="C22" s="81"/>
      <c r="D22" s="81"/>
      <c r="E22" s="80"/>
      <c r="F22" s="12" t="s">
        <v>88</v>
      </c>
      <c r="G22" s="74" t="s">
        <v>96</v>
      </c>
      <c r="H22" s="74"/>
      <c r="I22" s="74"/>
      <c r="J22" s="6"/>
      <c r="K22" s="6"/>
    </row>
    <row r="23" spans="1:11" ht="27.6" customHeight="1">
      <c r="A23" s="6"/>
      <c r="B23" s="79" t="s">
        <v>89</v>
      </c>
      <c r="C23" s="80"/>
      <c r="D23" s="77">
        <v>380000</v>
      </c>
      <c r="E23" s="78"/>
      <c r="F23" s="67"/>
      <c r="G23" s="181" t="str">
        <f>IF(F23=0,"",D23*F23)</f>
        <v/>
      </c>
      <c r="H23" s="182"/>
      <c r="I23" s="8" t="s">
        <v>80</v>
      </c>
      <c r="J23" s="6"/>
      <c r="K23" s="6"/>
    </row>
    <row r="24" spans="1:11" ht="27.6" customHeight="1">
      <c r="A24" s="6"/>
      <c r="B24" s="79" t="s">
        <v>90</v>
      </c>
      <c r="C24" s="80"/>
      <c r="D24" s="77">
        <v>100000</v>
      </c>
      <c r="E24" s="78"/>
      <c r="F24" s="67"/>
      <c r="G24" s="181" t="str">
        <f t="shared" ref="G24:G29" si="0">IF(F24=0,"",D24*F24)</f>
        <v/>
      </c>
      <c r="H24" s="182"/>
      <c r="I24" s="8" t="s">
        <v>80</v>
      </c>
      <c r="J24" s="6"/>
      <c r="K24" s="6"/>
    </row>
    <row r="25" spans="1:11" ht="27.6" customHeight="1">
      <c r="A25" s="6"/>
      <c r="B25" s="79" t="s">
        <v>91</v>
      </c>
      <c r="C25" s="80"/>
      <c r="D25" s="77">
        <v>250000</v>
      </c>
      <c r="E25" s="78"/>
      <c r="F25" s="67"/>
      <c r="G25" s="181" t="str">
        <f t="shared" si="0"/>
        <v/>
      </c>
      <c r="H25" s="182"/>
      <c r="I25" s="8" t="s">
        <v>80</v>
      </c>
      <c r="J25" s="6"/>
      <c r="K25" s="6"/>
    </row>
    <row r="26" spans="1:11" ht="27.6" customHeight="1">
      <c r="A26" s="6"/>
      <c r="B26" s="79" t="s">
        <v>92</v>
      </c>
      <c r="C26" s="80"/>
      <c r="D26" s="77">
        <v>270000</v>
      </c>
      <c r="E26" s="78"/>
      <c r="F26" s="67"/>
      <c r="G26" s="181" t="str">
        <f t="shared" si="0"/>
        <v/>
      </c>
      <c r="H26" s="182"/>
      <c r="I26" s="8" t="s">
        <v>80</v>
      </c>
      <c r="J26" s="6"/>
      <c r="K26" s="6"/>
    </row>
    <row r="27" spans="1:11" ht="27.6" customHeight="1">
      <c r="A27" s="6"/>
      <c r="B27" s="79" t="s">
        <v>93</v>
      </c>
      <c r="C27" s="80"/>
      <c r="D27" s="77">
        <v>400000</v>
      </c>
      <c r="E27" s="78"/>
      <c r="F27" s="67"/>
      <c r="G27" s="181" t="str">
        <f t="shared" ref="G27" si="1">IF(F27=0,"",D27*F27)</f>
        <v/>
      </c>
      <c r="H27" s="182"/>
      <c r="I27" s="8" t="s">
        <v>80</v>
      </c>
      <c r="J27" s="6"/>
      <c r="K27" s="6"/>
    </row>
    <row r="28" spans="1:11" ht="27.6" customHeight="1">
      <c r="A28" s="6"/>
      <c r="B28" s="86" t="s">
        <v>95</v>
      </c>
      <c r="C28" s="87"/>
      <c r="D28" s="88">
        <v>350000</v>
      </c>
      <c r="E28" s="89"/>
      <c r="F28" s="68"/>
      <c r="G28" s="183" t="str">
        <f>IF(F28=0,"",D28*F28)</f>
        <v/>
      </c>
      <c r="H28" s="184"/>
      <c r="I28" s="29" t="s">
        <v>80</v>
      </c>
      <c r="J28" s="69" t="s">
        <v>172</v>
      </c>
      <c r="K28" s="6"/>
    </row>
    <row r="29" spans="1:11" ht="27.6" customHeight="1" thickBot="1">
      <c r="A29" s="6"/>
      <c r="B29" s="79" t="s">
        <v>94</v>
      </c>
      <c r="C29" s="80"/>
      <c r="D29" s="77">
        <v>270000</v>
      </c>
      <c r="E29" s="78"/>
      <c r="F29" s="67"/>
      <c r="G29" s="181" t="str">
        <f t="shared" si="0"/>
        <v/>
      </c>
      <c r="H29" s="182"/>
      <c r="I29" s="8" t="s">
        <v>80</v>
      </c>
      <c r="J29" s="69" t="s">
        <v>172</v>
      </c>
      <c r="K29" s="6"/>
    </row>
    <row r="30" spans="1:11" ht="27.6" customHeight="1" thickBot="1">
      <c r="A30" s="6"/>
      <c r="B30" s="72" t="s">
        <v>100</v>
      </c>
      <c r="C30" s="73"/>
      <c r="D30" s="73"/>
      <c r="E30" s="73"/>
      <c r="F30" s="73"/>
      <c r="G30" s="179" t="str">
        <f>IF(SUM(G23:H29)=0,"",SUM(G23:H29))</f>
        <v/>
      </c>
      <c r="H30" s="180"/>
      <c r="I30" s="30" t="s">
        <v>80</v>
      </c>
      <c r="J30" s="6"/>
      <c r="K30" s="6"/>
    </row>
    <row r="31" spans="1:11" ht="18">
      <c r="A31" s="6"/>
      <c r="B31" s="13"/>
      <c r="C31" s="13"/>
      <c r="D31" s="14"/>
      <c r="E31" s="14"/>
      <c r="F31" s="14"/>
      <c r="G31" s="15"/>
      <c r="H31" s="15"/>
      <c r="I31" s="16"/>
      <c r="J31" s="6"/>
      <c r="K31" s="6"/>
    </row>
    <row r="32" spans="1:11" ht="18">
      <c r="A32" s="71" t="s">
        <v>98</v>
      </c>
      <c r="B32" s="71"/>
      <c r="C32" s="71"/>
      <c r="D32" s="71"/>
      <c r="E32" s="71"/>
      <c r="F32" s="71"/>
      <c r="G32" s="71"/>
      <c r="H32" s="71"/>
      <c r="I32" s="71"/>
      <c r="J32" s="71"/>
      <c r="K32" s="71"/>
    </row>
    <row r="33" spans="1:11" ht="18">
      <c r="A33" s="6" t="s">
        <v>101</v>
      </c>
      <c r="B33" s="6"/>
      <c r="C33" s="6"/>
      <c r="D33" s="6"/>
      <c r="E33" s="6"/>
      <c r="F33" s="6"/>
      <c r="G33" s="6"/>
      <c r="H33" s="6"/>
      <c r="I33" s="6"/>
      <c r="J33" s="6"/>
      <c r="K33" s="6"/>
    </row>
    <row r="34" spans="1:11" ht="18">
      <c r="A34" s="6" t="s">
        <v>106</v>
      </c>
      <c r="B34" s="6"/>
      <c r="C34" s="6"/>
      <c r="D34" s="6"/>
      <c r="E34" s="6"/>
      <c r="F34" s="6"/>
      <c r="G34" s="6"/>
      <c r="H34" s="6"/>
      <c r="I34" s="6"/>
      <c r="J34" s="6"/>
      <c r="K34" s="6"/>
    </row>
    <row r="35" spans="1:11" ht="18.600000000000001" thickBot="1">
      <c r="A35" s="6"/>
      <c r="B35" s="6"/>
      <c r="C35" s="6"/>
      <c r="D35" s="6"/>
      <c r="E35" s="6"/>
      <c r="F35" s="6"/>
      <c r="G35" s="6"/>
      <c r="H35" s="6"/>
      <c r="I35" s="6"/>
      <c r="J35" s="6"/>
      <c r="K35" s="6"/>
    </row>
    <row r="36" spans="1:11" ht="33" customHeight="1">
      <c r="A36" s="6"/>
      <c r="B36" s="82" t="s">
        <v>102</v>
      </c>
      <c r="C36" s="83"/>
      <c r="D36" s="84" t="s">
        <v>30</v>
      </c>
      <c r="E36" s="82" t="s">
        <v>100</v>
      </c>
      <c r="F36" s="83"/>
      <c r="G36" s="85" t="s">
        <v>103</v>
      </c>
      <c r="H36" s="85"/>
      <c r="I36" s="97" t="s">
        <v>104</v>
      </c>
      <c r="J36" s="98"/>
      <c r="K36" s="99"/>
    </row>
    <row r="37" spans="1:11" s="1" customFormat="1" ht="33" customHeight="1" thickBot="1">
      <c r="A37" s="31"/>
      <c r="B37" s="176"/>
      <c r="C37" s="17" t="s">
        <v>80</v>
      </c>
      <c r="D37" s="84"/>
      <c r="E37" s="176" t="str">
        <f>IF(G30="","",G30)</f>
        <v/>
      </c>
      <c r="F37" s="17" t="s">
        <v>80</v>
      </c>
      <c r="G37" s="85"/>
      <c r="H37" s="85"/>
      <c r="I37" s="177" t="str">
        <f>IF(B37="","",ROUNDDOWN((B37-E37)/12,0))</f>
        <v/>
      </c>
      <c r="J37" s="178"/>
      <c r="K37" s="9" t="s">
        <v>80</v>
      </c>
    </row>
    <row r="38" spans="1:11" ht="18">
      <c r="A38" s="6" t="s">
        <v>105</v>
      </c>
      <c r="B38" s="6"/>
      <c r="C38" s="6"/>
      <c r="D38" s="6"/>
      <c r="E38" s="6"/>
      <c r="F38" s="6"/>
      <c r="G38" s="6"/>
      <c r="H38" s="6"/>
      <c r="I38" s="6"/>
      <c r="J38" s="6"/>
      <c r="K38" s="6"/>
    </row>
    <row r="39" spans="1:11" ht="18">
      <c r="A39" s="6"/>
      <c r="B39" s="6"/>
      <c r="C39" s="6"/>
      <c r="D39" s="6"/>
      <c r="E39" s="6"/>
      <c r="F39" s="6"/>
      <c r="G39" s="6"/>
      <c r="H39" s="6"/>
      <c r="I39" s="6"/>
      <c r="J39" s="6"/>
      <c r="K39" s="6"/>
    </row>
    <row r="40" spans="1:11" ht="18">
      <c r="A40" s="6"/>
      <c r="B40" s="6"/>
      <c r="C40" s="6"/>
      <c r="D40" s="6"/>
      <c r="E40" s="6"/>
      <c r="F40" s="6"/>
      <c r="G40" s="6"/>
      <c r="H40" s="6"/>
      <c r="I40" s="6"/>
      <c r="J40" s="6"/>
      <c r="K40" s="6"/>
    </row>
    <row r="41" spans="1:11" ht="18">
      <c r="A41" s="6"/>
      <c r="B41" s="6"/>
      <c r="C41" s="6"/>
      <c r="D41" s="6"/>
      <c r="E41" s="6"/>
      <c r="F41" s="6"/>
      <c r="G41" s="6"/>
      <c r="H41" s="6"/>
      <c r="I41" s="6"/>
      <c r="J41" s="6"/>
      <c r="K41" s="6"/>
    </row>
    <row r="42" spans="1:11" ht="18">
      <c r="A42" s="6"/>
      <c r="B42" s="6"/>
      <c r="C42" s="6"/>
      <c r="D42" s="6"/>
      <c r="E42" s="6"/>
      <c r="F42" s="6"/>
      <c r="G42" s="6"/>
      <c r="H42" s="6"/>
      <c r="I42" s="6"/>
      <c r="J42" s="6"/>
      <c r="K42" s="6"/>
    </row>
    <row r="43" spans="1:11" ht="18">
      <c r="A43" s="6"/>
      <c r="B43" s="6"/>
      <c r="C43" s="6"/>
      <c r="D43" s="6"/>
      <c r="E43" s="6"/>
      <c r="F43" s="6"/>
      <c r="G43" s="6"/>
      <c r="H43" s="6"/>
      <c r="I43" s="6"/>
      <c r="J43" s="6"/>
      <c r="K43" s="6"/>
    </row>
    <row r="44" spans="1:11" ht="18">
      <c r="A44" s="6"/>
      <c r="B44" s="6"/>
      <c r="C44" s="6"/>
      <c r="D44" s="6"/>
      <c r="E44" s="6"/>
      <c r="F44" s="6"/>
      <c r="G44" s="6"/>
      <c r="H44" s="6"/>
      <c r="I44" s="6"/>
      <c r="J44" s="6"/>
      <c r="K44" s="6"/>
    </row>
    <row r="45" spans="1:11" ht="18">
      <c r="A45" s="6"/>
      <c r="B45" s="6"/>
      <c r="C45" s="6"/>
      <c r="D45" s="6"/>
      <c r="E45" s="6"/>
      <c r="F45" s="6"/>
      <c r="G45" s="6"/>
      <c r="H45" s="6"/>
      <c r="I45" s="6"/>
      <c r="J45" s="6"/>
      <c r="K45" s="6"/>
    </row>
    <row r="46" spans="1:11" ht="18">
      <c r="A46" s="6"/>
      <c r="B46" s="6"/>
      <c r="C46" s="6"/>
      <c r="D46" s="6"/>
      <c r="E46" s="6"/>
      <c r="F46" s="6"/>
      <c r="G46" s="6"/>
      <c r="H46" s="6"/>
      <c r="I46" s="6"/>
      <c r="J46" s="6"/>
      <c r="K46" s="6"/>
    </row>
    <row r="47" spans="1:11" ht="18">
      <c r="A47" s="6"/>
      <c r="B47" s="6"/>
      <c r="C47" s="6"/>
      <c r="D47" s="6"/>
      <c r="E47" s="6"/>
      <c r="F47" s="6"/>
      <c r="G47" s="6"/>
      <c r="H47" s="6"/>
      <c r="I47" s="6"/>
      <c r="J47" s="6"/>
      <c r="K47" s="6"/>
    </row>
    <row r="48" spans="1:11" ht="18">
      <c r="A48" s="6"/>
      <c r="B48" s="6"/>
      <c r="C48" s="6"/>
      <c r="D48" s="6"/>
      <c r="E48" s="6"/>
      <c r="F48" s="6"/>
      <c r="G48" s="6"/>
      <c r="H48" s="6"/>
      <c r="I48" s="6"/>
      <c r="J48" s="6"/>
      <c r="K48" s="6"/>
    </row>
    <row r="49" spans="1:11" ht="18">
      <c r="A49" s="6"/>
      <c r="B49" s="6"/>
      <c r="C49" s="6"/>
      <c r="D49" s="6"/>
      <c r="E49" s="6"/>
      <c r="F49" s="6"/>
      <c r="G49" s="6"/>
      <c r="H49" s="6"/>
      <c r="I49" s="6"/>
      <c r="J49" s="6"/>
      <c r="K49" s="6"/>
    </row>
    <row r="50" spans="1:11" ht="18">
      <c r="A50" s="6"/>
      <c r="B50" s="6"/>
      <c r="C50" s="6"/>
      <c r="D50" s="6"/>
      <c r="E50" s="6"/>
      <c r="F50" s="6"/>
      <c r="G50" s="6"/>
      <c r="H50" s="6"/>
      <c r="I50" s="6"/>
      <c r="J50" s="6"/>
      <c r="K50" s="6"/>
    </row>
    <row r="51" spans="1:11" ht="18">
      <c r="A51" s="6"/>
      <c r="B51" s="6"/>
      <c r="C51" s="6"/>
      <c r="D51" s="6"/>
      <c r="E51" s="6"/>
      <c r="F51" s="6"/>
      <c r="G51" s="6"/>
      <c r="H51" s="6"/>
      <c r="I51" s="6"/>
      <c r="J51" s="6"/>
      <c r="K51" s="6"/>
    </row>
    <row r="52" spans="1:11" ht="18">
      <c r="A52" s="6"/>
      <c r="B52" s="6"/>
      <c r="C52" s="6"/>
      <c r="D52" s="6"/>
      <c r="E52" s="6"/>
      <c r="F52" s="6"/>
      <c r="G52" s="6"/>
      <c r="H52" s="6"/>
      <c r="I52" s="6"/>
      <c r="J52" s="6"/>
      <c r="K52" s="6"/>
    </row>
    <row r="53" spans="1:11" ht="18.600000000000001" thickBot="1">
      <c r="A53" s="6"/>
      <c r="B53" s="6" t="s">
        <v>117</v>
      </c>
      <c r="C53" s="6"/>
      <c r="D53" s="6"/>
      <c r="E53" s="6"/>
      <c r="F53" s="6"/>
      <c r="G53" s="6"/>
      <c r="H53" s="6"/>
      <c r="I53" s="6"/>
      <c r="J53" s="6"/>
      <c r="K53" s="6"/>
    </row>
    <row r="54" spans="1:11" ht="18">
      <c r="A54" s="6"/>
      <c r="B54" s="58" t="s">
        <v>107</v>
      </c>
      <c r="C54" s="96" t="s">
        <v>110</v>
      </c>
      <c r="D54" s="96"/>
      <c r="E54" s="18" t="s">
        <v>112</v>
      </c>
      <c r="F54" s="90" t="s">
        <v>118</v>
      </c>
      <c r="G54" s="91"/>
      <c r="H54" s="6"/>
      <c r="I54" s="6"/>
      <c r="J54" s="6"/>
      <c r="K54" s="6"/>
    </row>
    <row r="55" spans="1:11" ht="18">
      <c r="A55" s="6"/>
      <c r="B55" s="12" t="s">
        <v>108</v>
      </c>
      <c r="C55" s="74" t="s">
        <v>111</v>
      </c>
      <c r="D55" s="74"/>
      <c r="E55" s="20" t="s">
        <v>113</v>
      </c>
      <c r="F55" s="92" t="s">
        <v>116</v>
      </c>
      <c r="G55" s="93"/>
      <c r="H55" s="6"/>
      <c r="I55" s="6"/>
      <c r="J55" s="6"/>
      <c r="K55" s="6"/>
    </row>
    <row r="56" spans="1:11" ht="18.600000000000001" thickBot="1">
      <c r="A56" s="6"/>
      <c r="B56" s="12" t="s">
        <v>109</v>
      </c>
      <c r="C56" s="74" t="s">
        <v>114</v>
      </c>
      <c r="D56" s="74"/>
      <c r="E56" s="20" t="s">
        <v>115</v>
      </c>
      <c r="F56" s="94" t="s">
        <v>116</v>
      </c>
      <c r="G56" s="95"/>
      <c r="H56" s="6"/>
      <c r="I56" s="6"/>
      <c r="J56" s="6"/>
      <c r="K56" s="6"/>
    </row>
    <row r="57" spans="1:11" ht="18">
      <c r="A57" s="6"/>
      <c r="B57" s="6" t="s">
        <v>119</v>
      </c>
      <c r="C57" s="6"/>
      <c r="D57" s="6"/>
      <c r="E57" s="6"/>
      <c r="F57" s="6"/>
      <c r="G57" s="6"/>
      <c r="H57" s="6"/>
      <c r="I57" s="6"/>
      <c r="J57" s="6"/>
      <c r="K57" s="6"/>
    </row>
  </sheetData>
  <sheetProtection algorithmName="SHA-512" hashValue="h8H6ht9Gve6JmEq5GUOS4YEt4h7awA1U2C/QcGR0ny2geL+N3/15n4kzvZF/ZMkDdjHCcsTe7uBpkHzYL1O/ow==" saltValue="AtTw2/6foxU2V6uneyw+og==" spinCount="100000" sheet="1" objects="1" scenarios="1"/>
  <mergeCells count="51">
    <mergeCell ref="B27:C27"/>
    <mergeCell ref="B25:C25"/>
    <mergeCell ref="B26:C26"/>
    <mergeCell ref="J1:K1"/>
    <mergeCell ref="J2:K2"/>
    <mergeCell ref="A4:K4"/>
    <mergeCell ref="A10:C10"/>
    <mergeCell ref="D13:D14"/>
    <mergeCell ref="D10:E10"/>
    <mergeCell ref="G13:G14"/>
    <mergeCell ref="H13:I13"/>
    <mergeCell ref="B13:C13"/>
    <mergeCell ref="E13:F13"/>
    <mergeCell ref="D19:E19"/>
    <mergeCell ref="D26:E26"/>
    <mergeCell ref="D25:E25"/>
    <mergeCell ref="G25:H25"/>
    <mergeCell ref="G26:H26"/>
    <mergeCell ref="G27:H27"/>
    <mergeCell ref="I37:J37"/>
    <mergeCell ref="I36:K36"/>
    <mergeCell ref="G28:H28"/>
    <mergeCell ref="G29:H29"/>
    <mergeCell ref="C56:D56"/>
    <mergeCell ref="F54:G54"/>
    <mergeCell ref="F55:G55"/>
    <mergeCell ref="F56:G56"/>
    <mergeCell ref="C54:D54"/>
    <mergeCell ref="C55:D55"/>
    <mergeCell ref="B36:C36"/>
    <mergeCell ref="D36:D37"/>
    <mergeCell ref="E36:F36"/>
    <mergeCell ref="G36:H37"/>
    <mergeCell ref="B28:C28"/>
    <mergeCell ref="D28:E28"/>
    <mergeCell ref="A6:K6"/>
    <mergeCell ref="A17:K17"/>
    <mergeCell ref="A32:K32"/>
    <mergeCell ref="G30:H30"/>
    <mergeCell ref="B30:F30"/>
    <mergeCell ref="G22:I22"/>
    <mergeCell ref="G23:H23"/>
    <mergeCell ref="G24:H24"/>
    <mergeCell ref="D27:E27"/>
    <mergeCell ref="B29:C29"/>
    <mergeCell ref="D29:E29"/>
    <mergeCell ref="B22:E22"/>
    <mergeCell ref="B23:C23"/>
    <mergeCell ref="D23:E23"/>
    <mergeCell ref="B24:C24"/>
    <mergeCell ref="D24:E24"/>
  </mergeCells>
  <phoneticPr fontId="1"/>
  <dataValidations count="1">
    <dataValidation type="list" allowBlank="1" showInputMessage="1" showErrorMessage="1" sqref="F28:F29" xr:uid="{EAEC3683-02D9-4A67-9EE8-E434D93F35EA}">
      <formula1>"0,1"</formula1>
    </dataValidation>
  </dataValidations>
  <hyperlinks>
    <hyperlink ref="D10" location="≪ステップ１_所得確認フロー≫" display="ステップ１へ" xr:uid="{B08A3392-29C9-46A7-BC77-6C6058E5A503}"/>
    <hyperlink ref="D19:E19" location="≪ステップ２_各種控除≫" display="≪ステップ２≫へ" xr:uid="{BE790C65-83A3-4BF6-8889-E38D4450C35C}"/>
  </hyperlinks>
  <pageMargins left="3.937007874015748E-2" right="3.937007874015748E-2" top="0" bottom="0" header="0.31496062992125984" footer="0.31496062992125984"/>
  <pageSetup paperSize="9" scale="84" fitToHeight="0" orientation="portrait" horizontalDpi="300" verticalDpi="300" r:id="rId1"/>
  <rowBreaks count="1" manualBreakCount="1">
    <brk id="3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1BDC5-7683-4767-B177-7ACF7CA944D4}">
  <sheetPr>
    <tabColor theme="7" tint="0.39997558519241921"/>
    <pageSetUpPr fitToPage="1"/>
  </sheetPr>
  <dimension ref="A1:L23"/>
  <sheetViews>
    <sheetView showGridLines="0" view="pageBreakPreview" zoomScale="85" zoomScaleNormal="100" zoomScaleSheetLayoutView="85" workbookViewId="0"/>
  </sheetViews>
  <sheetFormatPr defaultRowHeight="18"/>
  <cols>
    <col min="1" max="1" width="5.3984375" customWidth="1"/>
    <col min="11" max="11" width="5.3984375" customWidth="1"/>
  </cols>
  <sheetData>
    <row r="1" spans="1:11">
      <c r="A1" s="22" t="s">
        <v>76</v>
      </c>
      <c r="B1" s="5"/>
      <c r="C1" s="5"/>
      <c r="D1" s="5"/>
      <c r="E1" s="5"/>
      <c r="F1" s="5"/>
      <c r="G1" s="5"/>
      <c r="H1" s="5"/>
      <c r="I1" s="5"/>
      <c r="J1" s="5"/>
      <c r="K1" s="5"/>
    </row>
    <row r="2" spans="1:11">
      <c r="A2" s="22"/>
      <c r="B2" s="5"/>
      <c r="C2" s="5"/>
      <c r="D2" s="5"/>
      <c r="E2" s="5"/>
      <c r="F2" s="5"/>
      <c r="G2" s="5"/>
      <c r="H2" s="5"/>
      <c r="I2" s="5"/>
      <c r="J2" s="5"/>
      <c r="K2" s="5"/>
    </row>
    <row r="3" spans="1:11">
      <c r="A3" s="22"/>
      <c r="B3" s="5"/>
      <c r="C3" s="5"/>
      <c r="D3" s="5"/>
      <c r="E3" s="5"/>
      <c r="F3" s="5"/>
      <c r="G3" s="5"/>
      <c r="H3" s="5"/>
      <c r="I3" s="5"/>
      <c r="J3" s="5"/>
      <c r="K3" s="5"/>
    </row>
    <row r="4" spans="1:11">
      <c r="A4" s="5"/>
      <c r="B4" s="5"/>
      <c r="C4" s="5"/>
      <c r="D4" s="5"/>
      <c r="E4" s="5"/>
      <c r="F4" s="5"/>
      <c r="G4" s="5"/>
      <c r="H4" s="5"/>
      <c r="I4" s="5"/>
      <c r="J4" s="5"/>
      <c r="K4" s="5"/>
    </row>
    <row r="5" spans="1:11">
      <c r="A5" s="5"/>
      <c r="B5" s="5"/>
      <c r="C5" s="5"/>
      <c r="D5" s="5"/>
      <c r="E5" s="5"/>
      <c r="F5" s="5"/>
      <c r="G5" s="5"/>
      <c r="H5" s="5"/>
      <c r="I5" s="5"/>
      <c r="J5" s="5"/>
      <c r="K5" s="5"/>
    </row>
    <row r="6" spans="1:11">
      <c r="A6" s="5"/>
      <c r="B6" s="5"/>
      <c r="C6" s="5"/>
      <c r="D6" s="5"/>
      <c r="E6" s="5"/>
      <c r="F6" s="5"/>
      <c r="G6" s="5"/>
      <c r="H6" s="5"/>
      <c r="I6" s="5"/>
      <c r="J6" s="5"/>
      <c r="K6" s="5"/>
    </row>
    <row r="7" spans="1:11">
      <c r="A7" s="5"/>
      <c r="B7" s="5"/>
      <c r="C7" s="5"/>
      <c r="D7" s="5"/>
      <c r="E7" s="5"/>
      <c r="F7" s="5"/>
      <c r="G7" s="5"/>
      <c r="H7" s="5"/>
      <c r="I7" s="5"/>
      <c r="J7" s="5"/>
      <c r="K7" s="5"/>
    </row>
    <row r="8" spans="1:11">
      <c r="A8" s="5"/>
      <c r="B8" s="5"/>
      <c r="C8" s="5"/>
      <c r="D8" s="5"/>
      <c r="E8" s="5"/>
      <c r="F8" s="5"/>
      <c r="G8" s="5"/>
      <c r="H8" s="5"/>
      <c r="I8" s="5"/>
      <c r="J8" s="5"/>
      <c r="K8" s="5"/>
    </row>
    <row r="9" spans="1:11">
      <c r="A9" s="5"/>
      <c r="B9" s="5"/>
      <c r="C9" s="5"/>
      <c r="D9" s="5"/>
      <c r="E9" s="5"/>
      <c r="F9" s="5"/>
      <c r="G9" s="5"/>
      <c r="H9" s="5"/>
      <c r="I9" s="5"/>
      <c r="J9" s="5"/>
      <c r="K9" s="5"/>
    </row>
    <row r="10" spans="1:11">
      <c r="A10" s="5"/>
      <c r="B10" s="5"/>
      <c r="C10" s="5"/>
      <c r="D10" s="5"/>
      <c r="E10" s="5"/>
      <c r="F10" s="5"/>
      <c r="G10" s="5"/>
      <c r="H10" s="5"/>
      <c r="I10" s="5"/>
      <c r="J10" s="5"/>
      <c r="K10" s="5"/>
    </row>
    <row r="11" spans="1:11">
      <c r="A11" s="5"/>
      <c r="B11" s="5"/>
      <c r="C11" s="5"/>
      <c r="D11" s="5"/>
      <c r="E11" s="5"/>
      <c r="F11" s="5"/>
      <c r="G11" s="5"/>
      <c r="H11" s="5"/>
      <c r="I11" s="5"/>
      <c r="J11" s="5"/>
      <c r="K11" s="5"/>
    </row>
    <row r="12" spans="1:11">
      <c r="A12" s="5"/>
      <c r="B12" s="5"/>
      <c r="C12" s="5"/>
      <c r="D12" s="5"/>
      <c r="E12" s="5"/>
      <c r="F12" s="5"/>
      <c r="G12" s="5"/>
      <c r="H12" s="5"/>
      <c r="I12" s="5"/>
      <c r="J12" s="5"/>
      <c r="K12" s="5"/>
    </row>
    <row r="13" spans="1:11">
      <c r="A13" s="5"/>
      <c r="B13" s="5"/>
      <c r="C13" s="5"/>
      <c r="D13" s="5"/>
      <c r="E13" s="5"/>
      <c r="F13" s="5"/>
      <c r="G13" s="5"/>
      <c r="H13" s="5"/>
      <c r="I13" s="5"/>
      <c r="J13" s="5"/>
      <c r="K13" s="5"/>
    </row>
    <row r="14" spans="1:11">
      <c r="A14" s="5"/>
      <c r="B14" s="5"/>
      <c r="C14" s="5"/>
      <c r="D14" s="5"/>
      <c r="E14" s="5"/>
      <c r="F14" s="5"/>
      <c r="G14" s="5"/>
      <c r="H14" s="5"/>
      <c r="I14" s="5"/>
      <c r="J14" s="5"/>
      <c r="K14" s="5"/>
    </row>
    <row r="15" spans="1:11">
      <c r="A15" s="5"/>
      <c r="B15" s="5"/>
      <c r="C15" s="5"/>
      <c r="D15" s="5"/>
      <c r="E15" s="5"/>
      <c r="F15" s="5"/>
      <c r="G15" s="5"/>
      <c r="H15" s="5"/>
      <c r="I15" s="5"/>
      <c r="J15" s="5"/>
      <c r="K15" s="5"/>
    </row>
    <row r="16" spans="1:11">
      <c r="A16" s="5"/>
      <c r="B16" s="5"/>
      <c r="C16" s="5"/>
      <c r="D16" s="5"/>
      <c r="E16" s="5"/>
      <c r="F16" s="5"/>
      <c r="G16" s="5"/>
      <c r="H16" s="5"/>
      <c r="I16" s="5"/>
      <c r="J16" s="5"/>
      <c r="K16" s="5"/>
    </row>
    <row r="17" spans="1:12">
      <c r="A17" s="5"/>
      <c r="B17" s="5"/>
      <c r="C17" s="5"/>
      <c r="D17" s="5"/>
      <c r="E17" s="5"/>
      <c r="F17" s="5"/>
      <c r="G17" s="5"/>
      <c r="H17" s="5"/>
      <c r="I17" s="5"/>
      <c r="J17" s="5"/>
      <c r="K17" s="5"/>
    </row>
    <row r="18" spans="1:12">
      <c r="A18" s="157"/>
      <c r="B18" s="157"/>
      <c r="C18" s="157"/>
      <c r="D18" s="157"/>
      <c r="E18" s="157"/>
      <c r="F18" s="157"/>
      <c r="G18" s="157"/>
      <c r="H18" s="157"/>
      <c r="I18" s="157"/>
      <c r="J18" s="157"/>
      <c r="K18" s="157"/>
    </row>
    <row r="19" spans="1:12">
      <c r="A19" s="157"/>
      <c r="B19" s="157"/>
      <c r="C19" s="157"/>
      <c r="D19" s="157"/>
      <c r="E19" s="157"/>
      <c r="F19" s="157"/>
      <c r="G19" s="157"/>
      <c r="H19" s="157"/>
      <c r="I19" s="157"/>
      <c r="J19" s="157"/>
      <c r="K19" s="157"/>
      <c r="L19" s="2" t="s">
        <v>158</v>
      </c>
    </row>
    <row r="20" spans="1:12">
      <c r="A20" s="157"/>
      <c r="B20" s="157"/>
      <c r="C20" s="157"/>
      <c r="D20" s="157"/>
      <c r="E20" s="157"/>
      <c r="F20" s="157"/>
      <c r="G20" s="157"/>
      <c r="H20" s="157"/>
      <c r="I20" s="157"/>
      <c r="J20" s="157"/>
      <c r="K20" s="157"/>
    </row>
    <row r="21" spans="1:12" ht="6.6" customHeight="1">
      <c r="A21" s="5"/>
      <c r="B21" s="5"/>
      <c r="C21" s="5"/>
      <c r="D21" s="5"/>
      <c r="E21" s="5"/>
      <c r="F21" s="5"/>
      <c r="G21" s="5"/>
      <c r="H21" s="5"/>
      <c r="I21" s="5"/>
      <c r="J21" s="5"/>
      <c r="K21" s="5"/>
    </row>
    <row r="22" spans="1:12">
      <c r="A22" s="5"/>
      <c r="B22" s="5"/>
      <c r="C22" s="5"/>
      <c r="D22" s="5"/>
      <c r="E22" s="22"/>
      <c r="F22" s="5"/>
      <c r="G22" s="5"/>
      <c r="H22" s="5"/>
      <c r="I22" s="5"/>
      <c r="J22" s="5"/>
      <c r="K22" s="5"/>
    </row>
    <row r="23" spans="1:12">
      <c r="A23" s="5"/>
      <c r="B23" s="5"/>
      <c r="C23" s="5"/>
      <c r="D23" s="5"/>
      <c r="E23" s="5"/>
      <c r="F23" s="5"/>
      <c r="G23" s="5"/>
      <c r="H23" s="5"/>
      <c r="I23" s="5"/>
      <c r="J23" s="5"/>
      <c r="K23" s="5"/>
    </row>
  </sheetData>
  <sheetProtection algorithmName="SHA-512" hashValue="ynnrgw3BhD3z2iG8AR7SkBHMJhLz6jGG7X6TewIgNCeaV/aHQt7WYKsQ/Y4ibtvhUZjXyZM8cEQGfYRgymr30A==" saltValue="sM4ANp5GTs89m9jXs06M/g==" spinCount="100000" sheet="1" objects="1" scenarios="1"/>
  <phoneticPr fontId="1"/>
  <printOptions horizontalCentered="1"/>
  <pageMargins left="3.937007874015748E-2" right="3.937007874015748E-2" top="0" bottom="0" header="0.31496062992125984" footer="0.31496062992125984"/>
  <pageSetup paperSize="9"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A083E-979A-48DC-B875-1C064F37FB70}">
  <sheetPr>
    <tabColor theme="7" tint="0.59999389629810485"/>
    <pageSetUpPr fitToPage="1"/>
  </sheetPr>
  <dimension ref="A1:X41"/>
  <sheetViews>
    <sheetView showGridLines="0" view="pageBreakPreview" zoomScale="80" zoomScaleNormal="100" zoomScaleSheetLayoutView="80" workbookViewId="0">
      <pane ySplit="2" topLeftCell="A3" activePane="bottomLeft" state="frozen"/>
      <selection pane="bottomLeft" activeCell="T26" sqref="T26"/>
    </sheetView>
  </sheetViews>
  <sheetFormatPr defaultColWidth="4.8984375" defaultRowHeight="23.4" customHeight="1"/>
  <cols>
    <col min="1" max="16384" width="4.8984375" style="59"/>
  </cols>
  <sheetData>
    <row r="1" spans="1:24" ht="23.4" customHeight="1">
      <c r="A1" s="45" t="s">
        <v>160</v>
      </c>
    </row>
    <row r="2" spans="1:24" ht="23.4" customHeight="1">
      <c r="A2" s="60" t="s">
        <v>161</v>
      </c>
      <c r="X2" s="45" t="s">
        <v>159</v>
      </c>
    </row>
    <row r="14" spans="1:24" ht="23.4" customHeight="1">
      <c r="A14" s="119" t="s">
        <v>162</v>
      </c>
      <c r="B14" s="119"/>
      <c r="C14" s="119"/>
      <c r="D14" s="119"/>
      <c r="E14" s="119"/>
      <c r="F14" s="119"/>
      <c r="G14" s="119"/>
      <c r="H14" s="119"/>
      <c r="I14" s="119"/>
      <c r="J14" s="119"/>
      <c r="K14" s="119"/>
      <c r="L14" s="119"/>
      <c r="M14" s="119"/>
      <c r="N14" s="119"/>
      <c r="O14" s="119"/>
      <c r="P14" s="119"/>
      <c r="Q14" s="119"/>
      <c r="R14" s="119"/>
      <c r="S14" s="119"/>
      <c r="T14" s="119"/>
      <c r="U14" s="119"/>
      <c r="V14" s="119"/>
      <c r="W14" s="119"/>
    </row>
    <row r="15" spans="1:24" ht="23.4" customHeight="1">
      <c r="A15" s="61"/>
      <c r="B15" s="61"/>
      <c r="C15" s="61"/>
      <c r="D15" s="61"/>
      <c r="E15" s="61"/>
      <c r="F15" s="61"/>
      <c r="G15" s="61"/>
      <c r="H15" s="61"/>
      <c r="I15" s="61"/>
      <c r="J15" s="61"/>
      <c r="K15" s="61"/>
      <c r="L15" s="61"/>
      <c r="M15" s="61"/>
      <c r="N15" s="61"/>
      <c r="O15" s="61"/>
      <c r="P15" s="61"/>
      <c r="Q15" s="61"/>
      <c r="R15" s="164"/>
      <c r="S15" s="61"/>
      <c r="T15" s="61"/>
      <c r="U15" s="61"/>
      <c r="V15" s="61"/>
      <c r="W15" s="61"/>
    </row>
    <row r="16" spans="1:24" ht="23.4" customHeight="1" thickBot="1">
      <c r="A16" s="120" t="s">
        <v>163</v>
      </c>
      <c r="B16" s="120"/>
      <c r="C16" s="120"/>
      <c r="D16" s="120"/>
      <c r="E16" s="120"/>
      <c r="F16" s="120"/>
      <c r="G16" s="120"/>
      <c r="H16" s="120"/>
      <c r="I16" s="120"/>
      <c r="J16" s="158"/>
      <c r="K16" s="158"/>
      <c r="L16" s="158"/>
      <c r="M16" s="159"/>
      <c r="N16" s="62" t="s">
        <v>80</v>
      </c>
      <c r="O16" s="31" t="s">
        <v>26</v>
      </c>
      <c r="P16" s="31"/>
      <c r="Q16" s="31"/>
    </row>
    <row r="17" spans="1:23" ht="23.4" customHeight="1" thickBot="1">
      <c r="A17" s="121" t="s">
        <v>147</v>
      </c>
      <c r="B17" s="122"/>
      <c r="C17" s="122"/>
      <c r="D17" s="122"/>
      <c r="E17" s="122"/>
      <c r="F17" s="122"/>
      <c r="G17" s="122"/>
      <c r="H17" s="122"/>
      <c r="I17" s="122"/>
      <c r="J17" s="117" t="str">
        <f>IF(J16="","",IF(J16-100000&gt;0,J16-100000,"0"))</f>
        <v/>
      </c>
      <c r="K17" s="117"/>
      <c r="L17" s="117"/>
      <c r="M17" s="118"/>
      <c r="N17" s="63" t="s">
        <v>80</v>
      </c>
      <c r="O17" s="31" t="s">
        <v>168</v>
      </c>
      <c r="P17" s="31"/>
      <c r="Q17" s="31"/>
    </row>
    <row r="19" spans="1:23" ht="23.4" customHeight="1">
      <c r="A19" s="119" t="s">
        <v>164</v>
      </c>
      <c r="B19" s="119"/>
      <c r="C19" s="119"/>
      <c r="D19" s="119"/>
      <c r="E19" s="119"/>
      <c r="F19" s="119"/>
      <c r="G19" s="119"/>
      <c r="H19" s="119"/>
      <c r="I19" s="119"/>
      <c r="J19" s="119"/>
      <c r="K19" s="119"/>
      <c r="L19" s="119"/>
      <c r="M19" s="119"/>
      <c r="N19" s="119"/>
      <c r="O19" s="119"/>
      <c r="P19" s="119"/>
      <c r="Q19" s="119"/>
      <c r="R19" s="119"/>
      <c r="S19" s="119"/>
      <c r="T19" s="119"/>
      <c r="U19" s="119"/>
      <c r="V19" s="119"/>
      <c r="W19" s="119"/>
    </row>
    <row r="20" spans="1:23" ht="23.4" customHeight="1">
      <c r="A20" s="31"/>
      <c r="B20" s="31"/>
      <c r="C20" s="31"/>
      <c r="D20" s="31"/>
      <c r="E20" s="31"/>
      <c r="F20" s="31"/>
      <c r="G20" s="31"/>
      <c r="H20" s="31"/>
      <c r="I20" s="31"/>
      <c r="J20" s="31"/>
      <c r="K20" s="31"/>
      <c r="L20" s="31"/>
      <c r="M20" s="31"/>
      <c r="N20" s="31"/>
      <c r="O20" s="31"/>
      <c r="P20" s="31"/>
      <c r="Q20" s="31"/>
      <c r="R20" s="31"/>
      <c r="S20" s="31"/>
      <c r="T20" s="31"/>
      <c r="U20" s="31"/>
      <c r="V20" s="31"/>
      <c r="W20" s="31"/>
    </row>
    <row r="21" spans="1:23" ht="23.4" customHeight="1">
      <c r="A21" s="96" t="s">
        <v>8</v>
      </c>
      <c r="B21" s="96"/>
      <c r="C21" s="96"/>
      <c r="D21" s="96"/>
      <c r="E21" s="96"/>
      <c r="F21" s="96"/>
      <c r="G21" s="96"/>
      <c r="H21" s="96"/>
      <c r="I21" s="96"/>
      <c r="J21" s="160"/>
      <c r="K21" s="160"/>
      <c r="L21" s="160"/>
      <c r="M21" s="161"/>
      <c r="N21" s="33" t="s">
        <v>80</v>
      </c>
      <c r="O21" s="31" t="s">
        <v>23</v>
      </c>
      <c r="P21" s="31"/>
      <c r="Q21" s="31"/>
      <c r="R21" s="31"/>
      <c r="S21" s="31"/>
      <c r="T21" s="31"/>
      <c r="U21" s="31"/>
      <c r="V21" s="31"/>
      <c r="W21" s="31"/>
    </row>
    <row r="22" spans="1:23" ht="23.4" customHeight="1">
      <c r="A22" s="96" t="s">
        <v>9</v>
      </c>
      <c r="B22" s="96"/>
      <c r="C22" s="96"/>
      <c r="D22" s="96"/>
      <c r="E22" s="96"/>
      <c r="F22" s="96"/>
      <c r="G22" s="96"/>
      <c r="H22" s="96"/>
      <c r="I22" s="96"/>
      <c r="J22" s="160"/>
      <c r="K22" s="160"/>
      <c r="L22" s="160"/>
      <c r="M22" s="161"/>
      <c r="N22" s="33" t="s">
        <v>80</v>
      </c>
      <c r="O22" s="31" t="s">
        <v>23</v>
      </c>
      <c r="P22" s="31"/>
      <c r="Q22" s="31"/>
      <c r="R22" s="31"/>
      <c r="S22" s="31"/>
      <c r="T22" s="31"/>
      <c r="U22" s="31"/>
      <c r="V22" s="31"/>
      <c r="W22" s="31"/>
    </row>
    <row r="23" spans="1:23" ht="23.4" customHeight="1" thickBot="1">
      <c r="A23" s="126" t="s">
        <v>10</v>
      </c>
      <c r="B23" s="126"/>
      <c r="C23" s="126"/>
      <c r="D23" s="126"/>
      <c r="E23" s="126"/>
      <c r="F23" s="126"/>
      <c r="G23" s="126"/>
      <c r="H23" s="126"/>
      <c r="I23" s="126"/>
      <c r="J23" s="162"/>
      <c r="K23" s="162"/>
      <c r="L23" s="162"/>
      <c r="M23" s="163"/>
      <c r="N23" s="62" t="s">
        <v>80</v>
      </c>
      <c r="O23" s="31" t="s">
        <v>23</v>
      </c>
      <c r="P23" s="31"/>
      <c r="Q23" s="31"/>
      <c r="R23" s="31"/>
      <c r="S23" s="31"/>
      <c r="T23" s="31"/>
      <c r="U23" s="31"/>
      <c r="V23" s="31"/>
      <c r="W23" s="31"/>
    </row>
    <row r="24" spans="1:23" ht="23.4" customHeight="1" thickTop="1">
      <c r="A24" s="123" t="s">
        <v>165</v>
      </c>
      <c r="B24" s="123"/>
      <c r="C24" s="123"/>
      <c r="D24" s="123"/>
      <c r="E24" s="123"/>
      <c r="F24" s="123"/>
      <c r="G24" s="123"/>
      <c r="H24" s="123"/>
      <c r="I24" s="123"/>
      <c r="J24" s="124" t="str">
        <f>IF(J21="","",J21+J22+J23)</f>
        <v/>
      </c>
      <c r="K24" s="124"/>
      <c r="L24" s="124"/>
      <c r="M24" s="125"/>
      <c r="N24" s="64" t="s">
        <v>80</v>
      </c>
      <c r="O24" s="31" t="s">
        <v>27</v>
      </c>
      <c r="P24" s="31"/>
      <c r="Q24" s="31"/>
      <c r="R24" s="31"/>
      <c r="S24" s="31"/>
      <c r="T24" s="31"/>
      <c r="U24" s="31"/>
      <c r="V24" s="31"/>
      <c r="W24" s="31"/>
    </row>
    <row r="25" spans="1:23" ht="23.4" customHeight="1">
      <c r="A25" s="31"/>
      <c r="B25" s="31"/>
      <c r="C25" s="31"/>
      <c r="D25" s="31"/>
      <c r="E25" s="31"/>
      <c r="F25" s="31"/>
      <c r="G25" s="31"/>
      <c r="H25" s="31"/>
      <c r="I25" s="31"/>
      <c r="J25" s="65"/>
      <c r="K25" s="65"/>
      <c r="L25" s="65"/>
      <c r="M25" s="65"/>
      <c r="N25" s="31"/>
      <c r="O25" s="31"/>
      <c r="P25" s="31"/>
      <c r="Q25" s="31"/>
      <c r="R25" s="31"/>
      <c r="S25" s="31"/>
      <c r="T25" s="31"/>
      <c r="U25" s="31"/>
      <c r="V25" s="31"/>
      <c r="W25" s="31"/>
    </row>
    <row r="26" spans="1:23" ht="23.4" customHeight="1" thickBot="1">
      <c r="A26" s="126" t="s">
        <v>7</v>
      </c>
      <c r="B26" s="126"/>
      <c r="C26" s="126"/>
      <c r="D26" s="126"/>
      <c r="E26" s="126"/>
      <c r="F26" s="126"/>
      <c r="G26" s="126"/>
      <c r="H26" s="126"/>
      <c r="I26" s="126"/>
      <c r="J26" s="112" t="str">
        <f>IF(J24="","",IF(J24&lt;=550999,"0",IF(J24&lt;=1618999,J24-550000,IF(J24&lt;=1619999,"1069000",IF(J24&lt;=1621999,"1070000",IF(J24&lt;=1623999,"1072000",IF(J24&lt;=1627999,"1074000",IF(J24&lt;=1799999,ROUNDDOWN(J24/4,-3)*2.4+100000,IF(J24&lt;=3599999,ROUNDDOWN(J24/4,-3)*2.8-80000,IF(J24&lt;=6599999,ROUNDDOWN(J24/4,-3)*3.2-440000,IF(J24&lt;=8499999,J24*0.9-1100000,IF(J24&gt;=8500000,J24-1950000,"エラー"))))))))))))</f>
        <v/>
      </c>
      <c r="K26" s="112"/>
      <c r="L26" s="112"/>
      <c r="M26" s="113"/>
      <c r="N26" s="62" t="s">
        <v>80</v>
      </c>
      <c r="O26" s="31" t="s">
        <v>26</v>
      </c>
      <c r="P26" s="31"/>
      <c r="Q26" s="31"/>
      <c r="R26" s="31"/>
      <c r="S26" s="31"/>
      <c r="T26" s="31"/>
      <c r="U26" s="31"/>
      <c r="V26" s="31"/>
      <c r="W26" s="31"/>
    </row>
    <row r="27" spans="1:23" ht="23.4" customHeight="1" thickBot="1">
      <c r="A27" s="115" t="s">
        <v>166</v>
      </c>
      <c r="B27" s="116"/>
      <c r="C27" s="116"/>
      <c r="D27" s="116"/>
      <c r="E27" s="116"/>
      <c r="F27" s="116"/>
      <c r="G27" s="116"/>
      <c r="H27" s="116"/>
      <c r="I27" s="116"/>
      <c r="J27" s="117" t="str">
        <f>IF(J26="","",IF(J26-100000&gt;0,J26-100000,"0"))</f>
        <v/>
      </c>
      <c r="K27" s="117"/>
      <c r="L27" s="117"/>
      <c r="M27" s="118"/>
      <c r="N27" s="63" t="s">
        <v>80</v>
      </c>
      <c r="O27" s="31" t="s">
        <v>168</v>
      </c>
      <c r="P27" s="31"/>
      <c r="Q27" s="31"/>
      <c r="R27" s="31"/>
      <c r="S27" s="31"/>
      <c r="T27" s="31"/>
      <c r="U27" s="31"/>
      <c r="V27" s="31"/>
      <c r="W27" s="31"/>
    </row>
    <row r="28" spans="1:23" ht="23.4" customHeight="1">
      <c r="A28" s="31"/>
      <c r="B28" s="31"/>
      <c r="C28" s="31"/>
      <c r="D28" s="31"/>
      <c r="E28" s="31"/>
      <c r="F28" s="31"/>
      <c r="G28" s="31"/>
      <c r="H28" s="31"/>
      <c r="I28" s="31"/>
      <c r="J28" s="31"/>
      <c r="K28" s="31"/>
      <c r="L28" s="31"/>
      <c r="M28" s="31"/>
      <c r="N28" s="31"/>
      <c r="O28" s="31"/>
      <c r="P28" s="31"/>
      <c r="Q28" s="31"/>
      <c r="R28" s="31"/>
      <c r="S28" s="31"/>
      <c r="T28" s="31"/>
      <c r="U28" s="31"/>
      <c r="V28" s="31"/>
      <c r="W28" s="31"/>
    </row>
    <row r="29" spans="1:23" ht="23.4" customHeight="1">
      <c r="A29" s="31" t="s">
        <v>144</v>
      </c>
      <c r="B29" s="31"/>
      <c r="C29" s="31"/>
      <c r="D29" s="31"/>
      <c r="E29" s="31"/>
      <c r="F29" s="31"/>
      <c r="G29" s="31"/>
      <c r="H29" s="31"/>
      <c r="I29" s="31"/>
      <c r="J29" s="31"/>
      <c r="K29" s="31"/>
      <c r="L29" s="31"/>
      <c r="M29" s="31"/>
      <c r="N29" s="31"/>
      <c r="O29" s="31"/>
      <c r="P29" s="31"/>
      <c r="Q29" s="31"/>
      <c r="R29" s="31"/>
      <c r="S29" s="31"/>
      <c r="T29" s="31"/>
      <c r="U29" s="31"/>
      <c r="V29" s="31"/>
    </row>
    <row r="30" spans="1:23" ht="23.4" customHeight="1">
      <c r="A30" s="111" t="s">
        <v>28</v>
      </c>
      <c r="B30" s="111"/>
      <c r="C30" s="111"/>
      <c r="D30" s="111"/>
      <c r="E30" s="111"/>
      <c r="F30" s="111"/>
      <c r="G30" s="111"/>
      <c r="H30" s="111" t="s">
        <v>24</v>
      </c>
      <c r="I30" s="111"/>
      <c r="J30" s="111"/>
      <c r="K30" s="111"/>
      <c r="L30" s="111"/>
      <c r="M30" s="111"/>
      <c r="N30" s="111"/>
      <c r="O30" s="111"/>
      <c r="P30" s="111"/>
      <c r="Q30" s="111"/>
      <c r="R30" s="111" t="s">
        <v>143</v>
      </c>
      <c r="S30" s="111"/>
      <c r="T30" s="111"/>
      <c r="U30" s="111"/>
      <c r="V30" s="111"/>
      <c r="W30" s="111"/>
    </row>
    <row r="31" spans="1:23" ht="23.4" customHeight="1">
      <c r="A31" s="74" t="s">
        <v>11</v>
      </c>
      <c r="B31" s="74"/>
      <c r="C31" s="74"/>
      <c r="D31" s="74"/>
      <c r="E31" s="74"/>
      <c r="F31" s="74"/>
      <c r="G31" s="74"/>
      <c r="H31" s="74" t="s">
        <v>130</v>
      </c>
      <c r="I31" s="74"/>
      <c r="J31" s="74"/>
      <c r="K31" s="74"/>
      <c r="L31" s="74"/>
      <c r="M31" s="74"/>
      <c r="N31" s="74"/>
      <c r="O31" s="74"/>
      <c r="P31" s="74"/>
      <c r="Q31" s="74"/>
      <c r="R31" s="74" t="s">
        <v>141</v>
      </c>
      <c r="S31" s="74"/>
      <c r="T31" s="74"/>
      <c r="U31" s="74"/>
      <c r="V31" s="74"/>
      <c r="W31" s="74"/>
    </row>
    <row r="32" spans="1:23" ht="23.4" customHeight="1">
      <c r="A32" s="110" t="s">
        <v>12</v>
      </c>
      <c r="B32" s="110"/>
      <c r="C32" s="110"/>
      <c r="D32" s="110"/>
      <c r="E32" s="110"/>
      <c r="F32" s="110"/>
      <c r="G32" s="110"/>
      <c r="H32" s="110" t="s">
        <v>131</v>
      </c>
      <c r="I32" s="110"/>
      <c r="J32" s="110"/>
      <c r="K32" s="110"/>
      <c r="L32" s="110"/>
      <c r="M32" s="110"/>
      <c r="N32" s="110"/>
      <c r="O32" s="110"/>
      <c r="P32" s="110"/>
      <c r="Q32" s="110"/>
      <c r="R32" s="74" t="s">
        <v>142</v>
      </c>
      <c r="S32" s="74"/>
      <c r="T32" s="74"/>
      <c r="U32" s="74"/>
      <c r="V32" s="74"/>
      <c r="W32" s="74"/>
    </row>
    <row r="33" spans="1:23" ht="23.4" customHeight="1">
      <c r="A33" s="110" t="s">
        <v>13</v>
      </c>
      <c r="B33" s="110"/>
      <c r="C33" s="110"/>
      <c r="D33" s="110"/>
      <c r="E33" s="110"/>
      <c r="F33" s="110"/>
      <c r="G33" s="110"/>
      <c r="H33" s="110" t="s">
        <v>132</v>
      </c>
      <c r="I33" s="110"/>
      <c r="J33" s="110"/>
      <c r="K33" s="110"/>
      <c r="L33" s="110"/>
      <c r="M33" s="110"/>
      <c r="N33" s="110"/>
      <c r="O33" s="110"/>
      <c r="P33" s="110"/>
      <c r="Q33" s="110"/>
      <c r="R33" s="74"/>
      <c r="S33" s="74"/>
      <c r="T33" s="74"/>
      <c r="U33" s="74"/>
      <c r="V33" s="74"/>
      <c r="W33" s="74"/>
    </row>
    <row r="34" spans="1:23" ht="23.4" customHeight="1">
      <c r="A34" s="110" t="s">
        <v>14</v>
      </c>
      <c r="B34" s="110"/>
      <c r="C34" s="110"/>
      <c r="D34" s="110"/>
      <c r="E34" s="110"/>
      <c r="F34" s="110"/>
      <c r="G34" s="110"/>
      <c r="H34" s="110" t="s">
        <v>133</v>
      </c>
      <c r="I34" s="110"/>
      <c r="J34" s="110"/>
      <c r="K34" s="110"/>
      <c r="L34" s="110"/>
      <c r="M34" s="110"/>
      <c r="N34" s="110"/>
      <c r="O34" s="110"/>
      <c r="P34" s="110"/>
      <c r="Q34" s="110"/>
      <c r="R34" s="74"/>
      <c r="S34" s="74"/>
      <c r="T34" s="74"/>
      <c r="U34" s="74"/>
      <c r="V34" s="74"/>
      <c r="W34" s="74"/>
    </row>
    <row r="35" spans="1:23" ht="23.4" customHeight="1">
      <c r="A35" s="110" t="s">
        <v>15</v>
      </c>
      <c r="B35" s="110"/>
      <c r="C35" s="110"/>
      <c r="D35" s="110"/>
      <c r="E35" s="110"/>
      <c r="F35" s="110"/>
      <c r="G35" s="110"/>
      <c r="H35" s="110" t="s">
        <v>134</v>
      </c>
      <c r="I35" s="110"/>
      <c r="J35" s="110"/>
      <c r="K35" s="110"/>
      <c r="L35" s="110"/>
      <c r="M35" s="110"/>
      <c r="N35" s="110"/>
      <c r="O35" s="110"/>
      <c r="P35" s="110"/>
      <c r="Q35" s="110"/>
      <c r="R35" s="74"/>
      <c r="S35" s="74"/>
      <c r="T35" s="74"/>
      <c r="U35" s="74"/>
      <c r="V35" s="74"/>
      <c r="W35" s="74"/>
    </row>
    <row r="36" spans="1:23" ht="23.4" customHeight="1">
      <c r="A36" s="110" t="s">
        <v>16</v>
      </c>
      <c r="B36" s="110"/>
      <c r="C36" s="110"/>
      <c r="D36" s="110"/>
      <c r="E36" s="110"/>
      <c r="F36" s="110"/>
      <c r="G36" s="110"/>
      <c r="H36" s="110" t="s">
        <v>135</v>
      </c>
      <c r="I36" s="110"/>
      <c r="J36" s="110"/>
      <c r="K36" s="110"/>
      <c r="L36" s="110"/>
      <c r="M36" s="110"/>
      <c r="N36" s="110"/>
      <c r="O36" s="110"/>
      <c r="P36" s="110"/>
      <c r="Q36" s="110"/>
      <c r="R36" s="74"/>
      <c r="S36" s="74"/>
      <c r="T36" s="74"/>
      <c r="U36" s="74"/>
      <c r="V36" s="74"/>
      <c r="W36" s="74"/>
    </row>
    <row r="37" spans="1:23" ht="23.4" customHeight="1">
      <c r="A37" s="110" t="s">
        <v>17</v>
      </c>
      <c r="B37" s="110"/>
      <c r="C37" s="110"/>
      <c r="D37" s="110"/>
      <c r="E37" s="110"/>
      <c r="F37" s="110"/>
      <c r="G37" s="110"/>
      <c r="H37" s="114" t="s">
        <v>136</v>
      </c>
      <c r="I37" s="114"/>
      <c r="J37" s="114"/>
      <c r="K37" s="114"/>
      <c r="L37" s="114"/>
      <c r="M37" s="110" t="s">
        <v>137</v>
      </c>
      <c r="N37" s="110"/>
      <c r="O37" s="110"/>
      <c r="P37" s="110"/>
      <c r="Q37" s="110"/>
      <c r="R37" s="74"/>
      <c r="S37" s="74"/>
      <c r="T37" s="74"/>
      <c r="U37" s="74"/>
      <c r="V37" s="74"/>
      <c r="W37" s="74"/>
    </row>
    <row r="38" spans="1:23" ht="23.4" customHeight="1">
      <c r="A38" s="110" t="s">
        <v>18</v>
      </c>
      <c r="B38" s="110"/>
      <c r="C38" s="110"/>
      <c r="D38" s="110"/>
      <c r="E38" s="110"/>
      <c r="F38" s="110"/>
      <c r="G38" s="110"/>
      <c r="H38" s="114"/>
      <c r="I38" s="114"/>
      <c r="J38" s="114"/>
      <c r="K38" s="114"/>
      <c r="L38" s="114"/>
      <c r="M38" s="110" t="s">
        <v>138</v>
      </c>
      <c r="N38" s="110"/>
      <c r="O38" s="110"/>
      <c r="P38" s="110"/>
      <c r="Q38" s="110"/>
      <c r="R38" s="74"/>
      <c r="S38" s="74"/>
      <c r="T38" s="74"/>
      <c r="U38" s="74"/>
      <c r="V38" s="74"/>
      <c r="W38" s="74"/>
    </row>
    <row r="39" spans="1:23" ht="23.4" customHeight="1">
      <c r="A39" s="110" t="s">
        <v>19</v>
      </c>
      <c r="B39" s="110"/>
      <c r="C39" s="110"/>
      <c r="D39" s="110"/>
      <c r="E39" s="110"/>
      <c r="F39" s="110"/>
      <c r="G39" s="110"/>
      <c r="H39" s="114"/>
      <c r="I39" s="114"/>
      <c r="J39" s="114"/>
      <c r="K39" s="114"/>
      <c r="L39" s="114"/>
      <c r="M39" s="110" t="s">
        <v>139</v>
      </c>
      <c r="N39" s="110"/>
      <c r="O39" s="110"/>
      <c r="P39" s="110"/>
      <c r="Q39" s="110"/>
      <c r="R39" s="74"/>
      <c r="S39" s="74"/>
      <c r="T39" s="74"/>
      <c r="U39" s="74"/>
      <c r="V39" s="74"/>
      <c r="W39" s="74"/>
    </row>
    <row r="40" spans="1:23" ht="23.4" customHeight="1">
      <c r="A40" s="110" t="s">
        <v>20</v>
      </c>
      <c r="B40" s="110"/>
      <c r="C40" s="110"/>
      <c r="D40" s="110"/>
      <c r="E40" s="110"/>
      <c r="F40" s="110"/>
      <c r="G40" s="110"/>
      <c r="H40" s="110" t="s">
        <v>25</v>
      </c>
      <c r="I40" s="110"/>
      <c r="J40" s="110"/>
      <c r="K40" s="110"/>
      <c r="L40" s="110"/>
      <c r="M40" s="110"/>
      <c r="N40" s="110"/>
      <c r="O40" s="110"/>
      <c r="P40" s="110"/>
      <c r="Q40" s="110"/>
      <c r="R40" s="74"/>
      <c r="S40" s="74"/>
      <c r="T40" s="74"/>
      <c r="U40" s="74"/>
      <c r="V40" s="74"/>
      <c r="W40" s="74"/>
    </row>
    <row r="41" spans="1:23" ht="23.4" customHeight="1">
      <c r="A41" s="74" t="s">
        <v>21</v>
      </c>
      <c r="B41" s="74"/>
      <c r="C41" s="74"/>
      <c r="D41" s="74"/>
      <c r="E41" s="74"/>
      <c r="F41" s="74"/>
      <c r="G41" s="74"/>
      <c r="H41" s="74" t="s">
        <v>140</v>
      </c>
      <c r="I41" s="74"/>
      <c r="J41" s="74"/>
      <c r="K41" s="74"/>
      <c r="L41" s="74"/>
      <c r="M41" s="74"/>
      <c r="N41" s="74"/>
      <c r="O41" s="74"/>
      <c r="P41" s="74"/>
      <c r="Q41" s="74"/>
      <c r="R41" s="74"/>
      <c r="S41" s="74"/>
      <c r="T41" s="74"/>
      <c r="U41" s="74"/>
      <c r="V41" s="74"/>
      <c r="W41" s="74"/>
    </row>
  </sheetData>
  <sheetProtection algorithmName="SHA-512" hashValue="tzTBBpXrKVQarlOgXdcs7pWlJaW+YzN+Xpefy6Jtv2qAJtjBaiJ/kuzzb2Br3sk7Pgds9ZbBS26HmuepvzUFJA==" saltValue="mLh9zwuYQ483lkxAPteLrw==" spinCount="100000" sheet="1" objects="1" scenarios="1"/>
  <mergeCells count="46">
    <mergeCell ref="A40:G40"/>
    <mergeCell ref="A14:W14"/>
    <mergeCell ref="A16:I16"/>
    <mergeCell ref="A17:I17"/>
    <mergeCell ref="J16:M16"/>
    <mergeCell ref="J17:M17"/>
    <mergeCell ref="A24:I24"/>
    <mergeCell ref="J24:M24"/>
    <mergeCell ref="A26:I26"/>
    <mergeCell ref="J26:M26"/>
    <mergeCell ref="A19:W19"/>
    <mergeCell ref="A21:I21"/>
    <mergeCell ref="A22:I22"/>
    <mergeCell ref="A23:I23"/>
    <mergeCell ref="J21:M21"/>
    <mergeCell ref="J22:M22"/>
    <mergeCell ref="J23:M23"/>
    <mergeCell ref="A36:G36"/>
    <mergeCell ref="H36:Q36"/>
    <mergeCell ref="A37:G37"/>
    <mergeCell ref="H37:L39"/>
    <mergeCell ref="A27:I27"/>
    <mergeCell ref="J27:M27"/>
    <mergeCell ref="A30:G30"/>
    <mergeCell ref="H30:Q30"/>
    <mergeCell ref="H33:Q33"/>
    <mergeCell ref="A34:G34"/>
    <mergeCell ref="H34:Q34"/>
    <mergeCell ref="A35:G35"/>
    <mergeCell ref="H35:Q35"/>
    <mergeCell ref="H40:Q40"/>
    <mergeCell ref="A41:G41"/>
    <mergeCell ref="H41:Q41"/>
    <mergeCell ref="R30:W30"/>
    <mergeCell ref="R31:W31"/>
    <mergeCell ref="R32:W41"/>
    <mergeCell ref="M37:Q37"/>
    <mergeCell ref="A38:G38"/>
    <mergeCell ref="M38:Q38"/>
    <mergeCell ref="A39:G39"/>
    <mergeCell ref="M39:Q39"/>
    <mergeCell ref="A31:G31"/>
    <mergeCell ref="H31:Q31"/>
    <mergeCell ref="A32:G32"/>
    <mergeCell ref="H32:Q32"/>
    <mergeCell ref="A33:G33"/>
  </mergeCells>
  <phoneticPr fontId="1"/>
  <conditionalFormatting sqref="J21:M24 J26:M27">
    <cfRule type="expression" dxfId="1" priority="2">
      <formula>$J$17=""</formula>
    </cfRule>
  </conditionalFormatting>
  <conditionalFormatting sqref="J16:M17">
    <cfRule type="expression" dxfId="0" priority="1">
      <formula>$J$21=""</formula>
    </cfRule>
  </conditionalFormatting>
  <printOptions horizontalCentered="1"/>
  <pageMargins left="3.937007874015748E-2" right="3.937007874015748E-2" top="0" bottom="0" header="0.31496062992125984" footer="0.31496062992125984"/>
  <pageSetup paperSize="9" scale="8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F66D6-AC09-4C86-8EEE-11280F997204}">
  <sheetPr>
    <tabColor theme="7" tint="0.59999389629810485"/>
  </sheetPr>
  <dimension ref="A1:X45"/>
  <sheetViews>
    <sheetView showGridLines="0" view="pageBreakPreview" zoomScale="80" zoomScaleNormal="70" zoomScaleSheetLayoutView="80" workbookViewId="0">
      <pane ySplit="8" topLeftCell="A21" activePane="bottomLeft" state="frozen"/>
      <selection pane="bottomLeft" activeCell="U22" sqref="U22"/>
    </sheetView>
  </sheetViews>
  <sheetFormatPr defaultColWidth="5" defaultRowHeight="24" customHeight="1"/>
  <cols>
    <col min="1" max="16384" width="5" style="31"/>
  </cols>
  <sheetData>
    <row r="1" spans="1:24" ht="24" customHeight="1">
      <c r="A1" s="45" t="s">
        <v>77</v>
      </c>
    </row>
    <row r="2" spans="1:24" ht="24" customHeight="1">
      <c r="B2" s="127" t="s">
        <v>123</v>
      </c>
      <c r="C2" s="127"/>
      <c r="D2" s="127"/>
      <c r="E2" s="127"/>
      <c r="F2" s="127"/>
      <c r="G2" s="127"/>
      <c r="H2" s="127"/>
      <c r="I2" s="127"/>
      <c r="J2" s="127"/>
      <c r="K2" s="127"/>
      <c r="L2" s="127"/>
      <c r="M2" s="127"/>
      <c r="N2" s="127"/>
      <c r="O2" s="127"/>
      <c r="P2" s="127"/>
      <c r="Q2" s="127"/>
      <c r="R2" s="127"/>
      <c r="S2" s="127"/>
      <c r="T2" s="127"/>
      <c r="U2" s="127"/>
      <c r="V2" s="127"/>
      <c r="W2" s="127"/>
      <c r="X2" s="3" t="s">
        <v>159</v>
      </c>
    </row>
    <row r="3" spans="1:24" ht="24" customHeight="1">
      <c r="B3" s="127" t="s">
        <v>124</v>
      </c>
      <c r="C3" s="127"/>
      <c r="D3" s="127"/>
      <c r="E3" s="127"/>
      <c r="F3" s="127"/>
      <c r="G3" s="127"/>
      <c r="H3" s="127"/>
      <c r="I3" s="127"/>
      <c r="J3" s="127"/>
      <c r="K3" s="127"/>
      <c r="L3" s="127"/>
      <c r="M3" s="127"/>
      <c r="N3" s="127"/>
      <c r="O3" s="127"/>
      <c r="P3" s="127"/>
      <c r="Q3" s="127"/>
      <c r="R3" s="127"/>
      <c r="S3" s="127"/>
      <c r="T3" s="127"/>
      <c r="U3" s="127"/>
      <c r="V3" s="127"/>
      <c r="W3" s="127"/>
    </row>
    <row r="4" spans="1:24" ht="34.200000000000003" customHeight="1">
      <c r="B4" s="127" t="s">
        <v>125</v>
      </c>
      <c r="C4" s="127"/>
      <c r="D4" s="127"/>
      <c r="E4" s="127"/>
      <c r="F4" s="127"/>
      <c r="G4" s="127"/>
      <c r="H4" s="127"/>
      <c r="I4" s="127"/>
      <c r="J4" s="127"/>
      <c r="K4" s="127"/>
      <c r="L4" s="127"/>
      <c r="M4" s="127"/>
      <c r="N4" s="127"/>
      <c r="O4" s="127"/>
      <c r="P4" s="127"/>
      <c r="Q4" s="127"/>
      <c r="R4" s="127"/>
      <c r="S4" s="127"/>
      <c r="T4" s="127"/>
      <c r="U4" s="127"/>
      <c r="V4" s="127"/>
      <c r="W4" s="127"/>
    </row>
    <row r="5" spans="1:24" ht="24" customHeight="1">
      <c r="B5" s="127" t="s">
        <v>126</v>
      </c>
      <c r="C5" s="127"/>
      <c r="D5" s="127"/>
      <c r="E5" s="127"/>
      <c r="F5" s="127"/>
      <c r="G5" s="127"/>
      <c r="H5" s="127"/>
      <c r="I5" s="127"/>
      <c r="J5" s="127"/>
      <c r="K5" s="127"/>
      <c r="L5" s="127"/>
      <c r="M5" s="127"/>
      <c r="N5" s="127"/>
      <c r="O5" s="127"/>
      <c r="P5" s="127"/>
      <c r="Q5" s="127"/>
      <c r="R5" s="127"/>
      <c r="S5" s="127"/>
      <c r="T5" s="127"/>
      <c r="U5" s="127"/>
      <c r="V5" s="127"/>
      <c r="W5" s="127"/>
    </row>
    <row r="6" spans="1:24" ht="24" customHeight="1">
      <c r="B6" s="127" t="s">
        <v>127</v>
      </c>
      <c r="C6" s="127"/>
      <c r="D6" s="127"/>
      <c r="E6" s="127"/>
      <c r="F6" s="127"/>
      <c r="G6" s="127"/>
      <c r="H6" s="127"/>
      <c r="I6" s="127"/>
      <c r="J6" s="127"/>
      <c r="K6" s="127"/>
      <c r="L6" s="127"/>
      <c r="M6" s="127"/>
      <c r="N6" s="127"/>
      <c r="O6" s="127"/>
      <c r="P6" s="127"/>
      <c r="Q6" s="127"/>
      <c r="R6" s="127"/>
      <c r="S6" s="127"/>
      <c r="T6" s="127"/>
      <c r="U6" s="127"/>
      <c r="V6" s="127"/>
      <c r="W6" s="127"/>
    </row>
    <row r="7" spans="1:24" ht="34.200000000000003" customHeight="1">
      <c r="B7" s="127" t="s">
        <v>128</v>
      </c>
      <c r="C7" s="127"/>
      <c r="D7" s="127"/>
      <c r="E7" s="127"/>
      <c r="F7" s="127"/>
      <c r="G7" s="127"/>
      <c r="H7" s="127"/>
      <c r="I7" s="127"/>
      <c r="J7" s="127"/>
      <c r="K7" s="127"/>
      <c r="L7" s="127"/>
      <c r="M7" s="127"/>
      <c r="N7" s="127"/>
      <c r="O7" s="127"/>
      <c r="P7" s="127"/>
      <c r="Q7" s="127"/>
      <c r="R7" s="127"/>
      <c r="S7" s="127"/>
      <c r="T7" s="127"/>
      <c r="U7" s="127"/>
      <c r="V7" s="127"/>
      <c r="W7" s="127"/>
    </row>
    <row r="8" spans="1:24" ht="24" customHeight="1">
      <c r="B8" s="127" t="s">
        <v>129</v>
      </c>
      <c r="C8" s="127"/>
      <c r="D8" s="127"/>
      <c r="E8" s="127"/>
      <c r="F8" s="127"/>
      <c r="G8" s="127"/>
      <c r="H8" s="127"/>
      <c r="I8" s="127"/>
      <c r="J8" s="127"/>
      <c r="K8" s="127"/>
      <c r="L8" s="127"/>
      <c r="M8" s="127"/>
      <c r="N8" s="127"/>
      <c r="O8" s="127"/>
      <c r="P8" s="127"/>
      <c r="Q8" s="127"/>
      <c r="R8" s="127"/>
      <c r="S8" s="127"/>
      <c r="T8" s="127"/>
      <c r="U8" s="127"/>
      <c r="V8" s="127"/>
      <c r="W8" s="127"/>
    </row>
    <row r="10" spans="1:24" ht="24" customHeight="1">
      <c r="B10" s="136" t="s">
        <v>122</v>
      </c>
      <c r="C10" s="136"/>
      <c r="D10" s="136"/>
      <c r="E10" s="136"/>
      <c r="F10" s="136"/>
      <c r="G10" s="136" t="s">
        <v>2</v>
      </c>
      <c r="H10" s="136"/>
      <c r="I10" s="136"/>
      <c r="J10" s="136"/>
      <c r="K10" s="136"/>
      <c r="L10" s="136" t="s">
        <v>3</v>
      </c>
      <c r="M10" s="136"/>
      <c r="N10" s="136"/>
      <c r="O10" s="136"/>
      <c r="P10" s="136"/>
    </row>
    <row r="11" spans="1:24" ht="24" customHeight="1">
      <c r="B11" s="165"/>
      <c r="C11" s="166"/>
      <c r="D11" s="32" t="s">
        <v>0</v>
      </c>
      <c r="E11" s="167"/>
      <c r="F11" s="33" t="s">
        <v>1</v>
      </c>
      <c r="G11" s="168"/>
      <c r="H11" s="169"/>
      <c r="I11" s="169"/>
      <c r="J11" s="169"/>
      <c r="K11" s="33" t="s">
        <v>80</v>
      </c>
      <c r="L11" s="168"/>
      <c r="M11" s="169"/>
      <c r="N11" s="169"/>
      <c r="O11" s="169"/>
      <c r="P11" s="33" t="s">
        <v>80</v>
      </c>
    </row>
    <row r="12" spans="1:24" ht="24" customHeight="1">
      <c r="B12" s="165"/>
      <c r="C12" s="166"/>
      <c r="D12" s="32" t="s">
        <v>0</v>
      </c>
      <c r="E12" s="167"/>
      <c r="F12" s="33" t="s">
        <v>1</v>
      </c>
      <c r="G12" s="168"/>
      <c r="H12" s="169"/>
      <c r="I12" s="169"/>
      <c r="J12" s="169"/>
      <c r="K12" s="33" t="s">
        <v>80</v>
      </c>
      <c r="L12" s="168"/>
      <c r="M12" s="169"/>
      <c r="N12" s="169"/>
      <c r="O12" s="169"/>
      <c r="P12" s="33" t="s">
        <v>80</v>
      </c>
    </row>
    <row r="13" spans="1:24" ht="24" customHeight="1">
      <c r="B13" s="165"/>
      <c r="C13" s="166"/>
      <c r="D13" s="32" t="s">
        <v>0</v>
      </c>
      <c r="E13" s="167"/>
      <c r="F13" s="33" t="s">
        <v>1</v>
      </c>
      <c r="G13" s="168"/>
      <c r="H13" s="169"/>
      <c r="I13" s="169"/>
      <c r="J13" s="169"/>
      <c r="K13" s="33" t="s">
        <v>80</v>
      </c>
      <c r="L13" s="168"/>
      <c r="M13" s="169"/>
      <c r="N13" s="169"/>
      <c r="O13" s="169"/>
      <c r="P13" s="33" t="s">
        <v>80</v>
      </c>
    </row>
    <row r="14" spans="1:24" ht="24" customHeight="1">
      <c r="B14" s="165"/>
      <c r="C14" s="166"/>
      <c r="D14" s="32" t="s">
        <v>0</v>
      </c>
      <c r="E14" s="167"/>
      <c r="F14" s="33" t="s">
        <v>1</v>
      </c>
      <c r="G14" s="168"/>
      <c r="H14" s="169"/>
      <c r="I14" s="169"/>
      <c r="J14" s="169"/>
      <c r="K14" s="33" t="s">
        <v>80</v>
      </c>
      <c r="L14" s="168"/>
      <c r="M14" s="169"/>
      <c r="N14" s="169"/>
      <c r="O14" s="169"/>
      <c r="P14" s="33" t="s">
        <v>80</v>
      </c>
    </row>
    <row r="15" spans="1:24" ht="24" customHeight="1">
      <c r="B15" s="165"/>
      <c r="C15" s="166"/>
      <c r="D15" s="32" t="s">
        <v>0</v>
      </c>
      <c r="E15" s="167"/>
      <c r="F15" s="33" t="s">
        <v>1</v>
      </c>
      <c r="G15" s="168"/>
      <c r="H15" s="169"/>
      <c r="I15" s="169"/>
      <c r="J15" s="169"/>
      <c r="K15" s="33" t="s">
        <v>80</v>
      </c>
      <c r="L15" s="168"/>
      <c r="M15" s="169"/>
      <c r="N15" s="169"/>
      <c r="O15" s="169"/>
      <c r="P15" s="33" t="s">
        <v>80</v>
      </c>
    </row>
    <row r="16" spans="1:24" ht="24" customHeight="1">
      <c r="B16" s="165"/>
      <c r="C16" s="166"/>
      <c r="D16" s="32" t="s">
        <v>0</v>
      </c>
      <c r="E16" s="167"/>
      <c r="F16" s="33" t="s">
        <v>1</v>
      </c>
      <c r="G16" s="168"/>
      <c r="H16" s="169"/>
      <c r="I16" s="169"/>
      <c r="J16" s="169"/>
      <c r="K16" s="33" t="s">
        <v>80</v>
      </c>
      <c r="L16" s="168"/>
      <c r="M16" s="169"/>
      <c r="N16" s="169"/>
      <c r="O16" s="169"/>
      <c r="P16" s="33" t="s">
        <v>80</v>
      </c>
    </row>
    <row r="17" spans="1:18" ht="24" customHeight="1">
      <c r="B17" s="165"/>
      <c r="C17" s="166"/>
      <c r="D17" s="32" t="s">
        <v>0</v>
      </c>
      <c r="E17" s="167"/>
      <c r="F17" s="33" t="s">
        <v>1</v>
      </c>
      <c r="G17" s="168"/>
      <c r="H17" s="169"/>
      <c r="I17" s="169"/>
      <c r="J17" s="169"/>
      <c r="K17" s="33" t="s">
        <v>80</v>
      </c>
      <c r="L17" s="168"/>
      <c r="M17" s="169"/>
      <c r="N17" s="169"/>
      <c r="O17" s="169"/>
      <c r="P17" s="33" t="s">
        <v>80</v>
      </c>
    </row>
    <row r="18" spans="1:18" ht="24" customHeight="1">
      <c r="B18" s="165"/>
      <c r="C18" s="166"/>
      <c r="D18" s="32" t="s">
        <v>0</v>
      </c>
      <c r="E18" s="167"/>
      <c r="F18" s="33" t="s">
        <v>1</v>
      </c>
      <c r="G18" s="168"/>
      <c r="H18" s="169"/>
      <c r="I18" s="169"/>
      <c r="J18" s="169"/>
      <c r="K18" s="33" t="s">
        <v>80</v>
      </c>
      <c r="L18" s="168"/>
      <c r="M18" s="169"/>
      <c r="N18" s="169"/>
      <c r="O18" s="169"/>
      <c r="P18" s="33" t="s">
        <v>80</v>
      </c>
    </row>
    <row r="19" spans="1:18" ht="24" customHeight="1">
      <c r="B19" s="165"/>
      <c r="C19" s="166"/>
      <c r="D19" s="32" t="s">
        <v>0</v>
      </c>
      <c r="E19" s="167"/>
      <c r="F19" s="33" t="s">
        <v>1</v>
      </c>
      <c r="G19" s="168"/>
      <c r="H19" s="169"/>
      <c r="I19" s="169"/>
      <c r="J19" s="169"/>
      <c r="K19" s="33" t="s">
        <v>80</v>
      </c>
      <c r="L19" s="168"/>
      <c r="M19" s="169"/>
      <c r="N19" s="169"/>
      <c r="O19" s="169"/>
      <c r="P19" s="33" t="s">
        <v>80</v>
      </c>
    </row>
    <row r="20" spans="1:18" ht="24" customHeight="1">
      <c r="B20" s="165"/>
      <c r="C20" s="166"/>
      <c r="D20" s="32" t="s">
        <v>0</v>
      </c>
      <c r="E20" s="167"/>
      <c r="F20" s="33" t="s">
        <v>1</v>
      </c>
      <c r="G20" s="168"/>
      <c r="H20" s="169"/>
      <c r="I20" s="169"/>
      <c r="J20" s="169"/>
      <c r="K20" s="33" t="s">
        <v>80</v>
      </c>
      <c r="L20" s="168"/>
      <c r="M20" s="169"/>
      <c r="N20" s="169"/>
      <c r="O20" s="169"/>
      <c r="P20" s="33" t="s">
        <v>80</v>
      </c>
    </row>
    <row r="21" spans="1:18" ht="24" customHeight="1">
      <c r="B21" s="165"/>
      <c r="C21" s="166"/>
      <c r="D21" s="32" t="s">
        <v>0</v>
      </c>
      <c r="E21" s="167"/>
      <c r="F21" s="33" t="s">
        <v>1</v>
      </c>
      <c r="G21" s="168"/>
      <c r="H21" s="169"/>
      <c r="I21" s="169"/>
      <c r="J21" s="169"/>
      <c r="K21" s="33" t="s">
        <v>80</v>
      </c>
      <c r="L21" s="168"/>
      <c r="M21" s="169"/>
      <c r="N21" s="169"/>
      <c r="O21" s="169"/>
      <c r="P21" s="33" t="s">
        <v>80</v>
      </c>
    </row>
    <row r="22" spans="1:18" ht="24" customHeight="1">
      <c r="B22" s="165"/>
      <c r="C22" s="166"/>
      <c r="D22" s="32" t="s">
        <v>0</v>
      </c>
      <c r="E22" s="167"/>
      <c r="F22" s="33" t="s">
        <v>1</v>
      </c>
      <c r="G22" s="168"/>
      <c r="H22" s="169"/>
      <c r="I22" s="169"/>
      <c r="J22" s="169"/>
      <c r="K22" s="33" t="s">
        <v>80</v>
      </c>
      <c r="L22" s="168"/>
      <c r="M22" s="169"/>
      <c r="N22" s="169"/>
      <c r="O22" s="169"/>
      <c r="P22" s="33" t="s">
        <v>80</v>
      </c>
    </row>
    <row r="23" spans="1:18" ht="24" customHeight="1">
      <c r="B23" s="37"/>
      <c r="C23" s="37"/>
      <c r="D23" s="38"/>
      <c r="E23" s="44">
        <f>COUNT(E11:E22)</f>
        <v>0</v>
      </c>
      <c r="F23" s="38"/>
      <c r="G23" s="39"/>
      <c r="H23" s="39"/>
      <c r="I23" s="39"/>
      <c r="J23" s="44">
        <f>COUNT(G11:J22)</f>
        <v>0</v>
      </c>
      <c r="K23" s="38"/>
      <c r="L23" s="39"/>
      <c r="M23" s="39"/>
      <c r="N23" s="39"/>
      <c r="O23" s="44">
        <f>COUNT(L11:O22)</f>
        <v>0</v>
      </c>
      <c r="P23" s="36"/>
    </row>
    <row r="24" spans="1:18" ht="24" customHeight="1">
      <c r="A24" s="37"/>
      <c r="B24" s="37"/>
      <c r="C24" s="137" t="s">
        <v>4</v>
      </c>
      <c r="D24" s="137"/>
      <c r="E24" s="137"/>
      <c r="F24" s="39"/>
      <c r="G24" s="134" t="s">
        <v>5</v>
      </c>
      <c r="H24" s="134"/>
      <c r="I24" s="134"/>
      <c r="J24" s="134"/>
      <c r="K24" s="134"/>
      <c r="L24" s="134" t="s">
        <v>6</v>
      </c>
      <c r="M24" s="134"/>
      <c r="N24" s="134"/>
      <c r="O24" s="134"/>
      <c r="P24" s="134"/>
    </row>
    <row r="25" spans="1:18" ht="24" customHeight="1">
      <c r="A25" s="37"/>
      <c r="B25" s="37"/>
      <c r="C25" s="138" t="str">
        <f>IF(E23=0,"",E23)</f>
        <v/>
      </c>
      <c r="D25" s="138"/>
      <c r="E25" s="138"/>
      <c r="F25" s="39"/>
      <c r="G25" s="75" t="str">
        <f>IF(J23=0,"",SUM(G11:J22))</f>
        <v/>
      </c>
      <c r="H25" s="75"/>
      <c r="I25" s="75"/>
      <c r="J25" s="76"/>
      <c r="K25" s="40" t="s">
        <v>80</v>
      </c>
      <c r="L25" s="75" t="str">
        <f>IF(O23=0,"",SUM(L11:O22))</f>
        <v/>
      </c>
      <c r="M25" s="75"/>
      <c r="N25" s="75"/>
      <c r="O25" s="76"/>
      <c r="P25" s="40" t="s">
        <v>80</v>
      </c>
    </row>
    <row r="26" spans="1:18" ht="24" customHeight="1">
      <c r="B26" s="37"/>
      <c r="C26" s="37"/>
      <c r="D26" s="38"/>
      <c r="E26" s="38"/>
      <c r="F26" s="38"/>
      <c r="G26" s="39"/>
      <c r="H26" s="39"/>
      <c r="I26" s="39"/>
      <c r="J26" s="39"/>
      <c r="K26" s="38"/>
      <c r="L26" s="39"/>
      <c r="M26" s="39"/>
      <c r="N26" s="39"/>
      <c r="O26" s="39"/>
      <c r="P26" s="36"/>
    </row>
    <row r="27" spans="1:18" ht="24" customHeight="1">
      <c r="B27" s="37"/>
      <c r="D27" s="38"/>
      <c r="E27" s="131" t="s">
        <v>145</v>
      </c>
      <c r="F27" s="131"/>
      <c r="G27" s="131"/>
      <c r="H27" s="131"/>
      <c r="I27" s="131"/>
      <c r="J27" s="131"/>
      <c r="K27" s="131"/>
      <c r="L27" s="75" t="str">
        <f>IF(G25="","",((G25/C25)*12)+L25)</f>
        <v/>
      </c>
      <c r="M27" s="75"/>
      <c r="N27" s="75"/>
      <c r="O27" s="76"/>
      <c r="P27" s="80" t="s">
        <v>80</v>
      </c>
      <c r="Q27" s="132" t="s">
        <v>23</v>
      </c>
      <c r="R27" s="133"/>
    </row>
    <row r="28" spans="1:18" ht="24" customHeight="1">
      <c r="E28" s="131"/>
      <c r="F28" s="131"/>
      <c r="G28" s="131"/>
      <c r="H28" s="131"/>
      <c r="I28" s="131"/>
      <c r="J28" s="131"/>
      <c r="K28" s="131"/>
      <c r="L28" s="75"/>
      <c r="M28" s="75"/>
      <c r="N28" s="75"/>
      <c r="O28" s="76"/>
      <c r="P28" s="80"/>
      <c r="Q28" s="132"/>
      <c r="R28" s="133"/>
    </row>
    <row r="29" spans="1:18" ht="24" customHeight="1">
      <c r="E29" s="42"/>
      <c r="F29" s="42"/>
      <c r="G29" s="42"/>
      <c r="H29" s="42"/>
      <c r="I29" s="42"/>
      <c r="J29" s="42"/>
      <c r="K29" s="42"/>
      <c r="L29" s="39"/>
      <c r="M29" s="39"/>
      <c r="N29" s="39"/>
      <c r="O29" s="39"/>
      <c r="P29" s="37"/>
      <c r="Q29" s="41"/>
      <c r="R29" s="24"/>
    </row>
    <row r="30" spans="1:18" ht="24" customHeight="1">
      <c r="E30" s="128" t="s">
        <v>146</v>
      </c>
      <c r="F30" s="128"/>
      <c r="G30" s="128"/>
      <c r="H30" s="128"/>
      <c r="I30" s="128"/>
      <c r="J30" s="128"/>
      <c r="K30" s="128"/>
      <c r="L30" s="129" t="str">
        <f>IF(L27="","",IF(L27&lt;=550999,"0",IF(L27&lt;=1618999,L27-550000,IF(L27&lt;=1619999,"1069000",IF(L27&lt;=1621999,"1070000",IF(L27&lt;=1623999,"1072000",IF(L27&lt;=1627999,"1074000",IF(L27&lt;=1799999,ROUNDDOWN(L27/4,-3)*2.4+100000,IF(L27&lt;=3599999,ROUNDDOWN(L27/4,-3)*2.8-80000,IF(L27&lt;=6599999,ROUNDDOWN(L27/4,-3)*3.2-440000,IF(L27&lt;=8499999,L27*0.9-1100000,IF(L27&gt;=8500000,L27-1950000,))))))))))))</f>
        <v/>
      </c>
      <c r="M30" s="130"/>
      <c r="N30" s="130"/>
      <c r="O30" s="130"/>
      <c r="P30" s="11" t="s">
        <v>80</v>
      </c>
      <c r="Q30" s="43" t="s">
        <v>26</v>
      </c>
      <c r="R30" s="24"/>
    </row>
    <row r="31" spans="1:18" ht="24" customHeight="1">
      <c r="E31" s="128" t="s">
        <v>147</v>
      </c>
      <c r="F31" s="128"/>
      <c r="G31" s="128"/>
      <c r="H31" s="128"/>
      <c r="I31" s="128"/>
      <c r="J31" s="128"/>
      <c r="K31" s="128"/>
      <c r="L31" s="129" t="str">
        <f>IF(J23=0,"",IF(L30-100000&lt;0,0,L30-100000))</f>
        <v/>
      </c>
      <c r="M31" s="130"/>
      <c r="N31" s="130"/>
      <c r="O31" s="130"/>
      <c r="P31" s="11" t="s">
        <v>80</v>
      </c>
      <c r="Q31" s="43" t="s">
        <v>148</v>
      </c>
      <c r="R31" s="24"/>
    </row>
    <row r="32" spans="1:18" ht="24" customHeight="1">
      <c r="E32" s="42"/>
      <c r="F32" s="42"/>
      <c r="G32" s="42"/>
      <c r="H32" s="42"/>
      <c r="I32" s="42"/>
      <c r="J32" s="42"/>
      <c r="K32" s="42"/>
      <c r="L32" s="39"/>
      <c r="M32" s="39"/>
      <c r="N32" s="39"/>
      <c r="O32" s="39"/>
      <c r="P32" s="37"/>
      <c r="Q32" s="43"/>
      <c r="R32" s="24"/>
    </row>
    <row r="33" spans="2:23" ht="24" customHeight="1">
      <c r="B33" s="31" t="s">
        <v>144</v>
      </c>
    </row>
    <row r="34" spans="2:23" ht="24" customHeight="1">
      <c r="B34" s="111" t="s">
        <v>28</v>
      </c>
      <c r="C34" s="111"/>
      <c r="D34" s="111"/>
      <c r="E34" s="111"/>
      <c r="F34" s="111"/>
      <c r="G34" s="111"/>
      <c r="H34" s="111"/>
      <c r="I34" s="111" t="s">
        <v>24</v>
      </c>
      <c r="J34" s="111"/>
      <c r="K34" s="111"/>
      <c r="L34" s="111"/>
      <c r="M34" s="111"/>
      <c r="N34" s="111"/>
      <c r="O34" s="111"/>
      <c r="P34" s="111"/>
      <c r="Q34" s="111"/>
      <c r="R34" s="111"/>
      <c r="S34" s="111" t="s">
        <v>143</v>
      </c>
      <c r="T34" s="111"/>
      <c r="U34" s="111"/>
      <c r="V34" s="111"/>
      <c r="W34" s="111"/>
    </row>
    <row r="35" spans="2:23" ht="24" customHeight="1">
      <c r="B35" s="74" t="s">
        <v>11</v>
      </c>
      <c r="C35" s="74"/>
      <c r="D35" s="74"/>
      <c r="E35" s="74"/>
      <c r="F35" s="74"/>
      <c r="G35" s="74"/>
      <c r="H35" s="74"/>
      <c r="I35" s="74" t="s">
        <v>130</v>
      </c>
      <c r="J35" s="74"/>
      <c r="K35" s="74"/>
      <c r="L35" s="74"/>
      <c r="M35" s="74"/>
      <c r="N35" s="74"/>
      <c r="O35" s="74"/>
      <c r="P35" s="74"/>
      <c r="Q35" s="74"/>
      <c r="R35" s="74"/>
      <c r="S35" s="74" t="s">
        <v>141</v>
      </c>
      <c r="T35" s="74"/>
      <c r="U35" s="74"/>
      <c r="V35" s="74"/>
      <c r="W35" s="74"/>
    </row>
    <row r="36" spans="2:23" ht="24" customHeight="1">
      <c r="B36" s="110" t="s">
        <v>12</v>
      </c>
      <c r="C36" s="110"/>
      <c r="D36" s="110"/>
      <c r="E36" s="110"/>
      <c r="F36" s="110"/>
      <c r="G36" s="110"/>
      <c r="H36" s="110"/>
      <c r="I36" s="110" t="s">
        <v>131</v>
      </c>
      <c r="J36" s="110"/>
      <c r="K36" s="110"/>
      <c r="L36" s="110"/>
      <c r="M36" s="110"/>
      <c r="N36" s="110"/>
      <c r="O36" s="110"/>
      <c r="P36" s="110"/>
      <c r="Q36" s="110"/>
      <c r="R36" s="110"/>
      <c r="S36" s="74" t="s">
        <v>142</v>
      </c>
      <c r="T36" s="74"/>
      <c r="U36" s="74"/>
      <c r="V36" s="74"/>
      <c r="W36" s="74"/>
    </row>
    <row r="37" spans="2:23" ht="24" customHeight="1">
      <c r="B37" s="110" t="s">
        <v>13</v>
      </c>
      <c r="C37" s="110"/>
      <c r="D37" s="110"/>
      <c r="E37" s="110"/>
      <c r="F37" s="110"/>
      <c r="G37" s="110"/>
      <c r="H37" s="110"/>
      <c r="I37" s="110" t="s">
        <v>132</v>
      </c>
      <c r="J37" s="110"/>
      <c r="K37" s="110"/>
      <c r="L37" s="110"/>
      <c r="M37" s="110"/>
      <c r="N37" s="110"/>
      <c r="O37" s="110"/>
      <c r="P37" s="110"/>
      <c r="Q37" s="110"/>
      <c r="R37" s="110"/>
      <c r="S37" s="74"/>
      <c r="T37" s="74"/>
      <c r="U37" s="74"/>
      <c r="V37" s="74"/>
      <c r="W37" s="74"/>
    </row>
    <row r="38" spans="2:23" ht="24" customHeight="1">
      <c r="B38" s="110" t="s">
        <v>14</v>
      </c>
      <c r="C38" s="110"/>
      <c r="D38" s="110"/>
      <c r="E38" s="110"/>
      <c r="F38" s="110"/>
      <c r="G38" s="110"/>
      <c r="H38" s="110"/>
      <c r="I38" s="110" t="s">
        <v>133</v>
      </c>
      <c r="J38" s="110"/>
      <c r="K38" s="110"/>
      <c r="L38" s="110"/>
      <c r="M38" s="110"/>
      <c r="N38" s="110"/>
      <c r="O38" s="110"/>
      <c r="P38" s="110"/>
      <c r="Q38" s="110"/>
      <c r="R38" s="110"/>
      <c r="S38" s="74"/>
      <c r="T38" s="74"/>
      <c r="U38" s="74"/>
      <c r="V38" s="74"/>
      <c r="W38" s="74"/>
    </row>
    <row r="39" spans="2:23" ht="24" customHeight="1">
      <c r="B39" s="110" t="s">
        <v>15</v>
      </c>
      <c r="C39" s="110"/>
      <c r="D39" s="110"/>
      <c r="E39" s="110"/>
      <c r="F39" s="110"/>
      <c r="G39" s="110"/>
      <c r="H39" s="110"/>
      <c r="I39" s="110" t="s">
        <v>134</v>
      </c>
      <c r="J39" s="110"/>
      <c r="K39" s="110"/>
      <c r="L39" s="110"/>
      <c r="M39" s="110"/>
      <c r="N39" s="110"/>
      <c r="O39" s="110"/>
      <c r="P39" s="110"/>
      <c r="Q39" s="110"/>
      <c r="R39" s="110"/>
      <c r="S39" s="74"/>
      <c r="T39" s="74"/>
      <c r="U39" s="74"/>
      <c r="V39" s="74"/>
      <c r="W39" s="74"/>
    </row>
    <row r="40" spans="2:23" ht="24" customHeight="1">
      <c r="B40" s="110" t="s">
        <v>16</v>
      </c>
      <c r="C40" s="110"/>
      <c r="D40" s="110"/>
      <c r="E40" s="110"/>
      <c r="F40" s="110"/>
      <c r="G40" s="110"/>
      <c r="H40" s="110"/>
      <c r="I40" s="110" t="s">
        <v>135</v>
      </c>
      <c r="J40" s="110"/>
      <c r="K40" s="110"/>
      <c r="L40" s="110"/>
      <c r="M40" s="110"/>
      <c r="N40" s="110"/>
      <c r="O40" s="110"/>
      <c r="P40" s="110"/>
      <c r="Q40" s="110"/>
      <c r="R40" s="110"/>
      <c r="S40" s="74"/>
      <c r="T40" s="74"/>
      <c r="U40" s="74"/>
      <c r="V40" s="74"/>
      <c r="W40" s="74"/>
    </row>
    <row r="41" spans="2:23" ht="24" customHeight="1">
      <c r="B41" s="110" t="s">
        <v>17</v>
      </c>
      <c r="C41" s="110"/>
      <c r="D41" s="110"/>
      <c r="E41" s="110"/>
      <c r="F41" s="110"/>
      <c r="G41" s="110"/>
      <c r="H41" s="110"/>
      <c r="I41" s="114" t="s">
        <v>136</v>
      </c>
      <c r="J41" s="114"/>
      <c r="K41" s="114"/>
      <c r="L41" s="114"/>
      <c r="M41" s="114"/>
      <c r="N41" s="110" t="s">
        <v>137</v>
      </c>
      <c r="O41" s="110"/>
      <c r="P41" s="110"/>
      <c r="Q41" s="110"/>
      <c r="R41" s="110"/>
      <c r="S41" s="74"/>
      <c r="T41" s="74"/>
      <c r="U41" s="74"/>
      <c r="V41" s="74"/>
      <c r="W41" s="74"/>
    </row>
    <row r="42" spans="2:23" ht="24" customHeight="1">
      <c r="B42" s="110" t="s">
        <v>18</v>
      </c>
      <c r="C42" s="110"/>
      <c r="D42" s="110"/>
      <c r="E42" s="110"/>
      <c r="F42" s="110"/>
      <c r="G42" s="110"/>
      <c r="H42" s="110"/>
      <c r="I42" s="114"/>
      <c r="J42" s="114"/>
      <c r="K42" s="114"/>
      <c r="L42" s="114"/>
      <c r="M42" s="114"/>
      <c r="N42" s="110" t="s">
        <v>138</v>
      </c>
      <c r="O42" s="110"/>
      <c r="P42" s="110"/>
      <c r="Q42" s="110"/>
      <c r="R42" s="110"/>
      <c r="S42" s="74"/>
      <c r="T42" s="74"/>
      <c r="U42" s="74"/>
      <c r="V42" s="74"/>
      <c r="W42" s="74"/>
    </row>
    <row r="43" spans="2:23" ht="24" customHeight="1">
      <c r="B43" s="110" t="s">
        <v>19</v>
      </c>
      <c r="C43" s="110"/>
      <c r="D43" s="110"/>
      <c r="E43" s="110"/>
      <c r="F43" s="110"/>
      <c r="G43" s="110"/>
      <c r="H43" s="110"/>
      <c r="I43" s="114"/>
      <c r="J43" s="114"/>
      <c r="K43" s="114"/>
      <c r="L43" s="114"/>
      <c r="M43" s="114"/>
      <c r="N43" s="110" t="s">
        <v>139</v>
      </c>
      <c r="O43" s="110"/>
      <c r="P43" s="110"/>
      <c r="Q43" s="110"/>
      <c r="R43" s="110"/>
      <c r="S43" s="74"/>
      <c r="T43" s="74"/>
      <c r="U43" s="74"/>
      <c r="V43" s="74"/>
      <c r="W43" s="74"/>
    </row>
    <row r="44" spans="2:23" ht="24" customHeight="1">
      <c r="B44" s="110" t="s">
        <v>20</v>
      </c>
      <c r="C44" s="110"/>
      <c r="D44" s="110"/>
      <c r="E44" s="110"/>
      <c r="F44" s="110"/>
      <c r="G44" s="110"/>
      <c r="H44" s="110"/>
      <c r="I44" s="110" t="s">
        <v>25</v>
      </c>
      <c r="J44" s="110"/>
      <c r="K44" s="110"/>
      <c r="L44" s="110"/>
      <c r="M44" s="110"/>
      <c r="N44" s="110"/>
      <c r="O44" s="110"/>
      <c r="P44" s="110"/>
      <c r="Q44" s="110"/>
      <c r="R44" s="110"/>
      <c r="S44" s="74"/>
      <c r="T44" s="74"/>
      <c r="U44" s="74"/>
      <c r="V44" s="74"/>
      <c r="W44" s="74"/>
    </row>
    <row r="45" spans="2:23" ht="24" customHeight="1">
      <c r="B45" s="74" t="s">
        <v>21</v>
      </c>
      <c r="C45" s="74"/>
      <c r="D45" s="74"/>
      <c r="E45" s="74"/>
      <c r="F45" s="74"/>
      <c r="G45" s="74"/>
      <c r="H45" s="74"/>
      <c r="I45" s="74" t="s">
        <v>140</v>
      </c>
      <c r="J45" s="74"/>
      <c r="K45" s="74"/>
      <c r="L45" s="74"/>
      <c r="M45" s="74"/>
      <c r="N45" s="74"/>
      <c r="O45" s="74"/>
      <c r="P45" s="74"/>
      <c r="Q45" s="74"/>
      <c r="R45" s="74"/>
      <c r="S45" s="74"/>
      <c r="T45" s="74"/>
      <c r="U45" s="74"/>
      <c r="V45" s="74"/>
      <c r="W45" s="74"/>
    </row>
  </sheetData>
  <sheetProtection algorithmName="SHA-512" hashValue="iF2MVuMk0i58zi7Cwpo74dZ3VO4eY/vfZqhr3Wqb78yorzzOfjhmTJ2r12hyoOIYGcRjRbBDU1helHC4aHrUXQ==" saltValue="xYC8dUentd4qKWLtG2DS+g==" spinCount="100000" sheet="1" objects="1" scenarios="1"/>
  <mergeCells count="88">
    <mergeCell ref="L10:P10"/>
    <mergeCell ref="B34:H34"/>
    <mergeCell ref="G10:K10"/>
    <mergeCell ref="L11:O11"/>
    <mergeCell ref="L12:O12"/>
    <mergeCell ref="L13:O13"/>
    <mergeCell ref="L14:O14"/>
    <mergeCell ref="L15:O15"/>
    <mergeCell ref="L16:O16"/>
    <mergeCell ref="G11:J11"/>
    <mergeCell ref="G12:J12"/>
    <mergeCell ref="G13:J13"/>
    <mergeCell ref="G14:J14"/>
    <mergeCell ref="L24:P24"/>
    <mergeCell ref="L17:O17"/>
    <mergeCell ref="L18:O18"/>
    <mergeCell ref="B45:H45"/>
    <mergeCell ref="B44:H44"/>
    <mergeCell ref="B43:H43"/>
    <mergeCell ref="B42:H42"/>
    <mergeCell ref="B41:H41"/>
    <mergeCell ref="B37:H37"/>
    <mergeCell ref="B36:H36"/>
    <mergeCell ref="B35:H35"/>
    <mergeCell ref="B15:C15"/>
    <mergeCell ref="B40:H40"/>
    <mergeCell ref="B39:H39"/>
    <mergeCell ref="B38:H38"/>
    <mergeCell ref="B22:C22"/>
    <mergeCell ref="B21:C21"/>
    <mergeCell ref="G25:J25"/>
    <mergeCell ref="G15:J15"/>
    <mergeCell ref="G16:J16"/>
    <mergeCell ref="G17:J17"/>
    <mergeCell ref="G18:J18"/>
    <mergeCell ref="C24:E24"/>
    <mergeCell ref="C25:E25"/>
    <mergeCell ref="L19:O19"/>
    <mergeCell ref="L20:O20"/>
    <mergeCell ref="L21:O21"/>
    <mergeCell ref="L22:O22"/>
    <mergeCell ref="G20:J20"/>
    <mergeCell ref="G21:J21"/>
    <mergeCell ref="G22:J22"/>
    <mergeCell ref="G19:J19"/>
    <mergeCell ref="B11:C11"/>
    <mergeCell ref="B10:F10"/>
    <mergeCell ref="B12:C12"/>
    <mergeCell ref="B13:C13"/>
    <mergeCell ref="B14:C14"/>
    <mergeCell ref="G24:K24"/>
    <mergeCell ref="B16:C16"/>
    <mergeCell ref="B17:C17"/>
    <mergeCell ref="B18:C18"/>
    <mergeCell ref="B19:C19"/>
    <mergeCell ref="B20:C20"/>
    <mergeCell ref="I45:R45"/>
    <mergeCell ref="I44:R44"/>
    <mergeCell ref="I34:R34"/>
    <mergeCell ref="S34:W34"/>
    <mergeCell ref="S35:W35"/>
    <mergeCell ref="S36:W45"/>
    <mergeCell ref="I41:M43"/>
    <mergeCell ref="N43:R43"/>
    <mergeCell ref="N42:R42"/>
    <mergeCell ref="N41:R41"/>
    <mergeCell ref="I35:R35"/>
    <mergeCell ref="I36:R36"/>
    <mergeCell ref="I37:R37"/>
    <mergeCell ref="I38:R38"/>
    <mergeCell ref="I39:R39"/>
    <mergeCell ref="I40:R40"/>
    <mergeCell ref="B3:W3"/>
    <mergeCell ref="B2:W2"/>
    <mergeCell ref="E30:K30"/>
    <mergeCell ref="E31:K31"/>
    <mergeCell ref="L30:O30"/>
    <mergeCell ref="L31:O31"/>
    <mergeCell ref="B8:W8"/>
    <mergeCell ref="B7:W7"/>
    <mergeCell ref="B6:W6"/>
    <mergeCell ref="B5:W5"/>
    <mergeCell ref="B4:W4"/>
    <mergeCell ref="L25:O25"/>
    <mergeCell ref="E27:K28"/>
    <mergeCell ref="P27:P28"/>
    <mergeCell ref="L27:O28"/>
    <mergeCell ref="Q27:R28"/>
  </mergeCells>
  <phoneticPr fontId="1"/>
  <dataValidations count="1">
    <dataValidation type="list" allowBlank="1" showInputMessage="1" showErrorMessage="1" sqref="E11:E22" xr:uid="{5D294A3F-22C4-4CAF-B315-6F92895998DD}">
      <formula1>"1,2,3,4,5,6,7,8,9,10,11,12"</formula1>
    </dataValidation>
  </dataValidations>
  <printOptions horizontalCentered="1"/>
  <pageMargins left="3.937007874015748E-2" right="3.937007874015748E-2" top="0" bottom="0" header="0.31496062992125984" footer="0.31496062992125984"/>
  <pageSetup paperSize="9" scale="64" fitToWidth="0" fitToHeight="0"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578E9-6D24-43F4-9885-752536373956}">
  <sheetPr>
    <tabColor theme="7" tint="0.59999389629810485"/>
    <pageSetUpPr fitToPage="1"/>
  </sheetPr>
  <dimension ref="A1:X44"/>
  <sheetViews>
    <sheetView showGridLines="0" view="pageBreakPreview" zoomScale="80" zoomScaleNormal="85" zoomScaleSheetLayoutView="80" workbookViewId="0">
      <pane ySplit="4" topLeftCell="A5" activePane="bottomLeft" state="frozen"/>
      <selection pane="bottomLeft" activeCell="O2" sqref="O2"/>
    </sheetView>
  </sheetViews>
  <sheetFormatPr defaultColWidth="5" defaultRowHeight="23.4" customHeight="1"/>
  <cols>
    <col min="1" max="16384" width="5" style="6"/>
  </cols>
  <sheetData>
    <row r="1" spans="1:24" ht="23.4" customHeight="1">
      <c r="A1" s="54" t="s">
        <v>78</v>
      </c>
    </row>
    <row r="2" spans="1:24" ht="23.4" customHeight="1">
      <c r="A2" s="54"/>
      <c r="X2" s="3" t="s">
        <v>159</v>
      </c>
    </row>
    <row r="3" spans="1:24" ht="23.4" customHeight="1">
      <c r="A3" s="31" t="s">
        <v>150</v>
      </c>
    </row>
    <row r="4" spans="1:24" ht="23.4" customHeight="1">
      <c r="A4" s="31" t="s">
        <v>151</v>
      </c>
    </row>
    <row r="5" spans="1:24" ht="23.4" customHeight="1">
      <c r="A5" s="149" t="s">
        <v>29</v>
      </c>
      <c r="B5" s="149"/>
      <c r="C5" s="149"/>
      <c r="D5" s="149"/>
      <c r="E5" s="149"/>
      <c r="F5" s="149"/>
      <c r="G5" s="149"/>
      <c r="H5" s="149"/>
      <c r="I5" s="149"/>
      <c r="J5" s="149"/>
      <c r="K5" s="149"/>
      <c r="L5" s="149"/>
      <c r="M5" s="149"/>
      <c r="N5" s="149"/>
      <c r="O5" s="149"/>
      <c r="P5" s="149"/>
      <c r="Q5" s="149"/>
      <c r="R5" s="149"/>
      <c r="S5" s="149"/>
      <c r="T5" s="149"/>
      <c r="U5" s="149"/>
      <c r="V5" s="149"/>
      <c r="W5" s="149"/>
    </row>
    <row r="6" spans="1:24" ht="23.4" customHeight="1">
      <c r="B6" s="31" t="s">
        <v>152</v>
      </c>
    </row>
    <row r="8" spans="1:24" ht="23.4" customHeight="1">
      <c r="F8" s="24" t="s">
        <v>153</v>
      </c>
    </row>
    <row r="16" spans="1:24" ht="23.4" customHeight="1">
      <c r="H16" s="31" t="s">
        <v>154</v>
      </c>
    </row>
    <row r="17" spans="1:23" ht="23.4" customHeight="1">
      <c r="H17" s="31"/>
    </row>
    <row r="21" spans="1:23" ht="23.4" customHeight="1">
      <c r="B21" s="150" t="s">
        <v>155</v>
      </c>
      <c r="C21" s="150"/>
      <c r="D21" s="150"/>
      <c r="E21" s="150"/>
      <c r="F21" s="150"/>
      <c r="G21" s="150"/>
      <c r="H21" s="150"/>
      <c r="I21" s="150"/>
      <c r="J21" s="150"/>
      <c r="K21" s="150"/>
      <c r="L21" s="150"/>
      <c r="M21" s="150"/>
      <c r="N21" s="150"/>
      <c r="O21" s="150"/>
      <c r="P21" s="150"/>
      <c r="Q21" s="150"/>
      <c r="R21" s="150"/>
      <c r="S21" s="150"/>
      <c r="T21" s="150"/>
      <c r="U21" s="150"/>
      <c r="V21" s="150"/>
      <c r="W21" s="150"/>
    </row>
    <row r="22" spans="1:23" ht="23.4" customHeight="1">
      <c r="B22" s="150"/>
      <c r="C22" s="150"/>
      <c r="D22" s="150"/>
      <c r="E22" s="150"/>
      <c r="F22" s="150"/>
      <c r="G22" s="150"/>
      <c r="H22" s="150"/>
      <c r="I22" s="150"/>
      <c r="J22" s="150"/>
      <c r="K22" s="150"/>
      <c r="L22" s="150"/>
      <c r="M22" s="150"/>
      <c r="N22" s="150"/>
      <c r="O22" s="150"/>
      <c r="P22" s="150"/>
      <c r="Q22" s="150"/>
      <c r="R22" s="150"/>
      <c r="S22" s="150"/>
      <c r="T22" s="150"/>
      <c r="U22" s="150"/>
      <c r="V22" s="150"/>
      <c r="W22" s="150"/>
    </row>
    <row r="23" spans="1:23" ht="23.4" customHeight="1">
      <c r="A23" s="149" t="s">
        <v>156</v>
      </c>
      <c r="B23" s="149"/>
      <c r="C23" s="149"/>
      <c r="D23" s="149"/>
      <c r="E23" s="149"/>
      <c r="F23" s="149"/>
      <c r="G23" s="149"/>
      <c r="H23" s="149"/>
      <c r="I23" s="149"/>
      <c r="J23" s="149"/>
      <c r="K23" s="149"/>
      <c r="L23" s="149"/>
      <c r="M23" s="149"/>
      <c r="N23" s="149"/>
      <c r="O23" s="149"/>
      <c r="P23" s="149"/>
      <c r="Q23" s="149"/>
      <c r="R23" s="149"/>
      <c r="S23" s="149"/>
      <c r="T23" s="149"/>
      <c r="U23" s="149"/>
      <c r="V23" s="149"/>
      <c r="W23" s="149"/>
    </row>
    <row r="25" spans="1:23" s="31" customFormat="1" ht="23.4" customHeight="1">
      <c r="C25" s="136" t="s">
        <v>32</v>
      </c>
      <c r="D25" s="136"/>
      <c r="E25" s="136"/>
      <c r="F25" s="136"/>
      <c r="G25" s="136"/>
      <c r="H25" s="136" t="s">
        <v>33</v>
      </c>
      <c r="I25" s="136"/>
      <c r="J25" s="152"/>
      <c r="K25" s="53" t="s">
        <v>30</v>
      </c>
      <c r="L25" s="151" t="s">
        <v>34</v>
      </c>
      <c r="M25" s="136"/>
      <c r="N25" s="152"/>
      <c r="O25" s="53" t="s">
        <v>31</v>
      </c>
      <c r="P25" s="151" t="s">
        <v>22</v>
      </c>
      <c r="Q25" s="136"/>
      <c r="R25" s="136"/>
    </row>
    <row r="26" spans="1:23" ht="23.4" customHeight="1">
      <c r="C26" s="170"/>
      <c r="D26" s="171"/>
      <c r="E26" s="55" t="s">
        <v>0</v>
      </c>
      <c r="F26" s="172"/>
      <c r="G26" s="55" t="s">
        <v>1</v>
      </c>
      <c r="H26" s="173"/>
      <c r="I26" s="173"/>
      <c r="J26" s="174"/>
      <c r="K26" s="10" t="s">
        <v>30</v>
      </c>
      <c r="L26" s="175"/>
      <c r="M26" s="173"/>
      <c r="N26" s="174"/>
      <c r="O26" s="10" t="s">
        <v>31</v>
      </c>
      <c r="P26" s="147" t="str">
        <f>IF(H26="","",H26-L26)</f>
        <v/>
      </c>
      <c r="Q26" s="148"/>
      <c r="R26" s="148"/>
    </row>
    <row r="27" spans="1:23" ht="23.4" customHeight="1">
      <c r="C27" s="165"/>
      <c r="D27" s="166"/>
      <c r="E27" s="32" t="s">
        <v>0</v>
      </c>
      <c r="F27" s="167"/>
      <c r="G27" s="32" t="s">
        <v>1</v>
      </c>
      <c r="H27" s="173"/>
      <c r="I27" s="173"/>
      <c r="J27" s="174"/>
      <c r="K27" s="10" t="s">
        <v>30</v>
      </c>
      <c r="L27" s="175"/>
      <c r="M27" s="173"/>
      <c r="N27" s="174"/>
      <c r="O27" s="10" t="s">
        <v>31</v>
      </c>
      <c r="P27" s="147" t="str">
        <f t="shared" ref="P27:P37" si="0">IF(H27="","",H27-L27)</f>
        <v/>
      </c>
      <c r="Q27" s="148"/>
      <c r="R27" s="148"/>
    </row>
    <row r="28" spans="1:23" ht="23.4" customHeight="1">
      <c r="C28" s="165"/>
      <c r="D28" s="166"/>
      <c r="E28" s="32" t="s">
        <v>0</v>
      </c>
      <c r="F28" s="167"/>
      <c r="G28" s="32" t="s">
        <v>1</v>
      </c>
      <c r="H28" s="173"/>
      <c r="I28" s="173"/>
      <c r="J28" s="174"/>
      <c r="K28" s="10" t="s">
        <v>30</v>
      </c>
      <c r="L28" s="175"/>
      <c r="M28" s="173"/>
      <c r="N28" s="174"/>
      <c r="O28" s="10" t="s">
        <v>31</v>
      </c>
      <c r="P28" s="147" t="str">
        <f t="shared" si="0"/>
        <v/>
      </c>
      <c r="Q28" s="148"/>
      <c r="R28" s="148"/>
    </row>
    <row r="29" spans="1:23" ht="23.4" customHeight="1">
      <c r="C29" s="165"/>
      <c r="D29" s="166"/>
      <c r="E29" s="32" t="s">
        <v>0</v>
      </c>
      <c r="F29" s="167"/>
      <c r="G29" s="32" t="s">
        <v>1</v>
      </c>
      <c r="H29" s="173"/>
      <c r="I29" s="173"/>
      <c r="J29" s="174"/>
      <c r="K29" s="10" t="s">
        <v>30</v>
      </c>
      <c r="L29" s="175"/>
      <c r="M29" s="173"/>
      <c r="N29" s="174"/>
      <c r="O29" s="10" t="s">
        <v>31</v>
      </c>
      <c r="P29" s="147" t="str">
        <f t="shared" si="0"/>
        <v/>
      </c>
      <c r="Q29" s="148"/>
      <c r="R29" s="148"/>
      <c r="U29" s="70"/>
    </row>
    <row r="30" spans="1:23" ht="23.4" customHeight="1">
      <c r="C30" s="165"/>
      <c r="D30" s="166"/>
      <c r="E30" s="32" t="s">
        <v>0</v>
      </c>
      <c r="F30" s="167"/>
      <c r="G30" s="32" t="s">
        <v>1</v>
      </c>
      <c r="H30" s="173"/>
      <c r="I30" s="173"/>
      <c r="J30" s="174"/>
      <c r="K30" s="10" t="s">
        <v>30</v>
      </c>
      <c r="L30" s="175"/>
      <c r="M30" s="173"/>
      <c r="N30" s="174"/>
      <c r="O30" s="10" t="s">
        <v>31</v>
      </c>
      <c r="P30" s="147" t="str">
        <f t="shared" si="0"/>
        <v/>
      </c>
      <c r="Q30" s="148"/>
      <c r="R30" s="148"/>
    </row>
    <row r="31" spans="1:23" ht="23.4" customHeight="1">
      <c r="C31" s="165"/>
      <c r="D31" s="166"/>
      <c r="E31" s="32" t="s">
        <v>0</v>
      </c>
      <c r="F31" s="167"/>
      <c r="G31" s="32" t="s">
        <v>1</v>
      </c>
      <c r="H31" s="173"/>
      <c r="I31" s="173"/>
      <c r="J31" s="174"/>
      <c r="K31" s="10" t="s">
        <v>30</v>
      </c>
      <c r="L31" s="175"/>
      <c r="M31" s="173"/>
      <c r="N31" s="174"/>
      <c r="O31" s="10" t="s">
        <v>31</v>
      </c>
      <c r="P31" s="147" t="str">
        <f t="shared" si="0"/>
        <v/>
      </c>
      <c r="Q31" s="148"/>
      <c r="R31" s="148"/>
    </row>
    <row r="32" spans="1:23" ht="23.4" customHeight="1">
      <c r="C32" s="165"/>
      <c r="D32" s="166"/>
      <c r="E32" s="32" t="s">
        <v>0</v>
      </c>
      <c r="F32" s="167"/>
      <c r="G32" s="32" t="s">
        <v>1</v>
      </c>
      <c r="H32" s="173"/>
      <c r="I32" s="173"/>
      <c r="J32" s="174"/>
      <c r="K32" s="10" t="s">
        <v>30</v>
      </c>
      <c r="L32" s="175"/>
      <c r="M32" s="173"/>
      <c r="N32" s="174"/>
      <c r="O32" s="10" t="s">
        <v>31</v>
      </c>
      <c r="P32" s="147" t="str">
        <f t="shared" si="0"/>
        <v/>
      </c>
      <c r="Q32" s="148"/>
      <c r="R32" s="148"/>
    </row>
    <row r="33" spans="2:23" ht="23.4" customHeight="1">
      <c r="C33" s="165"/>
      <c r="D33" s="166"/>
      <c r="E33" s="32" t="s">
        <v>0</v>
      </c>
      <c r="F33" s="167"/>
      <c r="G33" s="32" t="s">
        <v>1</v>
      </c>
      <c r="H33" s="173"/>
      <c r="I33" s="173"/>
      <c r="J33" s="174"/>
      <c r="K33" s="10" t="s">
        <v>30</v>
      </c>
      <c r="L33" s="175"/>
      <c r="M33" s="173"/>
      <c r="N33" s="174"/>
      <c r="O33" s="10" t="s">
        <v>31</v>
      </c>
      <c r="P33" s="147" t="str">
        <f t="shared" si="0"/>
        <v/>
      </c>
      <c r="Q33" s="148"/>
      <c r="R33" s="148"/>
    </row>
    <row r="34" spans="2:23" ht="23.4" customHeight="1">
      <c r="C34" s="165"/>
      <c r="D34" s="166"/>
      <c r="E34" s="32" t="s">
        <v>0</v>
      </c>
      <c r="F34" s="167"/>
      <c r="G34" s="32" t="s">
        <v>1</v>
      </c>
      <c r="H34" s="173"/>
      <c r="I34" s="173"/>
      <c r="J34" s="174"/>
      <c r="K34" s="10" t="s">
        <v>30</v>
      </c>
      <c r="L34" s="175"/>
      <c r="M34" s="173"/>
      <c r="N34" s="174"/>
      <c r="O34" s="10" t="s">
        <v>31</v>
      </c>
      <c r="P34" s="147" t="str">
        <f t="shared" si="0"/>
        <v/>
      </c>
      <c r="Q34" s="148"/>
      <c r="R34" s="148"/>
    </row>
    <row r="35" spans="2:23" ht="23.4" customHeight="1">
      <c r="C35" s="165"/>
      <c r="D35" s="166"/>
      <c r="E35" s="32" t="s">
        <v>0</v>
      </c>
      <c r="F35" s="167"/>
      <c r="G35" s="32" t="s">
        <v>1</v>
      </c>
      <c r="H35" s="173"/>
      <c r="I35" s="173"/>
      <c r="J35" s="174"/>
      <c r="K35" s="10" t="s">
        <v>30</v>
      </c>
      <c r="L35" s="175"/>
      <c r="M35" s="173"/>
      <c r="N35" s="174"/>
      <c r="O35" s="10" t="s">
        <v>31</v>
      </c>
      <c r="P35" s="147" t="str">
        <f t="shared" si="0"/>
        <v/>
      </c>
      <c r="Q35" s="148"/>
      <c r="R35" s="148"/>
    </row>
    <row r="36" spans="2:23" ht="23.4" customHeight="1">
      <c r="C36" s="165"/>
      <c r="D36" s="166"/>
      <c r="E36" s="32" t="s">
        <v>0</v>
      </c>
      <c r="F36" s="167"/>
      <c r="G36" s="32" t="s">
        <v>1</v>
      </c>
      <c r="H36" s="173"/>
      <c r="I36" s="173"/>
      <c r="J36" s="174"/>
      <c r="K36" s="10" t="s">
        <v>30</v>
      </c>
      <c r="L36" s="175"/>
      <c r="M36" s="173"/>
      <c r="N36" s="174"/>
      <c r="O36" s="10" t="s">
        <v>31</v>
      </c>
      <c r="P36" s="147" t="str">
        <f t="shared" si="0"/>
        <v/>
      </c>
      <c r="Q36" s="148"/>
      <c r="R36" s="148"/>
    </row>
    <row r="37" spans="2:23" ht="23.4" customHeight="1">
      <c r="B37" s="56">
        <f>COUNT(F26:F37)</f>
        <v>0</v>
      </c>
      <c r="C37" s="165"/>
      <c r="D37" s="166"/>
      <c r="E37" s="32" t="s">
        <v>0</v>
      </c>
      <c r="F37" s="167"/>
      <c r="G37" s="32" t="s">
        <v>1</v>
      </c>
      <c r="H37" s="173"/>
      <c r="I37" s="173"/>
      <c r="J37" s="174"/>
      <c r="K37" s="10" t="s">
        <v>30</v>
      </c>
      <c r="L37" s="175"/>
      <c r="M37" s="173"/>
      <c r="N37" s="174"/>
      <c r="O37" s="10" t="s">
        <v>31</v>
      </c>
      <c r="P37" s="147" t="str">
        <f t="shared" si="0"/>
        <v/>
      </c>
      <c r="Q37" s="148"/>
      <c r="R37" s="148"/>
      <c r="S37" s="56">
        <f>COUNT(P26:R37)</f>
        <v>0</v>
      </c>
    </row>
    <row r="38" spans="2:23" ht="23.4" customHeight="1">
      <c r="C38" s="143"/>
      <c r="D38" s="143"/>
      <c r="E38" s="143"/>
      <c r="F38" s="143"/>
      <c r="G38" s="143"/>
      <c r="H38" s="143"/>
      <c r="I38" s="143"/>
      <c r="J38" s="143"/>
      <c r="K38" s="143"/>
      <c r="L38" s="143"/>
      <c r="M38" s="143"/>
      <c r="N38" s="143"/>
      <c r="O38" s="143"/>
      <c r="P38" s="143"/>
      <c r="Q38" s="143"/>
      <c r="R38" s="143"/>
      <c r="S38" s="57"/>
      <c r="T38" s="57"/>
      <c r="U38" s="57"/>
      <c r="V38" s="57"/>
      <c r="W38" s="57"/>
    </row>
    <row r="39" spans="2:23" ht="23.4" customHeight="1">
      <c r="C39" s="144"/>
      <c r="D39" s="144"/>
      <c r="E39" s="144"/>
      <c r="F39" s="144"/>
      <c r="G39" s="144"/>
      <c r="H39" s="144"/>
      <c r="I39" s="144"/>
      <c r="J39" s="144"/>
      <c r="K39" s="144"/>
      <c r="L39" s="144"/>
      <c r="M39" s="144"/>
      <c r="N39" s="144"/>
      <c r="O39" s="144"/>
      <c r="P39" s="144"/>
      <c r="Q39" s="144"/>
      <c r="R39" s="144"/>
      <c r="S39" s="57"/>
      <c r="T39" s="57"/>
      <c r="U39" s="57"/>
      <c r="V39" s="57"/>
      <c r="W39" s="57"/>
    </row>
    <row r="40" spans="2:23" ht="23.4" customHeight="1">
      <c r="C40" s="144"/>
      <c r="D40" s="144"/>
      <c r="E40" s="144"/>
      <c r="F40" s="144"/>
      <c r="G40" s="144"/>
      <c r="H40" s="144"/>
      <c r="I40" s="144"/>
      <c r="J40" s="144"/>
      <c r="K40" s="144"/>
      <c r="L40" s="144"/>
      <c r="M40" s="144"/>
      <c r="N40" s="144"/>
      <c r="O40" s="144"/>
      <c r="P40" s="144"/>
      <c r="Q40" s="144"/>
      <c r="R40" s="144"/>
      <c r="S40" s="57"/>
      <c r="T40" s="57"/>
      <c r="U40" s="57"/>
      <c r="V40" s="57"/>
      <c r="W40" s="57"/>
    </row>
    <row r="41" spans="2:23" ht="23.4" customHeight="1">
      <c r="C41" s="144"/>
      <c r="D41" s="144"/>
      <c r="E41" s="144"/>
      <c r="F41" s="144"/>
      <c r="G41" s="144"/>
      <c r="H41" s="144"/>
      <c r="I41" s="144"/>
      <c r="J41" s="144"/>
      <c r="K41" s="144"/>
      <c r="L41" s="144"/>
      <c r="M41" s="144"/>
      <c r="N41" s="144"/>
      <c r="O41" s="144"/>
      <c r="P41" s="144"/>
      <c r="Q41" s="144"/>
      <c r="R41" s="144"/>
      <c r="S41" s="57"/>
      <c r="T41" s="57"/>
      <c r="U41" s="57"/>
      <c r="V41" s="57"/>
      <c r="W41" s="57"/>
    </row>
    <row r="42" spans="2:23" ht="23.4" customHeight="1">
      <c r="C42" s="145"/>
      <c r="D42" s="145"/>
      <c r="E42" s="145"/>
      <c r="F42" s="145"/>
      <c r="G42" s="145"/>
      <c r="H42" s="145"/>
      <c r="I42" s="145"/>
      <c r="J42" s="145"/>
      <c r="K42" s="145"/>
      <c r="L42" s="145"/>
      <c r="M42" s="145"/>
      <c r="N42" s="145"/>
      <c r="O42" s="145"/>
      <c r="P42" s="145"/>
      <c r="Q42" s="145"/>
      <c r="R42" s="145"/>
      <c r="S42" s="57"/>
      <c r="T42" s="57"/>
      <c r="U42" s="57"/>
      <c r="V42" s="57"/>
      <c r="W42" s="57"/>
    </row>
    <row r="43" spans="2:23" ht="23.4" customHeight="1">
      <c r="C43" s="137" t="s">
        <v>35</v>
      </c>
      <c r="D43" s="137"/>
      <c r="E43" s="137"/>
      <c r="F43" s="137"/>
      <c r="G43" s="146"/>
      <c r="H43" s="74" t="s">
        <v>37</v>
      </c>
      <c r="I43" s="140" t="s">
        <v>36</v>
      </c>
      <c r="J43" s="137"/>
      <c r="K43" s="137"/>
      <c r="L43" s="137"/>
      <c r="M43" s="146"/>
      <c r="N43" s="74" t="s">
        <v>38</v>
      </c>
      <c r="O43" s="74"/>
      <c r="P43" s="140" t="s">
        <v>157</v>
      </c>
      <c r="Q43" s="137"/>
      <c r="R43" s="137"/>
      <c r="S43" s="137"/>
    </row>
    <row r="44" spans="2:23" ht="23.4" customHeight="1">
      <c r="C44" s="75" t="str">
        <f>IF(S37=0,"",SUM(P26:R37))</f>
        <v/>
      </c>
      <c r="D44" s="75"/>
      <c r="E44" s="75"/>
      <c r="F44" s="75"/>
      <c r="G44" s="76"/>
      <c r="H44" s="74"/>
      <c r="I44" s="139" t="str">
        <f>IF(B37=0,"",B37)</f>
        <v/>
      </c>
      <c r="J44" s="138"/>
      <c r="K44" s="138"/>
      <c r="L44" s="138"/>
      <c r="M44" s="135"/>
      <c r="N44" s="74"/>
      <c r="O44" s="74"/>
      <c r="P44" s="141" t="str">
        <f>IF(S37=0,"",(C44/I44)*12)</f>
        <v/>
      </c>
      <c r="Q44" s="141"/>
      <c r="R44" s="141"/>
      <c r="S44" s="142"/>
    </row>
  </sheetData>
  <sheetProtection algorithmName="SHA-512" hashValue="L48oyhI/UA+x7XtoHWCaVz7O9alkfUHqek8Ob5Z28bd8/COzwKwpQEysWm7vrHAX+oiYNeOhgPtkmCysKPxbOw==" saltValue="AOCTkmeMcxPEZJ2ybLEP9A==" spinCount="100000" sheet="1" objects="1" scenarios="1"/>
  <mergeCells count="64">
    <mergeCell ref="C29:D29"/>
    <mergeCell ref="C30:D30"/>
    <mergeCell ref="C31:D31"/>
    <mergeCell ref="C32:D32"/>
    <mergeCell ref="C33:D33"/>
    <mergeCell ref="C28:D28"/>
    <mergeCell ref="H26:J26"/>
    <mergeCell ref="H27:J27"/>
    <mergeCell ref="H28:J28"/>
    <mergeCell ref="L25:N25"/>
    <mergeCell ref="H25:J25"/>
    <mergeCell ref="C25:G25"/>
    <mergeCell ref="L28:N28"/>
    <mergeCell ref="A5:W5"/>
    <mergeCell ref="A23:W23"/>
    <mergeCell ref="C26:D26"/>
    <mergeCell ref="C27:D27"/>
    <mergeCell ref="P26:R26"/>
    <mergeCell ref="P27:R27"/>
    <mergeCell ref="B21:W22"/>
    <mergeCell ref="L26:N26"/>
    <mergeCell ref="L27:N27"/>
    <mergeCell ref="P25:R25"/>
    <mergeCell ref="L29:N29"/>
    <mergeCell ref="L30:N30"/>
    <mergeCell ref="P33:R33"/>
    <mergeCell ref="H34:J34"/>
    <mergeCell ref="H35:J35"/>
    <mergeCell ref="L31:N31"/>
    <mergeCell ref="L32:N32"/>
    <mergeCell ref="L33:N33"/>
    <mergeCell ref="L34:N34"/>
    <mergeCell ref="L35:N35"/>
    <mergeCell ref="H29:J29"/>
    <mergeCell ref="H30:J30"/>
    <mergeCell ref="H31:J31"/>
    <mergeCell ref="H32:J32"/>
    <mergeCell ref="H33:J33"/>
    <mergeCell ref="P29:R29"/>
    <mergeCell ref="P30:R30"/>
    <mergeCell ref="P31:R31"/>
    <mergeCell ref="P32:R32"/>
    <mergeCell ref="P28:R28"/>
    <mergeCell ref="P34:R34"/>
    <mergeCell ref="P35:R35"/>
    <mergeCell ref="P36:R36"/>
    <mergeCell ref="P37:R37"/>
    <mergeCell ref="C34:D34"/>
    <mergeCell ref="C35:D35"/>
    <mergeCell ref="C36:D36"/>
    <mergeCell ref="C37:D37"/>
    <mergeCell ref="H36:J36"/>
    <mergeCell ref="H37:J37"/>
    <mergeCell ref="L36:N36"/>
    <mergeCell ref="L37:N37"/>
    <mergeCell ref="I44:M44"/>
    <mergeCell ref="N43:O44"/>
    <mergeCell ref="P43:S43"/>
    <mergeCell ref="P44:S44"/>
    <mergeCell ref="C38:R42"/>
    <mergeCell ref="C43:G43"/>
    <mergeCell ref="C44:G44"/>
    <mergeCell ref="H43:H44"/>
    <mergeCell ref="I43:M43"/>
  </mergeCells>
  <phoneticPr fontId="1"/>
  <dataValidations count="1">
    <dataValidation type="list" allowBlank="1" showInputMessage="1" showErrorMessage="1" sqref="F26:F37" xr:uid="{F417D2A0-A599-4329-86BD-FEEEE5A74388}">
      <formula1>"1,2,3,4,5,6,7,8,9,10,11,12"</formula1>
    </dataValidation>
  </dataValidations>
  <printOptions horizontalCentered="1"/>
  <pageMargins left="3.937007874015748E-2" right="3.937007874015748E-2" top="0" bottom="0" header="0.31496062992125984" footer="0.31496062992125984"/>
  <pageSetup paperSize="9" scale="78" fitToWidth="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79790-632E-422E-BC80-A28C006FE481}">
  <sheetPr>
    <tabColor theme="9" tint="0.39997558519241921"/>
    <pageSetUpPr fitToPage="1"/>
  </sheetPr>
  <dimension ref="A1:F20"/>
  <sheetViews>
    <sheetView showGridLines="0" view="pageBreakPreview" zoomScale="70" zoomScaleNormal="70" zoomScaleSheetLayoutView="70" workbookViewId="0">
      <pane ySplit="3" topLeftCell="A4" activePane="bottomLeft" state="frozen"/>
      <selection pane="bottomLeft"/>
    </sheetView>
  </sheetViews>
  <sheetFormatPr defaultRowHeight="18"/>
  <cols>
    <col min="2" max="2" width="21.3984375" style="1" bestFit="1" customWidth="1"/>
    <col min="3" max="3" width="22.296875" style="1" customWidth="1"/>
    <col min="4" max="4" width="70" customWidth="1"/>
    <col min="5" max="5" width="20.796875" customWidth="1"/>
  </cols>
  <sheetData>
    <row r="1" spans="1:6" ht="19.2">
      <c r="A1" s="28" t="s">
        <v>75</v>
      </c>
      <c r="B1" s="46"/>
      <c r="C1" s="46"/>
      <c r="D1" s="5"/>
      <c r="E1" s="5"/>
    </row>
    <row r="2" spans="1:6" s="4" customFormat="1" ht="19.8">
      <c r="A2" s="23" t="s">
        <v>68</v>
      </c>
      <c r="B2" s="31"/>
      <c r="C2" s="31"/>
      <c r="D2" s="6"/>
      <c r="E2" s="6"/>
      <c r="F2" s="3" t="s">
        <v>159</v>
      </c>
    </row>
    <row r="3" spans="1:6" s="4" customFormat="1" ht="19.8">
      <c r="A3" s="6"/>
      <c r="B3" s="31"/>
      <c r="C3" s="31"/>
      <c r="D3" s="6"/>
      <c r="E3" s="6"/>
    </row>
    <row r="4" spans="1:6" s="4" customFormat="1" ht="19.8">
      <c r="A4" s="26" t="s">
        <v>67</v>
      </c>
      <c r="B4" s="47"/>
      <c r="C4" s="47"/>
      <c r="D4" s="27"/>
      <c r="E4" s="27"/>
    </row>
    <row r="5" spans="1:6" s="4" customFormat="1" ht="32.4" customHeight="1">
      <c r="A5" s="127" t="s">
        <v>149</v>
      </c>
      <c r="B5" s="127"/>
      <c r="C5" s="127"/>
      <c r="D5" s="127"/>
      <c r="E5" s="127"/>
    </row>
    <row r="6" spans="1:6" s="4" customFormat="1" ht="19.8">
      <c r="A6" s="137" t="s">
        <v>57</v>
      </c>
      <c r="B6" s="137"/>
      <c r="C6" s="48" t="s">
        <v>44</v>
      </c>
      <c r="D6" s="49" t="s">
        <v>63</v>
      </c>
      <c r="E6" s="49" t="s">
        <v>65</v>
      </c>
    </row>
    <row r="7" spans="1:6" s="4" customFormat="1" ht="45.6">
      <c r="A7" s="19">
        <v>1</v>
      </c>
      <c r="B7" s="35" t="s">
        <v>39</v>
      </c>
      <c r="C7" s="50" t="s">
        <v>49</v>
      </c>
      <c r="D7" s="51" t="s">
        <v>50</v>
      </c>
      <c r="E7" s="50" t="s">
        <v>56</v>
      </c>
    </row>
    <row r="8" spans="1:6" s="4" customFormat="1" ht="19.8">
      <c r="A8" s="19">
        <v>2</v>
      </c>
      <c r="B8" s="50" t="s">
        <v>40</v>
      </c>
      <c r="C8" s="50" t="s">
        <v>45</v>
      </c>
      <c r="D8" s="25" t="s">
        <v>51</v>
      </c>
      <c r="E8" s="25"/>
    </row>
    <row r="9" spans="1:6" s="4" customFormat="1" ht="19.8">
      <c r="A9" s="19">
        <v>3</v>
      </c>
      <c r="B9" s="50" t="s">
        <v>43</v>
      </c>
      <c r="C9" s="50" t="s">
        <v>46</v>
      </c>
      <c r="D9" s="25" t="s">
        <v>52</v>
      </c>
      <c r="E9" s="25"/>
    </row>
    <row r="10" spans="1:6" s="4" customFormat="1" ht="139.19999999999999" customHeight="1">
      <c r="A10" s="19">
        <v>4</v>
      </c>
      <c r="B10" s="35" t="s">
        <v>41</v>
      </c>
      <c r="C10" s="50" t="s">
        <v>47</v>
      </c>
      <c r="D10" s="50" t="s">
        <v>53</v>
      </c>
      <c r="E10" s="153" t="s">
        <v>55</v>
      </c>
    </row>
    <row r="11" spans="1:6" s="4" customFormat="1" ht="142.19999999999999">
      <c r="A11" s="19">
        <v>5</v>
      </c>
      <c r="B11" s="35" t="s">
        <v>42</v>
      </c>
      <c r="C11" s="50" t="s">
        <v>48</v>
      </c>
      <c r="D11" s="51" t="s">
        <v>54</v>
      </c>
      <c r="E11" s="153"/>
    </row>
    <row r="12" spans="1:6" s="4" customFormat="1" ht="19.8">
      <c r="A12" s="6"/>
      <c r="B12" s="31"/>
      <c r="C12" s="31"/>
      <c r="D12" s="6"/>
      <c r="E12" s="6"/>
    </row>
    <row r="13" spans="1:6" s="4" customFormat="1" ht="19.8">
      <c r="A13" s="26" t="s">
        <v>66</v>
      </c>
      <c r="B13" s="52"/>
      <c r="C13" s="52"/>
      <c r="D13" s="26"/>
      <c r="E13" s="27"/>
    </row>
    <row r="14" spans="1:6" s="4" customFormat="1" ht="19.8">
      <c r="A14" s="6"/>
      <c r="B14" s="31"/>
      <c r="C14" s="31"/>
      <c r="D14" s="6"/>
      <c r="E14" s="6"/>
    </row>
    <row r="15" spans="1:6" s="4" customFormat="1" ht="19.8">
      <c r="A15" s="137" t="s">
        <v>57</v>
      </c>
      <c r="B15" s="137"/>
      <c r="C15" s="48" t="s">
        <v>44</v>
      </c>
      <c r="D15" s="49" t="s">
        <v>64</v>
      </c>
      <c r="E15" s="49" t="s">
        <v>65</v>
      </c>
    </row>
    <row r="16" spans="1:6" s="4" customFormat="1" ht="59.4">
      <c r="A16" s="66">
        <v>6</v>
      </c>
      <c r="B16" s="35" t="s">
        <v>59</v>
      </c>
      <c r="C16" s="50" t="s">
        <v>62</v>
      </c>
      <c r="D16" s="51" t="s">
        <v>60</v>
      </c>
      <c r="E16" s="155" t="s">
        <v>167</v>
      </c>
    </row>
    <row r="17" spans="1:5" s="4" customFormat="1" ht="45.6">
      <c r="A17" s="74">
        <v>7</v>
      </c>
      <c r="B17" s="154" t="s">
        <v>58</v>
      </c>
      <c r="C17" s="153" t="s">
        <v>61</v>
      </c>
      <c r="D17" s="51" t="s">
        <v>170</v>
      </c>
      <c r="E17" s="155"/>
    </row>
    <row r="18" spans="1:5" s="4" customFormat="1" ht="45.6">
      <c r="A18" s="74"/>
      <c r="B18" s="154"/>
      <c r="C18" s="153"/>
      <c r="D18" s="51" t="s">
        <v>169</v>
      </c>
      <c r="E18" s="155"/>
    </row>
    <row r="19" spans="1:5" s="4" customFormat="1" ht="19.8">
      <c r="A19" s="6"/>
      <c r="B19" s="31" t="s">
        <v>69</v>
      </c>
      <c r="C19" s="31"/>
      <c r="D19" s="6"/>
      <c r="E19" s="6"/>
    </row>
    <row r="20" spans="1:5" s="4" customFormat="1" ht="19.8">
      <c r="A20" s="6"/>
      <c r="B20" s="31" t="s">
        <v>70</v>
      </c>
      <c r="C20" s="31"/>
      <c r="D20" s="6"/>
      <c r="E20" s="6"/>
    </row>
  </sheetData>
  <sheetProtection algorithmName="SHA-512" hashValue="9ZW6lGlV/ZmCEKcgrWgukBNsAXpHkitCJPY+w/ee2DVyFpSPI0liPl0YmGk3T0cFGnSxDaShdd57vV4GCs2lKA==" saltValue="7EiGO+4ZAG15gM3Rq8xlPQ==" spinCount="100000" sheet="1" objects="1" scenarios="1"/>
  <mergeCells count="8">
    <mergeCell ref="E10:E11"/>
    <mergeCell ref="A5:E5"/>
    <mergeCell ref="A6:B6"/>
    <mergeCell ref="A15:B15"/>
    <mergeCell ref="A17:A18"/>
    <mergeCell ref="B17:B18"/>
    <mergeCell ref="C17:C18"/>
    <mergeCell ref="E16:E18"/>
  </mergeCells>
  <phoneticPr fontId="1"/>
  <printOptions horizontalCentered="1"/>
  <pageMargins left="3.937007874015748E-2" right="3.937007874015748E-2" top="0" bottom="0" header="0.31496062992125984" footer="0.31496062992125984"/>
  <pageSetup paperSize="9" scale="63"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〈トップ〉所得計算手引き</vt:lpstr>
      <vt:lpstr>〈ステップ１〉所得確認フロー</vt:lpstr>
      <vt:lpstr>表①</vt:lpstr>
      <vt:lpstr>表②</vt:lpstr>
      <vt:lpstr>表③</vt:lpstr>
      <vt:lpstr>〈ステップ2〉各種控除</vt:lpstr>
      <vt:lpstr>≪ステップ１_所得確認フロー≫</vt:lpstr>
      <vt:lpstr>≪ステップ２_各種控除≫</vt:lpstr>
      <vt:lpstr>≪表①≫</vt:lpstr>
      <vt:lpstr>≪表②≫</vt:lpstr>
      <vt:lpstr>≪表③≫</vt:lpstr>
      <vt:lpstr>〈ステップ１〉所得確認フロー!Print_Area</vt:lpstr>
      <vt:lpstr>〈ステップ2〉各種控除!Print_Area</vt:lpstr>
      <vt:lpstr>表①!Print_Area</vt:lpstr>
      <vt:lpstr>表②!Print_Area</vt:lpstr>
      <vt:lpstr>表③!Print_Area</vt:lpstr>
      <vt:lpstr>トップ①</vt:lpstr>
      <vt:lpstr>トップ②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寺坂　太貴</dc:creator>
  <cp:lastModifiedBy>寺坂　太貴</cp:lastModifiedBy>
  <cp:lastPrinted>2025-03-03T05:00:51Z</cp:lastPrinted>
  <dcterms:created xsi:type="dcterms:W3CDTF">2015-06-05T18:19:34Z</dcterms:created>
  <dcterms:modified xsi:type="dcterms:W3CDTF">2025-03-03T05:38:15Z</dcterms:modified>
</cp:coreProperties>
</file>