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0" documentId="13_ncr:1_{14C951D9-16A0-437A-8FC6-0B6F5D3B47C2}" xr6:coauthVersionLast="47" xr6:coauthVersionMax="47" xr10:uidLastSave="{00000000-0000-0000-0000-000000000000}"/>
  <bookViews>
    <workbookView xWindow="-108" yWindow="-108" windowWidth="23256" windowHeight="12456" xr2:uid="{00000000-000D-0000-FFFF-FFFF00000000}"/>
  </bookViews>
  <sheets>
    <sheet name="1次業務" sheetId="8" r:id="rId1"/>
    <sheet name="2次業務" sheetId="9" r:id="rId2"/>
  </sheets>
  <definedNames>
    <definedName name="_xlnm._FilterDatabase" localSheetId="0" hidden="1">'1次業務'!$A$5:$AF$85</definedName>
    <definedName name="_xlnm._FilterDatabase" localSheetId="1" hidden="1">'2次業務'!$A$5:$AF$57</definedName>
    <definedName name="_xlnm.Print_Area" localSheetId="0">'1次業務'!$A$1:$AF$85</definedName>
    <definedName name="_xlnm.Print_Area" localSheetId="1">'2次業務'!$A$1:$AF$59</definedName>
    <definedName name="_xlnm.Print_Titles" localSheetId="0">'1次業務'!$A:$F</definedName>
    <definedName name="_xlnm.Print_Titles" localSheetId="1">'2次業務'!$A:$F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4" i="9" l="1"/>
  <c r="E42" i="9"/>
  <c r="E66" i="8"/>
  <c r="H54" i="9"/>
  <c r="I54" i="9"/>
  <c r="J54" i="9"/>
  <c r="K54" i="9"/>
  <c r="L54" i="9"/>
  <c r="M54" i="9"/>
  <c r="N54" i="9"/>
  <c r="O54" i="9"/>
  <c r="P54" i="9"/>
  <c r="Q54" i="9"/>
  <c r="R54" i="9"/>
  <c r="S54" i="9"/>
  <c r="T54" i="9"/>
  <c r="U54" i="9"/>
  <c r="V54" i="9"/>
  <c r="W54" i="9"/>
  <c r="X54" i="9"/>
  <c r="Y54" i="9"/>
  <c r="Z54" i="9"/>
  <c r="AA54" i="9"/>
  <c r="AB54" i="9"/>
  <c r="AC54" i="9"/>
  <c r="AD54" i="9"/>
  <c r="AE54" i="9"/>
  <c r="AF54" i="9"/>
  <c r="T80" i="8"/>
  <c r="U80" i="8"/>
  <c r="V80" i="8"/>
  <c r="W80" i="8"/>
  <c r="X80" i="8"/>
  <c r="Y80" i="8"/>
  <c r="Z80" i="8"/>
  <c r="AA80" i="8"/>
  <c r="AB80" i="8"/>
  <c r="AC80" i="8"/>
  <c r="AD80" i="8"/>
  <c r="AE80" i="8"/>
  <c r="AF80" i="8"/>
  <c r="H80" i="8"/>
  <c r="I80" i="8"/>
  <c r="J80" i="8"/>
  <c r="K80" i="8"/>
  <c r="L80" i="8"/>
  <c r="M80" i="8"/>
  <c r="N80" i="8"/>
  <c r="O80" i="8"/>
  <c r="P80" i="8"/>
  <c r="Q80" i="8"/>
  <c r="R80" i="8"/>
  <c r="S80" i="8"/>
  <c r="G74" i="8"/>
  <c r="G75" i="8"/>
  <c r="G40" i="8"/>
  <c r="G39" i="8"/>
  <c r="G38" i="8"/>
  <c r="G37" i="8"/>
  <c r="G36" i="8"/>
  <c r="G35" i="8"/>
  <c r="G34" i="8"/>
  <c r="G33" i="8"/>
  <c r="E74" i="8" l="1"/>
  <c r="E33" i="8"/>
  <c r="G7" i="9"/>
  <c r="G8" i="9"/>
  <c r="G9" i="9"/>
  <c r="G10" i="9"/>
  <c r="G11" i="9"/>
  <c r="G12" i="9"/>
  <c r="G13" i="9"/>
  <c r="G14" i="9"/>
  <c r="G15" i="9"/>
  <c r="G16" i="9"/>
  <c r="G17" i="9"/>
  <c r="G18" i="9"/>
  <c r="G19" i="9"/>
  <c r="G20" i="9"/>
  <c r="G21" i="9"/>
  <c r="G22" i="9"/>
  <c r="G23" i="9"/>
  <c r="G24" i="9"/>
  <c r="G25" i="9"/>
  <c r="G26" i="9"/>
  <c r="G27" i="9"/>
  <c r="G28" i="9"/>
  <c r="G29" i="9"/>
  <c r="G30" i="9"/>
  <c r="G31" i="9"/>
  <c r="G32" i="9"/>
  <c r="G33" i="9"/>
  <c r="G34" i="9"/>
  <c r="G35" i="9"/>
  <c r="G36" i="9"/>
  <c r="G37" i="9"/>
  <c r="G38" i="9"/>
  <c r="G39" i="9"/>
  <c r="G40" i="9"/>
  <c r="G41" i="9"/>
  <c r="G42" i="9"/>
  <c r="G43" i="9"/>
  <c r="G44" i="9"/>
  <c r="G45" i="9"/>
  <c r="G46" i="9"/>
  <c r="G47" i="9"/>
  <c r="G48" i="9"/>
  <c r="G49" i="9"/>
  <c r="G50" i="9"/>
  <c r="G51" i="9"/>
  <c r="G52" i="9"/>
  <c r="G53" i="9"/>
  <c r="G6" i="9"/>
  <c r="G7" i="8"/>
  <c r="G8" i="8"/>
  <c r="G9" i="8"/>
  <c r="G10" i="8"/>
  <c r="G11" i="8"/>
  <c r="G12" i="8"/>
  <c r="G13" i="8"/>
  <c r="G14" i="8"/>
  <c r="G15" i="8"/>
  <c r="G16" i="8"/>
  <c r="G17" i="8"/>
  <c r="G18" i="8"/>
  <c r="G19" i="8"/>
  <c r="G20" i="8"/>
  <c r="G21" i="8"/>
  <c r="G22" i="8"/>
  <c r="G23" i="8"/>
  <c r="G24" i="8"/>
  <c r="G25" i="8"/>
  <c r="G26" i="8"/>
  <c r="G27" i="8"/>
  <c r="G28" i="8"/>
  <c r="G29" i="8"/>
  <c r="G30" i="8"/>
  <c r="G31" i="8"/>
  <c r="G32" i="8"/>
  <c r="G41" i="8"/>
  <c r="G42" i="8"/>
  <c r="G43" i="8"/>
  <c r="G44" i="8"/>
  <c r="G45" i="8"/>
  <c r="G46" i="8"/>
  <c r="G47" i="8"/>
  <c r="G48" i="8"/>
  <c r="G49" i="8"/>
  <c r="G50" i="8"/>
  <c r="G51" i="8"/>
  <c r="G52" i="8"/>
  <c r="G53" i="8"/>
  <c r="G54" i="8"/>
  <c r="G55" i="8"/>
  <c r="G56" i="8"/>
  <c r="G57" i="8"/>
  <c r="G58" i="8"/>
  <c r="G59" i="8"/>
  <c r="G60" i="8"/>
  <c r="G61" i="8"/>
  <c r="G62" i="8"/>
  <c r="G64" i="8"/>
  <c r="G65" i="8"/>
  <c r="G66" i="8"/>
  <c r="G67" i="8"/>
  <c r="G68" i="8"/>
  <c r="G69" i="8"/>
  <c r="G70" i="8"/>
  <c r="G71" i="8"/>
  <c r="G72" i="8"/>
  <c r="G73" i="8"/>
  <c r="G76" i="8"/>
  <c r="G77" i="8"/>
  <c r="G78" i="8"/>
  <c r="G79" i="8"/>
  <c r="G6" i="8"/>
  <c r="G54" i="9" l="1"/>
  <c r="G80" i="8"/>
  <c r="C80" i="8"/>
  <c r="C83" i="8" l="1"/>
  <c r="E44" i="9"/>
  <c r="E43" i="9"/>
  <c r="E31" i="9" l="1"/>
  <c r="E29" i="8" l="1"/>
  <c r="E18" i="8" l="1"/>
  <c r="E9" i="8"/>
  <c r="E6" i="8"/>
  <c r="E22" i="8" l="1"/>
  <c r="E51" i="9" l="1"/>
  <c r="E60" i="8" l="1"/>
  <c r="E49" i="9" l="1"/>
  <c r="E78" i="8" l="1"/>
  <c r="E58" i="8" l="1"/>
  <c r="E11" i="8" l="1"/>
  <c r="E12" i="8"/>
  <c r="E13" i="8"/>
  <c r="E14" i="8"/>
  <c r="E15" i="8"/>
  <c r="E16" i="8"/>
  <c r="E17" i="8"/>
  <c r="E21" i="8"/>
  <c r="E23" i="8"/>
  <c r="E25" i="8"/>
  <c r="E27" i="8"/>
  <c r="E28" i="8"/>
  <c r="E32" i="8"/>
  <c r="E41" i="8"/>
  <c r="E42" i="8"/>
  <c r="E51" i="8"/>
  <c r="E52" i="8"/>
  <c r="E53" i="8"/>
  <c r="E54" i="8"/>
  <c r="E57" i="8"/>
  <c r="E63" i="8"/>
  <c r="E64" i="8"/>
  <c r="E70" i="8"/>
  <c r="E72" i="8"/>
  <c r="E76" i="8"/>
  <c r="E6" i="9"/>
  <c r="E7" i="9"/>
  <c r="E9" i="9"/>
  <c r="E10" i="9"/>
  <c r="E11" i="9"/>
  <c r="E15" i="9"/>
  <c r="E19" i="9"/>
  <c r="E20" i="9"/>
  <c r="E24" i="9"/>
  <c r="E28" i="9"/>
  <c r="E35" i="9"/>
  <c r="E37" i="9"/>
  <c r="E38" i="9"/>
  <c r="E39" i="9"/>
  <c r="E41" i="9"/>
  <c r="E48" i="9"/>
  <c r="E52" i="9"/>
  <c r="E80" i="8" l="1"/>
  <c r="E81" i="8" s="1"/>
  <c r="E54" i="9"/>
  <c r="E83" i="8" l="1"/>
  <c r="E84" i="8" s="1"/>
  <c r="E55" i="9"/>
</calcChain>
</file>

<file path=xl/sharedStrings.xml><?xml version="1.0" encoding="utf-8"?>
<sst xmlns="http://schemas.openxmlformats.org/spreadsheetml/2006/main" count="377" uniqueCount="301">
  <si>
    <t>職員係</t>
  </si>
  <si>
    <t>採用・退職管理</t>
  </si>
  <si>
    <t>1-1-1</t>
  </si>
  <si>
    <t>発令管理</t>
  </si>
  <si>
    <t>勤怠管理</t>
  </si>
  <si>
    <t>1-3-1</t>
  </si>
  <si>
    <t>部分休業申請処理</t>
  </si>
  <si>
    <t>人事情報管理</t>
  </si>
  <si>
    <t>月例交換会関係事務</t>
  </si>
  <si>
    <t>職員録作成</t>
  </si>
  <si>
    <t>諸証明発行</t>
  </si>
  <si>
    <t>教職員福利係</t>
  </si>
  <si>
    <t>退職管理</t>
  </si>
  <si>
    <t>退職者支援</t>
  </si>
  <si>
    <t>給付・手当金管理</t>
  </si>
  <si>
    <t>互助会・互助組合管理</t>
  </si>
  <si>
    <t>世田谷区職員互助会手続・会計処理</t>
  </si>
  <si>
    <t>保険・財形管理</t>
  </si>
  <si>
    <t>財形貯蓄手続処理</t>
  </si>
  <si>
    <t>被服・親睦事業管理</t>
  </si>
  <si>
    <t>職員親睦・文化交流事業</t>
  </si>
  <si>
    <t>広報・周知管理</t>
  </si>
  <si>
    <t>代替調整事務</t>
  </si>
  <si>
    <t>警備員勤務割作成</t>
  </si>
  <si>
    <t>表彰管理</t>
  </si>
  <si>
    <t>児童生徒表彰関係事務</t>
  </si>
  <si>
    <t>公務・通勤災害手続処理</t>
  </si>
  <si>
    <t>共済組合管理</t>
  </si>
  <si>
    <t>都共済組合任意継続処理</t>
  </si>
  <si>
    <t>都共済組合資格取得処理</t>
  </si>
  <si>
    <t>都共済組合資格喪失処理</t>
  </si>
  <si>
    <t>団体契約保険 加入・変更手続処理</t>
  </si>
  <si>
    <t>被服貸与</t>
  </si>
  <si>
    <t>健康管理</t>
  </si>
  <si>
    <t>1-2-1</t>
    <phoneticPr fontId="1"/>
  </si>
  <si>
    <t>昇任選考</t>
    <phoneticPr fontId="1"/>
  </si>
  <si>
    <t>1-2-2</t>
    <phoneticPr fontId="1"/>
  </si>
  <si>
    <t>1-4-1</t>
    <phoneticPr fontId="1"/>
  </si>
  <si>
    <t>1-4-2</t>
    <phoneticPr fontId="1"/>
  </si>
  <si>
    <t>1-3-2</t>
    <phoneticPr fontId="1"/>
  </si>
  <si>
    <t>会計年度任用職員管理</t>
    <rPh sb="0" eb="4">
      <t>カイケイネンド</t>
    </rPh>
    <rPh sb="4" eb="8">
      <t>ニンヨウショクイン</t>
    </rPh>
    <rPh sb="8" eb="10">
      <t>カンリ</t>
    </rPh>
    <phoneticPr fontId="1"/>
  </si>
  <si>
    <t>財務管理</t>
    <rPh sb="0" eb="2">
      <t>ザイム</t>
    </rPh>
    <rPh sb="2" eb="4">
      <t>カンリ</t>
    </rPh>
    <phoneticPr fontId="1"/>
  </si>
  <si>
    <t>人事評価・人材育成管理</t>
    <rPh sb="0" eb="4">
      <t>ジンジヒョウカ</t>
    </rPh>
    <rPh sb="5" eb="7">
      <t>ジンザイ</t>
    </rPh>
    <rPh sb="7" eb="9">
      <t>イクセイ</t>
    </rPh>
    <rPh sb="9" eb="11">
      <t>カンリ</t>
    </rPh>
    <phoneticPr fontId="1"/>
  </si>
  <si>
    <t>1-5-1</t>
    <phoneticPr fontId="1"/>
  </si>
  <si>
    <t>昇給管理</t>
    <rPh sb="0" eb="2">
      <t>ショウキュウ</t>
    </rPh>
    <rPh sb="2" eb="4">
      <t>カンリ</t>
    </rPh>
    <phoneticPr fontId="1"/>
  </si>
  <si>
    <t>研修管理</t>
    <rPh sb="0" eb="2">
      <t>ケンシュウ</t>
    </rPh>
    <rPh sb="2" eb="4">
      <t>カンリ</t>
    </rPh>
    <phoneticPr fontId="1"/>
  </si>
  <si>
    <t>交付金申請</t>
    <rPh sb="0" eb="3">
      <t>コウフキン</t>
    </rPh>
    <rPh sb="3" eb="5">
      <t>シンセイ</t>
    </rPh>
    <phoneticPr fontId="1"/>
  </si>
  <si>
    <t>1-6-1</t>
    <phoneticPr fontId="1"/>
  </si>
  <si>
    <t>1-5-2</t>
    <phoneticPr fontId="1"/>
  </si>
  <si>
    <t>1-5-3</t>
    <phoneticPr fontId="1"/>
  </si>
  <si>
    <t>共済組合 給付申請処理</t>
    <rPh sb="5" eb="7">
      <t>キュウフ</t>
    </rPh>
    <rPh sb="7" eb="11">
      <t>シンセイショリ</t>
    </rPh>
    <phoneticPr fontId="1"/>
  </si>
  <si>
    <t>2-1-1</t>
    <phoneticPr fontId="1"/>
  </si>
  <si>
    <t>2-2-1</t>
    <phoneticPr fontId="1"/>
  </si>
  <si>
    <t>2-3-1</t>
    <phoneticPr fontId="1"/>
  </si>
  <si>
    <t>2-4-1</t>
    <phoneticPr fontId="1"/>
  </si>
  <si>
    <t>2-6-1</t>
    <phoneticPr fontId="1"/>
  </si>
  <si>
    <t>広報誌・配布物等発送</t>
    <phoneticPr fontId="1"/>
  </si>
  <si>
    <t>1-1-2</t>
    <phoneticPr fontId="1"/>
  </si>
  <si>
    <t>団体契約保険 脱退手続処理</t>
    <rPh sb="7" eb="9">
      <t>ダッタイ</t>
    </rPh>
    <rPh sb="9" eb="11">
      <t>テツヅキ</t>
    </rPh>
    <rPh sb="11" eb="13">
      <t>ショリ</t>
    </rPh>
    <phoneticPr fontId="1"/>
  </si>
  <si>
    <t>災害補償管理</t>
    <phoneticPr fontId="1"/>
  </si>
  <si>
    <t>労働災害手続処理</t>
    <rPh sb="0" eb="2">
      <t>ロウドウ</t>
    </rPh>
    <rPh sb="2" eb="4">
      <t>サイガイ</t>
    </rPh>
    <rPh sb="4" eb="6">
      <t>テツヅキ</t>
    </rPh>
    <rPh sb="6" eb="8">
      <t>ショリ</t>
    </rPh>
    <phoneticPr fontId="1"/>
  </si>
  <si>
    <t>健康管理関係業務</t>
    <rPh sb="0" eb="2">
      <t>ケンコウ</t>
    </rPh>
    <rPh sb="2" eb="4">
      <t>カンリ</t>
    </rPh>
    <rPh sb="4" eb="6">
      <t>カンケイ</t>
    </rPh>
    <rPh sb="6" eb="8">
      <t>ギョウム</t>
    </rPh>
    <phoneticPr fontId="1"/>
  </si>
  <si>
    <t>2-1-1</t>
    <phoneticPr fontId="1"/>
  </si>
  <si>
    <t>2-1-2</t>
    <phoneticPr fontId="1"/>
  </si>
  <si>
    <t>2-1-3</t>
    <phoneticPr fontId="1"/>
  </si>
  <si>
    <t>2-1-4</t>
    <phoneticPr fontId="1"/>
  </si>
  <si>
    <t>2-2-1</t>
    <phoneticPr fontId="1"/>
  </si>
  <si>
    <t>2-4-2</t>
    <phoneticPr fontId="1"/>
  </si>
  <si>
    <t>2-4-3</t>
    <phoneticPr fontId="1"/>
  </si>
  <si>
    <t>2-5-1</t>
    <phoneticPr fontId="1"/>
  </si>
  <si>
    <t>2-7-1</t>
    <phoneticPr fontId="1"/>
  </si>
  <si>
    <t>例月給与支給処理</t>
    <phoneticPr fontId="1"/>
  </si>
  <si>
    <t>給与支給管理</t>
    <rPh sb="2" eb="4">
      <t>シキュウ</t>
    </rPh>
    <phoneticPr fontId="1"/>
  </si>
  <si>
    <t>マスター管理・口座情報管理</t>
    <rPh sb="4" eb="6">
      <t>カンリ</t>
    </rPh>
    <rPh sb="7" eb="11">
      <t>コウザジョウホウ</t>
    </rPh>
    <rPh sb="11" eb="13">
      <t>カンリ</t>
    </rPh>
    <phoneticPr fontId="1"/>
  </si>
  <si>
    <t>給与支給通知・諸証明発行</t>
    <rPh sb="2" eb="4">
      <t>シキュウ</t>
    </rPh>
    <rPh sb="4" eb="6">
      <t>ツウチ</t>
    </rPh>
    <rPh sb="7" eb="10">
      <t>ショショウメイ</t>
    </rPh>
    <rPh sb="10" eb="12">
      <t>ハッコウ</t>
    </rPh>
    <phoneticPr fontId="1"/>
  </si>
  <si>
    <t>住居手当支給処理</t>
    <rPh sb="0" eb="2">
      <t>ジュウキョ</t>
    </rPh>
    <rPh sb="2" eb="4">
      <t>テアテ</t>
    </rPh>
    <rPh sb="4" eb="6">
      <t>シキュウ</t>
    </rPh>
    <rPh sb="6" eb="8">
      <t>ショリ</t>
    </rPh>
    <phoneticPr fontId="1"/>
  </si>
  <si>
    <t>扶養手当支給処理</t>
    <rPh sb="0" eb="4">
      <t>フヨウテアテ</t>
    </rPh>
    <rPh sb="4" eb="8">
      <t>シキュウショリ</t>
    </rPh>
    <phoneticPr fontId="1"/>
  </si>
  <si>
    <t>児童手当支給処理</t>
    <rPh sb="0" eb="4">
      <t>ジドウテアテ</t>
    </rPh>
    <rPh sb="4" eb="8">
      <t>シキュウショリ</t>
    </rPh>
    <phoneticPr fontId="1"/>
  </si>
  <si>
    <t>諸手当支給管理</t>
    <rPh sb="3" eb="5">
      <t>シキュウ</t>
    </rPh>
    <phoneticPr fontId="1"/>
  </si>
  <si>
    <t>退職手当支給処理</t>
    <rPh sb="0" eb="2">
      <t>タイショク</t>
    </rPh>
    <rPh sb="2" eb="6">
      <t>テアテシキュウ</t>
    </rPh>
    <rPh sb="6" eb="8">
      <t>ショリ</t>
    </rPh>
    <phoneticPr fontId="1"/>
  </si>
  <si>
    <t>給与情報管理</t>
    <rPh sb="0" eb="2">
      <t>キュウヨ</t>
    </rPh>
    <rPh sb="2" eb="4">
      <t>ジョウホウ</t>
    </rPh>
    <rPh sb="4" eb="6">
      <t>カンリ</t>
    </rPh>
    <phoneticPr fontId="1"/>
  </si>
  <si>
    <t>給与振込口座変更</t>
    <rPh sb="0" eb="2">
      <t>キュウヨ</t>
    </rPh>
    <rPh sb="2" eb="4">
      <t>フリコミ</t>
    </rPh>
    <rPh sb="4" eb="6">
      <t>コウザ</t>
    </rPh>
    <rPh sb="6" eb="8">
      <t>ヘンコウ</t>
    </rPh>
    <phoneticPr fontId="1"/>
  </si>
  <si>
    <t>税務・控除管理</t>
    <rPh sb="0" eb="2">
      <t>ゼイム</t>
    </rPh>
    <rPh sb="3" eb="5">
      <t>コウジョ</t>
    </rPh>
    <rPh sb="5" eb="7">
      <t>カンリ</t>
    </rPh>
    <phoneticPr fontId="1"/>
  </si>
  <si>
    <t>年末調整</t>
    <rPh sb="0" eb="2">
      <t>ネンマツ</t>
    </rPh>
    <rPh sb="2" eb="4">
      <t>チョウセイ</t>
    </rPh>
    <phoneticPr fontId="1"/>
  </si>
  <si>
    <t>住民税決定通知発送</t>
    <rPh sb="0" eb="3">
      <t>ジュウミンゼイ</t>
    </rPh>
    <rPh sb="3" eb="7">
      <t>ケッテイツウチ</t>
    </rPh>
    <rPh sb="7" eb="9">
      <t>ハッソウ</t>
    </rPh>
    <phoneticPr fontId="1"/>
  </si>
  <si>
    <t>公立学校組合に関する業務</t>
    <rPh sb="0" eb="4">
      <t>コウリツガッコウ</t>
    </rPh>
    <rPh sb="4" eb="6">
      <t>クミアイ</t>
    </rPh>
    <rPh sb="7" eb="8">
      <t>カン</t>
    </rPh>
    <rPh sb="10" eb="12">
      <t>ギョウム</t>
    </rPh>
    <phoneticPr fontId="1"/>
  </si>
  <si>
    <t>給与減額処理</t>
    <rPh sb="0" eb="2">
      <t>キュウヨ</t>
    </rPh>
    <rPh sb="2" eb="6">
      <t>ゲンガクショリ</t>
    </rPh>
    <phoneticPr fontId="1"/>
  </si>
  <si>
    <t>旅費支給処理</t>
    <rPh sb="0" eb="2">
      <t>リョヒ</t>
    </rPh>
    <rPh sb="2" eb="6">
      <t>シキュウショリ</t>
    </rPh>
    <phoneticPr fontId="1"/>
  </si>
  <si>
    <t>その他手当支給処理</t>
    <rPh sb="2" eb="3">
      <t>タ</t>
    </rPh>
    <rPh sb="3" eb="5">
      <t>テアテ</t>
    </rPh>
    <rPh sb="5" eb="9">
      <t>シキュウショリ</t>
    </rPh>
    <phoneticPr fontId="1"/>
  </si>
  <si>
    <t>3-1-1</t>
    <phoneticPr fontId="1"/>
  </si>
  <si>
    <t>3-1-2</t>
    <phoneticPr fontId="1"/>
  </si>
  <si>
    <t>3-1-3</t>
    <phoneticPr fontId="1"/>
  </si>
  <si>
    <t>3-1-4</t>
    <phoneticPr fontId="1"/>
  </si>
  <si>
    <t>3-2-1</t>
    <phoneticPr fontId="1"/>
  </si>
  <si>
    <t>3-2-2</t>
    <phoneticPr fontId="1"/>
  </si>
  <si>
    <t>3-3-1</t>
    <phoneticPr fontId="1"/>
  </si>
  <si>
    <t>3-3-2</t>
    <phoneticPr fontId="1"/>
  </si>
  <si>
    <t>3-3-3</t>
    <phoneticPr fontId="1"/>
  </si>
  <si>
    <t>3-3-4</t>
    <phoneticPr fontId="1"/>
  </si>
  <si>
    <t>3-4-1</t>
    <phoneticPr fontId="1"/>
  </si>
  <si>
    <t>期末・勤勉手当支給処理</t>
    <rPh sb="0" eb="2">
      <t>キマツ</t>
    </rPh>
    <rPh sb="3" eb="5">
      <t>キンベン</t>
    </rPh>
    <rPh sb="5" eb="7">
      <t>テアテ</t>
    </rPh>
    <rPh sb="7" eb="9">
      <t>シキュウ</t>
    </rPh>
    <rPh sb="9" eb="11">
      <t>ショリ</t>
    </rPh>
    <phoneticPr fontId="1"/>
  </si>
  <si>
    <t>給与控除不能者管理</t>
    <rPh sb="0" eb="4">
      <t>キュウヨコウジョ</t>
    </rPh>
    <rPh sb="4" eb="7">
      <t>フノウシャ</t>
    </rPh>
    <rPh sb="7" eb="9">
      <t>カンリ</t>
    </rPh>
    <phoneticPr fontId="1"/>
  </si>
  <si>
    <t>研修・マニュアル管理</t>
    <rPh sb="0" eb="2">
      <t>ケンシュウ</t>
    </rPh>
    <rPh sb="8" eb="10">
      <t>カンリ</t>
    </rPh>
    <phoneticPr fontId="1"/>
  </si>
  <si>
    <t>学校事務向け研修・マニュアル整備</t>
    <rPh sb="0" eb="4">
      <t>ガッコウジム</t>
    </rPh>
    <rPh sb="4" eb="5">
      <t>ム</t>
    </rPh>
    <rPh sb="6" eb="8">
      <t>ケンシュウ</t>
    </rPh>
    <rPh sb="14" eb="16">
      <t>セイビ</t>
    </rPh>
    <phoneticPr fontId="1"/>
  </si>
  <si>
    <t>3-2-3</t>
    <phoneticPr fontId="1"/>
  </si>
  <si>
    <t>産業医の職場巡視に係る業務</t>
    <rPh sb="0" eb="3">
      <t>サンギョウイ</t>
    </rPh>
    <rPh sb="4" eb="6">
      <t>ショクバ</t>
    </rPh>
    <rPh sb="6" eb="8">
      <t>ジュンシ</t>
    </rPh>
    <rPh sb="9" eb="10">
      <t>カカ</t>
    </rPh>
    <rPh sb="11" eb="13">
      <t>ギョウム</t>
    </rPh>
    <phoneticPr fontId="1"/>
  </si>
  <si>
    <t>36協定に係る業務</t>
    <rPh sb="2" eb="4">
      <t>キョウテイ</t>
    </rPh>
    <rPh sb="5" eb="6">
      <t>カカ</t>
    </rPh>
    <rPh sb="7" eb="9">
      <t>ギョウム</t>
    </rPh>
    <phoneticPr fontId="1"/>
  </si>
  <si>
    <t>各種調査の回答とりまとめ業務</t>
    <rPh sb="0" eb="2">
      <t>カクシュ</t>
    </rPh>
    <rPh sb="2" eb="4">
      <t>チョウサ</t>
    </rPh>
    <rPh sb="5" eb="7">
      <t>カイトウ</t>
    </rPh>
    <rPh sb="12" eb="14">
      <t>ギョウム</t>
    </rPh>
    <phoneticPr fontId="1"/>
  </si>
  <si>
    <t>安全衛生管理</t>
    <rPh sb="0" eb="2">
      <t>アンゼン</t>
    </rPh>
    <rPh sb="2" eb="6">
      <t>エイセイカンリ</t>
    </rPh>
    <phoneticPr fontId="1"/>
  </si>
  <si>
    <t>4月</t>
    <rPh sb="1" eb="2">
      <t>ガツ</t>
    </rPh>
    <phoneticPr fontId="1"/>
  </si>
  <si>
    <t>5月</t>
  </si>
  <si>
    <t>6月</t>
  </si>
  <si>
    <t>7月</t>
  </si>
  <si>
    <t>8月</t>
  </si>
  <si>
    <t>9月</t>
  </si>
  <si>
    <t>10月</t>
  </si>
  <si>
    <t>11月</t>
  </si>
  <si>
    <t>12月</t>
  </si>
  <si>
    <t>1月</t>
  </si>
  <si>
    <t>2月</t>
  </si>
  <si>
    <t>3月</t>
  </si>
  <si>
    <t>担当所属</t>
    <phoneticPr fontId="1"/>
  </si>
  <si>
    <t>No</t>
    <phoneticPr fontId="1"/>
  </si>
  <si>
    <t>中分類</t>
    <rPh sb="0" eb="3">
      <t>チュウブンルイ</t>
    </rPh>
    <phoneticPr fontId="1"/>
  </si>
  <si>
    <t>詳細業務名</t>
    <rPh sb="4" eb="5">
      <t>メイ</t>
    </rPh>
    <phoneticPr fontId="1"/>
  </si>
  <si>
    <t>大分類</t>
    <phoneticPr fontId="1"/>
  </si>
  <si>
    <t>業務分類</t>
    <phoneticPr fontId="1"/>
  </si>
  <si>
    <t>小分類</t>
    <phoneticPr fontId="1"/>
  </si>
  <si>
    <t>単位作業</t>
    <phoneticPr fontId="1"/>
  </si>
  <si>
    <t>別紙１　委託業務一覧（２次業務）</t>
    <rPh sb="0" eb="2">
      <t>ベッシ</t>
    </rPh>
    <rPh sb="4" eb="8">
      <t>イタクギョウム</t>
    </rPh>
    <rPh sb="8" eb="10">
      <t>イチラン</t>
    </rPh>
    <rPh sb="12" eb="13">
      <t>ツギ</t>
    </rPh>
    <rPh sb="13" eb="15">
      <t>ギョウム</t>
    </rPh>
    <phoneticPr fontId="1"/>
  </si>
  <si>
    <t>別紙１　委託業務一覧（１次業務）</t>
    <rPh sb="0" eb="2">
      <t>ベッシ</t>
    </rPh>
    <rPh sb="4" eb="8">
      <t>イタクギョウム</t>
    </rPh>
    <rPh sb="8" eb="10">
      <t>イチラン</t>
    </rPh>
    <rPh sb="12" eb="13">
      <t>ツギ</t>
    </rPh>
    <rPh sb="13" eb="15">
      <t>ギョウム</t>
    </rPh>
    <phoneticPr fontId="1"/>
  </si>
  <si>
    <t>処理時間合計（１次・２次）：</t>
    <rPh sb="0" eb="4">
      <t>ショリジカン</t>
    </rPh>
    <rPh sb="4" eb="6">
      <t>ゴウケイ</t>
    </rPh>
    <rPh sb="8" eb="9">
      <t>ツギ</t>
    </rPh>
    <rPh sb="11" eb="12">
      <t>ツギ</t>
    </rPh>
    <phoneticPr fontId="1"/>
  </si>
  <si>
    <t/>
  </si>
  <si>
    <t>各種採用・選考事務</t>
    <rPh sb="5" eb="7">
      <t>センコウ</t>
    </rPh>
    <rPh sb="7" eb="9">
      <t>ジム</t>
    </rPh>
    <phoneticPr fontId="1"/>
  </si>
  <si>
    <t>採用・退職管理</t>
    <rPh sb="3" eb="5">
      <t>タイショク</t>
    </rPh>
    <phoneticPr fontId="1"/>
  </si>
  <si>
    <t>履歴異動</t>
    <phoneticPr fontId="1"/>
  </si>
  <si>
    <t>会議体管理</t>
    <rPh sb="0" eb="3">
      <t>カイギタイ</t>
    </rPh>
    <rPh sb="3" eb="5">
      <t>カンリ</t>
    </rPh>
    <phoneticPr fontId="1"/>
  </si>
  <si>
    <t>人事考課管理</t>
    <rPh sb="0" eb="2">
      <t>ジンジ</t>
    </rPh>
    <rPh sb="2" eb="4">
      <t>コウカ</t>
    </rPh>
    <rPh sb="4" eb="6">
      <t>カンリ</t>
    </rPh>
    <phoneticPr fontId="1"/>
  </si>
  <si>
    <t>1-7-1</t>
    <phoneticPr fontId="1"/>
  </si>
  <si>
    <t>臨時的任用職員任用事務</t>
    <rPh sb="7" eb="9">
      <t>ニンヨウ</t>
    </rPh>
    <phoneticPr fontId="1"/>
  </si>
  <si>
    <t>勤怠管理</t>
    <rPh sb="0" eb="4">
      <t>キンタイカンリ</t>
    </rPh>
    <phoneticPr fontId="1"/>
  </si>
  <si>
    <t>1-3-1</t>
    <phoneticPr fontId="1"/>
  </si>
  <si>
    <t>互助会・互助組合管理</t>
    <rPh sb="0" eb="3">
      <t>ゴジョカイ</t>
    </rPh>
    <rPh sb="4" eb="8">
      <t>ゴジョクミアイ</t>
    </rPh>
    <rPh sb="8" eb="10">
      <t>カンリ</t>
    </rPh>
    <phoneticPr fontId="1"/>
  </si>
  <si>
    <t>共済組合管理</t>
    <rPh sb="0" eb="2">
      <t>キョウサイ</t>
    </rPh>
    <rPh sb="2" eb="4">
      <t>クミアイ</t>
    </rPh>
    <rPh sb="4" eb="6">
      <t>カンリ</t>
    </rPh>
    <phoneticPr fontId="1"/>
  </si>
  <si>
    <t>世田谷区職員互助会 給付申請処理</t>
    <rPh sb="10" eb="12">
      <t>キュウフ</t>
    </rPh>
    <rPh sb="12" eb="14">
      <t>シンセイ</t>
    </rPh>
    <phoneticPr fontId="1"/>
  </si>
  <si>
    <t>雇用保険資格取得・喪失処理</t>
    <rPh sb="0" eb="4">
      <t>コヨウホケン</t>
    </rPh>
    <rPh sb="4" eb="6">
      <t>シカク</t>
    </rPh>
    <rPh sb="6" eb="8">
      <t>シュトク</t>
    </rPh>
    <rPh sb="9" eb="11">
      <t>ソウシツ</t>
    </rPh>
    <rPh sb="11" eb="13">
      <t>ショリ</t>
    </rPh>
    <phoneticPr fontId="1"/>
  </si>
  <si>
    <t>自転車保険加入状況調査</t>
    <phoneticPr fontId="1"/>
  </si>
  <si>
    <t>都共済組合被扶養者の認定・抹消処理</t>
    <rPh sb="10" eb="12">
      <t>ニンテイ</t>
    </rPh>
    <rPh sb="13" eb="15">
      <t>マッショウ</t>
    </rPh>
    <rPh sb="15" eb="17">
      <t>ショリ</t>
    </rPh>
    <phoneticPr fontId="1"/>
  </si>
  <si>
    <t>各種給付・手当金 給付申請処理</t>
    <rPh sb="9" eb="11">
      <t>キュウフ</t>
    </rPh>
    <phoneticPr fontId="1"/>
  </si>
  <si>
    <t>保険・財形管理</t>
    <phoneticPr fontId="1"/>
  </si>
  <si>
    <t>社会保険手続処理</t>
    <rPh sb="0" eb="4">
      <t>シャカイホケン</t>
    </rPh>
    <rPh sb="4" eb="6">
      <t>テツヅキ</t>
    </rPh>
    <rPh sb="6" eb="8">
      <t>ショリ</t>
    </rPh>
    <phoneticPr fontId="1"/>
  </si>
  <si>
    <t>2-3-2</t>
    <phoneticPr fontId="1"/>
  </si>
  <si>
    <t>2-3-3</t>
    <phoneticPr fontId="1"/>
  </si>
  <si>
    <t>諸手当支給管理</t>
    <phoneticPr fontId="1"/>
  </si>
  <si>
    <t>教職員給与係</t>
    <phoneticPr fontId="1"/>
  </si>
  <si>
    <t>業務数合計（１次・２次）：</t>
    <rPh sb="0" eb="2">
      <t>ギョウム</t>
    </rPh>
    <rPh sb="2" eb="3">
      <t>スウ</t>
    </rPh>
    <rPh sb="3" eb="5">
      <t>ゴウケイ</t>
    </rPh>
    <phoneticPr fontId="1"/>
  </si>
  <si>
    <t>年間処理時間(分)
※１</t>
    <rPh sb="0" eb="2">
      <t>ネンカン</t>
    </rPh>
    <rPh sb="2" eb="6">
      <t>ショリジカン</t>
    </rPh>
    <rPh sb="7" eb="8">
      <t>フン</t>
    </rPh>
    <phoneticPr fontId="1"/>
  </si>
  <si>
    <t>※１～４の注釈は一覧の下部に記載しています。</t>
    <rPh sb="5" eb="7">
      <t>チュウシャク</t>
    </rPh>
    <rPh sb="8" eb="10">
      <t>イチラン</t>
    </rPh>
    <rPh sb="11" eb="13">
      <t>カブ</t>
    </rPh>
    <rPh sb="14" eb="16">
      <t>キサイ</t>
    </rPh>
    <phoneticPr fontId="1"/>
  </si>
  <si>
    <t>月別最大処理件数(件)　※４</t>
    <rPh sb="0" eb="2">
      <t>ツキベツ</t>
    </rPh>
    <rPh sb="2" eb="4">
      <t>サイダイ</t>
    </rPh>
    <rPh sb="4" eb="6">
      <t>ショリ</t>
    </rPh>
    <rPh sb="6" eb="8">
      <t>ケンスウ</t>
    </rPh>
    <rPh sb="9" eb="10">
      <t>ケン</t>
    </rPh>
    <phoneticPr fontId="1"/>
  </si>
  <si>
    <t>※１　処理時間は、業務内容の理解及びマニュアル確認を伴う初回処理を前提として算出したものである。</t>
    <rPh sb="3" eb="5">
      <t>ショリ</t>
    </rPh>
    <rPh sb="5" eb="7">
      <t>ジカン</t>
    </rPh>
    <rPh sb="9" eb="11">
      <t>ギョウム</t>
    </rPh>
    <rPh sb="11" eb="13">
      <t>ナイヨウ</t>
    </rPh>
    <rPh sb="14" eb="16">
      <t>リカイ</t>
    </rPh>
    <rPh sb="16" eb="17">
      <t>オヨ</t>
    </rPh>
    <rPh sb="23" eb="25">
      <t>カクニン</t>
    </rPh>
    <rPh sb="26" eb="27">
      <t>トモナ</t>
    </rPh>
    <rPh sb="28" eb="30">
      <t>ショカイ</t>
    </rPh>
    <rPh sb="30" eb="32">
      <t>ショリ</t>
    </rPh>
    <rPh sb="33" eb="35">
      <t>ゼンテイ</t>
    </rPh>
    <rPh sb="38" eb="40">
      <t>サンシュツ</t>
    </rPh>
    <phoneticPr fontId="1"/>
  </si>
  <si>
    <t>※２　区職員が行う業務処理時間を除いた年間処理時間（委託業務工程のみの処理時間）</t>
    <rPh sb="3" eb="6">
      <t>クショクイン</t>
    </rPh>
    <rPh sb="7" eb="8">
      <t>オコナ</t>
    </rPh>
    <rPh sb="9" eb="11">
      <t>ギョウム</t>
    </rPh>
    <rPh sb="11" eb="13">
      <t>ショリ</t>
    </rPh>
    <rPh sb="13" eb="15">
      <t>ジカン</t>
    </rPh>
    <rPh sb="16" eb="17">
      <t>ノゾ</t>
    </rPh>
    <rPh sb="19" eb="21">
      <t>ネンカン</t>
    </rPh>
    <rPh sb="21" eb="25">
      <t>ショリジカン</t>
    </rPh>
    <rPh sb="26" eb="28">
      <t>イタク</t>
    </rPh>
    <rPh sb="28" eb="32">
      <t>ギョウムコウテイ</t>
    </rPh>
    <rPh sb="35" eb="39">
      <t>ショリジカン</t>
    </rPh>
    <phoneticPr fontId="1"/>
  </si>
  <si>
    <t>※３　【参考】区職員が行う業務処理時間も含めた年間処理時間（業務全体の処理時間）</t>
    <rPh sb="7" eb="8">
      <t>ク</t>
    </rPh>
    <rPh sb="8" eb="10">
      <t>ショクイン</t>
    </rPh>
    <rPh sb="11" eb="12">
      <t>オコナ</t>
    </rPh>
    <rPh sb="13" eb="15">
      <t>ギョウム</t>
    </rPh>
    <rPh sb="15" eb="19">
      <t>ショリジカン</t>
    </rPh>
    <rPh sb="20" eb="21">
      <t>フク</t>
    </rPh>
    <rPh sb="23" eb="25">
      <t>ネンカン</t>
    </rPh>
    <rPh sb="25" eb="29">
      <t>ショリジカン</t>
    </rPh>
    <rPh sb="30" eb="32">
      <t>ギョウム</t>
    </rPh>
    <rPh sb="32" eb="34">
      <t>ゼンタイ</t>
    </rPh>
    <rPh sb="35" eb="39">
      <t>ショリジカン</t>
    </rPh>
    <phoneticPr fontId="1"/>
  </si>
  <si>
    <t>※４　処理件数は、各業務の業務工程における最大処理件数。（区職員が行う業務の最大処理件数の場合があり、業務工程によっては処理件数が異なる。）</t>
    <rPh sb="29" eb="32">
      <t>クショクイン</t>
    </rPh>
    <rPh sb="33" eb="34">
      <t>オコナ</t>
    </rPh>
    <rPh sb="35" eb="37">
      <t>ギョウム</t>
    </rPh>
    <rPh sb="38" eb="44">
      <t>サイダイショリケンスウ</t>
    </rPh>
    <rPh sb="45" eb="47">
      <t>バアイ</t>
    </rPh>
    <phoneticPr fontId="1"/>
  </si>
  <si>
    <t>年間処理時間(分)※１・2</t>
    <rPh sb="0" eb="2">
      <t>ネンカン</t>
    </rPh>
    <rPh sb="2" eb="6">
      <t>ショリジカン</t>
    </rPh>
    <phoneticPr fontId="1"/>
  </si>
  <si>
    <t>月別処理時間（分）　※１・２</t>
    <rPh sb="0" eb="2">
      <t>ツキベツ</t>
    </rPh>
    <rPh sb="2" eb="6">
      <t>ショリジカン</t>
    </rPh>
    <rPh sb="7" eb="8">
      <t>フン</t>
    </rPh>
    <phoneticPr fontId="1"/>
  </si>
  <si>
    <t>【参考】業務総時間(分) ※１・３</t>
    <rPh sb="1" eb="3">
      <t>サンコウ</t>
    </rPh>
    <rPh sb="4" eb="6">
      <t>ギョウム</t>
    </rPh>
    <rPh sb="6" eb="7">
      <t>ソウ</t>
    </rPh>
    <rPh sb="7" eb="9">
      <t>ジカン</t>
    </rPh>
    <rPh sb="10" eb="11">
      <t>フン</t>
    </rPh>
    <phoneticPr fontId="1"/>
  </si>
  <si>
    <t>処理時間計（１次）：</t>
    <rPh sb="0" eb="4">
      <t>ショリジカン</t>
    </rPh>
    <rPh sb="4" eb="5">
      <t>ケイ</t>
    </rPh>
    <rPh sb="7" eb="8">
      <t>ツギ</t>
    </rPh>
    <phoneticPr fontId="1"/>
  </si>
  <si>
    <t>処理時間計（1次）：</t>
    <rPh sb="0" eb="4">
      <t>ショリジカン</t>
    </rPh>
    <rPh sb="4" eb="5">
      <t>ケイ</t>
    </rPh>
    <rPh sb="7" eb="8">
      <t>ツギ</t>
    </rPh>
    <phoneticPr fontId="1"/>
  </si>
  <si>
    <t>業務数（1次)：</t>
    <rPh sb="0" eb="3">
      <t>ギョウムスウ</t>
    </rPh>
    <rPh sb="5" eb="6">
      <t>ツギ</t>
    </rPh>
    <phoneticPr fontId="1"/>
  </si>
  <si>
    <t>処理時間計（2次）：</t>
    <rPh sb="0" eb="4">
      <t>ショリジカン</t>
    </rPh>
    <rPh sb="4" eb="5">
      <t>ケイ</t>
    </rPh>
    <rPh sb="7" eb="8">
      <t>ツギ</t>
    </rPh>
    <phoneticPr fontId="1"/>
  </si>
  <si>
    <t>業務数（2次)：</t>
    <rPh sb="0" eb="3">
      <t>ギョウムスウ</t>
    </rPh>
    <rPh sb="5" eb="6">
      <t>ツギ</t>
    </rPh>
    <phoneticPr fontId="1"/>
  </si>
  <si>
    <t>2-8-1</t>
    <phoneticPr fontId="1"/>
  </si>
  <si>
    <t>2-8-2</t>
  </si>
  <si>
    <t>2-8-3</t>
  </si>
  <si>
    <t>3-3-5</t>
    <phoneticPr fontId="1"/>
  </si>
  <si>
    <t>2-6-2</t>
    <phoneticPr fontId="1"/>
  </si>
  <si>
    <t>事務嘱託員等の採用事務</t>
  </si>
  <si>
    <t>会計年度任用職員の採用事務</t>
  </si>
  <si>
    <t>都費行政系関係職員の選考事務</t>
    <rPh sb="0" eb="1">
      <t>ト</t>
    </rPh>
    <rPh sb="1" eb="2">
      <t>ヒ</t>
    </rPh>
    <rPh sb="2" eb="4">
      <t>ギョウセイ</t>
    </rPh>
    <rPh sb="4" eb="5">
      <t>ケイ</t>
    </rPh>
    <rPh sb="5" eb="7">
      <t>カンケイ</t>
    </rPh>
    <rPh sb="7" eb="9">
      <t>ショクイン</t>
    </rPh>
    <rPh sb="10" eb="12">
      <t>センコウ</t>
    </rPh>
    <rPh sb="12" eb="14">
      <t>ジム</t>
    </rPh>
    <phoneticPr fontId="1"/>
  </si>
  <si>
    <t>履歴事項異動届に関する業務</t>
  </si>
  <si>
    <t>主任・技能長昇任選考</t>
  </si>
  <si>
    <t>部分休業の認定に関する業務</t>
  </si>
  <si>
    <t>会計年度任用職員の出勤状況報告に関する業務</t>
  </si>
  <si>
    <t>諸証明発行に関する業務</t>
  </si>
  <si>
    <t>学校職員録作成</t>
  </si>
  <si>
    <t>都費行政系職員の人事考課に関する業務</t>
  </si>
  <si>
    <t>都費行政系職員の昇給・成績率に関する業務</t>
  </si>
  <si>
    <t>都費行政系関係職員の研修とりまとめ業務</t>
    <rPh sb="10" eb="12">
      <t>ケンシュウ</t>
    </rPh>
    <rPh sb="17" eb="19">
      <t>ギョウム</t>
    </rPh>
    <phoneticPr fontId="1"/>
  </si>
  <si>
    <t>研修アンケート等集計業務</t>
    <rPh sb="10" eb="12">
      <t>ギョウム</t>
    </rPh>
    <phoneticPr fontId="1"/>
  </si>
  <si>
    <t>研修通知等送付業務</t>
    <rPh sb="0" eb="2">
      <t>ケンシュウ</t>
    </rPh>
    <rPh sb="2" eb="4">
      <t>ツウチ</t>
    </rPh>
    <rPh sb="4" eb="5">
      <t>トウ</t>
    </rPh>
    <rPh sb="5" eb="7">
      <t>ソウフ</t>
    </rPh>
    <rPh sb="7" eb="9">
      <t>ギョウム</t>
    </rPh>
    <phoneticPr fontId="1"/>
  </si>
  <si>
    <t>東京都報酬等交付金申請業務</t>
    <rPh sb="0" eb="3">
      <t>トウキョウト</t>
    </rPh>
    <rPh sb="3" eb="6">
      <t>ホウシュウトウ</t>
    </rPh>
    <rPh sb="6" eb="9">
      <t>コウフキン</t>
    </rPh>
    <rPh sb="9" eb="11">
      <t>シンセイ</t>
    </rPh>
    <rPh sb="11" eb="13">
      <t>ギョウム</t>
    </rPh>
    <phoneticPr fontId="1"/>
  </si>
  <si>
    <t>月例交換会に関する業務</t>
  </si>
  <si>
    <t>東京都職員共済組合療養費等の申請受付</t>
  </si>
  <si>
    <t>都共済に係る問い合わせ対応</t>
  </si>
  <si>
    <t>世田谷区職員互助会の給付・補助事業に係る申請受理業務</t>
    <rPh sb="0" eb="4">
      <t>セタガヤク</t>
    </rPh>
    <rPh sb="4" eb="6">
      <t>ショクイン</t>
    </rPh>
    <rPh sb="6" eb="9">
      <t>ゴジョカイ</t>
    </rPh>
    <rPh sb="10" eb="12">
      <t>キュウフ</t>
    </rPh>
    <rPh sb="13" eb="15">
      <t>ホジョ</t>
    </rPh>
    <rPh sb="15" eb="17">
      <t>ジギョウ</t>
    </rPh>
    <rPh sb="18" eb="19">
      <t>カカ</t>
    </rPh>
    <rPh sb="20" eb="22">
      <t>シンセイ</t>
    </rPh>
    <rPh sb="22" eb="24">
      <t>ジュリ</t>
    </rPh>
    <rPh sb="24" eb="26">
      <t>ギョウム</t>
    </rPh>
    <phoneticPr fontId="1"/>
  </si>
  <si>
    <t>特別区職員互助組合関連業務</t>
    <rPh sb="11" eb="13">
      <t>ギョウム</t>
    </rPh>
    <phoneticPr fontId="1"/>
  </si>
  <si>
    <t>都職員の雇用保険資格取得・喪失手続きに係る発送業務</t>
    <rPh sb="0" eb="1">
      <t>ト</t>
    </rPh>
    <rPh sb="15" eb="17">
      <t>テツヅ</t>
    </rPh>
    <rPh sb="19" eb="20">
      <t>カカ</t>
    </rPh>
    <rPh sb="21" eb="23">
      <t>ハッソウ</t>
    </rPh>
    <rPh sb="23" eb="25">
      <t>ギョウム</t>
    </rPh>
    <phoneticPr fontId="1"/>
  </si>
  <si>
    <t>自転車保険加入状況調査のとりまとめ業務</t>
    <rPh sb="17" eb="19">
      <t>ギョウム</t>
    </rPh>
    <phoneticPr fontId="1"/>
  </si>
  <si>
    <t>財形貯蓄の一斉募集（新規募集・積立額変更）事務</t>
  </si>
  <si>
    <t>財形貯蓄の変更・解約・一部払出の確認事務（年度末退職者のみ）</t>
    <rPh sb="18" eb="20">
      <t>ジム</t>
    </rPh>
    <phoneticPr fontId="1"/>
  </si>
  <si>
    <t>財形貯蓄の変更・解約・一部払出の確認事務（年度末退職者以外）</t>
    <rPh sb="18" eb="20">
      <t>ジム</t>
    </rPh>
    <phoneticPr fontId="1"/>
  </si>
  <si>
    <t>職員親睦・文化交流事業に係る申請書審査業務</t>
    <rPh sb="12" eb="13">
      <t>カカ</t>
    </rPh>
    <rPh sb="14" eb="17">
      <t>シンセイショ</t>
    </rPh>
    <rPh sb="17" eb="19">
      <t>シンサ</t>
    </rPh>
    <rPh sb="19" eb="21">
      <t>ギョウム</t>
    </rPh>
    <phoneticPr fontId="1"/>
  </si>
  <si>
    <t>区の教職員人事給与システムの人事情報管理（データ照合作業）</t>
    <rPh sb="0" eb="1">
      <t>ク</t>
    </rPh>
    <phoneticPr fontId="1"/>
  </si>
  <si>
    <t>KMAST（区職員の職員名簿）の作成</t>
  </si>
  <si>
    <t>区職員の健康診断にかかる業務（常勤、再任用職員及び会計年度任用職員）</t>
  </si>
  <si>
    <t>都職員の定期健康診断にかかる業務</t>
    <rPh sb="0" eb="1">
      <t>ト</t>
    </rPh>
    <rPh sb="4" eb="6">
      <t>テイキ</t>
    </rPh>
    <phoneticPr fontId="1"/>
  </si>
  <si>
    <t>都職員の各種がん健診にかかる業務</t>
    <rPh sb="0" eb="1">
      <t>ト</t>
    </rPh>
    <rPh sb="4" eb="6">
      <t>カクシュ</t>
    </rPh>
    <rPh sb="8" eb="10">
      <t>ケンシン</t>
    </rPh>
    <phoneticPr fontId="1"/>
  </si>
  <si>
    <t>都職員の情報機器健診にかかる業務</t>
    <rPh sb="0" eb="1">
      <t>ト</t>
    </rPh>
    <rPh sb="4" eb="6">
      <t>ジョウホウ</t>
    </rPh>
    <rPh sb="6" eb="8">
      <t>キキ</t>
    </rPh>
    <phoneticPr fontId="1"/>
  </si>
  <si>
    <t>柔道整復等受診内容調査業務</t>
    <rPh sb="11" eb="13">
      <t>ギョウム</t>
    </rPh>
    <phoneticPr fontId="1"/>
  </si>
  <si>
    <t>都職員のストレスチェックにかかる業務（常勤、再任用職員及び会計年度任用職員）</t>
    <rPh sb="0" eb="1">
      <t>ト</t>
    </rPh>
    <phoneticPr fontId="1"/>
  </si>
  <si>
    <t>退職準備セミナー等の書類準備等業務</t>
    <rPh sb="0" eb="2">
      <t>タイショク</t>
    </rPh>
    <rPh sb="2" eb="4">
      <t>ジュンビ</t>
    </rPh>
    <rPh sb="8" eb="9">
      <t>ナド</t>
    </rPh>
    <rPh sb="10" eb="12">
      <t>ショルイ</t>
    </rPh>
    <rPh sb="12" eb="14">
      <t>ジュンビ</t>
    </rPh>
    <rPh sb="14" eb="15">
      <t>トウ</t>
    </rPh>
    <rPh sb="15" eb="17">
      <t>ギョウム</t>
    </rPh>
    <phoneticPr fontId="1"/>
  </si>
  <si>
    <t>医療費のお知らせの発送</t>
  </si>
  <si>
    <t>共済だよりの発送</t>
  </si>
  <si>
    <t>図書カードの配布</t>
  </si>
  <si>
    <t>事業案内の配布</t>
  </si>
  <si>
    <t>メンタルヘルス通信の発送</t>
  </si>
  <si>
    <t>共済ハンドブックの発送</t>
  </si>
  <si>
    <t>特別区互助組合機関紙（ライフアップ）の発送</t>
  </si>
  <si>
    <t>公立学校共済組合からの配送物(みどりのひろば・かがやき・給付決定通知書)の発送</t>
  </si>
  <si>
    <t>東京都教職員文化会事務局からのメール転送業務</t>
  </si>
  <si>
    <t>３６協定届のとりまとめ業務</t>
    <rPh sb="4" eb="5">
      <t>トドケ</t>
    </rPh>
    <rPh sb="11" eb="13">
      <t>ギョウム</t>
    </rPh>
    <phoneticPr fontId="1"/>
  </si>
  <si>
    <t>化学物質管理者・衛生管理者・機械及び薬品保管状況調査の回答とりまとめ業務</t>
    <rPh sb="24" eb="26">
      <t>チョウサ</t>
    </rPh>
    <rPh sb="27" eb="29">
      <t>カイトウ</t>
    </rPh>
    <rPh sb="34" eb="36">
      <t>ギョウム</t>
    </rPh>
    <phoneticPr fontId="1"/>
  </si>
  <si>
    <t>学校巡視のスケジュール調整に伴う学校訪問日の調整・問い合わせ対応</t>
  </si>
  <si>
    <t>（都職員）例月給与支給に伴う手続き</t>
  </si>
  <si>
    <t>（都会計年度職員）例月給与支給に伴う手続き</t>
  </si>
  <si>
    <t>（都講師）例月報酬支給に伴う手続き</t>
  </si>
  <si>
    <t>（都職員）給与減額に関する手続き</t>
  </si>
  <si>
    <t>（都職員）旅費に関する手続き</t>
  </si>
  <si>
    <t>（都職員）地外旅費に関する手続き</t>
  </si>
  <si>
    <t>（都職員・都会計年度職員・都講師）給与支給通知の作成・通知業務</t>
  </si>
  <si>
    <t>（区職員）諸証明発行に関する業務</t>
  </si>
  <si>
    <t>（都職員）諸証明発行に関する業務</t>
  </si>
  <si>
    <t>（都職員）マスターカード帳票、給与取扱者口座の審査・管理業務</t>
  </si>
  <si>
    <t>（区職分）給与振込口座変更に伴う手続き</t>
  </si>
  <si>
    <t>（都職分）給与振込口座変更に伴う手続き</t>
  </si>
  <si>
    <t>（区職分）通勤手当支給に伴う手続き</t>
  </si>
  <si>
    <t>（区会計年度職分）通勤手当支給に伴う手続き</t>
  </si>
  <si>
    <t>（都職分）通勤手当支給に伴う手続き</t>
  </si>
  <si>
    <t>（都会計年度職分）通勤手当支給に伴う手続き</t>
  </si>
  <si>
    <t>（区職分）住居手当支給に伴う手続き</t>
  </si>
  <si>
    <t>（都職分）住居手当支給に伴う手続き</t>
  </si>
  <si>
    <t>（区職分）扶養手当支給に伴う手続き</t>
  </si>
  <si>
    <t>（都職分）扶養手当支給に伴う手続き</t>
  </si>
  <si>
    <t>（区職員）退職手当支給に伴う手続き</t>
  </si>
  <si>
    <t>（都職員）退職手当支給に伴う手続き</t>
  </si>
  <si>
    <t>（都職員）学級担任加算手当支給に伴う手続き</t>
  </si>
  <si>
    <t>（都職員）時間外・特別勤務・休日給・夜勤等の各種手当支給に伴う手続き</t>
  </si>
  <si>
    <t>（都職分）年末調整に関する手続き</t>
  </si>
  <si>
    <t>（都職分）再年末調整に関する手続き</t>
  </si>
  <si>
    <t>臨時的任用職員の任用に関する業務</t>
  </si>
  <si>
    <t>代替調整事務（区事務）</t>
    <rPh sb="7" eb="10">
      <t>クジム</t>
    </rPh>
    <phoneticPr fontId="1"/>
  </si>
  <si>
    <t>代替調整事務（正規主事職員及び学校業務嘱託員）</t>
  </si>
  <si>
    <t>警備員勤務割作成業務</t>
    <rPh sb="8" eb="10">
      <t>ギョウム</t>
    </rPh>
    <phoneticPr fontId="1"/>
  </si>
  <si>
    <t>児童生徒表彰関係業務</t>
  </si>
  <si>
    <t>都共済組合の資格取得にかかる業務（年度当初・常勤および再任用職員）</t>
  </si>
  <si>
    <t>都共済組合の資格取得にかかる業務（年度途中・常勤および再任用職員）</t>
  </si>
  <si>
    <t>都共済組合の資格取得にかかる業務（年度当初・会計年度任用職員）</t>
  </si>
  <si>
    <t>都共済組合の資格取得にかかる業務（年度途中・会計年度任用職員）</t>
  </si>
  <si>
    <t>都共済組合の資格喪失にかかる業務（年度途中・常勤および再任用職員）</t>
  </si>
  <si>
    <t>都共済組合の資格喪失にかかる業務（年度末・常勤および再任用職員）</t>
  </si>
  <si>
    <t>都共済組合の資格喪失にかかる業務（年度途中・会計年度任用職員）</t>
  </si>
  <si>
    <t>都共済組合の資格喪失にかかる業務（年度末・会計年度任用職員）</t>
  </si>
  <si>
    <t>都共済組合の任意継続にかかる業務</t>
  </si>
  <si>
    <t>都共済組合員の被扶養者の認定</t>
  </si>
  <si>
    <t>都共済組合員の被扶養者の抹消</t>
  </si>
  <si>
    <t>都共済組合員の被扶養者の認定期限延長（一斉）</t>
  </si>
  <si>
    <t>都共済組合員の被扶養者の認定期限延長（随時）</t>
  </si>
  <si>
    <t>都共済組合の育児休業手当金にかかる業務</t>
  </si>
  <si>
    <t>都共済組合の傷病手当金にかかる業務</t>
  </si>
  <si>
    <t>都共済組合介護休業手当金にかかる業務</t>
  </si>
  <si>
    <t>高年齢雇用継続給付の申請業務</t>
  </si>
  <si>
    <t>区互助会貸付金の申請受付・審査業務</t>
    <rPh sb="15" eb="17">
      <t>ギョウム</t>
    </rPh>
    <phoneticPr fontId="1"/>
  </si>
  <si>
    <t>区互助会の加入脱退にかかる業務</t>
    <rPh sb="5" eb="7">
      <t>カニュウ</t>
    </rPh>
    <rPh sb="7" eb="9">
      <t>ダッタイ</t>
    </rPh>
    <rPh sb="13" eb="15">
      <t>ギョウム</t>
    </rPh>
    <phoneticPr fontId="1"/>
  </si>
  <si>
    <t>区互助会加入者の会費納入内訳報告業務</t>
    <rPh sb="4" eb="6">
      <t>カニュウ</t>
    </rPh>
    <rPh sb="6" eb="7">
      <t>シャ</t>
    </rPh>
    <rPh sb="8" eb="10">
      <t>カイヒ</t>
    </rPh>
    <phoneticPr fontId="1"/>
  </si>
  <si>
    <t>都職員の算定基礎届手続き（時間講師・再任用・臨任・会計年度任用職員）</t>
    <rPh sb="0" eb="1">
      <t>ト</t>
    </rPh>
    <phoneticPr fontId="1"/>
  </si>
  <si>
    <t>都職員の社会保険情報リスト管理（時間講師・再任用・臨任・会計年度任用職員）</t>
    <rPh sb="0" eb="1">
      <t>ト</t>
    </rPh>
    <phoneticPr fontId="1"/>
  </si>
  <si>
    <t>都職員の社会保険調書受付入力業務（時間講師・再任用・臨任・会計年度任用職員）</t>
    <rPh sb="0" eb="1">
      <t>ト</t>
    </rPh>
    <phoneticPr fontId="1"/>
  </si>
  <si>
    <t>社会保険産育休掛金免除にかかる業務</t>
  </si>
  <si>
    <t>団体契約保険の加入・変更手続き（新規採用・復活再任用職員のみ）</t>
  </si>
  <si>
    <t>団体契約保険の加入・変更手続き（新規採用・復活再任用職員以外）</t>
  </si>
  <si>
    <t>団体契約保険の脱退手続き（年度末退職者のみ）</t>
  </si>
  <si>
    <t>被服貸与にかかる調査・登録業務</t>
  </si>
  <si>
    <t>公務・通勤災害にかかる業務（常勤および再任用職員）（審査機関：基金）</t>
  </si>
  <si>
    <t>教職員の公務災害・通勤災害の調査とりまとめ業務</t>
    <rPh sb="21" eb="23">
      <t>ギョウム</t>
    </rPh>
    <phoneticPr fontId="1"/>
  </si>
  <si>
    <t>労働災害にかかる業務（会計年度任用職員等）（審査機関：労基署）</t>
  </si>
  <si>
    <t>交通機関各社の料金改定情報の通知業務</t>
  </si>
  <si>
    <t>（都職員）期末・勤勉手当支給に伴う手続き</t>
  </si>
  <si>
    <t>（区職分）児童手当支給に伴う手続き</t>
  </si>
  <si>
    <t>（都職分）児童手当支給に伴う手続き</t>
  </si>
  <si>
    <t>（区職分）児童手当支給に伴う手続き（年度末事務）</t>
  </si>
  <si>
    <t>（都職分）児童手当支給に伴う手続き（年度末事務）</t>
  </si>
  <si>
    <t>（都職員）給与控除不能にかかる業務</t>
    <rPh sb="15" eb="17">
      <t>ギョウム</t>
    </rPh>
    <phoneticPr fontId="1"/>
  </si>
  <si>
    <t>（区職分）住民税決定通知発送</t>
  </si>
  <si>
    <t>（都職分）住民税決定通知発送</t>
  </si>
  <si>
    <t>公立学校共済組合保険料・掛金・負担金報告書の作成・提出業務</t>
    <rPh sb="27" eb="29">
      <t>ギョウム</t>
    </rPh>
    <phoneticPr fontId="1"/>
  </si>
  <si>
    <t>学校事務向け研修にかかる業務</t>
    <rPh sb="12" eb="14">
      <t>ギョウム</t>
    </rPh>
    <phoneticPr fontId="1"/>
  </si>
  <si>
    <t>手引き・マニュアル整備（庁内サイトへアップ）</t>
  </si>
  <si>
    <t>合計：</t>
    <rPh sb="0" eb="2">
      <t>ゴウケイ</t>
    </rPh>
    <phoneticPr fontId="1"/>
  </si>
  <si>
    <t>通勤手当支給処理</t>
    <phoneticPr fontId="1"/>
  </si>
  <si>
    <t>通勤手当支給処理</t>
    <phoneticPr fontId="1"/>
  </si>
  <si>
    <r>
      <t>※左記の処理時間計のうち、</t>
    </r>
    <r>
      <rPr>
        <b/>
        <u/>
        <sz val="12"/>
        <color rgb="FFFF0000"/>
        <rFont val="BIZ UDPゴシック"/>
        <family val="3"/>
        <charset val="128"/>
      </rPr>
      <t>令和９年度（９月～翌３月）におけるセンター処理時間は約1,784時間</t>
    </r>
    <rPh sb="1" eb="3">
      <t>サキ</t>
    </rPh>
    <rPh sb="4" eb="8">
      <t>ショリジカン</t>
    </rPh>
    <rPh sb="8" eb="9">
      <t>ケイ</t>
    </rPh>
    <rPh sb="13" eb="15">
      <t>レイワ</t>
    </rPh>
    <rPh sb="16" eb="18">
      <t>ネンド</t>
    </rPh>
    <rPh sb="20" eb="21">
      <t>ガツ</t>
    </rPh>
    <rPh sb="22" eb="23">
      <t>ヨク</t>
    </rPh>
    <rPh sb="24" eb="25">
      <t>ガツ</t>
    </rPh>
    <rPh sb="34" eb="38">
      <t>ショリジカン</t>
    </rPh>
    <rPh sb="39" eb="40">
      <t>ヤク</t>
    </rPh>
    <rPh sb="45" eb="47">
      <t>ジカン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</si>
</sst>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Red]\-#,##0.0"/>
    <numFmt numFmtId="178" formatCode="0_);[Red]\(0\)"/>
    <numFmt numFmtId="179" formatCode="#,##0\ &quot;分&quot;"/>
    <numFmt numFmtId="180" formatCode="#,##0\ &quot;時&quot;&quot;間&quot;"/>
  </numFmts>
  <fonts count="10" x14ac:knownFonts="1">
    <font>
      <sz val="11"/>
      <color theme="1"/>
      <name val="ＭＳ Ｐゴシック"/>
      <family val="2"/>
      <scheme val="minor"/>
    </font>
    <font>
      <sz val="6"/>
      <name val="ＭＳ Ｐゴシック"/>
      <family val="3"/>
      <charset val="128"/>
      <scheme val="minor"/>
    </font>
    <font>
      <sz val="11"/>
      <color theme="1"/>
      <name val="BIZ UDPゴシック"/>
      <family val="3"/>
      <charset val="128"/>
    </font>
    <font>
      <sz val="11"/>
      <color theme="1"/>
      <name val="ＭＳ Ｐゴシック"/>
      <family val="2"/>
      <scheme val="minor"/>
    </font>
    <font>
      <sz val="16"/>
      <color theme="1"/>
      <name val="BIZ UDPゴシック"/>
      <family val="3"/>
      <charset val="128"/>
    </font>
    <font>
      <b/>
      <sz val="22"/>
      <color theme="1"/>
      <name val="BIZ UDPゴシック"/>
      <family val="3"/>
      <charset val="128"/>
    </font>
    <font>
      <b/>
      <sz val="12"/>
      <color theme="1"/>
      <name val="BIZ UDPゴシック"/>
      <family val="3"/>
      <charset val="128"/>
    </font>
    <font>
      <sz val="12"/>
      <color theme="1"/>
      <name val="BIZ UDPゴシック"/>
      <family val="3"/>
      <charset val="128"/>
    </font>
    <font>
      <sz val="12"/>
      <color rgb="FFFF0000"/>
      <name val="BIZ UDPゴシック"/>
      <family val="3"/>
      <charset val="128"/>
    </font>
    <font>
      <b/>
      <u/>
      <sz val="12"/>
      <color rgb="FFFF0000"/>
      <name val="BIZ UDP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8" tint="0.79998168889431442"/>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medium">
        <color indexed="64"/>
      </bottom>
      <diagonal/>
    </border>
    <border>
      <left style="thin">
        <color auto="1"/>
      </left>
      <right style="thin">
        <color auto="1"/>
      </right>
      <top style="thin">
        <color auto="1"/>
      </top>
      <bottom style="double">
        <color indexed="64"/>
      </bottom>
      <diagonal/>
    </border>
    <border>
      <left/>
      <right style="thin">
        <color auto="1"/>
      </right>
      <top/>
      <bottom style="thin">
        <color auto="1"/>
      </bottom>
      <diagonal/>
    </border>
  </borders>
  <cellStyleXfs count="3">
    <xf numFmtId="0" fontId="0" fillId="0" borderId="0"/>
    <xf numFmtId="38" fontId="3" fillId="0" borderId="0" applyFont="0" applyFill="0" applyBorder="0" applyAlignment="0" applyProtection="0">
      <alignment vertical="center"/>
    </xf>
    <xf numFmtId="0" fontId="3" fillId="0" borderId="0"/>
  </cellStyleXfs>
  <cellXfs count="87">
    <xf numFmtId="0" fontId="0" fillId="0" borderId="0" xfId="0"/>
    <xf numFmtId="0" fontId="2" fillId="0" borderId="0" xfId="0" applyFont="1" applyFill="1" applyAlignment="1">
      <alignment vertical="center"/>
    </xf>
    <xf numFmtId="0" fontId="2" fillId="0" borderId="0" xfId="0" applyFont="1" applyFill="1" applyAlignment="1">
      <alignment horizontal="center" vertical="center"/>
    </xf>
    <xf numFmtId="49" fontId="2" fillId="0" borderId="0" xfId="0" applyNumberFormat="1" applyFont="1" applyFill="1" applyAlignment="1">
      <alignment vertical="center"/>
    </xf>
    <xf numFmtId="0" fontId="2" fillId="0" borderId="0" xfId="0" applyFont="1" applyFill="1" applyAlignment="1">
      <alignment vertical="center" wrapText="1"/>
    </xf>
    <xf numFmtId="177" fontId="2" fillId="0" borderId="0" xfId="1" applyNumberFormat="1" applyFont="1" applyFill="1" applyAlignment="1">
      <alignment horizontal="right" vertical="center"/>
    </xf>
    <xf numFmtId="0" fontId="4" fillId="0" borderId="0" xfId="0" applyFont="1" applyFill="1" applyAlignment="1">
      <alignment horizontal="center" vertical="center"/>
    </xf>
    <xf numFmtId="49" fontId="4" fillId="0" borderId="0" xfId="0" applyNumberFormat="1" applyFont="1" applyFill="1" applyAlignment="1">
      <alignment vertical="center"/>
    </xf>
    <xf numFmtId="0" fontId="4" fillId="0" borderId="0" xfId="0" applyFont="1" applyFill="1" applyAlignment="1">
      <alignment vertical="center"/>
    </xf>
    <xf numFmtId="0" fontId="4" fillId="0" borderId="0" xfId="0" applyFont="1" applyFill="1" applyAlignment="1">
      <alignment vertical="center" wrapText="1"/>
    </xf>
    <xf numFmtId="177" fontId="4" fillId="0" borderId="0" xfId="1" applyNumberFormat="1" applyFont="1" applyFill="1" applyAlignment="1">
      <alignment horizontal="right" vertical="center"/>
    </xf>
    <xf numFmtId="0" fontId="5" fillId="0" borderId="0" xfId="0" applyFont="1" applyFill="1" applyAlignment="1">
      <alignment horizontal="left" vertical="top"/>
    </xf>
    <xf numFmtId="0" fontId="6" fillId="0" borderId="0" xfId="0" applyFont="1" applyFill="1" applyAlignment="1">
      <alignment horizontal="left" vertical="top"/>
    </xf>
    <xf numFmtId="0" fontId="7" fillId="0" borderId="0" xfId="0" applyFont="1" applyFill="1" applyAlignment="1">
      <alignment horizontal="center" vertical="center"/>
    </xf>
    <xf numFmtId="49" fontId="7" fillId="0" borderId="0" xfId="0" applyNumberFormat="1" applyFont="1" applyFill="1" applyAlignment="1">
      <alignment vertical="center"/>
    </xf>
    <xf numFmtId="0" fontId="7" fillId="0" borderId="0" xfId="0" applyFont="1" applyFill="1" applyAlignment="1">
      <alignment vertical="center"/>
    </xf>
    <xf numFmtId="177" fontId="7" fillId="0" borderId="0" xfId="1" applyNumberFormat="1" applyFont="1" applyFill="1" applyAlignment="1">
      <alignment horizontal="right" vertical="center"/>
    </xf>
    <xf numFmtId="0" fontId="7" fillId="0" borderId="0" xfId="0" applyFont="1" applyFill="1" applyAlignment="1">
      <alignment vertical="center" wrapText="1"/>
    </xf>
    <xf numFmtId="0" fontId="7" fillId="2" borderId="1" xfId="0" applyFont="1" applyFill="1" applyBorder="1" applyAlignment="1">
      <alignment horizontal="center" vertical="center"/>
    </xf>
    <xf numFmtId="0" fontId="7" fillId="2" borderId="1" xfId="0" applyFont="1" applyFill="1" applyBorder="1" applyAlignment="1">
      <alignment horizontal="centerContinuous" vertical="center" wrapText="1"/>
    </xf>
    <xf numFmtId="0" fontId="7" fillId="3" borderId="7" xfId="0" applyFont="1" applyFill="1" applyBorder="1" applyAlignment="1">
      <alignment horizontal="centerContinuous" vertical="center" wrapText="1"/>
    </xf>
    <xf numFmtId="0" fontId="7" fillId="3" borderId="1" xfId="0" applyFont="1" applyFill="1" applyBorder="1" applyAlignment="1">
      <alignment horizontal="centerContinuous" vertical="center"/>
    </xf>
    <xf numFmtId="0" fontId="7" fillId="4" borderId="1" xfId="0" applyFont="1" applyFill="1" applyBorder="1" applyAlignment="1">
      <alignment horizontal="centerContinuous" vertical="center"/>
    </xf>
    <xf numFmtId="0" fontId="7" fillId="2" borderId="2" xfId="0" applyFont="1" applyFill="1" applyBorder="1" applyAlignment="1">
      <alignment horizontal="center" vertical="center"/>
    </xf>
    <xf numFmtId="0" fontId="7" fillId="3" borderId="4" xfId="0" applyFont="1" applyFill="1" applyBorder="1" applyAlignment="1">
      <alignment horizontal="center" vertical="center"/>
    </xf>
    <xf numFmtId="0" fontId="7" fillId="0" borderId="1" xfId="0" applyFont="1" applyFill="1" applyBorder="1" applyAlignment="1">
      <alignment vertical="center" wrapText="1"/>
    </xf>
    <xf numFmtId="38" fontId="7" fillId="0" borderId="1" xfId="1" applyFont="1" applyFill="1" applyBorder="1" applyAlignment="1">
      <alignment vertical="center"/>
    </xf>
    <xf numFmtId="49" fontId="7" fillId="0" borderId="1" xfId="0" applyNumberFormat="1" applyFont="1" applyFill="1" applyBorder="1" applyAlignment="1">
      <alignment vertical="center" wrapText="1"/>
    </xf>
    <xf numFmtId="38" fontId="7" fillId="0" borderId="1" xfId="1" applyFont="1" applyFill="1" applyBorder="1" applyAlignment="1">
      <alignment horizontal="right" vertical="center" wrapText="1"/>
    </xf>
    <xf numFmtId="0" fontId="7" fillId="0" borderId="1" xfId="0" applyFont="1" applyFill="1" applyBorder="1" applyAlignment="1">
      <alignment horizontal="left" vertical="center" wrapText="1"/>
    </xf>
    <xf numFmtId="38" fontId="7" fillId="0" borderId="1" xfId="1" applyFont="1" applyFill="1" applyBorder="1" applyAlignment="1">
      <alignment vertical="center" wrapText="1"/>
    </xf>
    <xf numFmtId="0" fontId="7" fillId="0" borderId="0" xfId="0" applyFont="1" applyFill="1" applyAlignment="1">
      <alignment horizontal="center" vertical="center" wrapText="1"/>
    </xf>
    <xf numFmtId="0" fontId="7" fillId="0" borderId="0" xfId="0" applyFont="1" applyFill="1" applyAlignment="1">
      <alignment horizontal="right" vertical="center"/>
    </xf>
    <xf numFmtId="178" fontId="6" fillId="3" borderId="5" xfId="0" applyNumberFormat="1" applyFont="1" applyFill="1" applyBorder="1" applyAlignment="1">
      <alignment vertical="center"/>
    </xf>
    <xf numFmtId="176" fontId="7" fillId="0" borderId="0" xfId="0" applyNumberFormat="1" applyFont="1" applyFill="1" applyAlignment="1">
      <alignment horizontal="right" vertical="center"/>
    </xf>
    <xf numFmtId="38" fontId="7" fillId="0" borderId="0" xfId="1" applyFont="1" applyFill="1" applyBorder="1" applyAlignment="1">
      <alignment vertical="center"/>
    </xf>
    <xf numFmtId="38" fontId="7" fillId="0" borderId="0" xfId="1" applyFont="1" applyFill="1" applyAlignment="1">
      <alignment horizontal="right" vertical="center"/>
    </xf>
    <xf numFmtId="49" fontId="7" fillId="0" borderId="1" xfId="0" applyNumberFormat="1" applyFont="1" applyFill="1" applyBorder="1" applyAlignment="1">
      <alignment horizontal="left" vertical="center" wrapText="1"/>
    </xf>
    <xf numFmtId="178" fontId="6" fillId="3" borderId="5" xfId="0" applyNumberFormat="1" applyFont="1" applyFill="1" applyBorder="1" applyAlignment="1">
      <alignment vertical="center" wrapText="1"/>
    </xf>
    <xf numFmtId="0" fontId="7" fillId="0" borderId="0" xfId="0" applyFont="1" applyFill="1" applyAlignment="1">
      <alignment horizontal="right" vertical="center" shrinkToFit="1"/>
    </xf>
    <xf numFmtId="0" fontId="7" fillId="4" borderId="1" xfId="0" applyFont="1" applyFill="1" applyBorder="1" applyAlignment="1">
      <alignment horizontal="center" vertical="center"/>
    </xf>
    <xf numFmtId="177" fontId="7" fillId="2" borderId="2" xfId="1" applyNumberFormat="1" applyFont="1" applyFill="1" applyBorder="1" applyAlignment="1">
      <alignment horizontal="center" vertical="center" wrapText="1"/>
    </xf>
    <xf numFmtId="0" fontId="7" fillId="2" borderId="2" xfId="0" applyFont="1" applyFill="1" applyBorder="1" applyAlignment="1">
      <alignment horizontal="center" vertical="center"/>
    </xf>
    <xf numFmtId="0" fontId="7" fillId="0" borderId="4"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3" borderId="8" xfId="0" applyFont="1" applyFill="1" applyBorder="1" applyAlignment="1">
      <alignment horizontal="centerContinuous" vertical="center" wrapText="1"/>
    </xf>
    <xf numFmtId="0" fontId="7" fillId="3" borderId="7" xfId="0" applyFont="1" applyFill="1" applyBorder="1" applyAlignment="1">
      <alignment horizontal="centerContinuous" vertical="center"/>
    </xf>
    <xf numFmtId="38" fontId="7" fillId="0" borderId="2" xfId="1" applyFont="1" applyFill="1" applyBorder="1" applyAlignment="1">
      <alignment vertical="center" wrapText="1"/>
    </xf>
    <xf numFmtId="38" fontId="7" fillId="0" borderId="0" xfId="1" applyFont="1" applyFill="1" applyAlignment="1">
      <alignment vertical="center"/>
    </xf>
    <xf numFmtId="38" fontId="7" fillId="0" borderId="4" xfId="0" applyNumberFormat="1" applyFont="1" applyFill="1" applyBorder="1" applyAlignment="1">
      <alignment vertical="center"/>
    </xf>
    <xf numFmtId="0" fontId="7" fillId="0" borderId="10" xfId="0" applyFont="1" applyFill="1" applyBorder="1" applyAlignment="1">
      <alignment vertical="center" wrapText="1"/>
    </xf>
    <xf numFmtId="38" fontId="7" fillId="0" borderId="10" xfId="1" applyFont="1" applyFill="1" applyBorder="1" applyAlignment="1">
      <alignment vertical="center"/>
    </xf>
    <xf numFmtId="0" fontId="7" fillId="0" borderId="11" xfId="0" applyFont="1" applyFill="1" applyBorder="1" applyAlignment="1">
      <alignment horizontal="right" vertical="center"/>
    </xf>
    <xf numFmtId="0" fontId="8" fillId="0" borderId="0" xfId="0" applyFont="1" applyFill="1" applyAlignment="1">
      <alignment vertical="center"/>
    </xf>
    <xf numFmtId="179" fontId="6" fillId="3" borderId="5" xfId="1" applyNumberFormat="1" applyFont="1" applyFill="1" applyBorder="1" applyAlignment="1">
      <alignment horizontal="right" vertical="center"/>
    </xf>
    <xf numFmtId="180" fontId="6" fillId="3" borderId="5" xfId="1" applyNumberFormat="1" applyFont="1" applyFill="1" applyBorder="1" applyAlignment="1">
      <alignment horizontal="right" vertical="center"/>
    </xf>
    <xf numFmtId="179" fontId="6" fillId="3" borderId="5" xfId="1" applyNumberFormat="1" applyFont="1" applyFill="1" applyBorder="1" applyAlignment="1">
      <alignment vertical="center"/>
    </xf>
    <xf numFmtId="179" fontId="6" fillId="3" borderId="5" xfId="1" applyNumberFormat="1" applyFont="1" applyFill="1" applyBorder="1" applyAlignment="1">
      <alignment vertical="center" wrapText="1"/>
    </xf>
    <xf numFmtId="180" fontId="6" fillId="3" borderId="5" xfId="1" applyNumberFormat="1" applyFont="1" applyFill="1" applyBorder="1" applyAlignment="1">
      <alignment vertical="center"/>
    </xf>
    <xf numFmtId="38" fontId="7" fillId="0" borderId="4" xfId="1" applyFont="1" applyFill="1" applyBorder="1" applyAlignment="1">
      <alignment vertical="center"/>
    </xf>
    <xf numFmtId="0" fontId="7" fillId="0" borderId="4" xfId="0" applyFont="1" applyFill="1" applyBorder="1" applyAlignment="1">
      <alignment vertical="center" wrapText="1"/>
    </xf>
    <xf numFmtId="49" fontId="7" fillId="0" borderId="2" xfId="0" applyNumberFormat="1" applyFont="1" applyFill="1" applyBorder="1" applyAlignment="1">
      <alignment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38" fontId="7" fillId="0" borderId="2" xfId="1" applyFont="1" applyFill="1" applyBorder="1" applyAlignment="1">
      <alignment horizontal="right" vertical="center" wrapText="1"/>
    </xf>
    <xf numFmtId="38" fontId="7" fillId="0" borderId="3" xfId="1" applyFont="1" applyFill="1" applyBorder="1" applyAlignment="1">
      <alignment horizontal="right" vertical="center" wrapText="1"/>
    </xf>
    <xf numFmtId="38" fontId="7" fillId="0" borderId="4" xfId="1" applyFont="1" applyFill="1" applyBorder="1" applyAlignment="1">
      <alignment horizontal="right" vertical="center" wrapText="1"/>
    </xf>
    <xf numFmtId="49" fontId="7" fillId="0" borderId="2" xfId="0" applyNumberFormat="1" applyFont="1" applyFill="1" applyBorder="1" applyAlignment="1">
      <alignment horizontal="left" vertical="center" wrapText="1"/>
    </xf>
    <xf numFmtId="49" fontId="7" fillId="0" borderId="3" xfId="0" applyNumberFormat="1" applyFont="1" applyFill="1" applyBorder="1" applyAlignment="1">
      <alignment horizontal="left" vertical="center" wrapText="1"/>
    </xf>
    <xf numFmtId="49" fontId="7" fillId="0" borderId="4" xfId="0" applyNumberFormat="1"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4" xfId="0" applyFont="1" applyFill="1" applyBorder="1" applyAlignment="1">
      <alignment horizontal="left" vertical="center" wrapText="1"/>
    </xf>
    <xf numFmtId="0" fontId="7" fillId="0" borderId="3" xfId="0" applyFont="1" applyFill="1" applyBorder="1" applyAlignment="1">
      <alignment horizontal="left" vertical="center" wrapText="1"/>
    </xf>
    <xf numFmtId="0" fontId="7" fillId="2" borderId="2"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1" xfId="0" applyFont="1" applyFill="1" applyBorder="1" applyAlignment="1">
      <alignment horizontal="center" vertical="center" wrapText="1" shrinkToFit="1"/>
    </xf>
    <xf numFmtId="0" fontId="7" fillId="2" borderId="6" xfId="0" applyFont="1" applyFill="1" applyBorder="1" applyAlignment="1">
      <alignment horizontal="center" vertical="center"/>
    </xf>
    <xf numFmtId="0" fontId="7" fillId="2" borderId="7" xfId="0" applyFont="1" applyFill="1" applyBorder="1" applyAlignment="1">
      <alignment horizontal="center" vertical="center"/>
    </xf>
    <xf numFmtId="49" fontId="7" fillId="2" borderId="2" xfId="0" applyNumberFormat="1" applyFont="1" applyFill="1" applyBorder="1" applyAlignment="1">
      <alignment horizontal="center" vertical="center"/>
    </xf>
    <xf numFmtId="49" fontId="7" fillId="2" borderId="4" xfId="0" applyNumberFormat="1" applyFont="1" applyFill="1" applyBorder="1" applyAlignment="1">
      <alignment horizontal="center" vertical="center"/>
    </xf>
    <xf numFmtId="38" fontId="7" fillId="0" borderId="9" xfId="1" applyFont="1" applyFill="1" applyBorder="1" applyAlignment="1">
      <alignment horizontal="right" vertical="center" wrapText="1"/>
    </xf>
    <xf numFmtId="49" fontId="7" fillId="0" borderId="9" xfId="0" applyNumberFormat="1" applyFont="1" applyFill="1" applyBorder="1" applyAlignment="1">
      <alignment horizontal="left" vertical="center" wrapText="1"/>
    </xf>
    <xf numFmtId="38" fontId="7" fillId="0" borderId="2" xfId="1" applyFont="1" applyFill="1" applyBorder="1" applyAlignment="1">
      <alignment vertical="center" wrapText="1"/>
    </xf>
    <xf numFmtId="38" fontId="7" fillId="0" borderId="3" xfId="1" applyFont="1" applyFill="1" applyBorder="1" applyAlignment="1">
      <alignment vertical="center" wrapText="1"/>
    </xf>
    <xf numFmtId="38" fontId="7" fillId="0" borderId="4" xfId="1" applyFont="1" applyFill="1" applyBorder="1" applyAlignment="1">
      <alignment vertical="center" wrapText="1"/>
    </xf>
    <xf numFmtId="38" fontId="7" fillId="0" borderId="9" xfId="1" applyFont="1" applyFill="1" applyBorder="1" applyAlignment="1">
      <alignment vertical="center" wrapText="1"/>
    </xf>
  </cellXfs>
  <cellStyles count="3">
    <cellStyle name="桁区切り" xfId="1" builtinId="6"/>
    <cellStyle name="標準" xfId="0" builtinId="0"/>
    <cellStyle name="標準 3" xfId="2" xr:uid="{D97C1452-CE44-4DE9-99F4-421ACEE91305}"/>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32A69-FC61-4C7D-BF8F-EEF956F86247}">
  <sheetPr codeName="Sheet1">
    <tabColor theme="5" tint="0.39997558519241921"/>
  </sheetPr>
  <dimension ref="A1:AF147"/>
  <sheetViews>
    <sheetView tabSelected="1" view="pageBreakPreview" zoomScale="70" zoomScaleNormal="80" zoomScaleSheetLayoutView="70" workbookViewId="0">
      <pane xSplit="6" ySplit="5" topLeftCell="G55" activePane="bottomRight" state="frozen"/>
      <selection activeCell="A4" sqref="A4:O69"/>
      <selection pane="topRight" activeCell="A4" sqref="A4:O69"/>
      <selection pane="bottomLeft" activeCell="A4" sqref="A4:O69"/>
      <selection pane="bottomRight"/>
    </sheetView>
  </sheetViews>
  <sheetFormatPr defaultColWidth="8.88671875" defaultRowHeight="12.6" x14ac:dyDescent="0.2"/>
  <cols>
    <col min="1" max="1" width="15.6640625" style="2" customWidth="1"/>
    <col min="2" max="2" width="23.44140625" style="2" customWidth="1"/>
    <col min="3" max="3" width="12.6640625" style="3" customWidth="1"/>
    <col min="4" max="4" width="39.33203125" style="1" customWidth="1"/>
    <col min="5" max="5" width="19.6640625" style="5" customWidth="1"/>
    <col min="6" max="6" width="98.44140625" style="5" customWidth="1"/>
    <col min="7" max="7" width="19.6640625" style="1" customWidth="1"/>
    <col min="8" max="19" width="10.21875" style="1" customWidth="1"/>
    <col min="20" max="20" width="18.21875" style="1" customWidth="1"/>
    <col min="21" max="32" width="10.109375" style="1" customWidth="1"/>
    <col min="33" max="16384" width="8.88671875" style="1"/>
  </cols>
  <sheetData>
    <row r="1" spans="1:32" s="8" customFormat="1" ht="31.2" customHeight="1" x14ac:dyDescent="0.2">
      <c r="A1" s="11" t="s">
        <v>130</v>
      </c>
      <c r="B1" s="6"/>
      <c r="C1" s="7"/>
      <c r="E1" s="10"/>
      <c r="F1" s="10"/>
    </row>
    <row r="2" spans="1:32" s="15" customFormat="1" ht="12" customHeight="1" x14ac:dyDescent="0.2">
      <c r="A2" s="12"/>
      <c r="B2" s="13"/>
      <c r="C2" s="14"/>
      <c r="E2" s="16"/>
      <c r="F2" s="16"/>
    </row>
    <row r="3" spans="1:32" s="15" customFormat="1" ht="24" customHeight="1" x14ac:dyDescent="0.2">
      <c r="A3" s="13"/>
      <c r="B3" s="13"/>
      <c r="C3" s="14"/>
      <c r="E3" s="16"/>
      <c r="F3" s="17"/>
      <c r="G3" s="15" t="s">
        <v>157</v>
      </c>
    </row>
    <row r="4" spans="1:32" s="15" customFormat="1" ht="24" customHeight="1" x14ac:dyDescent="0.2">
      <c r="A4" s="74" t="s">
        <v>121</v>
      </c>
      <c r="B4" s="18" t="s">
        <v>125</v>
      </c>
      <c r="C4" s="79" t="s">
        <v>122</v>
      </c>
      <c r="D4" s="77" t="s">
        <v>123</v>
      </c>
      <c r="E4" s="78"/>
      <c r="F4" s="19" t="s">
        <v>127</v>
      </c>
      <c r="G4" s="45"/>
      <c r="H4" s="46" t="s">
        <v>164</v>
      </c>
      <c r="I4" s="21"/>
      <c r="J4" s="21"/>
      <c r="K4" s="21"/>
      <c r="L4" s="21"/>
      <c r="M4" s="21"/>
      <c r="N4" s="21"/>
      <c r="O4" s="21"/>
      <c r="P4" s="21"/>
      <c r="Q4" s="21"/>
      <c r="R4" s="21"/>
      <c r="S4" s="21"/>
      <c r="T4" s="76" t="s">
        <v>165</v>
      </c>
      <c r="U4" s="22" t="s">
        <v>158</v>
      </c>
      <c r="V4" s="22"/>
      <c r="W4" s="22"/>
      <c r="X4" s="22"/>
      <c r="Y4" s="22"/>
      <c r="Z4" s="22"/>
      <c r="AA4" s="22"/>
      <c r="AB4" s="22"/>
      <c r="AC4" s="22"/>
      <c r="AD4" s="22"/>
      <c r="AE4" s="22"/>
      <c r="AF4" s="22"/>
    </row>
    <row r="5" spans="1:32" s="15" customFormat="1" ht="51.6" customHeight="1" x14ac:dyDescent="0.2">
      <c r="A5" s="75"/>
      <c r="B5" s="18" t="s">
        <v>126</v>
      </c>
      <c r="C5" s="80"/>
      <c r="D5" s="23" t="s">
        <v>124</v>
      </c>
      <c r="E5" s="41" t="s">
        <v>156</v>
      </c>
      <c r="F5" s="19" t="s">
        <v>128</v>
      </c>
      <c r="G5" s="19" t="s">
        <v>163</v>
      </c>
      <c r="H5" s="20" t="s">
        <v>109</v>
      </c>
      <c r="I5" s="24" t="s">
        <v>110</v>
      </c>
      <c r="J5" s="24" t="s">
        <v>111</v>
      </c>
      <c r="K5" s="24" t="s">
        <v>112</v>
      </c>
      <c r="L5" s="24" t="s">
        <v>113</v>
      </c>
      <c r="M5" s="24" t="s">
        <v>114</v>
      </c>
      <c r="N5" s="24" t="s">
        <v>115</v>
      </c>
      <c r="O5" s="24" t="s">
        <v>116</v>
      </c>
      <c r="P5" s="24" t="s">
        <v>117</v>
      </c>
      <c r="Q5" s="24" t="s">
        <v>118</v>
      </c>
      <c r="R5" s="24" t="s">
        <v>119</v>
      </c>
      <c r="S5" s="24" t="s">
        <v>120</v>
      </c>
      <c r="T5" s="76"/>
      <c r="U5" s="40" t="s">
        <v>109</v>
      </c>
      <c r="V5" s="40" t="s">
        <v>110</v>
      </c>
      <c r="W5" s="40" t="s">
        <v>111</v>
      </c>
      <c r="X5" s="40" t="s">
        <v>112</v>
      </c>
      <c r="Y5" s="40" t="s">
        <v>113</v>
      </c>
      <c r="Z5" s="40" t="s">
        <v>114</v>
      </c>
      <c r="AA5" s="40" t="s">
        <v>115</v>
      </c>
      <c r="AB5" s="40" t="s">
        <v>116</v>
      </c>
      <c r="AC5" s="40" t="s">
        <v>117</v>
      </c>
      <c r="AD5" s="40" t="s">
        <v>118</v>
      </c>
      <c r="AE5" s="40" t="s">
        <v>119</v>
      </c>
      <c r="AF5" s="40" t="s">
        <v>120</v>
      </c>
    </row>
    <row r="6" spans="1:32" s="15" customFormat="1" ht="25.95" customHeight="1" x14ac:dyDescent="0.2">
      <c r="A6" s="62" t="s">
        <v>0</v>
      </c>
      <c r="B6" s="62" t="s">
        <v>134</v>
      </c>
      <c r="C6" s="68" t="s">
        <v>2</v>
      </c>
      <c r="D6" s="71" t="s">
        <v>133</v>
      </c>
      <c r="E6" s="65">
        <f>SUM(G6:G8)</f>
        <v>5210</v>
      </c>
      <c r="F6" s="25" t="s">
        <v>176</v>
      </c>
      <c r="G6" s="26">
        <f>SUM(H6:S6)</f>
        <v>3735</v>
      </c>
      <c r="H6" s="26">
        <v>260</v>
      </c>
      <c r="I6" s="26">
        <v>305</v>
      </c>
      <c r="J6" s="26">
        <v>240</v>
      </c>
      <c r="K6" s="26">
        <v>445</v>
      </c>
      <c r="L6" s="26">
        <v>200</v>
      </c>
      <c r="M6" s="26">
        <v>470</v>
      </c>
      <c r="N6" s="26">
        <v>80</v>
      </c>
      <c r="O6" s="26">
        <v>100</v>
      </c>
      <c r="P6" s="26">
        <v>225</v>
      </c>
      <c r="Q6" s="26">
        <v>270</v>
      </c>
      <c r="R6" s="26">
        <v>460</v>
      </c>
      <c r="S6" s="26">
        <v>680</v>
      </c>
      <c r="T6" s="26">
        <v>4705</v>
      </c>
      <c r="U6" s="26">
        <v>13</v>
      </c>
      <c r="V6" s="26">
        <v>10</v>
      </c>
      <c r="W6" s="26">
        <v>12</v>
      </c>
      <c r="X6" s="26">
        <v>5</v>
      </c>
      <c r="Y6" s="26">
        <v>10</v>
      </c>
      <c r="Z6" s="26">
        <v>7</v>
      </c>
      <c r="AA6" s="26">
        <v>4</v>
      </c>
      <c r="AB6" s="26">
        <v>5</v>
      </c>
      <c r="AC6" s="26">
        <v>6</v>
      </c>
      <c r="AD6" s="26">
        <v>3</v>
      </c>
      <c r="AE6" s="26">
        <v>8</v>
      </c>
      <c r="AF6" s="26">
        <v>22</v>
      </c>
    </row>
    <row r="7" spans="1:32" s="15" customFormat="1" ht="25.95" customHeight="1" x14ac:dyDescent="0.2">
      <c r="A7" s="63"/>
      <c r="B7" s="63"/>
      <c r="C7" s="69"/>
      <c r="D7" s="73"/>
      <c r="E7" s="66"/>
      <c r="F7" s="25" t="s">
        <v>177</v>
      </c>
      <c r="G7" s="26">
        <f t="shared" ref="G7:G79" si="0">SUM(H7:S7)</f>
        <v>940</v>
      </c>
      <c r="H7" s="26">
        <v>0</v>
      </c>
      <c r="I7" s="26">
        <v>0</v>
      </c>
      <c r="J7" s="26">
        <v>0</v>
      </c>
      <c r="K7" s="26">
        <v>0</v>
      </c>
      <c r="L7" s="26">
        <v>0</v>
      </c>
      <c r="M7" s="26">
        <v>0</v>
      </c>
      <c r="N7" s="26">
        <v>0</v>
      </c>
      <c r="O7" s="26">
        <v>0</v>
      </c>
      <c r="P7" s="26">
        <v>940</v>
      </c>
      <c r="Q7" s="26">
        <v>0</v>
      </c>
      <c r="R7" s="26">
        <v>0</v>
      </c>
      <c r="S7" s="26">
        <v>0</v>
      </c>
      <c r="T7" s="26">
        <v>2200</v>
      </c>
      <c r="U7" s="26">
        <v>0</v>
      </c>
      <c r="V7" s="26">
        <v>0</v>
      </c>
      <c r="W7" s="26">
        <v>0</v>
      </c>
      <c r="X7" s="26">
        <v>0</v>
      </c>
      <c r="Y7" s="26">
        <v>0</v>
      </c>
      <c r="Z7" s="26">
        <v>0</v>
      </c>
      <c r="AA7" s="26">
        <v>0</v>
      </c>
      <c r="AB7" s="26">
        <v>0</v>
      </c>
      <c r="AC7" s="26">
        <v>60</v>
      </c>
      <c r="AD7" s="26">
        <v>0</v>
      </c>
      <c r="AE7" s="26">
        <v>0</v>
      </c>
      <c r="AF7" s="26">
        <v>0</v>
      </c>
    </row>
    <row r="8" spans="1:32" s="15" customFormat="1" ht="25.95" customHeight="1" x14ac:dyDescent="0.2">
      <c r="A8" s="63"/>
      <c r="B8" s="64"/>
      <c r="C8" s="70"/>
      <c r="D8" s="72"/>
      <c r="E8" s="67"/>
      <c r="F8" s="25" t="s">
        <v>178</v>
      </c>
      <c r="G8" s="26">
        <f t="shared" si="0"/>
        <v>535</v>
      </c>
      <c r="H8" s="26">
        <v>15</v>
      </c>
      <c r="I8" s="26">
        <v>45</v>
      </c>
      <c r="J8" s="26">
        <v>80</v>
      </c>
      <c r="K8" s="26">
        <v>55</v>
      </c>
      <c r="L8" s="26">
        <v>30</v>
      </c>
      <c r="M8" s="26">
        <v>30</v>
      </c>
      <c r="N8" s="26">
        <v>45</v>
      </c>
      <c r="O8" s="26">
        <v>60</v>
      </c>
      <c r="P8" s="26">
        <v>15</v>
      </c>
      <c r="Q8" s="26">
        <v>15</v>
      </c>
      <c r="R8" s="26">
        <v>90</v>
      </c>
      <c r="S8" s="26">
        <v>55</v>
      </c>
      <c r="T8" s="26">
        <v>535</v>
      </c>
      <c r="U8" s="26">
        <v>1</v>
      </c>
      <c r="V8" s="26">
        <v>2</v>
      </c>
      <c r="W8" s="26">
        <v>3</v>
      </c>
      <c r="X8" s="26">
        <v>2</v>
      </c>
      <c r="Y8" s="26">
        <v>2</v>
      </c>
      <c r="Z8" s="26">
        <v>1</v>
      </c>
      <c r="AA8" s="26">
        <v>2</v>
      </c>
      <c r="AB8" s="26">
        <v>3</v>
      </c>
      <c r="AC8" s="26">
        <v>1</v>
      </c>
      <c r="AD8" s="26">
        <v>1</v>
      </c>
      <c r="AE8" s="26">
        <v>5</v>
      </c>
      <c r="AF8" s="26">
        <v>2</v>
      </c>
    </row>
    <row r="9" spans="1:32" s="15" customFormat="1" ht="25.95" customHeight="1" x14ac:dyDescent="0.2">
      <c r="A9" s="63"/>
      <c r="B9" s="62" t="s">
        <v>3</v>
      </c>
      <c r="C9" s="68" t="s">
        <v>34</v>
      </c>
      <c r="D9" s="71" t="s">
        <v>135</v>
      </c>
      <c r="E9" s="65">
        <f>SUM(G9:G10)</f>
        <v>350</v>
      </c>
      <c r="F9" s="25" t="s">
        <v>179</v>
      </c>
      <c r="G9" s="26">
        <f t="shared" si="0"/>
        <v>90</v>
      </c>
      <c r="H9" s="26">
        <v>10</v>
      </c>
      <c r="I9" s="26">
        <v>0</v>
      </c>
      <c r="J9" s="26">
        <v>10</v>
      </c>
      <c r="K9" s="26">
        <v>20</v>
      </c>
      <c r="L9" s="26">
        <v>0</v>
      </c>
      <c r="M9" s="26">
        <v>0</v>
      </c>
      <c r="N9" s="26">
        <v>20</v>
      </c>
      <c r="O9" s="26">
        <v>10</v>
      </c>
      <c r="P9" s="26">
        <v>0</v>
      </c>
      <c r="Q9" s="26">
        <v>10</v>
      </c>
      <c r="R9" s="26">
        <v>10</v>
      </c>
      <c r="S9" s="26">
        <v>0</v>
      </c>
      <c r="T9" s="26">
        <v>180</v>
      </c>
      <c r="U9" s="26">
        <v>1</v>
      </c>
      <c r="V9" s="26">
        <v>0</v>
      </c>
      <c r="W9" s="26">
        <v>1</v>
      </c>
      <c r="X9" s="26">
        <v>1</v>
      </c>
      <c r="Y9" s="26">
        <v>0</v>
      </c>
      <c r="Z9" s="26">
        <v>0</v>
      </c>
      <c r="AA9" s="26">
        <v>2</v>
      </c>
      <c r="AB9" s="26">
        <v>1</v>
      </c>
      <c r="AC9" s="26">
        <v>0</v>
      </c>
      <c r="AD9" s="26">
        <v>1</v>
      </c>
      <c r="AE9" s="26">
        <v>1</v>
      </c>
      <c r="AF9" s="26">
        <v>0</v>
      </c>
    </row>
    <row r="10" spans="1:32" s="15" customFormat="1" ht="25.95" customHeight="1" x14ac:dyDescent="0.2">
      <c r="A10" s="63"/>
      <c r="B10" s="63"/>
      <c r="C10" s="69"/>
      <c r="D10" s="73"/>
      <c r="E10" s="66"/>
      <c r="F10" s="25" t="s">
        <v>179</v>
      </c>
      <c r="G10" s="26">
        <f t="shared" si="0"/>
        <v>260</v>
      </c>
      <c r="H10" s="26">
        <v>20</v>
      </c>
      <c r="I10" s="26">
        <v>40</v>
      </c>
      <c r="J10" s="26">
        <v>20</v>
      </c>
      <c r="K10" s="26">
        <v>20</v>
      </c>
      <c r="L10" s="26">
        <v>0</v>
      </c>
      <c r="M10" s="26">
        <v>20</v>
      </c>
      <c r="N10" s="26">
        <v>80</v>
      </c>
      <c r="O10" s="26">
        <v>20</v>
      </c>
      <c r="P10" s="26">
        <v>20</v>
      </c>
      <c r="Q10" s="26">
        <v>0</v>
      </c>
      <c r="R10" s="26">
        <v>0</v>
      </c>
      <c r="S10" s="26">
        <v>20</v>
      </c>
      <c r="T10" s="26">
        <v>260</v>
      </c>
      <c r="U10" s="26">
        <v>1</v>
      </c>
      <c r="V10" s="26">
        <v>2</v>
      </c>
      <c r="W10" s="26">
        <v>1</v>
      </c>
      <c r="X10" s="26">
        <v>1</v>
      </c>
      <c r="Y10" s="26">
        <v>0</v>
      </c>
      <c r="Z10" s="26">
        <v>1</v>
      </c>
      <c r="AA10" s="26">
        <v>4</v>
      </c>
      <c r="AB10" s="26">
        <v>1</v>
      </c>
      <c r="AC10" s="26">
        <v>1</v>
      </c>
      <c r="AD10" s="26">
        <v>0</v>
      </c>
      <c r="AE10" s="26">
        <v>0</v>
      </c>
      <c r="AF10" s="26">
        <v>1</v>
      </c>
    </row>
    <row r="11" spans="1:32" s="15" customFormat="1" ht="25.95" customHeight="1" x14ac:dyDescent="0.2">
      <c r="A11" s="63"/>
      <c r="B11" s="64"/>
      <c r="C11" s="27" t="s">
        <v>36</v>
      </c>
      <c r="D11" s="25" t="s">
        <v>35</v>
      </c>
      <c r="E11" s="28">
        <f>G11</f>
        <v>1925</v>
      </c>
      <c r="F11" s="25" t="s">
        <v>180</v>
      </c>
      <c r="G11" s="26">
        <f t="shared" si="0"/>
        <v>1925</v>
      </c>
      <c r="H11" s="26">
        <v>0</v>
      </c>
      <c r="I11" s="26">
        <v>10</v>
      </c>
      <c r="J11" s="26">
        <v>690</v>
      </c>
      <c r="K11" s="26">
        <v>200</v>
      </c>
      <c r="L11" s="26">
        <v>200</v>
      </c>
      <c r="M11" s="26">
        <v>490</v>
      </c>
      <c r="N11" s="26">
        <v>205</v>
      </c>
      <c r="O11" s="26">
        <v>130</v>
      </c>
      <c r="P11" s="26">
        <v>0</v>
      </c>
      <c r="Q11" s="26">
        <v>0</v>
      </c>
      <c r="R11" s="26">
        <v>0</v>
      </c>
      <c r="S11" s="26">
        <v>0</v>
      </c>
      <c r="T11" s="26">
        <v>2525</v>
      </c>
      <c r="U11" s="26">
        <v>0</v>
      </c>
      <c r="V11" s="26">
        <v>1</v>
      </c>
      <c r="W11" s="26">
        <v>60</v>
      </c>
      <c r="X11" s="26">
        <v>20</v>
      </c>
      <c r="Y11" s="26">
        <v>20</v>
      </c>
      <c r="Z11" s="26">
        <v>20</v>
      </c>
      <c r="AA11" s="26">
        <v>15</v>
      </c>
      <c r="AB11" s="26">
        <v>10</v>
      </c>
      <c r="AC11" s="26">
        <v>0</v>
      </c>
      <c r="AD11" s="26">
        <v>0</v>
      </c>
      <c r="AE11" s="26">
        <v>0</v>
      </c>
      <c r="AF11" s="26">
        <v>0</v>
      </c>
    </row>
    <row r="12" spans="1:32" s="15" customFormat="1" ht="25.95" customHeight="1" x14ac:dyDescent="0.2">
      <c r="A12" s="63"/>
      <c r="B12" s="62" t="s">
        <v>4</v>
      </c>
      <c r="C12" s="27" t="s">
        <v>5</v>
      </c>
      <c r="D12" s="29" t="s">
        <v>6</v>
      </c>
      <c r="E12" s="28">
        <f t="shared" ref="E12:E17" si="1">G12</f>
        <v>12</v>
      </c>
      <c r="F12" s="25" t="s">
        <v>181</v>
      </c>
      <c r="G12" s="26">
        <f t="shared" si="0"/>
        <v>12</v>
      </c>
      <c r="H12" s="26">
        <v>3</v>
      </c>
      <c r="I12" s="26">
        <v>0</v>
      </c>
      <c r="J12" s="26">
        <v>0</v>
      </c>
      <c r="K12" s="26">
        <v>3</v>
      </c>
      <c r="L12" s="26">
        <v>0</v>
      </c>
      <c r="M12" s="26">
        <v>0</v>
      </c>
      <c r="N12" s="26">
        <v>3</v>
      </c>
      <c r="O12" s="26">
        <v>0</v>
      </c>
      <c r="P12" s="26">
        <v>0</v>
      </c>
      <c r="Q12" s="26">
        <v>3</v>
      </c>
      <c r="R12" s="26">
        <v>0</v>
      </c>
      <c r="S12" s="26">
        <v>0</v>
      </c>
      <c r="T12" s="26">
        <v>12</v>
      </c>
      <c r="U12" s="26">
        <v>1</v>
      </c>
      <c r="V12" s="26">
        <v>0</v>
      </c>
      <c r="W12" s="26">
        <v>0</v>
      </c>
      <c r="X12" s="26">
        <v>1</v>
      </c>
      <c r="Y12" s="26">
        <v>0</v>
      </c>
      <c r="Z12" s="26">
        <v>0</v>
      </c>
      <c r="AA12" s="26">
        <v>1</v>
      </c>
      <c r="AB12" s="26">
        <v>0</v>
      </c>
      <c r="AC12" s="26">
        <v>0</v>
      </c>
      <c r="AD12" s="26">
        <v>1</v>
      </c>
      <c r="AE12" s="26">
        <v>0</v>
      </c>
      <c r="AF12" s="26">
        <v>0</v>
      </c>
    </row>
    <row r="13" spans="1:32" s="15" customFormat="1" ht="25.95" customHeight="1" x14ac:dyDescent="0.2">
      <c r="A13" s="63"/>
      <c r="B13" s="64"/>
      <c r="C13" s="27" t="s">
        <v>39</v>
      </c>
      <c r="D13" s="29" t="s">
        <v>40</v>
      </c>
      <c r="E13" s="28">
        <f t="shared" si="1"/>
        <v>852</v>
      </c>
      <c r="F13" s="25" t="s">
        <v>182</v>
      </c>
      <c r="G13" s="26">
        <f t="shared" si="0"/>
        <v>852</v>
      </c>
      <c r="H13" s="26">
        <v>71</v>
      </c>
      <c r="I13" s="26">
        <v>71</v>
      </c>
      <c r="J13" s="26">
        <v>71</v>
      </c>
      <c r="K13" s="26">
        <v>71</v>
      </c>
      <c r="L13" s="26">
        <v>71</v>
      </c>
      <c r="M13" s="26">
        <v>71</v>
      </c>
      <c r="N13" s="26">
        <v>71</v>
      </c>
      <c r="O13" s="26">
        <v>71</v>
      </c>
      <c r="P13" s="26">
        <v>71</v>
      </c>
      <c r="Q13" s="26">
        <v>71</v>
      </c>
      <c r="R13" s="26">
        <v>71</v>
      </c>
      <c r="S13" s="26">
        <v>71</v>
      </c>
      <c r="T13" s="26">
        <v>852</v>
      </c>
      <c r="U13" s="26">
        <v>10</v>
      </c>
      <c r="V13" s="26">
        <v>10</v>
      </c>
      <c r="W13" s="26">
        <v>10</v>
      </c>
      <c r="X13" s="26">
        <v>10</v>
      </c>
      <c r="Y13" s="26">
        <v>10</v>
      </c>
      <c r="Z13" s="26">
        <v>10</v>
      </c>
      <c r="AA13" s="26">
        <v>10</v>
      </c>
      <c r="AB13" s="26">
        <v>10</v>
      </c>
      <c r="AC13" s="26">
        <v>10</v>
      </c>
      <c r="AD13" s="26">
        <v>10</v>
      </c>
      <c r="AE13" s="26">
        <v>10</v>
      </c>
      <c r="AF13" s="26">
        <v>10</v>
      </c>
    </row>
    <row r="14" spans="1:32" s="15" customFormat="1" ht="25.95" customHeight="1" x14ac:dyDescent="0.2">
      <c r="A14" s="63"/>
      <c r="B14" s="62" t="s">
        <v>7</v>
      </c>
      <c r="C14" s="27" t="s">
        <v>37</v>
      </c>
      <c r="D14" s="29" t="s">
        <v>10</v>
      </c>
      <c r="E14" s="28">
        <f t="shared" si="1"/>
        <v>2040</v>
      </c>
      <c r="F14" s="25" t="s">
        <v>183</v>
      </c>
      <c r="G14" s="26">
        <f t="shared" si="0"/>
        <v>2040</v>
      </c>
      <c r="H14" s="26">
        <v>170</v>
      </c>
      <c r="I14" s="26">
        <v>170</v>
      </c>
      <c r="J14" s="26">
        <v>170</v>
      </c>
      <c r="K14" s="26">
        <v>170</v>
      </c>
      <c r="L14" s="26">
        <v>170</v>
      </c>
      <c r="M14" s="26">
        <v>170</v>
      </c>
      <c r="N14" s="26">
        <v>170</v>
      </c>
      <c r="O14" s="26">
        <v>170</v>
      </c>
      <c r="P14" s="26">
        <v>170</v>
      </c>
      <c r="Q14" s="26">
        <v>170</v>
      </c>
      <c r="R14" s="26">
        <v>170</v>
      </c>
      <c r="S14" s="26">
        <v>170</v>
      </c>
      <c r="T14" s="26">
        <v>2040</v>
      </c>
      <c r="U14" s="26">
        <v>2</v>
      </c>
      <c r="V14" s="26">
        <v>2</v>
      </c>
      <c r="W14" s="26">
        <v>2</v>
      </c>
      <c r="X14" s="26">
        <v>2</v>
      </c>
      <c r="Y14" s="26">
        <v>2</v>
      </c>
      <c r="Z14" s="26">
        <v>2</v>
      </c>
      <c r="AA14" s="26">
        <v>2</v>
      </c>
      <c r="AB14" s="26">
        <v>2</v>
      </c>
      <c r="AC14" s="26">
        <v>2</v>
      </c>
      <c r="AD14" s="26">
        <v>2</v>
      </c>
      <c r="AE14" s="26">
        <v>2</v>
      </c>
      <c r="AF14" s="26">
        <v>2</v>
      </c>
    </row>
    <row r="15" spans="1:32" s="15" customFormat="1" ht="25.95" customHeight="1" x14ac:dyDescent="0.2">
      <c r="A15" s="63"/>
      <c r="B15" s="64"/>
      <c r="C15" s="27" t="s">
        <v>38</v>
      </c>
      <c r="D15" s="29" t="s">
        <v>9</v>
      </c>
      <c r="E15" s="28">
        <f t="shared" si="1"/>
        <v>40</v>
      </c>
      <c r="F15" s="25" t="s">
        <v>184</v>
      </c>
      <c r="G15" s="26">
        <f t="shared" si="0"/>
        <v>40</v>
      </c>
      <c r="H15" s="26">
        <v>0</v>
      </c>
      <c r="I15" s="26">
        <v>40</v>
      </c>
      <c r="J15" s="26">
        <v>0</v>
      </c>
      <c r="K15" s="26">
        <v>0</v>
      </c>
      <c r="L15" s="26">
        <v>0</v>
      </c>
      <c r="M15" s="26">
        <v>0</v>
      </c>
      <c r="N15" s="26">
        <v>0</v>
      </c>
      <c r="O15" s="26">
        <v>0</v>
      </c>
      <c r="P15" s="26">
        <v>0</v>
      </c>
      <c r="Q15" s="26">
        <v>0</v>
      </c>
      <c r="R15" s="26">
        <v>0</v>
      </c>
      <c r="S15" s="26">
        <v>0</v>
      </c>
      <c r="T15" s="26">
        <v>40</v>
      </c>
      <c r="U15" s="26">
        <v>0</v>
      </c>
      <c r="V15" s="26">
        <v>1</v>
      </c>
      <c r="W15" s="26">
        <v>0</v>
      </c>
      <c r="X15" s="26">
        <v>0</v>
      </c>
      <c r="Y15" s="26">
        <v>0</v>
      </c>
      <c r="Z15" s="26">
        <v>0</v>
      </c>
      <c r="AA15" s="26">
        <v>0</v>
      </c>
      <c r="AB15" s="26">
        <v>0</v>
      </c>
      <c r="AC15" s="26">
        <v>0</v>
      </c>
      <c r="AD15" s="26">
        <v>0</v>
      </c>
      <c r="AE15" s="26">
        <v>0</v>
      </c>
      <c r="AF15" s="26">
        <v>0</v>
      </c>
    </row>
    <row r="16" spans="1:32" s="15" customFormat="1" ht="25.95" customHeight="1" x14ac:dyDescent="0.2">
      <c r="A16" s="63"/>
      <c r="B16" s="62" t="s">
        <v>42</v>
      </c>
      <c r="C16" s="27" t="s">
        <v>43</v>
      </c>
      <c r="D16" s="25" t="s">
        <v>137</v>
      </c>
      <c r="E16" s="28">
        <f t="shared" si="1"/>
        <v>1225</v>
      </c>
      <c r="F16" s="25" t="s">
        <v>185</v>
      </c>
      <c r="G16" s="26">
        <f t="shared" si="0"/>
        <v>1225</v>
      </c>
      <c r="H16" s="26">
        <v>0</v>
      </c>
      <c r="I16" s="26">
        <v>275</v>
      </c>
      <c r="J16" s="26">
        <v>0</v>
      </c>
      <c r="K16" s="26">
        <v>0</v>
      </c>
      <c r="L16" s="26">
        <v>0</v>
      </c>
      <c r="M16" s="26">
        <v>0</v>
      </c>
      <c r="N16" s="26">
        <v>675</v>
      </c>
      <c r="O16" s="26">
        <v>0</v>
      </c>
      <c r="P16" s="26">
        <v>0</v>
      </c>
      <c r="Q16" s="26">
        <v>0</v>
      </c>
      <c r="R16" s="26">
        <v>275</v>
      </c>
      <c r="S16" s="26">
        <v>0</v>
      </c>
      <c r="T16" s="26">
        <v>1325</v>
      </c>
      <c r="U16" s="26">
        <v>0</v>
      </c>
      <c r="V16" s="26">
        <v>1</v>
      </c>
      <c r="W16" s="26">
        <v>0</v>
      </c>
      <c r="X16" s="26">
        <v>0</v>
      </c>
      <c r="Y16" s="26">
        <v>0</v>
      </c>
      <c r="Z16" s="26">
        <v>0</v>
      </c>
      <c r="AA16" s="26">
        <v>1</v>
      </c>
      <c r="AB16" s="26">
        <v>0</v>
      </c>
      <c r="AC16" s="26">
        <v>0</v>
      </c>
      <c r="AD16" s="26">
        <v>0</v>
      </c>
      <c r="AE16" s="26">
        <v>1</v>
      </c>
      <c r="AF16" s="26">
        <v>0</v>
      </c>
    </row>
    <row r="17" spans="1:32" s="15" customFormat="1" ht="25.95" customHeight="1" x14ac:dyDescent="0.2">
      <c r="A17" s="63"/>
      <c r="B17" s="63"/>
      <c r="C17" s="27" t="s">
        <v>48</v>
      </c>
      <c r="D17" s="25" t="s">
        <v>44</v>
      </c>
      <c r="E17" s="28">
        <f t="shared" si="1"/>
        <v>880</v>
      </c>
      <c r="F17" s="25" t="s">
        <v>186</v>
      </c>
      <c r="G17" s="26">
        <f t="shared" si="0"/>
        <v>880</v>
      </c>
      <c r="H17" s="26">
        <v>0</v>
      </c>
      <c r="I17" s="26">
        <v>0</v>
      </c>
      <c r="J17" s="26">
        <v>60</v>
      </c>
      <c r="K17" s="26">
        <v>0</v>
      </c>
      <c r="L17" s="26">
        <v>0</v>
      </c>
      <c r="M17" s="26">
        <v>0</v>
      </c>
      <c r="N17" s="26">
        <v>0</v>
      </c>
      <c r="O17" s="26">
        <v>0</v>
      </c>
      <c r="P17" s="26">
        <v>610</v>
      </c>
      <c r="Q17" s="26">
        <v>0</v>
      </c>
      <c r="R17" s="26">
        <v>0</v>
      </c>
      <c r="S17" s="26">
        <v>210</v>
      </c>
      <c r="T17" s="26">
        <v>880</v>
      </c>
      <c r="U17" s="26">
        <v>0</v>
      </c>
      <c r="V17" s="26">
        <v>0</v>
      </c>
      <c r="W17" s="26">
        <v>1</v>
      </c>
      <c r="X17" s="26">
        <v>0</v>
      </c>
      <c r="Y17" s="26">
        <v>0</v>
      </c>
      <c r="Z17" s="26">
        <v>0</v>
      </c>
      <c r="AA17" s="26">
        <v>0</v>
      </c>
      <c r="AB17" s="26">
        <v>0</v>
      </c>
      <c r="AC17" s="26">
        <v>1</v>
      </c>
      <c r="AD17" s="26">
        <v>0</v>
      </c>
      <c r="AE17" s="26">
        <v>0</v>
      </c>
      <c r="AF17" s="26">
        <v>1</v>
      </c>
    </row>
    <row r="18" spans="1:32" s="15" customFormat="1" ht="25.95" customHeight="1" x14ac:dyDescent="0.2">
      <c r="A18" s="63"/>
      <c r="B18" s="63"/>
      <c r="C18" s="68" t="s">
        <v>49</v>
      </c>
      <c r="D18" s="71" t="s">
        <v>45</v>
      </c>
      <c r="E18" s="65">
        <f>SUM(G18:G20)</f>
        <v>4465</v>
      </c>
      <c r="F18" s="25" t="s">
        <v>187</v>
      </c>
      <c r="G18" s="26">
        <f t="shared" si="0"/>
        <v>3360</v>
      </c>
      <c r="H18" s="26">
        <v>460</v>
      </c>
      <c r="I18" s="26">
        <v>405</v>
      </c>
      <c r="J18" s="26">
        <v>265</v>
      </c>
      <c r="K18" s="26">
        <v>350</v>
      </c>
      <c r="L18" s="26">
        <v>395</v>
      </c>
      <c r="M18" s="26">
        <v>360</v>
      </c>
      <c r="N18" s="26">
        <v>505</v>
      </c>
      <c r="O18" s="26">
        <v>280</v>
      </c>
      <c r="P18" s="26">
        <v>140</v>
      </c>
      <c r="Q18" s="26">
        <v>95</v>
      </c>
      <c r="R18" s="26">
        <v>70</v>
      </c>
      <c r="S18" s="26">
        <v>35</v>
      </c>
      <c r="T18" s="26">
        <v>3360</v>
      </c>
      <c r="U18" s="26">
        <v>12</v>
      </c>
      <c r="V18" s="26">
        <v>11</v>
      </c>
      <c r="W18" s="26">
        <v>7</v>
      </c>
      <c r="X18" s="26">
        <v>10</v>
      </c>
      <c r="Y18" s="26">
        <v>11</v>
      </c>
      <c r="Z18" s="26">
        <v>10</v>
      </c>
      <c r="AA18" s="26">
        <v>15</v>
      </c>
      <c r="AB18" s="26">
        <v>8</v>
      </c>
      <c r="AC18" s="26">
        <v>4</v>
      </c>
      <c r="AD18" s="26">
        <v>3</v>
      </c>
      <c r="AE18" s="26">
        <v>2</v>
      </c>
      <c r="AF18" s="26">
        <v>1</v>
      </c>
    </row>
    <row r="19" spans="1:32" s="15" customFormat="1" ht="25.95" customHeight="1" x14ac:dyDescent="0.2">
      <c r="A19" s="63"/>
      <c r="B19" s="63"/>
      <c r="C19" s="69"/>
      <c r="D19" s="73"/>
      <c r="E19" s="66"/>
      <c r="F19" s="25" t="s">
        <v>188</v>
      </c>
      <c r="G19" s="26">
        <f t="shared" si="0"/>
        <v>480</v>
      </c>
      <c r="H19" s="26">
        <v>0</v>
      </c>
      <c r="I19" s="26">
        <v>160</v>
      </c>
      <c r="J19" s="26">
        <v>0</v>
      </c>
      <c r="K19" s="26">
        <v>0</v>
      </c>
      <c r="L19" s="26">
        <v>200</v>
      </c>
      <c r="M19" s="26">
        <v>0</v>
      </c>
      <c r="N19" s="26">
        <v>0</v>
      </c>
      <c r="O19" s="26">
        <v>120</v>
      </c>
      <c r="P19" s="26">
        <v>0</v>
      </c>
      <c r="Q19" s="26">
        <v>0</v>
      </c>
      <c r="R19" s="26">
        <v>0</v>
      </c>
      <c r="S19" s="26">
        <v>0</v>
      </c>
      <c r="T19" s="26">
        <v>4260</v>
      </c>
      <c r="U19" s="26">
        <v>4</v>
      </c>
      <c r="V19" s="26">
        <v>4</v>
      </c>
      <c r="W19" s="26">
        <v>2</v>
      </c>
      <c r="X19" s="26">
        <v>3</v>
      </c>
      <c r="Y19" s="26">
        <v>5</v>
      </c>
      <c r="Z19" s="26">
        <v>3</v>
      </c>
      <c r="AA19" s="26">
        <v>3</v>
      </c>
      <c r="AB19" s="26">
        <v>3</v>
      </c>
      <c r="AC19" s="26">
        <v>1</v>
      </c>
      <c r="AD19" s="26">
        <v>0</v>
      </c>
      <c r="AE19" s="26">
        <v>0</v>
      </c>
      <c r="AF19" s="26">
        <v>2</v>
      </c>
    </row>
    <row r="20" spans="1:32" s="15" customFormat="1" ht="25.95" customHeight="1" x14ac:dyDescent="0.2">
      <c r="A20" s="63"/>
      <c r="B20" s="64"/>
      <c r="C20" s="70"/>
      <c r="D20" s="72"/>
      <c r="E20" s="67"/>
      <c r="F20" s="25" t="s">
        <v>189</v>
      </c>
      <c r="G20" s="26">
        <f t="shared" si="0"/>
        <v>625</v>
      </c>
      <c r="H20" s="26">
        <v>30</v>
      </c>
      <c r="I20" s="26">
        <v>165</v>
      </c>
      <c r="J20" s="26">
        <v>45</v>
      </c>
      <c r="K20" s="26">
        <v>15</v>
      </c>
      <c r="L20" s="26">
        <v>15</v>
      </c>
      <c r="M20" s="26">
        <v>110</v>
      </c>
      <c r="N20" s="26">
        <v>15</v>
      </c>
      <c r="O20" s="26">
        <v>135</v>
      </c>
      <c r="P20" s="26">
        <v>45</v>
      </c>
      <c r="Q20" s="26">
        <v>35</v>
      </c>
      <c r="R20" s="26">
        <v>15</v>
      </c>
      <c r="S20" s="26">
        <v>0</v>
      </c>
      <c r="T20" s="26">
        <v>625</v>
      </c>
      <c r="U20" s="26">
        <v>2</v>
      </c>
      <c r="V20" s="26">
        <v>7</v>
      </c>
      <c r="W20" s="26">
        <v>3</v>
      </c>
      <c r="X20" s="26">
        <v>1</v>
      </c>
      <c r="Y20" s="26">
        <v>1</v>
      </c>
      <c r="Z20" s="26">
        <v>6</v>
      </c>
      <c r="AA20" s="26">
        <v>1</v>
      </c>
      <c r="AB20" s="26">
        <v>5</v>
      </c>
      <c r="AC20" s="26">
        <v>3</v>
      </c>
      <c r="AD20" s="26">
        <v>1</v>
      </c>
      <c r="AE20" s="26">
        <v>1</v>
      </c>
      <c r="AF20" s="26">
        <v>0</v>
      </c>
    </row>
    <row r="21" spans="1:32" s="15" customFormat="1" ht="25.95" customHeight="1" x14ac:dyDescent="0.2">
      <c r="A21" s="63"/>
      <c r="B21" s="44" t="s">
        <v>41</v>
      </c>
      <c r="C21" s="27" t="s">
        <v>47</v>
      </c>
      <c r="D21" s="25" t="s">
        <v>46</v>
      </c>
      <c r="E21" s="28">
        <f>G21</f>
        <v>1140</v>
      </c>
      <c r="F21" s="25" t="s">
        <v>190</v>
      </c>
      <c r="G21" s="26">
        <f t="shared" si="0"/>
        <v>1140</v>
      </c>
      <c r="H21" s="26">
        <v>280</v>
      </c>
      <c r="I21" s="26">
        <v>0</v>
      </c>
      <c r="J21" s="26">
        <v>5</v>
      </c>
      <c r="K21" s="26">
        <v>280</v>
      </c>
      <c r="L21" s="26">
        <v>0</v>
      </c>
      <c r="M21" s="26">
        <v>5</v>
      </c>
      <c r="N21" s="26">
        <v>280</v>
      </c>
      <c r="O21" s="26">
        <v>0</v>
      </c>
      <c r="P21" s="26">
        <v>5</v>
      </c>
      <c r="Q21" s="26">
        <v>280</v>
      </c>
      <c r="R21" s="26">
        <v>0</v>
      </c>
      <c r="S21" s="26">
        <v>5</v>
      </c>
      <c r="T21" s="26">
        <v>1360</v>
      </c>
      <c r="U21" s="26">
        <v>1</v>
      </c>
      <c r="V21" s="26">
        <v>1</v>
      </c>
      <c r="W21" s="26">
        <v>1</v>
      </c>
      <c r="X21" s="26">
        <v>1</v>
      </c>
      <c r="Y21" s="26">
        <v>1</v>
      </c>
      <c r="Z21" s="26">
        <v>1</v>
      </c>
      <c r="AA21" s="26">
        <v>1</v>
      </c>
      <c r="AB21" s="26">
        <v>1</v>
      </c>
      <c r="AC21" s="26">
        <v>1</v>
      </c>
      <c r="AD21" s="26">
        <v>1</v>
      </c>
      <c r="AE21" s="26">
        <v>0</v>
      </c>
      <c r="AF21" s="26">
        <v>1</v>
      </c>
    </row>
    <row r="22" spans="1:32" s="15" customFormat="1" ht="25.95" customHeight="1" x14ac:dyDescent="0.2">
      <c r="A22" s="64"/>
      <c r="B22" s="44" t="s">
        <v>136</v>
      </c>
      <c r="C22" s="27" t="s">
        <v>138</v>
      </c>
      <c r="D22" s="29" t="s">
        <v>8</v>
      </c>
      <c r="E22" s="28">
        <f>G22</f>
        <v>940</v>
      </c>
      <c r="F22" s="25" t="s">
        <v>191</v>
      </c>
      <c r="G22" s="26">
        <f t="shared" si="0"/>
        <v>940</v>
      </c>
      <c r="H22" s="26">
        <v>120</v>
      </c>
      <c r="I22" s="26">
        <v>120</v>
      </c>
      <c r="J22" s="26">
        <v>120</v>
      </c>
      <c r="K22" s="26">
        <v>0</v>
      </c>
      <c r="L22" s="26">
        <v>0</v>
      </c>
      <c r="M22" s="26">
        <v>120</v>
      </c>
      <c r="N22" s="26">
        <v>0</v>
      </c>
      <c r="O22" s="26">
        <v>120</v>
      </c>
      <c r="P22" s="26">
        <v>120</v>
      </c>
      <c r="Q22" s="26">
        <v>0</v>
      </c>
      <c r="R22" s="26">
        <v>0</v>
      </c>
      <c r="S22" s="26">
        <v>220</v>
      </c>
      <c r="T22" s="26">
        <v>940</v>
      </c>
      <c r="U22" s="26">
        <v>1</v>
      </c>
      <c r="V22" s="26">
        <v>1</v>
      </c>
      <c r="W22" s="26">
        <v>1</v>
      </c>
      <c r="X22" s="26">
        <v>0</v>
      </c>
      <c r="Y22" s="26">
        <v>0</v>
      </c>
      <c r="Z22" s="26">
        <v>1</v>
      </c>
      <c r="AA22" s="26">
        <v>0</v>
      </c>
      <c r="AB22" s="26">
        <v>1</v>
      </c>
      <c r="AC22" s="26">
        <v>1</v>
      </c>
      <c r="AD22" s="26">
        <v>0</v>
      </c>
      <c r="AE22" s="26">
        <v>0</v>
      </c>
      <c r="AF22" s="26">
        <v>1</v>
      </c>
    </row>
    <row r="23" spans="1:32" s="15" customFormat="1" ht="25.95" customHeight="1" x14ac:dyDescent="0.2">
      <c r="A23" s="62" t="s">
        <v>11</v>
      </c>
      <c r="B23" s="62" t="s">
        <v>143</v>
      </c>
      <c r="C23" s="68" t="s">
        <v>51</v>
      </c>
      <c r="D23" s="71" t="s">
        <v>50</v>
      </c>
      <c r="E23" s="65">
        <f>SUM(G23:G24)</f>
        <v>24012</v>
      </c>
      <c r="F23" s="25" t="s">
        <v>192</v>
      </c>
      <c r="G23" s="26">
        <f t="shared" si="0"/>
        <v>612</v>
      </c>
      <c r="H23" s="26">
        <v>51</v>
      </c>
      <c r="I23" s="26">
        <v>51</v>
      </c>
      <c r="J23" s="26">
        <v>51</v>
      </c>
      <c r="K23" s="26">
        <v>51</v>
      </c>
      <c r="L23" s="26">
        <v>51</v>
      </c>
      <c r="M23" s="26">
        <v>51</v>
      </c>
      <c r="N23" s="26">
        <v>51</v>
      </c>
      <c r="O23" s="26">
        <v>51</v>
      </c>
      <c r="P23" s="26">
        <v>51</v>
      </c>
      <c r="Q23" s="26">
        <v>51</v>
      </c>
      <c r="R23" s="26">
        <v>51</v>
      </c>
      <c r="S23" s="26">
        <v>51</v>
      </c>
      <c r="T23" s="26">
        <v>792</v>
      </c>
      <c r="U23" s="26">
        <v>5</v>
      </c>
      <c r="V23" s="26">
        <v>5</v>
      </c>
      <c r="W23" s="26">
        <v>5</v>
      </c>
      <c r="X23" s="26">
        <v>5</v>
      </c>
      <c r="Y23" s="26">
        <v>5</v>
      </c>
      <c r="Z23" s="26">
        <v>5</v>
      </c>
      <c r="AA23" s="26">
        <v>5</v>
      </c>
      <c r="AB23" s="26">
        <v>5</v>
      </c>
      <c r="AC23" s="26">
        <v>5</v>
      </c>
      <c r="AD23" s="26">
        <v>5</v>
      </c>
      <c r="AE23" s="26">
        <v>5</v>
      </c>
      <c r="AF23" s="26">
        <v>5</v>
      </c>
    </row>
    <row r="24" spans="1:32" s="15" customFormat="1" ht="25.95" customHeight="1" x14ac:dyDescent="0.2">
      <c r="A24" s="63"/>
      <c r="B24" s="64"/>
      <c r="C24" s="70"/>
      <c r="D24" s="72"/>
      <c r="E24" s="67"/>
      <c r="F24" s="25" t="s">
        <v>193</v>
      </c>
      <c r="G24" s="26">
        <f t="shared" si="0"/>
        <v>23400</v>
      </c>
      <c r="H24" s="26">
        <v>2600</v>
      </c>
      <c r="I24" s="26">
        <v>2600</v>
      </c>
      <c r="J24" s="26">
        <v>1300</v>
      </c>
      <c r="K24" s="26">
        <v>2600</v>
      </c>
      <c r="L24" s="26">
        <v>2600</v>
      </c>
      <c r="M24" s="26">
        <v>1300</v>
      </c>
      <c r="N24" s="26">
        <v>1300</v>
      </c>
      <c r="O24" s="26">
        <v>1300</v>
      </c>
      <c r="P24" s="26">
        <v>1300</v>
      </c>
      <c r="Q24" s="26">
        <v>1300</v>
      </c>
      <c r="R24" s="26">
        <v>2600</v>
      </c>
      <c r="S24" s="26">
        <v>2600</v>
      </c>
      <c r="T24" s="26">
        <v>23400</v>
      </c>
      <c r="U24" s="26">
        <v>200</v>
      </c>
      <c r="V24" s="26">
        <v>200</v>
      </c>
      <c r="W24" s="26">
        <v>100</v>
      </c>
      <c r="X24" s="26">
        <v>200</v>
      </c>
      <c r="Y24" s="26">
        <v>200</v>
      </c>
      <c r="Z24" s="26">
        <v>100</v>
      </c>
      <c r="AA24" s="26">
        <v>100</v>
      </c>
      <c r="AB24" s="26">
        <v>100</v>
      </c>
      <c r="AC24" s="26">
        <v>100</v>
      </c>
      <c r="AD24" s="26">
        <v>100</v>
      </c>
      <c r="AE24" s="26">
        <v>200</v>
      </c>
      <c r="AF24" s="26">
        <v>200</v>
      </c>
    </row>
    <row r="25" spans="1:32" s="15" customFormat="1" ht="25.95" customHeight="1" x14ac:dyDescent="0.2">
      <c r="A25" s="63"/>
      <c r="B25" s="62" t="s">
        <v>142</v>
      </c>
      <c r="C25" s="68" t="s">
        <v>52</v>
      </c>
      <c r="D25" s="71" t="s">
        <v>144</v>
      </c>
      <c r="E25" s="65">
        <f>SUM(G25:G26)</f>
        <v>454</v>
      </c>
      <c r="F25" s="25" t="s">
        <v>194</v>
      </c>
      <c r="G25" s="26">
        <f t="shared" si="0"/>
        <v>104</v>
      </c>
      <c r="H25" s="26">
        <v>0</v>
      </c>
      <c r="I25" s="26">
        <v>8</v>
      </c>
      <c r="J25" s="26">
        <v>12</v>
      </c>
      <c r="K25" s="26">
        <v>8</v>
      </c>
      <c r="L25" s="26">
        <v>10</v>
      </c>
      <c r="M25" s="26">
        <v>4</v>
      </c>
      <c r="N25" s="26">
        <v>8</v>
      </c>
      <c r="O25" s="26">
        <v>12</v>
      </c>
      <c r="P25" s="26">
        <v>4</v>
      </c>
      <c r="Q25" s="26">
        <v>8</v>
      </c>
      <c r="R25" s="26">
        <v>18</v>
      </c>
      <c r="S25" s="26">
        <v>12</v>
      </c>
      <c r="T25" s="26">
        <v>104</v>
      </c>
      <c r="U25" s="26">
        <v>0</v>
      </c>
      <c r="V25" s="26">
        <v>2</v>
      </c>
      <c r="W25" s="26">
        <v>3</v>
      </c>
      <c r="X25" s="26">
        <v>2</v>
      </c>
      <c r="Y25" s="26">
        <v>2</v>
      </c>
      <c r="Z25" s="26">
        <v>1</v>
      </c>
      <c r="AA25" s="26">
        <v>2</v>
      </c>
      <c r="AB25" s="26">
        <v>3</v>
      </c>
      <c r="AC25" s="26">
        <v>1</v>
      </c>
      <c r="AD25" s="26">
        <v>2</v>
      </c>
      <c r="AE25" s="26">
        <v>2</v>
      </c>
      <c r="AF25" s="26">
        <v>3</v>
      </c>
    </row>
    <row r="26" spans="1:32" s="15" customFormat="1" ht="25.95" customHeight="1" x14ac:dyDescent="0.2">
      <c r="A26" s="63"/>
      <c r="B26" s="64"/>
      <c r="C26" s="70"/>
      <c r="D26" s="72"/>
      <c r="E26" s="67"/>
      <c r="F26" s="25" t="s">
        <v>195</v>
      </c>
      <c r="G26" s="26">
        <f t="shared" si="0"/>
        <v>350</v>
      </c>
      <c r="H26" s="26">
        <v>35</v>
      </c>
      <c r="I26" s="26">
        <v>56</v>
      </c>
      <c r="J26" s="26">
        <v>14</v>
      </c>
      <c r="K26" s="26">
        <v>77</v>
      </c>
      <c r="L26" s="26">
        <v>21</v>
      </c>
      <c r="M26" s="26">
        <v>28</v>
      </c>
      <c r="N26" s="26">
        <v>7</v>
      </c>
      <c r="O26" s="26">
        <v>7</v>
      </c>
      <c r="P26" s="26">
        <v>28</v>
      </c>
      <c r="Q26" s="26">
        <v>28</v>
      </c>
      <c r="R26" s="26">
        <v>7</v>
      </c>
      <c r="S26" s="26">
        <v>42</v>
      </c>
      <c r="T26" s="26">
        <v>350</v>
      </c>
      <c r="U26" s="26">
        <v>5</v>
      </c>
      <c r="V26" s="26">
        <v>8</v>
      </c>
      <c r="W26" s="26">
        <v>2</v>
      </c>
      <c r="X26" s="26">
        <v>11</v>
      </c>
      <c r="Y26" s="26">
        <v>3</v>
      </c>
      <c r="Z26" s="26">
        <v>4</v>
      </c>
      <c r="AA26" s="26">
        <v>1</v>
      </c>
      <c r="AB26" s="26">
        <v>1</v>
      </c>
      <c r="AC26" s="26">
        <v>4</v>
      </c>
      <c r="AD26" s="26">
        <v>4</v>
      </c>
      <c r="AE26" s="26">
        <v>1</v>
      </c>
      <c r="AF26" s="26">
        <v>6</v>
      </c>
    </row>
    <row r="27" spans="1:32" s="15" customFormat="1" ht="25.95" customHeight="1" x14ac:dyDescent="0.2">
      <c r="A27" s="63"/>
      <c r="B27" s="62" t="s">
        <v>17</v>
      </c>
      <c r="C27" s="27" t="s">
        <v>53</v>
      </c>
      <c r="D27" s="25" t="s">
        <v>145</v>
      </c>
      <c r="E27" s="28">
        <f>G27</f>
        <v>200</v>
      </c>
      <c r="F27" s="25" t="s">
        <v>196</v>
      </c>
      <c r="G27" s="26">
        <f t="shared" si="0"/>
        <v>200</v>
      </c>
      <c r="H27" s="26">
        <v>200</v>
      </c>
      <c r="I27" s="26">
        <v>0</v>
      </c>
      <c r="J27" s="26">
        <v>0</v>
      </c>
      <c r="K27" s="26">
        <v>0</v>
      </c>
      <c r="L27" s="26">
        <v>0</v>
      </c>
      <c r="M27" s="26">
        <v>0</v>
      </c>
      <c r="N27" s="26">
        <v>0</v>
      </c>
      <c r="O27" s="26">
        <v>0</v>
      </c>
      <c r="P27" s="26">
        <v>0</v>
      </c>
      <c r="Q27" s="26">
        <v>0</v>
      </c>
      <c r="R27" s="26">
        <v>0</v>
      </c>
      <c r="S27" s="26">
        <v>0</v>
      </c>
      <c r="T27" s="26">
        <v>200</v>
      </c>
      <c r="U27" s="26">
        <v>40</v>
      </c>
      <c r="V27" s="26">
        <v>0</v>
      </c>
      <c r="W27" s="26">
        <v>0</v>
      </c>
      <c r="X27" s="26">
        <v>0</v>
      </c>
      <c r="Y27" s="26">
        <v>0</v>
      </c>
      <c r="Z27" s="26">
        <v>0</v>
      </c>
      <c r="AA27" s="26">
        <v>0</v>
      </c>
      <c r="AB27" s="26">
        <v>0</v>
      </c>
      <c r="AC27" s="26">
        <v>0</v>
      </c>
      <c r="AD27" s="26">
        <v>0</v>
      </c>
      <c r="AE27" s="26">
        <v>0</v>
      </c>
      <c r="AF27" s="26">
        <v>0</v>
      </c>
    </row>
    <row r="28" spans="1:32" s="15" customFormat="1" ht="25.95" customHeight="1" x14ac:dyDescent="0.2">
      <c r="A28" s="63"/>
      <c r="B28" s="63"/>
      <c r="C28" s="27" t="s">
        <v>151</v>
      </c>
      <c r="D28" s="25" t="s">
        <v>146</v>
      </c>
      <c r="E28" s="28">
        <f>G28</f>
        <v>790</v>
      </c>
      <c r="F28" s="25" t="s">
        <v>197</v>
      </c>
      <c r="G28" s="26">
        <f t="shared" si="0"/>
        <v>790</v>
      </c>
      <c r="H28" s="26">
        <v>405</v>
      </c>
      <c r="I28" s="26">
        <v>385</v>
      </c>
      <c r="J28" s="26">
        <v>0</v>
      </c>
      <c r="K28" s="26">
        <v>0</v>
      </c>
      <c r="L28" s="26">
        <v>0</v>
      </c>
      <c r="M28" s="26">
        <v>0</v>
      </c>
      <c r="N28" s="26">
        <v>0</v>
      </c>
      <c r="O28" s="26">
        <v>0</v>
      </c>
      <c r="P28" s="26">
        <v>0</v>
      </c>
      <c r="Q28" s="26">
        <v>0</v>
      </c>
      <c r="R28" s="26">
        <v>0</v>
      </c>
      <c r="S28" s="26">
        <v>0</v>
      </c>
      <c r="T28" s="26">
        <v>790</v>
      </c>
      <c r="U28" s="26">
        <v>100</v>
      </c>
      <c r="V28" s="26">
        <v>100</v>
      </c>
      <c r="W28" s="26">
        <v>0</v>
      </c>
      <c r="X28" s="26">
        <v>0</v>
      </c>
      <c r="Y28" s="26">
        <v>0</v>
      </c>
      <c r="Z28" s="26">
        <v>0</v>
      </c>
      <c r="AA28" s="26">
        <v>0</v>
      </c>
      <c r="AB28" s="26">
        <v>0</v>
      </c>
      <c r="AC28" s="26">
        <v>0</v>
      </c>
      <c r="AD28" s="26">
        <v>0</v>
      </c>
      <c r="AE28" s="26">
        <v>0</v>
      </c>
      <c r="AF28" s="26">
        <v>0</v>
      </c>
    </row>
    <row r="29" spans="1:32" s="15" customFormat="1" ht="25.95" customHeight="1" x14ac:dyDescent="0.2">
      <c r="A29" s="63"/>
      <c r="B29" s="63"/>
      <c r="C29" s="68" t="s">
        <v>152</v>
      </c>
      <c r="D29" s="71" t="s">
        <v>18</v>
      </c>
      <c r="E29" s="65">
        <f>SUM(G29:G31)</f>
        <v>377</v>
      </c>
      <c r="F29" s="25" t="s">
        <v>198</v>
      </c>
      <c r="G29" s="26">
        <f t="shared" si="0"/>
        <v>89</v>
      </c>
      <c r="H29" s="26">
        <v>0</v>
      </c>
      <c r="I29" s="26">
        <v>0</v>
      </c>
      <c r="J29" s="26">
        <v>0</v>
      </c>
      <c r="K29" s="26">
        <v>30</v>
      </c>
      <c r="L29" s="26">
        <v>59</v>
      </c>
      <c r="M29" s="26">
        <v>0</v>
      </c>
      <c r="N29" s="26">
        <v>0</v>
      </c>
      <c r="O29" s="26">
        <v>0</v>
      </c>
      <c r="P29" s="26">
        <v>0</v>
      </c>
      <c r="Q29" s="26">
        <v>0</v>
      </c>
      <c r="R29" s="26">
        <v>0</v>
      </c>
      <c r="S29" s="26">
        <v>0</v>
      </c>
      <c r="T29" s="26">
        <v>220</v>
      </c>
      <c r="U29" s="26">
        <v>0</v>
      </c>
      <c r="V29" s="26">
        <v>0</v>
      </c>
      <c r="W29" s="26">
        <v>0</v>
      </c>
      <c r="X29" s="26">
        <v>1</v>
      </c>
      <c r="Y29" s="26">
        <v>9</v>
      </c>
      <c r="Z29" s="26">
        <v>1</v>
      </c>
      <c r="AA29" s="26">
        <v>0</v>
      </c>
      <c r="AB29" s="26">
        <v>0</v>
      </c>
      <c r="AC29" s="26">
        <v>0</v>
      </c>
      <c r="AD29" s="26">
        <v>0</v>
      </c>
      <c r="AE29" s="26">
        <v>0</v>
      </c>
      <c r="AF29" s="26">
        <v>0</v>
      </c>
    </row>
    <row r="30" spans="1:32" s="15" customFormat="1" ht="25.95" customHeight="1" x14ac:dyDescent="0.2">
      <c r="A30" s="63"/>
      <c r="B30" s="63"/>
      <c r="C30" s="69"/>
      <c r="D30" s="73"/>
      <c r="E30" s="66"/>
      <c r="F30" s="25" t="s">
        <v>199</v>
      </c>
      <c r="G30" s="26">
        <f t="shared" si="0"/>
        <v>34</v>
      </c>
      <c r="H30" s="26">
        <v>0</v>
      </c>
      <c r="I30" s="26">
        <v>0</v>
      </c>
      <c r="J30" s="26">
        <v>0</v>
      </c>
      <c r="K30" s="26">
        <v>0</v>
      </c>
      <c r="L30" s="26">
        <v>0</v>
      </c>
      <c r="M30" s="26">
        <v>0</v>
      </c>
      <c r="N30" s="26">
        <v>0</v>
      </c>
      <c r="O30" s="26">
        <v>0</v>
      </c>
      <c r="P30" s="26">
        <v>14</v>
      </c>
      <c r="Q30" s="26">
        <v>20</v>
      </c>
      <c r="R30" s="26">
        <v>0</v>
      </c>
      <c r="S30" s="26">
        <v>0</v>
      </c>
      <c r="T30" s="26">
        <v>44</v>
      </c>
      <c r="U30" s="26">
        <v>0</v>
      </c>
      <c r="V30" s="26">
        <v>0</v>
      </c>
      <c r="W30" s="26">
        <v>0</v>
      </c>
      <c r="X30" s="26">
        <v>0</v>
      </c>
      <c r="Y30" s="26">
        <v>0</v>
      </c>
      <c r="Z30" s="26">
        <v>0</v>
      </c>
      <c r="AA30" s="26">
        <v>0</v>
      </c>
      <c r="AB30" s="26">
        <v>0</v>
      </c>
      <c r="AC30" s="26">
        <v>2</v>
      </c>
      <c r="AD30" s="26">
        <v>2</v>
      </c>
      <c r="AE30" s="26">
        <v>0</v>
      </c>
      <c r="AF30" s="26">
        <v>1</v>
      </c>
    </row>
    <row r="31" spans="1:32" s="15" customFormat="1" ht="25.95" customHeight="1" x14ac:dyDescent="0.2">
      <c r="A31" s="63"/>
      <c r="B31" s="64"/>
      <c r="C31" s="70"/>
      <c r="D31" s="72"/>
      <c r="E31" s="67"/>
      <c r="F31" s="25" t="s">
        <v>200</v>
      </c>
      <c r="G31" s="26">
        <f t="shared" si="0"/>
        <v>254</v>
      </c>
      <c r="H31" s="26">
        <v>18</v>
      </c>
      <c r="I31" s="26">
        <v>9</v>
      </c>
      <c r="J31" s="26">
        <v>12</v>
      </c>
      <c r="K31" s="26">
        <v>24</v>
      </c>
      <c r="L31" s="26">
        <v>28</v>
      </c>
      <c r="M31" s="26">
        <v>23</v>
      </c>
      <c r="N31" s="26">
        <v>16</v>
      </c>
      <c r="O31" s="26">
        <v>14</v>
      </c>
      <c r="P31" s="26">
        <v>19</v>
      </c>
      <c r="Q31" s="26">
        <v>31</v>
      </c>
      <c r="R31" s="26">
        <v>35</v>
      </c>
      <c r="S31" s="26">
        <v>25</v>
      </c>
      <c r="T31" s="26">
        <v>485</v>
      </c>
      <c r="U31" s="26">
        <v>4</v>
      </c>
      <c r="V31" s="26">
        <v>2</v>
      </c>
      <c r="W31" s="26">
        <v>2</v>
      </c>
      <c r="X31" s="26">
        <v>4</v>
      </c>
      <c r="Y31" s="26">
        <v>4</v>
      </c>
      <c r="Z31" s="26">
        <v>4</v>
      </c>
      <c r="AA31" s="26">
        <v>3</v>
      </c>
      <c r="AB31" s="26">
        <v>2</v>
      </c>
      <c r="AC31" s="26">
        <v>3</v>
      </c>
      <c r="AD31" s="26">
        <v>5</v>
      </c>
      <c r="AE31" s="26">
        <v>5</v>
      </c>
      <c r="AF31" s="26">
        <v>5</v>
      </c>
    </row>
    <row r="32" spans="1:32" s="15" customFormat="1" ht="25.95" customHeight="1" x14ac:dyDescent="0.2">
      <c r="A32" s="63"/>
      <c r="B32" s="44" t="s">
        <v>19</v>
      </c>
      <c r="C32" s="27" t="s">
        <v>54</v>
      </c>
      <c r="D32" s="25" t="s">
        <v>20</v>
      </c>
      <c r="E32" s="28">
        <f t="shared" ref="E32:E41" si="2">G32</f>
        <v>8</v>
      </c>
      <c r="F32" s="25" t="s">
        <v>201</v>
      </c>
      <c r="G32" s="26">
        <f t="shared" si="0"/>
        <v>8</v>
      </c>
      <c r="H32" s="26">
        <v>8</v>
      </c>
      <c r="I32" s="26">
        <v>0</v>
      </c>
      <c r="J32" s="26">
        <v>0</v>
      </c>
      <c r="K32" s="26">
        <v>0</v>
      </c>
      <c r="L32" s="26">
        <v>0</v>
      </c>
      <c r="M32" s="26">
        <v>0</v>
      </c>
      <c r="N32" s="26">
        <v>0</v>
      </c>
      <c r="O32" s="26">
        <v>0</v>
      </c>
      <c r="P32" s="26">
        <v>0</v>
      </c>
      <c r="Q32" s="26">
        <v>0</v>
      </c>
      <c r="R32" s="26">
        <v>0</v>
      </c>
      <c r="S32" s="26">
        <v>0</v>
      </c>
      <c r="T32" s="26">
        <v>8</v>
      </c>
      <c r="U32" s="26">
        <v>1</v>
      </c>
      <c r="V32" s="26">
        <v>0</v>
      </c>
      <c r="W32" s="26">
        <v>0</v>
      </c>
      <c r="X32" s="26">
        <v>0</v>
      </c>
      <c r="Y32" s="26">
        <v>0</v>
      </c>
      <c r="Z32" s="26">
        <v>0</v>
      </c>
      <c r="AA32" s="26">
        <v>0</v>
      </c>
      <c r="AB32" s="26">
        <v>0</v>
      </c>
      <c r="AC32" s="26">
        <v>0</v>
      </c>
      <c r="AD32" s="26">
        <v>0</v>
      </c>
      <c r="AE32" s="26">
        <v>0</v>
      </c>
      <c r="AF32" s="26">
        <v>0</v>
      </c>
    </row>
    <row r="33" spans="1:32" s="15" customFormat="1" ht="25.95" customHeight="1" x14ac:dyDescent="0.2">
      <c r="A33" s="63"/>
      <c r="B33" s="62" t="s">
        <v>33</v>
      </c>
      <c r="C33" s="68" t="s">
        <v>69</v>
      </c>
      <c r="D33" s="71" t="s">
        <v>61</v>
      </c>
      <c r="E33" s="65">
        <f>SUM(G33:G40)</f>
        <v>37106</v>
      </c>
      <c r="F33" s="25" t="s">
        <v>202</v>
      </c>
      <c r="G33" s="26">
        <f t="shared" ref="G33:G40" si="3">SUM(H33:S33)</f>
        <v>9000</v>
      </c>
      <c r="H33" s="26">
        <v>5700</v>
      </c>
      <c r="I33" s="26">
        <v>300</v>
      </c>
      <c r="J33" s="26">
        <v>300</v>
      </c>
      <c r="K33" s="26">
        <v>300</v>
      </c>
      <c r="L33" s="26">
        <v>300</v>
      </c>
      <c r="M33" s="26">
        <v>300</v>
      </c>
      <c r="N33" s="26">
        <v>300</v>
      </c>
      <c r="O33" s="26">
        <v>300</v>
      </c>
      <c r="P33" s="26">
        <v>300</v>
      </c>
      <c r="Q33" s="26">
        <v>300</v>
      </c>
      <c r="R33" s="26">
        <v>300</v>
      </c>
      <c r="S33" s="26">
        <v>300</v>
      </c>
      <c r="T33" s="26">
        <v>9000</v>
      </c>
      <c r="U33" s="26">
        <v>1900</v>
      </c>
      <c r="V33" s="26">
        <v>100</v>
      </c>
      <c r="W33" s="26">
        <v>100</v>
      </c>
      <c r="X33" s="26">
        <v>100</v>
      </c>
      <c r="Y33" s="26">
        <v>100</v>
      </c>
      <c r="Z33" s="26">
        <v>100</v>
      </c>
      <c r="AA33" s="26">
        <v>100</v>
      </c>
      <c r="AB33" s="26">
        <v>100</v>
      </c>
      <c r="AC33" s="26">
        <v>100</v>
      </c>
      <c r="AD33" s="26">
        <v>100</v>
      </c>
      <c r="AE33" s="26">
        <v>100</v>
      </c>
      <c r="AF33" s="26">
        <v>100</v>
      </c>
    </row>
    <row r="34" spans="1:32" s="15" customFormat="1" ht="25.95" customHeight="1" x14ac:dyDescent="0.2">
      <c r="A34" s="63"/>
      <c r="B34" s="63"/>
      <c r="C34" s="69"/>
      <c r="D34" s="73"/>
      <c r="E34" s="66"/>
      <c r="F34" s="25" t="s">
        <v>203</v>
      </c>
      <c r="G34" s="26">
        <f t="shared" si="3"/>
        <v>90</v>
      </c>
      <c r="H34" s="26">
        <v>90</v>
      </c>
      <c r="I34" s="26">
        <v>0</v>
      </c>
      <c r="J34" s="26">
        <v>0</v>
      </c>
      <c r="K34" s="26">
        <v>0</v>
      </c>
      <c r="L34" s="26">
        <v>0</v>
      </c>
      <c r="M34" s="26">
        <v>0</v>
      </c>
      <c r="N34" s="26">
        <v>0</v>
      </c>
      <c r="O34" s="26">
        <v>0</v>
      </c>
      <c r="P34" s="26">
        <v>0</v>
      </c>
      <c r="Q34" s="26">
        <v>0</v>
      </c>
      <c r="R34" s="26">
        <v>0</v>
      </c>
      <c r="S34" s="26">
        <v>0</v>
      </c>
      <c r="T34" s="26">
        <v>90</v>
      </c>
      <c r="U34" s="26">
        <v>1</v>
      </c>
      <c r="V34" s="26">
        <v>0</v>
      </c>
      <c r="W34" s="26">
        <v>0</v>
      </c>
      <c r="X34" s="26">
        <v>0</v>
      </c>
      <c r="Y34" s="26">
        <v>0</v>
      </c>
      <c r="Z34" s="26">
        <v>0</v>
      </c>
      <c r="AA34" s="26">
        <v>0</v>
      </c>
      <c r="AB34" s="26">
        <v>0</v>
      </c>
      <c r="AC34" s="26">
        <v>0</v>
      </c>
      <c r="AD34" s="26">
        <v>0</v>
      </c>
      <c r="AE34" s="26">
        <v>0</v>
      </c>
      <c r="AF34" s="26">
        <v>0</v>
      </c>
    </row>
    <row r="35" spans="1:32" s="15" customFormat="1" ht="25.95" customHeight="1" x14ac:dyDescent="0.2">
      <c r="A35" s="63"/>
      <c r="B35" s="63"/>
      <c r="C35" s="69"/>
      <c r="D35" s="73"/>
      <c r="E35" s="66"/>
      <c r="F35" s="25" t="s">
        <v>204</v>
      </c>
      <c r="G35" s="26">
        <f t="shared" si="3"/>
        <v>1156</v>
      </c>
      <c r="H35" s="26">
        <v>140</v>
      </c>
      <c r="I35" s="26">
        <v>315</v>
      </c>
      <c r="J35" s="26">
        <v>305</v>
      </c>
      <c r="K35" s="26">
        <v>0</v>
      </c>
      <c r="L35" s="26">
        <v>60</v>
      </c>
      <c r="M35" s="26">
        <v>0</v>
      </c>
      <c r="N35" s="26">
        <v>0</v>
      </c>
      <c r="O35" s="26">
        <v>105</v>
      </c>
      <c r="P35" s="26">
        <v>0</v>
      </c>
      <c r="Q35" s="26">
        <v>0</v>
      </c>
      <c r="R35" s="26">
        <v>48</v>
      </c>
      <c r="S35" s="26">
        <v>183</v>
      </c>
      <c r="T35" s="26">
        <v>1166</v>
      </c>
      <c r="U35" s="26">
        <v>2</v>
      </c>
      <c r="V35" s="26">
        <v>7</v>
      </c>
      <c r="W35" s="26">
        <v>5</v>
      </c>
      <c r="X35" s="26">
        <v>0</v>
      </c>
      <c r="Y35" s="26">
        <v>1</v>
      </c>
      <c r="Z35" s="26">
        <v>0</v>
      </c>
      <c r="AA35" s="26">
        <v>0</v>
      </c>
      <c r="AB35" s="26">
        <v>15</v>
      </c>
      <c r="AC35" s="26">
        <v>0</v>
      </c>
      <c r="AD35" s="26">
        <v>0</v>
      </c>
      <c r="AE35" s="26">
        <v>16</v>
      </c>
      <c r="AF35" s="26">
        <v>27</v>
      </c>
    </row>
    <row r="36" spans="1:32" s="15" customFormat="1" ht="25.95" customHeight="1" x14ac:dyDescent="0.2">
      <c r="A36" s="63"/>
      <c r="B36" s="63"/>
      <c r="C36" s="69"/>
      <c r="D36" s="73"/>
      <c r="E36" s="66"/>
      <c r="F36" s="25" t="s">
        <v>205</v>
      </c>
      <c r="G36" s="26">
        <f t="shared" si="3"/>
        <v>10270</v>
      </c>
      <c r="H36" s="26">
        <v>0</v>
      </c>
      <c r="I36" s="26">
        <v>5000</v>
      </c>
      <c r="J36" s="26">
        <v>2040</v>
      </c>
      <c r="K36" s="26">
        <v>1715</v>
      </c>
      <c r="L36" s="26">
        <v>65</v>
      </c>
      <c r="M36" s="26">
        <v>1450</v>
      </c>
      <c r="N36" s="26">
        <v>0</v>
      </c>
      <c r="O36" s="26">
        <v>0</v>
      </c>
      <c r="P36" s="26">
        <v>0</v>
      </c>
      <c r="Q36" s="26">
        <v>0</v>
      </c>
      <c r="R36" s="26">
        <v>0</v>
      </c>
      <c r="S36" s="26">
        <v>0</v>
      </c>
      <c r="T36" s="26">
        <v>10275</v>
      </c>
      <c r="U36" s="26">
        <v>0</v>
      </c>
      <c r="V36" s="26">
        <v>1</v>
      </c>
      <c r="W36" s="26">
        <v>97</v>
      </c>
      <c r="X36" s="26">
        <v>200</v>
      </c>
      <c r="Y36" s="26">
        <v>10</v>
      </c>
      <c r="Z36" s="26">
        <v>97</v>
      </c>
      <c r="AA36" s="26">
        <v>0</v>
      </c>
      <c r="AB36" s="26">
        <v>0</v>
      </c>
      <c r="AC36" s="26">
        <v>0</v>
      </c>
      <c r="AD36" s="26">
        <v>0</v>
      </c>
      <c r="AE36" s="26">
        <v>0</v>
      </c>
      <c r="AF36" s="26">
        <v>0</v>
      </c>
    </row>
    <row r="37" spans="1:32" s="15" customFormat="1" ht="25.95" customHeight="1" x14ac:dyDescent="0.2">
      <c r="A37" s="63"/>
      <c r="B37" s="63"/>
      <c r="C37" s="69"/>
      <c r="D37" s="73"/>
      <c r="E37" s="66"/>
      <c r="F37" s="25" t="s">
        <v>206</v>
      </c>
      <c r="G37" s="26">
        <f t="shared" si="3"/>
        <v>10845</v>
      </c>
      <c r="H37" s="26">
        <v>50</v>
      </c>
      <c r="I37" s="26">
        <v>8765</v>
      </c>
      <c r="J37" s="26">
        <v>2020</v>
      </c>
      <c r="K37" s="26">
        <v>0</v>
      </c>
      <c r="L37" s="26">
        <v>0</v>
      </c>
      <c r="M37" s="26">
        <v>5</v>
      </c>
      <c r="N37" s="26">
        <v>0</v>
      </c>
      <c r="O37" s="26">
        <v>0</v>
      </c>
      <c r="P37" s="26">
        <v>5</v>
      </c>
      <c r="Q37" s="26">
        <v>0</v>
      </c>
      <c r="R37" s="26">
        <v>0</v>
      </c>
      <c r="S37" s="26">
        <v>0</v>
      </c>
      <c r="T37" s="26">
        <v>10860</v>
      </c>
      <c r="U37" s="26">
        <v>10</v>
      </c>
      <c r="V37" s="26">
        <v>97</v>
      </c>
      <c r="W37" s="26">
        <v>97</v>
      </c>
      <c r="X37" s="26">
        <v>0</v>
      </c>
      <c r="Y37" s="26">
        <v>0</v>
      </c>
      <c r="Z37" s="26">
        <v>1</v>
      </c>
      <c r="AA37" s="26">
        <v>0</v>
      </c>
      <c r="AB37" s="26">
        <v>0</v>
      </c>
      <c r="AC37" s="26">
        <v>1</v>
      </c>
      <c r="AD37" s="26">
        <v>0</v>
      </c>
      <c r="AE37" s="26">
        <v>0</v>
      </c>
      <c r="AF37" s="26">
        <v>0</v>
      </c>
    </row>
    <row r="38" spans="1:32" s="15" customFormat="1" ht="25.95" customHeight="1" x14ac:dyDescent="0.2">
      <c r="A38" s="63"/>
      <c r="B38" s="63"/>
      <c r="C38" s="69"/>
      <c r="D38" s="73"/>
      <c r="E38" s="66"/>
      <c r="F38" s="25" t="s">
        <v>207</v>
      </c>
      <c r="G38" s="26">
        <f t="shared" si="3"/>
        <v>1550</v>
      </c>
      <c r="H38" s="26">
        <v>0</v>
      </c>
      <c r="I38" s="26">
        <v>0</v>
      </c>
      <c r="J38" s="26">
        <v>0</v>
      </c>
      <c r="K38" s="26">
        <v>0</v>
      </c>
      <c r="L38" s="26">
        <v>0</v>
      </c>
      <c r="M38" s="26">
        <v>1525</v>
      </c>
      <c r="N38" s="26">
        <v>0</v>
      </c>
      <c r="O38" s="26">
        <v>0</v>
      </c>
      <c r="P38" s="26">
        <v>25</v>
      </c>
      <c r="Q38" s="26">
        <v>0</v>
      </c>
      <c r="R38" s="26">
        <v>0</v>
      </c>
      <c r="S38" s="26">
        <v>0</v>
      </c>
      <c r="T38" s="26">
        <v>1555</v>
      </c>
      <c r="U38" s="26">
        <v>0</v>
      </c>
      <c r="V38" s="26">
        <v>0</v>
      </c>
      <c r="W38" s="26">
        <v>0</v>
      </c>
      <c r="X38" s="26">
        <v>0</v>
      </c>
      <c r="Y38" s="26">
        <v>0</v>
      </c>
      <c r="Z38" s="26">
        <v>3</v>
      </c>
      <c r="AA38" s="26">
        <v>0</v>
      </c>
      <c r="AB38" s="26">
        <v>0</v>
      </c>
      <c r="AC38" s="26">
        <v>1</v>
      </c>
      <c r="AD38" s="26">
        <v>0</v>
      </c>
      <c r="AE38" s="26">
        <v>0</v>
      </c>
      <c r="AF38" s="26">
        <v>0</v>
      </c>
    </row>
    <row r="39" spans="1:32" s="15" customFormat="1" ht="25.95" customHeight="1" x14ac:dyDescent="0.2">
      <c r="A39" s="63"/>
      <c r="B39" s="63"/>
      <c r="C39" s="69"/>
      <c r="D39" s="73"/>
      <c r="E39" s="66"/>
      <c r="F39" s="25" t="s">
        <v>208</v>
      </c>
      <c r="G39" s="26">
        <f t="shared" si="3"/>
        <v>1250</v>
      </c>
      <c r="H39" s="26">
        <v>0</v>
      </c>
      <c r="I39" s="26">
        <v>0</v>
      </c>
      <c r="J39" s="26">
        <v>0</v>
      </c>
      <c r="K39" s="26">
        <v>500</v>
      </c>
      <c r="L39" s="26">
        <v>0</v>
      </c>
      <c r="M39" s="26">
        <v>0</v>
      </c>
      <c r="N39" s="26">
        <v>0</v>
      </c>
      <c r="O39" s="26">
        <v>150</v>
      </c>
      <c r="P39" s="26">
        <v>150</v>
      </c>
      <c r="Q39" s="26">
        <v>150</v>
      </c>
      <c r="R39" s="26">
        <v>150</v>
      </c>
      <c r="S39" s="26">
        <v>150</v>
      </c>
      <c r="T39" s="26">
        <v>1250</v>
      </c>
      <c r="U39" s="26">
        <v>0</v>
      </c>
      <c r="V39" s="26">
        <v>0</v>
      </c>
      <c r="W39" s="26">
        <v>0</v>
      </c>
      <c r="X39" s="26">
        <v>50</v>
      </c>
      <c r="Y39" s="26">
        <v>0</v>
      </c>
      <c r="Z39" s="26">
        <v>0</v>
      </c>
      <c r="AA39" s="26">
        <v>0</v>
      </c>
      <c r="AB39" s="26">
        <v>15</v>
      </c>
      <c r="AC39" s="26">
        <v>15</v>
      </c>
      <c r="AD39" s="26">
        <v>15</v>
      </c>
      <c r="AE39" s="26">
        <v>15</v>
      </c>
      <c r="AF39" s="26">
        <v>15</v>
      </c>
    </row>
    <row r="40" spans="1:32" s="15" customFormat="1" ht="25.95" customHeight="1" x14ac:dyDescent="0.2">
      <c r="A40" s="63"/>
      <c r="B40" s="64"/>
      <c r="C40" s="70"/>
      <c r="D40" s="72"/>
      <c r="E40" s="67"/>
      <c r="F40" s="25" t="s">
        <v>209</v>
      </c>
      <c r="G40" s="26">
        <f t="shared" si="3"/>
        <v>2945</v>
      </c>
      <c r="H40" s="26">
        <v>0</v>
      </c>
      <c r="I40" s="26">
        <v>1500</v>
      </c>
      <c r="J40" s="26">
        <v>1445</v>
      </c>
      <c r="K40" s="26">
        <v>0</v>
      </c>
      <c r="L40" s="26">
        <v>0</v>
      </c>
      <c r="M40" s="26">
        <v>0</v>
      </c>
      <c r="N40" s="26">
        <v>0</v>
      </c>
      <c r="O40" s="26">
        <v>0</v>
      </c>
      <c r="P40" s="26">
        <v>0</v>
      </c>
      <c r="Q40" s="26">
        <v>0</v>
      </c>
      <c r="R40" s="26">
        <v>0</v>
      </c>
      <c r="S40" s="26">
        <v>0</v>
      </c>
      <c r="T40" s="26">
        <v>3280</v>
      </c>
      <c r="U40" s="26">
        <v>2</v>
      </c>
      <c r="V40" s="26">
        <v>2</v>
      </c>
      <c r="W40" s="26">
        <v>93</v>
      </c>
      <c r="X40" s="26">
        <v>1</v>
      </c>
      <c r="Y40" s="26">
        <v>0</v>
      </c>
      <c r="Z40" s="26">
        <v>0</v>
      </c>
      <c r="AA40" s="26">
        <v>0</v>
      </c>
      <c r="AB40" s="26">
        <v>0</v>
      </c>
      <c r="AC40" s="26">
        <v>0</v>
      </c>
      <c r="AD40" s="26">
        <v>0</v>
      </c>
      <c r="AE40" s="26">
        <v>0</v>
      </c>
      <c r="AF40" s="26">
        <v>0</v>
      </c>
    </row>
    <row r="41" spans="1:32" s="15" customFormat="1" ht="25.95" customHeight="1" x14ac:dyDescent="0.2">
      <c r="A41" s="63"/>
      <c r="B41" s="44" t="s">
        <v>12</v>
      </c>
      <c r="C41" s="27" t="s">
        <v>55</v>
      </c>
      <c r="D41" s="25" t="s">
        <v>13</v>
      </c>
      <c r="E41" s="28">
        <f t="shared" si="2"/>
        <v>308</v>
      </c>
      <c r="F41" s="25" t="s">
        <v>210</v>
      </c>
      <c r="G41" s="26">
        <f t="shared" si="0"/>
        <v>308</v>
      </c>
      <c r="H41" s="26">
        <v>0</v>
      </c>
      <c r="I41" s="26">
        <v>70</v>
      </c>
      <c r="J41" s="26">
        <v>32</v>
      </c>
      <c r="K41" s="26">
        <v>0</v>
      </c>
      <c r="L41" s="26">
        <v>15</v>
      </c>
      <c r="M41" s="26">
        <v>81</v>
      </c>
      <c r="N41" s="26">
        <v>110</v>
      </c>
      <c r="O41" s="26">
        <v>0</v>
      </c>
      <c r="P41" s="26">
        <v>0</v>
      </c>
      <c r="Q41" s="26">
        <v>0</v>
      </c>
      <c r="R41" s="26">
        <v>0</v>
      </c>
      <c r="S41" s="26">
        <v>0</v>
      </c>
      <c r="T41" s="26">
        <v>788</v>
      </c>
      <c r="U41" s="26">
        <v>0</v>
      </c>
      <c r="V41" s="26">
        <v>12</v>
      </c>
      <c r="W41" s="26">
        <v>9</v>
      </c>
      <c r="X41" s="26">
        <v>0</v>
      </c>
      <c r="Y41" s="26">
        <v>1</v>
      </c>
      <c r="Z41" s="26">
        <v>27</v>
      </c>
      <c r="AA41" s="26">
        <v>22</v>
      </c>
      <c r="AB41" s="26">
        <v>0</v>
      </c>
      <c r="AC41" s="26">
        <v>0</v>
      </c>
      <c r="AD41" s="26">
        <v>0</v>
      </c>
      <c r="AE41" s="26">
        <v>0</v>
      </c>
      <c r="AF41" s="26">
        <v>0</v>
      </c>
    </row>
    <row r="42" spans="1:32" s="15" customFormat="1" ht="25.95" customHeight="1" x14ac:dyDescent="0.2">
      <c r="A42" s="63"/>
      <c r="B42" s="62" t="s">
        <v>21</v>
      </c>
      <c r="C42" s="68" t="s">
        <v>70</v>
      </c>
      <c r="D42" s="71" t="s">
        <v>56</v>
      </c>
      <c r="E42" s="65">
        <f>SUM(G42:G50)</f>
        <v>5924</v>
      </c>
      <c r="F42" s="25" t="s">
        <v>211</v>
      </c>
      <c r="G42" s="26">
        <f t="shared" si="0"/>
        <v>750</v>
      </c>
      <c r="H42" s="26">
        <v>0</v>
      </c>
      <c r="I42" s="26">
        <v>0</v>
      </c>
      <c r="J42" s="26">
        <v>0</v>
      </c>
      <c r="K42" s="26">
        <v>0</v>
      </c>
      <c r="L42" s="26">
        <v>0</v>
      </c>
      <c r="M42" s="26">
        <v>0</v>
      </c>
      <c r="N42" s="26">
        <v>0</v>
      </c>
      <c r="O42" s="26">
        <v>0</v>
      </c>
      <c r="P42" s="26">
        <v>750</v>
      </c>
      <c r="Q42" s="26">
        <v>0</v>
      </c>
      <c r="R42" s="26">
        <v>0</v>
      </c>
      <c r="S42" s="26">
        <v>0</v>
      </c>
      <c r="T42" s="26">
        <v>750</v>
      </c>
      <c r="U42" s="26">
        <v>0</v>
      </c>
      <c r="V42" s="26">
        <v>0</v>
      </c>
      <c r="W42" s="26">
        <v>0</v>
      </c>
      <c r="X42" s="26">
        <v>0</v>
      </c>
      <c r="Y42" s="26">
        <v>0</v>
      </c>
      <c r="Z42" s="26">
        <v>0</v>
      </c>
      <c r="AA42" s="26">
        <v>0</v>
      </c>
      <c r="AB42" s="26">
        <v>0</v>
      </c>
      <c r="AC42" s="26">
        <v>150</v>
      </c>
      <c r="AD42" s="26">
        <v>0</v>
      </c>
      <c r="AE42" s="26">
        <v>0</v>
      </c>
      <c r="AF42" s="26">
        <v>0</v>
      </c>
    </row>
    <row r="43" spans="1:32" s="15" customFormat="1" ht="25.95" customHeight="1" x14ac:dyDescent="0.2">
      <c r="A43" s="63"/>
      <c r="B43" s="63"/>
      <c r="C43" s="69"/>
      <c r="D43" s="73"/>
      <c r="E43" s="66"/>
      <c r="F43" s="25" t="s">
        <v>212</v>
      </c>
      <c r="G43" s="26">
        <f t="shared" si="0"/>
        <v>2822</v>
      </c>
      <c r="H43" s="26">
        <v>0</v>
      </c>
      <c r="I43" s="26">
        <v>934</v>
      </c>
      <c r="J43" s="26">
        <v>0</v>
      </c>
      <c r="K43" s="26">
        <v>0</v>
      </c>
      <c r="L43" s="26">
        <v>0</v>
      </c>
      <c r="M43" s="26">
        <v>480</v>
      </c>
      <c r="N43" s="26">
        <v>448</v>
      </c>
      <c r="O43" s="26">
        <v>0</v>
      </c>
      <c r="P43" s="26">
        <v>480</v>
      </c>
      <c r="Q43" s="26">
        <v>0</v>
      </c>
      <c r="R43" s="26">
        <v>0</v>
      </c>
      <c r="S43" s="26">
        <v>480</v>
      </c>
      <c r="T43" s="26">
        <v>2862</v>
      </c>
      <c r="U43" s="26">
        <v>0</v>
      </c>
      <c r="V43" s="26">
        <v>224</v>
      </c>
      <c r="W43" s="26">
        <v>0</v>
      </c>
      <c r="X43" s="26">
        <v>0</v>
      </c>
      <c r="Y43" s="26">
        <v>0</v>
      </c>
      <c r="Z43" s="26">
        <v>112</v>
      </c>
      <c r="AA43" s="26">
        <v>112</v>
      </c>
      <c r="AB43" s="26">
        <v>0</v>
      </c>
      <c r="AC43" s="26">
        <v>112</v>
      </c>
      <c r="AD43" s="26">
        <v>0</v>
      </c>
      <c r="AE43" s="26">
        <v>0</v>
      </c>
      <c r="AF43" s="26">
        <v>112</v>
      </c>
    </row>
    <row r="44" spans="1:32" s="15" customFormat="1" ht="25.95" customHeight="1" x14ac:dyDescent="0.2">
      <c r="A44" s="63"/>
      <c r="B44" s="63"/>
      <c r="C44" s="69"/>
      <c r="D44" s="73"/>
      <c r="E44" s="66"/>
      <c r="F44" s="25" t="s">
        <v>213</v>
      </c>
      <c r="G44" s="26">
        <f t="shared" si="0"/>
        <v>259</v>
      </c>
      <c r="H44" s="26">
        <v>0</v>
      </c>
      <c r="I44" s="26">
        <v>0</v>
      </c>
      <c r="J44" s="26">
        <v>30</v>
      </c>
      <c r="K44" s="26">
        <v>0</v>
      </c>
      <c r="L44" s="26">
        <v>0</v>
      </c>
      <c r="M44" s="26">
        <v>15</v>
      </c>
      <c r="N44" s="26">
        <v>214</v>
      </c>
      <c r="O44" s="26">
        <v>0</v>
      </c>
      <c r="P44" s="26">
        <v>0</v>
      </c>
      <c r="Q44" s="26">
        <v>0</v>
      </c>
      <c r="R44" s="26">
        <v>0</v>
      </c>
      <c r="S44" s="26">
        <v>0</v>
      </c>
      <c r="T44" s="26">
        <v>6519</v>
      </c>
      <c r="U44" s="26">
        <v>0</v>
      </c>
      <c r="V44" s="26">
        <v>0</v>
      </c>
      <c r="W44" s="26">
        <v>1</v>
      </c>
      <c r="X44" s="26">
        <v>1</v>
      </c>
      <c r="Y44" s="26">
        <v>0</v>
      </c>
      <c r="Z44" s="26">
        <v>1</v>
      </c>
      <c r="AA44" s="26">
        <v>102</v>
      </c>
      <c r="AB44" s="26">
        <v>0</v>
      </c>
      <c r="AC44" s="26">
        <v>0</v>
      </c>
      <c r="AD44" s="26">
        <v>0</v>
      </c>
      <c r="AE44" s="26">
        <v>0</v>
      </c>
      <c r="AF44" s="26">
        <v>0</v>
      </c>
    </row>
    <row r="45" spans="1:32" s="15" customFormat="1" ht="25.95" customHeight="1" x14ac:dyDescent="0.2">
      <c r="A45" s="63"/>
      <c r="B45" s="63"/>
      <c r="C45" s="69"/>
      <c r="D45" s="73"/>
      <c r="E45" s="66"/>
      <c r="F45" s="25" t="s">
        <v>214</v>
      </c>
      <c r="G45" s="26">
        <f t="shared" si="0"/>
        <v>508</v>
      </c>
      <c r="H45" s="26">
        <v>0</v>
      </c>
      <c r="I45" s="26">
        <v>0</v>
      </c>
      <c r="J45" s="26">
        <v>0</v>
      </c>
      <c r="K45" s="26">
        <v>0</v>
      </c>
      <c r="L45" s="26">
        <v>0</v>
      </c>
      <c r="M45" s="26">
        <v>0</v>
      </c>
      <c r="N45" s="26">
        <v>0</v>
      </c>
      <c r="O45" s="26">
        <v>0</v>
      </c>
      <c r="P45" s="26">
        <v>0</v>
      </c>
      <c r="Q45" s="26">
        <v>0</v>
      </c>
      <c r="R45" s="26">
        <v>0</v>
      </c>
      <c r="S45" s="26">
        <v>508</v>
      </c>
      <c r="T45" s="26">
        <v>513</v>
      </c>
      <c r="U45" s="26">
        <v>0</v>
      </c>
      <c r="V45" s="26">
        <v>0</v>
      </c>
      <c r="W45" s="26">
        <v>0</v>
      </c>
      <c r="X45" s="26">
        <v>0</v>
      </c>
      <c r="Y45" s="26">
        <v>0</v>
      </c>
      <c r="Z45" s="26">
        <v>0</v>
      </c>
      <c r="AA45" s="26">
        <v>0</v>
      </c>
      <c r="AB45" s="26">
        <v>0</v>
      </c>
      <c r="AC45" s="26">
        <v>0</v>
      </c>
      <c r="AD45" s="26">
        <v>0</v>
      </c>
      <c r="AE45" s="26">
        <v>0</v>
      </c>
      <c r="AF45" s="26">
        <v>83</v>
      </c>
    </row>
    <row r="46" spans="1:32" s="15" customFormat="1" ht="25.95" customHeight="1" x14ac:dyDescent="0.2">
      <c r="A46" s="63"/>
      <c r="B46" s="63"/>
      <c r="C46" s="69"/>
      <c r="D46" s="73"/>
      <c r="E46" s="66"/>
      <c r="F46" s="25" t="s">
        <v>215</v>
      </c>
      <c r="G46" s="26">
        <f t="shared" si="0"/>
        <v>152</v>
      </c>
      <c r="H46" s="26">
        <v>0</v>
      </c>
      <c r="I46" s="26">
        <v>0</v>
      </c>
      <c r="J46" s="26">
        <v>38</v>
      </c>
      <c r="K46" s="26">
        <v>0</v>
      </c>
      <c r="L46" s="26">
        <v>0</v>
      </c>
      <c r="M46" s="26">
        <v>38</v>
      </c>
      <c r="N46" s="26">
        <v>0</v>
      </c>
      <c r="O46" s="26">
        <v>0</v>
      </c>
      <c r="P46" s="26">
        <v>38</v>
      </c>
      <c r="Q46" s="26">
        <v>0</v>
      </c>
      <c r="R46" s="26">
        <v>0</v>
      </c>
      <c r="S46" s="26">
        <v>38</v>
      </c>
      <c r="T46" s="26">
        <v>152</v>
      </c>
      <c r="U46" s="26">
        <v>0</v>
      </c>
      <c r="V46" s="26">
        <v>0</v>
      </c>
      <c r="W46" s="26">
        <v>1</v>
      </c>
      <c r="X46" s="26">
        <v>0</v>
      </c>
      <c r="Y46" s="26">
        <v>0</v>
      </c>
      <c r="Z46" s="26">
        <v>1</v>
      </c>
      <c r="AA46" s="26">
        <v>0</v>
      </c>
      <c r="AB46" s="26">
        <v>0</v>
      </c>
      <c r="AC46" s="26">
        <v>1</v>
      </c>
      <c r="AD46" s="26">
        <v>0</v>
      </c>
      <c r="AE46" s="26">
        <v>0</v>
      </c>
      <c r="AF46" s="26">
        <v>1</v>
      </c>
    </row>
    <row r="47" spans="1:32" s="15" customFormat="1" ht="25.95" customHeight="1" x14ac:dyDescent="0.2">
      <c r="A47" s="63"/>
      <c r="B47" s="63"/>
      <c r="C47" s="69"/>
      <c r="D47" s="73"/>
      <c r="E47" s="66"/>
      <c r="F47" s="25" t="s">
        <v>216</v>
      </c>
      <c r="G47" s="26">
        <f t="shared" si="0"/>
        <v>324</v>
      </c>
      <c r="H47" s="26">
        <v>0</v>
      </c>
      <c r="I47" s="26">
        <v>269</v>
      </c>
      <c r="J47" s="26">
        <v>0</v>
      </c>
      <c r="K47" s="26">
        <v>0</v>
      </c>
      <c r="L47" s="26">
        <v>0</v>
      </c>
      <c r="M47" s="26">
        <v>0</v>
      </c>
      <c r="N47" s="26">
        <v>0</v>
      </c>
      <c r="O47" s="26">
        <v>0</v>
      </c>
      <c r="P47" s="26">
        <v>0</v>
      </c>
      <c r="Q47" s="26">
        <v>0</v>
      </c>
      <c r="R47" s="26">
        <v>55</v>
      </c>
      <c r="S47" s="26">
        <v>0</v>
      </c>
      <c r="T47" s="26">
        <v>334</v>
      </c>
      <c r="U47" s="26">
        <v>0</v>
      </c>
      <c r="V47" s="26">
        <v>114</v>
      </c>
      <c r="W47" s="26">
        <v>0</v>
      </c>
      <c r="X47" s="26">
        <v>0</v>
      </c>
      <c r="Y47" s="26">
        <v>0</v>
      </c>
      <c r="Z47" s="26">
        <v>0</v>
      </c>
      <c r="AA47" s="26">
        <v>0</v>
      </c>
      <c r="AB47" s="26">
        <v>0</v>
      </c>
      <c r="AC47" s="26">
        <v>0</v>
      </c>
      <c r="AD47" s="26">
        <v>0</v>
      </c>
      <c r="AE47" s="26">
        <v>11</v>
      </c>
      <c r="AF47" s="26">
        <v>0</v>
      </c>
    </row>
    <row r="48" spans="1:32" s="15" customFormat="1" ht="25.95" customHeight="1" x14ac:dyDescent="0.2">
      <c r="A48" s="63"/>
      <c r="B48" s="63"/>
      <c r="C48" s="69"/>
      <c r="D48" s="73"/>
      <c r="E48" s="66"/>
      <c r="F48" s="25" t="s">
        <v>217</v>
      </c>
      <c r="G48" s="26">
        <f t="shared" si="0"/>
        <v>485</v>
      </c>
      <c r="H48" s="26">
        <v>100</v>
      </c>
      <c r="I48" s="26">
        <v>35</v>
      </c>
      <c r="J48" s="26">
        <v>35</v>
      </c>
      <c r="K48" s="26">
        <v>35</v>
      </c>
      <c r="L48" s="26">
        <v>35</v>
      </c>
      <c r="M48" s="26">
        <v>35</v>
      </c>
      <c r="N48" s="26">
        <v>35</v>
      </c>
      <c r="O48" s="26">
        <v>35</v>
      </c>
      <c r="P48" s="26">
        <v>35</v>
      </c>
      <c r="Q48" s="26">
        <v>35</v>
      </c>
      <c r="R48" s="26">
        <v>35</v>
      </c>
      <c r="S48" s="26">
        <v>35</v>
      </c>
      <c r="T48" s="26">
        <v>485</v>
      </c>
      <c r="U48" s="26">
        <v>1</v>
      </c>
      <c r="V48" s="26">
        <v>1</v>
      </c>
      <c r="W48" s="26">
        <v>1</v>
      </c>
      <c r="X48" s="26">
        <v>1</v>
      </c>
      <c r="Y48" s="26">
        <v>1</v>
      </c>
      <c r="Z48" s="26">
        <v>1</v>
      </c>
      <c r="AA48" s="26">
        <v>1</v>
      </c>
      <c r="AB48" s="26">
        <v>1</v>
      </c>
      <c r="AC48" s="26">
        <v>1</v>
      </c>
      <c r="AD48" s="26">
        <v>1</v>
      </c>
      <c r="AE48" s="26">
        <v>1</v>
      </c>
      <c r="AF48" s="26">
        <v>1</v>
      </c>
    </row>
    <row r="49" spans="1:32" s="15" customFormat="1" ht="25.95" customHeight="1" x14ac:dyDescent="0.2">
      <c r="A49" s="63"/>
      <c r="B49" s="63"/>
      <c r="C49" s="69"/>
      <c r="D49" s="73"/>
      <c r="E49" s="66"/>
      <c r="F49" s="25" t="s">
        <v>218</v>
      </c>
      <c r="G49" s="26">
        <f t="shared" si="0"/>
        <v>480</v>
      </c>
      <c r="H49" s="26">
        <v>15</v>
      </c>
      <c r="I49" s="26">
        <v>30</v>
      </c>
      <c r="J49" s="26">
        <v>75</v>
      </c>
      <c r="K49" s="26">
        <v>15</v>
      </c>
      <c r="L49" s="26">
        <v>30</v>
      </c>
      <c r="M49" s="26">
        <v>75</v>
      </c>
      <c r="N49" s="26">
        <v>15</v>
      </c>
      <c r="O49" s="26">
        <v>30</v>
      </c>
      <c r="P49" s="26">
        <v>75</v>
      </c>
      <c r="Q49" s="26">
        <v>15</v>
      </c>
      <c r="R49" s="26">
        <v>30</v>
      </c>
      <c r="S49" s="26">
        <v>75</v>
      </c>
      <c r="T49" s="26">
        <v>480</v>
      </c>
      <c r="U49" s="26">
        <v>1</v>
      </c>
      <c r="V49" s="26">
        <v>1</v>
      </c>
      <c r="W49" s="26">
        <v>1</v>
      </c>
      <c r="X49" s="26">
        <v>1</v>
      </c>
      <c r="Y49" s="26">
        <v>1</v>
      </c>
      <c r="Z49" s="26">
        <v>1</v>
      </c>
      <c r="AA49" s="26">
        <v>1</v>
      </c>
      <c r="AB49" s="26">
        <v>1</v>
      </c>
      <c r="AC49" s="26">
        <v>1</v>
      </c>
      <c r="AD49" s="26">
        <v>1</v>
      </c>
      <c r="AE49" s="26">
        <v>1</v>
      </c>
      <c r="AF49" s="26">
        <v>1</v>
      </c>
    </row>
    <row r="50" spans="1:32" s="15" customFormat="1" ht="25.95" customHeight="1" x14ac:dyDescent="0.2">
      <c r="A50" s="63"/>
      <c r="B50" s="64"/>
      <c r="C50" s="70"/>
      <c r="D50" s="72"/>
      <c r="E50" s="67"/>
      <c r="F50" s="25" t="s">
        <v>219</v>
      </c>
      <c r="G50" s="26">
        <f t="shared" si="0"/>
        <v>144</v>
      </c>
      <c r="H50" s="26">
        <v>12</v>
      </c>
      <c r="I50" s="26">
        <v>12</v>
      </c>
      <c r="J50" s="26">
        <v>12</v>
      </c>
      <c r="K50" s="26">
        <v>12</v>
      </c>
      <c r="L50" s="26">
        <v>12</v>
      </c>
      <c r="M50" s="26">
        <v>12</v>
      </c>
      <c r="N50" s="26">
        <v>12</v>
      </c>
      <c r="O50" s="26">
        <v>12</v>
      </c>
      <c r="P50" s="26">
        <v>12</v>
      </c>
      <c r="Q50" s="26">
        <v>12</v>
      </c>
      <c r="R50" s="26">
        <v>12</v>
      </c>
      <c r="S50" s="26">
        <v>12</v>
      </c>
      <c r="T50" s="26">
        <v>144</v>
      </c>
      <c r="U50" s="26">
        <v>2</v>
      </c>
      <c r="V50" s="26">
        <v>2</v>
      </c>
      <c r="W50" s="26">
        <v>2</v>
      </c>
      <c r="X50" s="26">
        <v>2</v>
      </c>
      <c r="Y50" s="26">
        <v>2</v>
      </c>
      <c r="Z50" s="26">
        <v>2</v>
      </c>
      <c r="AA50" s="26">
        <v>2</v>
      </c>
      <c r="AB50" s="26">
        <v>2</v>
      </c>
      <c r="AC50" s="26">
        <v>2</v>
      </c>
      <c r="AD50" s="26">
        <v>2</v>
      </c>
      <c r="AE50" s="26">
        <v>2</v>
      </c>
      <c r="AF50" s="26">
        <v>2</v>
      </c>
    </row>
    <row r="51" spans="1:32" s="15" customFormat="1" ht="25.95" customHeight="1" x14ac:dyDescent="0.2">
      <c r="A51" s="63"/>
      <c r="B51" s="62" t="s">
        <v>108</v>
      </c>
      <c r="C51" s="27" t="s">
        <v>171</v>
      </c>
      <c r="D51" s="25" t="s">
        <v>106</v>
      </c>
      <c r="E51" s="28">
        <f>G51</f>
        <v>1365</v>
      </c>
      <c r="F51" s="25" t="s">
        <v>220</v>
      </c>
      <c r="G51" s="26">
        <f t="shared" si="0"/>
        <v>1365</v>
      </c>
      <c r="H51" s="26">
        <v>0</v>
      </c>
      <c r="I51" s="26">
        <v>0</v>
      </c>
      <c r="J51" s="26">
        <v>0</v>
      </c>
      <c r="K51" s="26">
        <v>0</v>
      </c>
      <c r="L51" s="26">
        <v>0</v>
      </c>
      <c r="M51" s="26">
        <v>0</v>
      </c>
      <c r="N51" s="26">
        <v>0</v>
      </c>
      <c r="O51" s="26">
        <v>0</v>
      </c>
      <c r="P51" s="26">
        <v>0</v>
      </c>
      <c r="Q51" s="26">
        <v>455</v>
      </c>
      <c r="R51" s="26">
        <v>910</v>
      </c>
      <c r="S51" s="26">
        <v>0</v>
      </c>
      <c r="T51" s="26">
        <v>1605</v>
      </c>
      <c r="U51" s="26">
        <v>0</v>
      </c>
      <c r="V51" s="26">
        <v>0</v>
      </c>
      <c r="W51" s="26">
        <v>0</v>
      </c>
      <c r="X51" s="26">
        <v>0</v>
      </c>
      <c r="Y51" s="26">
        <v>0</v>
      </c>
      <c r="Z51" s="26">
        <v>0</v>
      </c>
      <c r="AA51" s="26">
        <v>0</v>
      </c>
      <c r="AB51" s="26">
        <v>0</v>
      </c>
      <c r="AC51" s="26">
        <v>1</v>
      </c>
      <c r="AD51" s="26">
        <v>91</v>
      </c>
      <c r="AE51" s="26">
        <v>91</v>
      </c>
      <c r="AF51" s="26">
        <v>2</v>
      </c>
    </row>
    <row r="52" spans="1:32" s="15" customFormat="1" ht="25.95" customHeight="1" x14ac:dyDescent="0.2">
      <c r="A52" s="63"/>
      <c r="B52" s="63"/>
      <c r="C52" s="27" t="s">
        <v>172</v>
      </c>
      <c r="D52" s="25" t="s">
        <v>107</v>
      </c>
      <c r="E52" s="28">
        <f>G52</f>
        <v>1290</v>
      </c>
      <c r="F52" s="25" t="s">
        <v>221</v>
      </c>
      <c r="G52" s="26">
        <f t="shared" si="0"/>
        <v>1290</v>
      </c>
      <c r="H52" s="26">
        <v>495</v>
      </c>
      <c r="I52" s="26">
        <v>300</v>
      </c>
      <c r="J52" s="26">
        <v>495</v>
      </c>
      <c r="K52" s="26">
        <v>0</v>
      </c>
      <c r="L52" s="26">
        <v>0</v>
      </c>
      <c r="M52" s="26">
        <v>0</v>
      </c>
      <c r="N52" s="26">
        <v>0</v>
      </c>
      <c r="O52" s="26">
        <v>0</v>
      </c>
      <c r="P52" s="26">
        <v>0</v>
      </c>
      <c r="Q52" s="26">
        <v>0</v>
      </c>
      <c r="R52" s="26">
        <v>0</v>
      </c>
      <c r="S52" s="26">
        <v>0</v>
      </c>
      <c r="T52" s="26">
        <v>2580</v>
      </c>
      <c r="U52" s="26">
        <v>99</v>
      </c>
      <c r="V52" s="26">
        <v>60</v>
      </c>
      <c r="W52" s="26">
        <v>99</v>
      </c>
      <c r="X52" s="26">
        <v>0</v>
      </c>
      <c r="Y52" s="26">
        <v>0</v>
      </c>
      <c r="Z52" s="26">
        <v>0</v>
      </c>
      <c r="AA52" s="26">
        <v>0</v>
      </c>
      <c r="AB52" s="26">
        <v>0</v>
      </c>
      <c r="AC52" s="26">
        <v>0</v>
      </c>
      <c r="AD52" s="26">
        <v>0</v>
      </c>
      <c r="AE52" s="26">
        <v>0</v>
      </c>
      <c r="AF52" s="26">
        <v>0</v>
      </c>
    </row>
    <row r="53" spans="1:32" s="15" customFormat="1" ht="25.95" customHeight="1" x14ac:dyDescent="0.2">
      <c r="A53" s="64"/>
      <c r="B53" s="64"/>
      <c r="C53" s="27" t="s">
        <v>173</v>
      </c>
      <c r="D53" s="25" t="s">
        <v>105</v>
      </c>
      <c r="E53" s="28">
        <f>G53</f>
        <v>600</v>
      </c>
      <c r="F53" s="25" t="s">
        <v>222</v>
      </c>
      <c r="G53" s="26">
        <f t="shared" si="0"/>
        <v>600</v>
      </c>
      <c r="H53" s="26">
        <v>0</v>
      </c>
      <c r="I53" s="26">
        <v>144</v>
      </c>
      <c r="J53" s="26">
        <v>0</v>
      </c>
      <c r="K53" s="26">
        <v>0</v>
      </c>
      <c r="L53" s="26">
        <v>114</v>
      </c>
      <c r="M53" s="26">
        <v>0</v>
      </c>
      <c r="N53" s="26">
        <v>114</v>
      </c>
      <c r="O53" s="26">
        <v>0</v>
      </c>
      <c r="P53" s="26">
        <v>114</v>
      </c>
      <c r="Q53" s="26">
        <v>0</v>
      </c>
      <c r="R53" s="26">
        <v>0</v>
      </c>
      <c r="S53" s="26">
        <v>114</v>
      </c>
      <c r="T53" s="26">
        <v>600</v>
      </c>
      <c r="U53" s="26">
        <v>0</v>
      </c>
      <c r="V53" s="26">
        <v>15</v>
      </c>
      <c r="W53" s="26">
        <v>0</v>
      </c>
      <c r="X53" s="26">
        <v>0</v>
      </c>
      <c r="Y53" s="26">
        <v>15</v>
      </c>
      <c r="Z53" s="26">
        <v>0</v>
      </c>
      <c r="AA53" s="26">
        <v>15</v>
      </c>
      <c r="AB53" s="26">
        <v>0</v>
      </c>
      <c r="AC53" s="26">
        <v>15</v>
      </c>
      <c r="AD53" s="26">
        <v>0</v>
      </c>
      <c r="AE53" s="26">
        <v>0</v>
      </c>
      <c r="AF53" s="26">
        <v>15</v>
      </c>
    </row>
    <row r="54" spans="1:32" s="15" customFormat="1" ht="25.95" customHeight="1" x14ac:dyDescent="0.2">
      <c r="A54" s="62" t="s">
        <v>154</v>
      </c>
      <c r="B54" s="62" t="s">
        <v>72</v>
      </c>
      <c r="C54" s="68" t="s">
        <v>89</v>
      </c>
      <c r="D54" s="71" t="s">
        <v>71</v>
      </c>
      <c r="E54" s="65">
        <f>SUM(G54:G56)</f>
        <v>11653</v>
      </c>
      <c r="F54" s="25" t="s">
        <v>223</v>
      </c>
      <c r="G54" s="26">
        <f t="shared" si="0"/>
        <v>2388</v>
      </c>
      <c r="H54" s="26">
        <v>199</v>
      </c>
      <c r="I54" s="26">
        <v>199</v>
      </c>
      <c r="J54" s="26">
        <v>199</v>
      </c>
      <c r="K54" s="26">
        <v>199</v>
      </c>
      <c r="L54" s="26">
        <v>199</v>
      </c>
      <c r="M54" s="26">
        <v>199</v>
      </c>
      <c r="N54" s="26">
        <v>199</v>
      </c>
      <c r="O54" s="26">
        <v>199</v>
      </c>
      <c r="P54" s="26">
        <v>199</v>
      </c>
      <c r="Q54" s="26">
        <v>199</v>
      </c>
      <c r="R54" s="26">
        <v>199</v>
      </c>
      <c r="S54" s="26">
        <v>199</v>
      </c>
      <c r="T54" s="26">
        <v>38628</v>
      </c>
      <c r="U54" s="26">
        <v>91</v>
      </c>
      <c r="V54" s="26">
        <v>91</v>
      </c>
      <c r="W54" s="26">
        <v>91</v>
      </c>
      <c r="X54" s="26">
        <v>91</v>
      </c>
      <c r="Y54" s="26">
        <v>91</v>
      </c>
      <c r="Z54" s="26">
        <v>91</v>
      </c>
      <c r="AA54" s="26">
        <v>91</v>
      </c>
      <c r="AB54" s="26">
        <v>91</v>
      </c>
      <c r="AC54" s="26">
        <v>91</v>
      </c>
      <c r="AD54" s="26">
        <v>91</v>
      </c>
      <c r="AE54" s="26">
        <v>91</v>
      </c>
      <c r="AF54" s="26">
        <v>91</v>
      </c>
    </row>
    <row r="55" spans="1:32" s="15" customFormat="1" ht="25.95" customHeight="1" x14ac:dyDescent="0.2">
      <c r="A55" s="63"/>
      <c r="B55" s="63"/>
      <c r="C55" s="69"/>
      <c r="D55" s="73"/>
      <c r="E55" s="66"/>
      <c r="F55" s="25" t="s">
        <v>224</v>
      </c>
      <c r="G55" s="26">
        <f t="shared" si="0"/>
        <v>1460</v>
      </c>
      <c r="H55" s="26">
        <v>115</v>
      </c>
      <c r="I55" s="26">
        <v>195</v>
      </c>
      <c r="J55" s="26">
        <v>85</v>
      </c>
      <c r="K55" s="26">
        <v>85</v>
      </c>
      <c r="L55" s="26">
        <v>130</v>
      </c>
      <c r="M55" s="26">
        <v>190</v>
      </c>
      <c r="N55" s="26">
        <v>130</v>
      </c>
      <c r="O55" s="26">
        <v>130</v>
      </c>
      <c r="P55" s="26">
        <v>100</v>
      </c>
      <c r="Q55" s="26">
        <v>100</v>
      </c>
      <c r="R55" s="26">
        <v>100</v>
      </c>
      <c r="S55" s="26">
        <v>100</v>
      </c>
      <c r="T55" s="26">
        <v>11065</v>
      </c>
      <c r="U55" s="26">
        <v>1110</v>
      </c>
      <c r="V55" s="26">
        <v>1050</v>
      </c>
      <c r="W55" s="26">
        <v>1305</v>
      </c>
      <c r="X55" s="26">
        <v>1605</v>
      </c>
      <c r="Y55" s="26">
        <v>1720</v>
      </c>
      <c r="Z55" s="26">
        <v>1640</v>
      </c>
      <c r="AA55" s="26">
        <v>1420</v>
      </c>
      <c r="AB55" s="26">
        <v>1420</v>
      </c>
      <c r="AC55" s="26">
        <v>1410</v>
      </c>
      <c r="AD55" s="26">
        <v>1010</v>
      </c>
      <c r="AE55" s="26">
        <v>1110</v>
      </c>
      <c r="AF55" s="26">
        <v>1010</v>
      </c>
    </row>
    <row r="56" spans="1:32" s="15" customFormat="1" ht="25.95" customHeight="1" x14ac:dyDescent="0.2">
      <c r="A56" s="63"/>
      <c r="B56" s="63"/>
      <c r="C56" s="70"/>
      <c r="D56" s="72"/>
      <c r="E56" s="67"/>
      <c r="F56" s="25" t="s">
        <v>225</v>
      </c>
      <c r="G56" s="26">
        <f t="shared" si="0"/>
        <v>7805</v>
      </c>
      <c r="H56" s="26">
        <v>275</v>
      </c>
      <c r="I56" s="26">
        <v>2635</v>
      </c>
      <c r="J56" s="26">
        <v>725</v>
      </c>
      <c r="K56" s="26">
        <v>240</v>
      </c>
      <c r="L56" s="26">
        <v>445</v>
      </c>
      <c r="M56" s="26">
        <v>1295</v>
      </c>
      <c r="N56" s="26">
        <v>565</v>
      </c>
      <c r="O56" s="26">
        <v>470</v>
      </c>
      <c r="P56" s="26">
        <v>160</v>
      </c>
      <c r="Q56" s="26">
        <v>285</v>
      </c>
      <c r="R56" s="26">
        <v>280</v>
      </c>
      <c r="S56" s="26">
        <v>430</v>
      </c>
      <c r="T56" s="26">
        <v>14330</v>
      </c>
      <c r="U56" s="26">
        <v>93</v>
      </c>
      <c r="V56" s="26">
        <v>1147</v>
      </c>
      <c r="W56" s="26">
        <v>206</v>
      </c>
      <c r="X56" s="26">
        <v>73</v>
      </c>
      <c r="Y56" s="26">
        <v>127</v>
      </c>
      <c r="Z56" s="26">
        <v>278</v>
      </c>
      <c r="AA56" s="26">
        <v>123</v>
      </c>
      <c r="AB56" s="26">
        <v>708</v>
      </c>
      <c r="AC56" s="26">
        <v>36</v>
      </c>
      <c r="AD56" s="26">
        <v>55</v>
      </c>
      <c r="AE56" s="26">
        <v>42</v>
      </c>
      <c r="AF56" s="26">
        <v>82</v>
      </c>
    </row>
    <row r="57" spans="1:32" s="15" customFormat="1" ht="25.95" customHeight="1" x14ac:dyDescent="0.2">
      <c r="A57" s="63"/>
      <c r="B57" s="63"/>
      <c r="C57" s="27" t="s">
        <v>90</v>
      </c>
      <c r="D57" s="25" t="s">
        <v>86</v>
      </c>
      <c r="E57" s="28">
        <f>G57</f>
        <v>3760</v>
      </c>
      <c r="F57" s="25" t="s">
        <v>226</v>
      </c>
      <c r="G57" s="26">
        <f t="shared" si="0"/>
        <v>3760</v>
      </c>
      <c r="H57" s="26">
        <v>230</v>
      </c>
      <c r="I57" s="26">
        <v>330</v>
      </c>
      <c r="J57" s="26">
        <v>300</v>
      </c>
      <c r="K57" s="26">
        <v>340</v>
      </c>
      <c r="L57" s="26">
        <v>350</v>
      </c>
      <c r="M57" s="26">
        <v>240</v>
      </c>
      <c r="N57" s="26">
        <v>310</v>
      </c>
      <c r="O57" s="26">
        <v>320</v>
      </c>
      <c r="P57" s="26">
        <v>320</v>
      </c>
      <c r="Q57" s="26">
        <v>360</v>
      </c>
      <c r="R57" s="26">
        <v>350</v>
      </c>
      <c r="S57" s="26">
        <v>310</v>
      </c>
      <c r="T57" s="26">
        <v>5880</v>
      </c>
      <c r="U57" s="26">
        <v>22</v>
      </c>
      <c r="V57" s="26">
        <v>32</v>
      </c>
      <c r="W57" s="26">
        <v>29</v>
      </c>
      <c r="X57" s="26">
        <v>33</v>
      </c>
      <c r="Y57" s="26">
        <v>34</v>
      </c>
      <c r="Z57" s="26">
        <v>23</v>
      </c>
      <c r="AA57" s="26">
        <v>30</v>
      </c>
      <c r="AB57" s="26">
        <v>31</v>
      </c>
      <c r="AC57" s="26">
        <v>31</v>
      </c>
      <c r="AD57" s="26">
        <v>35</v>
      </c>
      <c r="AE57" s="26">
        <v>34</v>
      </c>
      <c r="AF57" s="26">
        <v>30</v>
      </c>
    </row>
    <row r="58" spans="1:32" s="15" customFormat="1" ht="25.95" customHeight="1" x14ac:dyDescent="0.2">
      <c r="A58" s="63"/>
      <c r="B58" s="63"/>
      <c r="C58" s="68" t="s">
        <v>91</v>
      </c>
      <c r="D58" s="71" t="s">
        <v>87</v>
      </c>
      <c r="E58" s="65">
        <f>SUM(G58:G59)</f>
        <v>19410</v>
      </c>
      <c r="F58" s="25" t="s">
        <v>227</v>
      </c>
      <c r="G58" s="26">
        <f t="shared" si="0"/>
        <v>2490</v>
      </c>
      <c r="H58" s="26">
        <v>215</v>
      </c>
      <c r="I58" s="26">
        <v>215</v>
      </c>
      <c r="J58" s="26">
        <v>205</v>
      </c>
      <c r="K58" s="26">
        <v>205</v>
      </c>
      <c r="L58" s="26">
        <v>205</v>
      </c>
      <c r="M58" s="26">
        <v>215</v>
      </c>
      <c r="N58" s="26">
        <v>205</v>
      </c>
      <c r="O58" s="26">
        <v>205</v>
      </c>
      <c r="P58" s="26">
        <v>205</v>
      </c>
      <c r="Q58" s="26">
        <v>205</v>
      </c>
      <c r="R58" s="26">
        <v>205</v>
      </c>
      <c r="S58" s="26">
        <v>205</v>
      </c>
      <c r="T58" s="26">
        <v>33690</v>
      </c>
      <c r="U58" s="26">
        <v>1100</v>
      </c>
      <c r="V58" s="26">
        <v>1000</v>
      </c>
      <c r="W58" s="26">
        <v>1300</v>
      </c>
      <c r="X58" s="26">
        <v>1600</v>
      </c>
      <c r="Y58" s="26">
        <v>1700</v>
      </c>
      <c r="Z58" s="26">
        <v>1600</v>
      </c>
      <c r="AA58" s="26">
        <v>1400</v>
      </c>
      <c r="AB58" s="26">
        <v>1400</v>
      </c>
      <c r="AC58" s="26">
        <v>1400</v>
      </c>
      <c r="AD58" s="26">
        <v>1000</v>
      </c>
      <c r="AE58" s="26">
        <v>1100</v>
      </c>
      <c r="AF58" s="26">
        <v>1000</v>
      </c>
    </row>
    <row r="59" spans="1:32" s="15" customFormat="1" ht="25.95" customHeight="1" x14ac:dyDescent="0.2">
      <c r="A59" s="63"/>
      <c r="B59" s="63"/>
      <c r="C59" s="70"/>
      <c r="D59" s="72"/>
      <c r="E59" s="67"/>
      <c r="F59" s="25" t="s">
        <v>228</v>
      </c>
      <c r="G59" s="26">
        <f t="shared" si="0"/>
        <v>16920</v>
      </c>
      <c r="H59" s="26">
        <v>1410</v>
      </c>
      <c r="I59" s="26">
        <v>1410</v>
      </c>
      <c r="J59" s="26">
        <v>1410</v>
      </c>
      <c r="K59" s="26">
        <v>1410</v>
      </c>
      <c r="L59" s="26">
        <v>1410</v>
      </c>
      <c r="M59" s="26">
        <v>1410</v>
      </c>
      <c r="N59" s="26">
        <v>1410</v>
      </c>
      <c r="O59" s="26">
        <v>1410</v>
      </c>
      <c r="P59" s="26">
        <v>1410</v>
      </c>
      <c r="Q59" s="26">
        <v>1410</v>
      </c>
      <c r="R59" s="26">
        <v>1410</v>
      </c>
      <c r="S59" s="26">
        <v>1410</v>
      </c>
      <c r="T59" s="26">
        <v>18360</v>
      </c>
      <c r="U59" s="26">
        <v>30</v>
      </c>
      <c r="V59" s="26">
        <v>30</v>
      </c>
      <c r="W59" s="26">
        <v>30</v>
      </c>
      <c r="X59" s="26">
        <v>30</v>
      </c>
      <c r="Y59" s="26">
        <v>30</v>
      </c>
      <c r="Z59" s="26">
        <v>30</v>
      </c>
      <c r="AA59" s="26">
        <v>30</v>
      </c>
      <c r="AB59" s="26">
        <v>30</v>
      </c>
      <c r="AC59" s="26">
        <v>30</v>
      </c>
      <c r="AD59" s="26">
        <v>30</v>
      </c>
      <c r="AE59" s="26">
        <v>30</v>
      </c>
      <c r="AF59" s="26">
        <v>30</v>
      </c>
    </row>
    <row r="60" spans="1:32" s="15" customFormat="1" ht="25.95" customHeight="1" x14ac:dyDescent="0.2">
      <c r="A60" s="63"/>
      <c r="B60" s="63"/>
      <c r="C60" s="68" t="s">
        <v>92</v>
      </c>
      <c r="D60" s="71" t="s">
        <v>74</v>
      </c>
      <c r="E60" s="65">
        <f>SUM(G60:G62)</f>
        <v>6699</v>
      </c>
      <c r="F60" s="25" t="s">
        <v>229</v>
      </c>
      <c r="G60" s="26">
        <f t="shared" si="0"/>
        <v>4140</v>
      </c>
      <c r="H60" s="26">
        <v>345</v>
      </c>
      <c r="I60" s="26">
        <v>345</v>
      </c>
      <c r="J60" s="26">
        <v>345</v>
      </c>
      <c r="K60" s="26">
        <v>345</v>
      </c>
      <c r="L60" s="26">
        <v>345</v>
      </c>
      <c r="M60" s="26">
        <v>345</v>
      </c>
      <c r="N60" s="26">
        <v>345</v>
      </c>
      <c r="O60" s="26">
        <v>345</v>
      </c>
      <c r="P60" s="26">
        <v>345</v>
      </c>
      <c r="Q60" s="26">
        <v>345</v>
      </c>
      <c r="R60" s="26">
        <v>345</v>
      </c>
      <c r="S60" s="26">
        <v>345</v>
      </c>
      <c r="T60" s="26">
        <v>5700</v>
      </c>
      <c r="U60" s="26">
        <v>1</v>
      </c>
      <c r="V60" s="26">
        <v>1</v>
      </c>
      <c r="W60" s="26">
        <v>1</v>
      </c>
      <c r="X60" s="26">
        <v>1</v>
      </c>
      <c r="Y60" s="26">
        <v>1</v>
      </c>
      <c r="Z60" s="26">
        <v>1</v>
      </c>
      <c r="AA60" s="26">
        <v>1</v>
      </c>
      <c r="AB60" s="26">
        <v>1</v>
      </c>
      <c r="AC60" s="26">
        <v>1</v>
      </c>
      <c r="AD60" s="26">
        <v>1</v>
      </c>
      <c r="AE60" s="26">
        <v>1</v>
      </c>
      <c r="AF60" s="26">
        <v>1</v>
      </c>
    </row>
    <row r="61" spans="1:32" s="15" customFormat="1" ht="25.95" customHeight="1" x14ac:dyDescent="0.2">
      <c r="A61" s="63"/>
      <c r="B61" s="63"/>
      <c r="C61" s="69"/>
      <c r="D61" s="73"/>
      <c r="E61" s="66"/>
      <c r="F61" s="25" t="s">
        <v>230</v>
      </c>
      <c r="G61" s="26">
        <f t="shared" si="0"/>
        <v>1307</v>
      </c>
      <c r="H61" s="26">
        <v>48</v>
      </c>
      <c r="I61" s="26">
        <v>91</v>
      </c>
      <c r="J61" s="26">
        <v>91</v>
      </c>
      <c r="K61" s="26">
        <v>91</v>
      </c>
      <c r="L61" s="26">
        <v>91</v>
      </c>
      <c r="M61" s="26">
        <v>91</v>
      </c>
      <c r="N61" s="26">
        <v>91</v>
      </c>
      <c r="O61" s="26">
        <v>91</v>
      </c>
      <c r="P61" s="26">
        <v>91</v>
      </c>
      <c r="Q61" s="26">
        <v>91</v>
      </c>
      <c r="R61" s="26">
        <v>220</v>
      </c>
      <c r="S61" s="26">
        <v>220</v>
      </c>
      <c r="T61" s="26">
        <v>1517</v>
      </c>
      <c r="U61" s="26">
        <v>1</v>
      </c>
      <c r="V61" s="26">
        <v>2</v>
      </c>
      <c r="W61" s="26">
        <v>2</v>
      </c>
      <c r="X61" s="26">
        <v>2</v>
      </c>
      <c r="Y61" s="26">
        <v>2</v>
      </c>
      <c r="Z61" s="26">
        <v>2</v>
      </c>
      <c r="AA61" s="26">
        <v>2</v>
      </c>
      <c r="AB61" s="26">
        <v>2</v>
      </c>
      <c r="AC61" s="26">
        <v>2</v>
      </c>
      <c r="AD61" s="26">
        <v>2</v>
      </c>
      <c r="AE61" s="26">
        <v>5</v>
      </c>
      <c r="AF61" s="26">
        <v>5</v>
      </c>
    </row>
    <row r="62" spans="1:32" s="15" customFormat="1" ht="25.95" customHeight="1" x14ac:dyDescent="0.2">
      <c r="A62" s="63"/>
      <c r="B62" s="64"/>
      <c r="C62" s="70"/>
      <c r="D62" s="72"/>
      <c r="E62" s="67"/>
      <c r="F62" s="25" t="s">
        <v>231</v>
      </c>
      <c r="G62" s="26">
        <f t="shared" si="0"/>
        <v>1252</v>
      </c>
      <c r="H62" s="26">
        <v>210</v>
      </c>
      <c r="I62" s="26">
        <v>140</v>
      </c>
      <c r="J62" s="26">
        <v>70</v>
      </c>
      <c r="K62" s="26">
        <v>70</v>
      </c>
      <c r="L62" s="26">
        <v>44</v>
      </c>
      <c r="M62" s="26">
        <v>44</v>
      </c>
      <c r="N62" s="26">
        <v>275</v>
      </c>
      <c r="O62" s="26">
        <v>275</v>
      </c>
      <c r="P62" s="26">
        <v>70</v>
      </c>
      <c r="Q62" s="26">
        <v>18</v>
      </c>
      <c r="R62" s="26">
        <v>18</v>
      </c>
      <c r="S62" s="26">
        <v>18</v>
      </c>
      <c r="T62" s="26">
        <v>4512</v>
      </c>
      <c r="U62" s="26">
        <v>15</v>
      </c>
      <c r="V62" s="26">
        <v>10</v>
      </c>
      <c r="W62" s="26">
        <v>5</v>
      </c>
      <c r="X62" s="26">
        <v>5</v>
      </c>
      <c r="Y62" s="26">
        <v>3</v>
      </c>
      <c r="Z62" s="26">
        <v>3</v>
      </c>
      <c r="AA62" s="26">
        <v>20</v>
      </c>
      <c r="AB62" s="26">
        <v>20</v>
      </c>
      <c r="AC62" s="26">
        <v>5</v>
      </c>
      <c r="AD62" s="26">
        <v>1</v>
      </c>
      <c r="AE62" s="26">
        <v>1</v>
      </c>
      <c r="AF62" s="26">
        <v>1</v>
      </c>
    </row>
    <row r="63" spans="1:32" s="15" customFormat="1" ht="25.95" customHeight="1" x14ac:dyDescent="0.2">
      <c r="A63" s="63"/>
      <c r="B63" s="62" t="s">
        <v>80</v>
      </c>
      <c r="C63" s="27" t="s">
        <v>93</v>
      </c>
      <c r="D63" s="25" t="s">
        <v>73</v>
      </c>
      <c r="E63" s="28">
        <f>G63</f>
        <v>6230</v>
      </c>
      <c r="F63" s="25" t="s">
        <v>232</v>
      </c>
      <c r="G63" s="26">
        <v>6230</v>
      </c>
      <c r="H63" s="26">
        <v>1900</v>
      </c>
      <c r="I63" s="26">
        <v>445</v>
      </c>
      <c r="J63" s="26">
        <v>0</v>
      </c>
      <c r="K63" s="26">
        <v>1550</v>
      </c>
      <c r="L63" s="26">
        <v>125</v>
      </c>
      <c r="M63" s="26">
        <v>125</v>
      </c>
      <c r="N63" s="26">
        <v>1410</v>
      </c>
      <c r="O63" s="26">
        <v>125</v>
      </c>
      <c r="P63" s="26">
        <v>175</v>
      </c>
      <c r="Q63" s="26">
        <v>125</v>
      </c>
      <c r="R63" s="26">
        <v>125</v>
      </c>
      <c r="S63" s="26">
        <v>125</v>
      </c>
      <c r="T63" s="26">
        <v>12491</v>
      </c>
      <c r="U63" s="26">
        <v>3300</v>
      </c>
      <c r="V63" s="26">
        <v>900</v>
      </c>
      <c r="W63" s="26">
        <v>1300</v>
      </c>
      <c r="X63" s="26">
        <v>3100</v>
      </c>
      <c r="Y63" s="26">
        <v>830</v>
      </c>
      <c r="Z63" s="26">
        <v>830</v>
      </c>
      <c r="AA63" s="26">
        <v>2800</v>
      </c>
      <c r="AB63" s="26">
        <v>900</v>
      </c>
      <c r="AC63" s="26">
        <v>2600</v>
      </c>
      <c r="AD63" s="26">
        <v>830</v>
      </c>
      <c r="AE63" s="26">
        <v>830</v>
      </c>
      <c r="AF63" s="26">
        <v>830</v>
      </c>
    </row>
    <row r="64" spans="1:32" s="15" customFormat="1" ht="25.95" customHeight="1" x14ac:dyDescent="0.2">
      <c r="A64" s="63"/>
      <c r="B64" s="63"/>
      <c r="C64" s="68" t="s">
        <v>94</v>
      </c>
      <c r="D64" s="71" t="s">
        <v>81</v>
      </c>
      <c r="E64" s="65">
        <f>SUM(G64:G65)</f>
        <v>2821</v>
      </c>
      <c r="F64" s="25" t="s">
        <v>233</v>
      </c>
      <c r="G64" s="26">
        <f t="shared" si="0"/>
        <v>429</v>
      </c>
      <c r="H64" s="26">
        <v>96</v>
      </c>
      <c r="I64" s="26">
        <v>15</v>
      </c>
      <c r="J64" s="26">
        <v>48</v>
      </c>
      <c r="K64" s="26">
        <v>15</v>
      </c>
      <c r="L64" s="26">
        <v>33</v>
      </c>
      <c r="M64" s="26">
        <v>15</v>
      </c>
      <c r="N64" s="26">
        <v>38</v>
      </c>
      <c r="O64" s="26">
        <v>15</v>
      </c>
      <c r="P64" s="26">
        <v>48</v>
      </c>
      <c r="Q64" s="26">
        <v>15</v>
      </c>
      <c r="R64" s="26">
        <v>15</v>
      </c>
      <c r="S64" s="26">
        <v>76</v>
      </c>
      <c r="T64" s="26">
        <v>429</v>
      </c>
      <c r="U64" s="26">
        <v>3</v>
      </c>
      <c r="V64" s="26">
        <v>1</v>
      </c>
      <c r="W64" s="26">
        <v>2</v>
      </c>
      <c r="X64" s="26">
        <v>1</v>
      </c>
      <c r="Y64" s="26">
        <v>1</v>
      </c>
      <c r="Z64" s="26">
        <v>1</v>
      </c>
      <c r="AA64" s="26">
        <v>1</v>
      </c>
      <c r="AB64" s="26">
        <v>1</v>
      </c>
      <c r="AC64" s="26">
        <v>2</v>
      </c>
      <c r="AD64" s="26">
        <v>1</v>
      </c>
      <c r="AE64" s="26">
        <v>1</v>
      </c>
      <c r="AF64" s="26">
        <v>2</v>
      </c>
    </row>
    <row r="65" spans="1:32" s="15" customFormat="1" ht="25.95" customHeight="1" x14ac:dyDescent="0.2">
      <c r="A65" s="63"/>
      <c r="B65" s="64"/>
      <c r="C65" s="70"/>
      <c r="D65" s="72"/>
      <c r="E65" s="67"/>
      <c r="F65" s="25" t="s">
        <v>234</v>
      </c>
      <c r="G65" s="26">
        <f t="shared" si="0"/>
        <v>2392</v>
      </c>
      <c r="H65" s="26">
        <v>415</v>
      </c>
      <c r="I65" s="26">
        <v>405</v>
      </c>
      <c r="J65" s="26">
        <v>213</v>
      </c>
      <c r="K65" s="26">
        <v>133</v>
      </c>
      <c r="L65" s="26">
        <v>133</v>
      </c>
      <c r="M65" s="26">
        <v>133</v>
      </c>
      <c r="N65" s="26">
        <v>195</v>
      </c>
      <c r="O65" s="26">
        <v>148</v>
      </c>
      <c r="P65" s="26">
        <v>198</v>
      </c>
      <c r="Q65" s="26">
        <v>133</v>
      </c>
      <c r="R65" s="26">
        <v>133</v>
      </c>
      <c r="S65" s="26">
        <v>153</v>
      </c>
      <c r="T65" s="26">
        <v>3463</v>
      </c>
      <c r="U65" s="26">
        <v>75</v>
      </c>
      <c r="V65" s="26">
        <v>90</v>
      </c>
      <c r="W65" s="26">
        <v>18</v>
      </c>
      <c r="X65" s="26">
        <v>18</v>
      </c>
      <c r="Y65" s="26">
        <v>18</v>
      </c>
      <c r="Z65" s="26">
        <v>18</v>
      </c>
      <c r="AA65" s="26">
        <v>30</v>
      </c>
      <c r="AB65" s="26">
        <v>18</v>
      </c>
      <c r="AC65" s="26">
        <v>18</v>
      </c>
      <c r="AD65" s="26">
        <v>18</v>
      </c>
      <c r="AE65" s="26">
        <v>18</v>
      </c>
      <c r="AF65" s="26">
        <v>18</v>
      </c>
    </row>
    <row r="66" spans="1:32" s="15" customFormat="1" ht="25.95" customHeight="1" x14ac:dyDescent="0.2">
      <c r="A66" s="63"/>
      <c r="B66" s="62" t="s">
        <v>78</v>
      </c>
      <c r="C66" s="68" t="s">
        <v>95</v>
      </c>
      <c r="D66" s="71" t="s">
        <v>298</v>
      </c>
      <c r="E66" s="65">
        <f>SUM(G66:G69)</f>
        <v>69067</v>
      </c>
      <c r="F66" s="25" t="s">
        <v>235</v>
      </c>
      <c r="G66" s="26">
        <f t="shared" si="0"/>
        <v>2305</v>
      </c>
      <c r="H66" s="26">
        <v>1100</v>
      </c>
      <c r="I66" s="26">
        <v>355</v>
      </c>
      <c r="J66" s="26">
        <v>85</v>
      </c>
      <c r="K66" s="26">
        <v>85</v>
      </c>
      <c r="L66" s="26">
        <v>85</v>
      </c>
      <c r="M66" s="26">
        <v>85</v>
      </c>
      <c r="N66" s="26">
        <v>85</v>
      </c>
      <c r="O66" s="26">
        <v>85</v>
      </c>
      <c r="P66" s="26">
        <v>85</v>
      </c>
      <c r="Q66" s="26">
        <v>85</v>
      </c>
      <c r="R66" s="26">
        <v>85</v>
      </c>
      <c r="S66" s="26">
        <v>85</v>
      </c>
      <c r="T66" s="26">
        <v>2305</v>
      </c>
      <c r="U66" s="26">
        <v>30</v>
      </c>
      <c r="V66" s="26">
        <v>10</v>
      </c>
      <c r="W66" s="26">
        <v>2</v>
      </c>
      <c r="X66" s="26">
        <v>2</v>
      </c>
      <c r="Y66" s="26">
        <v>2</v>
      </c>
      <c r="Z66" s="26">
        <v>2</v>
      </c>
      <c r="AA66" s="26">
        <v>2</v>
      </c>
      <c r="AB66" s="26">
        <v>2</v>
      </c>
      <c r="AC66" s="26">
        <v>2</v>
      </c>
      <c r="AD66" s="26">
        <v>2</v>
      </c>
      <c r="AE66" s="26">
        <v>2</v>
      </c>
      <c r="AF66" s="26">
        <v>2</v>
      </c>
    </row>
    <row r="67" spans="1:32" s="15" customFormat="1" ht="25.95" customHeight="1" x14ac:dyDescent="0.2">
      <c r="A67" s="63"/>
      <c r="B67" s="63"/>
      <c r="C67" s="69"/>
      <c r="D67" s="73"/>
      <c r="E67" s="66"/>
      <c r="F67" s="25" t="s">
        <v>236</v>
      </c>
      <c r="G67" s="26">
        <f t="shared" si="0"/>
        <v>1705</v>
      </c>
      <c r="H67" s="26">
        <v>930</v>
      </c>
      <c r="I67" s="26">
        <v>155</v>
      </c>
      <c r="J67" s="26">
        <v>62</v>
      </c>
      <c r="K67" s="26">
        <v>62</v>
      </c>
      <c r="L67" s="26">
        <v>62</v>
      </c>
      <c r="M67" s="26">
        <v>62</v>
      </c>
      <c r="N67" s="26">
        <v>62</v>
      </c>
      <c r="O67" s="26">
        <v>62</v>
      </c>
      <c r="P67" s="26">
        <v>62</v>
      </c>
      <c r="Q67" s="26">
        <v>62</v>
      </c>
      <c r="R67" s="26">
        <v>62</v>
      </c>
      <c r="S67" s="26">
        <v>62</v>
      </c>
      <c r="T67" s="26">
        <v>1705</v>
      </c>
      <c r="U67" s="26">
        <v>30</v>
      </c>
      <c r="V67" s="26">
        <v>5</v>
      </c>
      <c r="W67" s="26">
        <v>2</v>
      </c>
      <c r="X67" s="26">
        <v>2</v>
      </c>
      <c r="Y67" s="26">
        <v>2</v>
      </c>
      <c r="Z67" s="26">
        <v>2</v>
      </c>
      <c r="AA67" s="26">
        <v>2</v>
      </c>
      <c r="AB67" s="26">
        <v>2</v>
      </c>
      <c r="AC67" s="26">
        <v>2</v>
      </c>
      <c r="AD67" s="26">
        <v>2</v>
      </c>
      <c r="AE67" s="26">
        <v>2</v>
      </c>
      <c r="AF67" s="26">
        <v>2</v>
      </c>
    </row>
    <row r="68" spans="1:32" s="15" customFormat="1" ht="25.95" customHeight="1" x14ac:dyDescent="0.2">
      <c r="A68" s="63"/>
      <c r="B68" s="63"/>
      <c r="C68" s="69"/>
      <c r="D68" s="73"/>
      <c r="E68" s="66"/>
      <c r="F68" s="25" t="s">
        <v>237</v>
      </c>
      <c r="G68" s="26">
        <f t="shared" si="0"/>
        <v>55060</v>
      </c>
      <c r="H68" s="26">
        <v>26930</v>
      </c>
      <c r="I68" s="26">
        <v>3830</v>
      </c>
      <c r="J68" s="26">
        <v>2430</v>
      </c>
      <c r="K68" s="26">
        <v>2430</v>
      </c>
      <c r="L68" s="26">
        <v>2430</v>
      </c>
      <c r="M68" s="26">
        <v>2430</v>
      </c>
      <c r="N68" s="26">
        <v>2430</v>
      </c>
      <c r="O68" s="26">
        <v>2430</v>
      </c>
      <c r="P68" s="26">
        <v>2430</v>
      </c>
      <c r="Q68" s="26">
        <v>2430</v>
      </c>
      <c r="R68" s="26">
        <v>2430</v>
      </c>
      <c r="S68" s="26">
        <v>2430</v>
      </c>
      <c r="T68" s="26">
        <v>69660</v>
      </c>
      <c r="U68" s="26">
        <v>760</v>
      </c>
      <c r="V68" s="26">
        <v>100</v>
      </c>
      <c r="W68" s="26">
        <v>60</v>
      </c>
      <c r="X68" s="26">
        <v>60</v>
      </c>
      <c r="Y68" s="26">
        <v>60</v>
      </c>
      <c r="Z68" s="26">
        <v>60</v>
      </c>
      <c r="AA68" s="26">
        <v>60</v>
      </c>
      <c r="AB68" s="26">
        <v>60</v>
      </c>
      <c r="AC68" s="26">
        <v>60</v>
      </c>
      <c r="AD68" s="26">
        <v>60</v>
      </c>
      <c r="AE68" s="26">
        <v>60</v>
      </c>
      <c r="AF68" s="26">
        <v>60</v>
      </c>
    </row>
    <row r="69" spans="1:32" s="15" customFormat="1" ht="25.95" customHeight="1" x14ac:dyDescent="0.2">
      <c r="A69" s="63"/>
      <c r="B69" s="63"/>
      <c r="C69" s="70"/>
      <c r="D69" s="72"/>
      <c r="E69" s="67"/>
      <c r="F69" s="25" t="s">
        <v>238</v>
      </c>
      <c r="G69" s="26">
        <f t="shared" si="0"/>
        <v>9997</v>
      </c>
      <c r="H69" s="26">
        <v>395</v>
      </c>
      <c r="I69" s="26">
        <v>4360</v>
      </c>
      <c r="J69" s="26">
        <v>1575</v>
      </c>
      <c r="K69" s="26">
        <v>331</v>
      </c>
      <c r="L69" s="26">
        <v>426</v>
      </c>
      <c r="M69" s="26">
        <v>521</v>
      </c>
      <c r="N69" s="26">
        <v>535</v>
      </c>
      <c r="O69" s="26">
        <v>426</v>
      </c>
      <c r="P69" s="26">
        <v>226</v>
      </c>
      <c r="Q69" s="26">
        <v>321</v>
      </c>
      <c r="R69" s="26">
        <v>321</v>
      </c>
      <c r="S69" s="26">
        <v>560</v>
      </c>
      <c r="T69" s="26">
        <v>13105</v>
      </c>
      <c r="U69" s="26">
        <v>25</v>
      </c>
      <c r="V69" s="26">
        <v>450</v>
      </c>
      <c r="W69" s="26">
        <v>160</v>
      </c>
      <c r="X69" s="26">
        <v>30</v>
      </c>
      <c r="Y69" s="26">
        <v>40</v>
      </c>
      <c r="Z69" s="26">
        <v>50</v>
      </c>
      <c r="AA69" s="26">
        <v>50</v>
      </c>
      <c r="AB69" s="26">
        <v>40</v>
      </c>
      <c r="AC69" s="26">
        <v>20</v>
      </c>
      <c r="AD69" s="26">
        <v>30</v>
      </c>
      <c r="AE69" s="26">
        <v>30</v>
      </c>
      <c r="AF69" s="26">
        <v>50</v>
      </c>
    </row>
    <row r="70" spans="1:32" s="15" customFormat="1" ht="25.95" customHeight="1" x14ac:dyDescent="0.2">
      <c r="A70" s="63"/>
      <c r="B70" s="63"/>
      <c r="C70" s="68" t="s">
        <v>96</v>
      </c>
      <c r="D70" s="71" t="s">
        <v>75</v>
      </c>
      <c r="E70" s="65">
        <f>SUM(G70:G71)</f>
        <v>4395</v>
      </c>
      <c r="F70" s="25" t="s">
        <v>239</v>
      </c>
      <c r="G70" s="26">
        <f t="shared" si="0"/>
        <v>475</v>
      </c>
      <c r="H70" s="26">
        <v>113</v>
      </c>
      <c r="I70" s="26">
        <v>36</v>
      </c>
      <c r="J70" s="26">
        <v>18</v>
      </c>
      <c r="K70" s="26">
        <v>41</v>
      </c>
      <c r="L70" s="26">
        <v>18</v>
      </c>
      <c r="M70" s="26">
        <v>59</v>
      </c>
      <c r="N70" s="26">
        <v>18</v>
      </c>
      <c r="O70" s="26">
        <v>36</v>
      </c>
      <c r="P70" s="26">
        <v>23</v>
      </c>
      <c r="Q70" s="26">
        <v>36</v>
      </c>
      <c r="R70" s="26">
        <v>18</v>
      </c>
      <c r="S70" s="26">
        <v>59</v>
      </c>
      <c r="T70" s="26">
        <v>475</v>
      </c>
      <c r="U70" s="26">
        <v>4</v>
      </c>
      <c r="V70" s="26">
        <v>1</v>
      </c>
      <c r="W70" s="26">
        <v>1</v>
      </c>
      <c r="X70" s="26">
        <v>1</v>
      </c>
      <c r="Y70" s="26">
        <v>1</v>
      </c>
      <c r="Z70" s="26">
        <v>2</v>
      </c>
      <c r="AA70" s="26">
        <v>1</v>
      </c>
      <c r="AB70" s="26">
        <v>1</v>
      </c>
      <c r="AC70" s="26">
        <v>1</v>
      </c>
      <c r="AD70" s="26">
        <v>1</v>
      </c>
      <c r="AE70" s="26">
        <v>1</v>
      </c>
      <c r="AF70" s="26">
        <v>2</v>
      </c>
    </row>
    <row r="71" spans="1:32" s="15" customFormat="1" ht="25.95" customHeight="1" x14ac:dyDescent="0.2">
      <c r="A71" s="63"/>
      <c r="B71" s="63"/>
      <c r="C71" s="70"/>
      <c r="D71" s="72"/>
      <c r="E71" s="67"/>
      <c r="F71" s="25" t="s">
        <v>240</v>
      </c>
      <c r="G71" s="26">
        <f t="shared" si="0"/>
        <v>3920</v>
      </c>
      <c r="H71" s="26">
        <v>1100</v>
      </c>
      <c r="I71" s="26">
        <v>495</v>
      </c>
      <c r="J71" s="26">
        <v>250</v>
      </c>
      <c r="K71" s="26">
        <v>195</v>
      </c>
      <c r="L71" s="26">
        <v>195</v>
      </c>
      <c r="M71" s="26">
        <v>405</v>
      </c>
      <c r="N71" s="26">
        <v>195</v>
      </c>
      <c r="O71" s="26">
        <v>195</v>
      </c>
      <c r="P71" s="26">
        <v>195</v>
      </c>
      <c r="Q71" s="26">
        <v>250</v>
      </c>
      <c r="R71" s="26">
        <v>195</v>
      </c>
      <c r="S71" s="26">
        <v>250</v>
      </c>
      <c r="T71" s="26">
        <v>4425</v>
      </c>
      <c r="U71" s="26">
        <v>100</v>
      </c>
      <c r="V71" s="26">
        <v>40</v>
      </c>
      <c r="W71" s="26">
        <v>20</v>
      </c>
      <c r="X71" s="26">
        <v>15</v>
      </c>
      <c r="Y71" s="26">
        <v>15</v>
      </c>
      <c r="Z71" s="26">
        <v>35</v>
      </c>
      <c r="AA71" s="26">
        <v>15</v>
      </c>
      <c r="AB71" s="26">
        <v>15</v>
      </c>
      <c r="AC71" s="26">
        <v>15</v>
      </c>
      <c r="AD71" s="26">
        <v>20</v>
      </c>
      <c r="AE71" s="26">
        <v>15</v>
      </c>
      <c r="AF71" s="26">
        <v>20</v>
      </c>
    </row>
    <row r="72" spans="1:32" s="15" customFormat="1" ht="25.95" customHeight="1" x14ac:dyDescent="0.2">
      <c r="A72" s="63"/>
      <c r="B72" s="63"/>
      <c r="C72" s="68" t="s">
        <v>97</v>
      </c>
      <c r="D72" s="71" t="s">
        <v>76</v>
      </c>
      <c r="E72" s="65">
        <f>SUM(G72:G73)</f>
        <v>23150</v>
      </c>
      <c r="F72" s="25" t="s">
        <v>241</v>
      </c>
      <c r="G72" s="26">
        <f t="shared" si="0"/>
        <v>195</v>
      </c>
      <c r="H72" s="26">
        <v>35</v>
      </c>
      <c r="I72" s="26">
        <v>0</v>
      </c>
      <c r="J72" s="26">
        <v>30</v>
      </c>
      <c r="K72" s="26">
        <v>0</v>
      </c>
      <c r="L72" s="26">
        <v>35</v>
      </c>
      <c r="M72" s="26">
        <v>0</v>
      </c>
      <c r="N72" s="26">
        <v>30</v>
      </c>
      <c r="O72" s="26">
        <v>0</v>
      </c>
      <c r="P72" s="26">
        <v>35</v>
      </c>
      <c r="Q72" s="26">
        <v>0</v>
      </c>
      <c r="R72" s="26">
        <v>30</v>
      </c>
      <c r="S72" s="26">
        <v>0</v>
      </c>
      <c r="T72" s="26">
        <v>195</v>
      </c>
      <c r="U72" s="26">
        <v>1</v>
      </c>
      <c r="V72" s="26">
        <v>0</v>
      </c>
      <c r="W72" s="26">
        <v>1</v>
      </c>
      <c r="X72" s="26">
        <v>0</v>
      </c>
      <c r="Y72" s="26">
        <v>1</v>
      </c>
      <c r="Z72" s="26">
        <v>0</v>
      </c>
      <c r="AA72" s="26">
        <v>1</v>
      </c>
      <c r="AB72" s="26">
        <v>0</v>
      </c>
      <c r="AC72" s="26">
        <v>1</v>
      </c>
      <c r="AD72" s="26">
        <v>0</v>
      </c>
      <c r="AE72" s="26">
        <v>1</v>
      </c>
      <c r="AF72" s="26">
        <v>0</v>
      </c>
    </row>
    <row r="73" spans="1:32" s="15" customFormat="1" ht="25.95" customHeight="1" x14ac:dyDescent="0.2">
      <c r="A73" s="63"/>
      <c r="B73" s="63"/>
      <c r="C73" s="70"/>
      <c r="D73" s="72"/>
      <c r="E73" s="67"/>
      <c r="F73" s="25" t="s">
        <v>242</v>
      </c>
      <c r="G73" s="26">
        <f t="shared" si="0"/>
        <v>22955</v>
      </c>
      <c r="H73" s="26">
        <v>5300</v>
      </c>
      <c r="I73" s="26">
        <v>1605</v>
      </c>
      <c r="J73" s="26">
        <v>1605</v>
      </c>
      <c r="K73" s="26">
        <v>1605</v>
      </c>
      <c r="L73" s="26">
        <v>1605</v>
      </c>
      <c r="M73" s="26">
        <v>1605</v>
      </c>
      <c r="N73" s="26">
        <v>1605</v>
      </c>
      <c r="O73" s="26">
        <v>1605</v>
      </c>
      <c r="P73" s="26">
        <v>1605</v>
      </c>
      <c r="Q73" s="26">
        <v>1605</v>
      </c>
      <c r="R73" s="26">
        <v>1605</v>
      </c>
      <c r="S73" s="26">
        <v>1605</v>
      </c>
      <c r="T73" s="26">
        <v>27655</v>
      </c>
      <c r="U73" s="26">
        <v>70</v>
      </c>
      <c r="V73" s="26">
        <v>60</v>
      </c>
      <c r="W73" s="26">
        <v>60</v>
      </c>
      <c r="X73" s="26">
        <v>60</v>
      </c>
      <c r="Y73" s="26">
        <v>60</v>
      </c>
      <c r="Z73" s="26">
        <v>60</v>
      </c>
      <c r="AA73" s="26">
        <v>60</v>
      </c>
      <c r="AB73" s="26">
        <v>60</v>
      </c>
      <c r="AC73" s="26">
        <v>60</v>
      </c>
      <c r="AD73" s="26">
        <v>60</v>
      </c>
      <c r="AE73" s="26">
        <v>60</v>
      </c>
      <c r="AF73" s="26">
        <v>60</v>
      </c>
    </row>
    <row r="74" spans="1:32" s="15" customFormat="1" ht="25.95" customHeight="1" x14ac:dyDescent="0.2">
      <c r="A74" s="63"/>
      <c r="B74" s="63"/>
      <c r="C74" s="68" t="s">
        <v>98</v>
      </c>
      <c r="D74" s="71" t="s">
        <v>79</v>
      </c>
      <c r="E74" s="65">
        <f>SUM(G74:G75)</f>
        <v>8750</v>
      </c>
      <c r="F74" s="25" t="s">
        <v>243</v>
      </c>
      <c r="G74" s="26">
        <f>SUM(H74:S74)</f>
        <v>4995</v>
      </c>
      <c r="H74" s="26">
        <v>2135</v>
      </c>
      <c r="I74" s="26">
        <v>5</v>
      </c>
      <c r="J74" s="26">
        <v>0</v>
      </c>
      <c r="K74" s="26">
        <v>0</v>
      </c>
      <c r="L74" s="26">
        <v>0</v>
      </c>
      <c r="M74" s="26">
        <v>0</v>
      </c>
      <c r="N74" s="26">
        <v>0</v>
      </c>
      <c r="O74" s="26">
        <v>1405</v>
      </c>
      <c r="P74" s="26">
        <v>5</v>
      </c>
      <c r="Q74" s="26">
        <v>565</v>
      </c>
      <c r="R74" s="26">
        <v>215</v>
      </c>
      <c r="S74" s="26">
        <v>665</v>
      </c>
      <c r="T74" s="26">
        <v>5365</v>
      </c>
      <c r="U74" s="26">
        <v>21</v>
      </c>
      <c r="V74" s="26">
        <v>1</v>
      </c>
      <c r="W74" s="26">
        <v>0</v>
      </c>
      <c r="X74" s="26">
        <v>0</v>
      </c>
      <c r="Y74" s="26">
        <v>0</v>
      </c>
      <c r="Z74" s="26">
        <v>0</v>
      </c>
      <c r="AA74" s="26">
        <v>0</v>
      </c>
      <c r="AB74" s="26">
        <v>7</v>
      </c>
      <c r="AC74" s="26">
        <v>1</v>
      </c>
      <c r="AD74" s="26">
        <v>8</v>
      </c>
      <c r="AE74" s="26">
        <v>3</v>
      </c>
      <c r="AF74" s="26">
        <v>11</v>
      </c>
    </row>
    <row r="75" spans="1:32" s="15" customFormat="1" ht="25.95" customHeight="1" x14ac:dyDescent="0.2">
      <c r="A75" s="63"/>
      <c r="B75" s="63"/>
      <c r="C75" s="70"/>
      <c r="D75" s="72"/>
      <c r="E75" s="67"/>
      <c r="F75" s="25" t="s">
        <v>244</v>
      </c>
      <c r="G75" s="26">
        <f>SUM(H75:S75)</f>
        <v>3755</v>
      </c>
      <c r="H75" s="26">
        <v>1070</v>
      </c>
      <c r="I75" s="26">
        <v>80</v>
      </c>
      <c r="J75" s="26">
        <v>80</v>
      </c>
      <c r="K75" s="26">
        <v>540</v>
      </c>
      <c r="L75" s="26">
        <v>115</v>
      </c>
      <c r="M75" s="26">
        <v>240</v>
      </c>
      <c r="N75" s="26">
        <v>100</v>
      </c>
      <c r="O75" s="26">
        <v>80</v>
      </c>
      <c r="P75" s="26">
        <v>80</v>
      </c>
      <c r="Q75" s="26">
        <v>220</v>
      </c>
      <c r="R75" s="26">
        <v>670</v>
      </c>
      <c r="S75" s="26">
        <v>480</v>
      </c>
      <c r="T75" s="26">
        <v>7375</v>
      </c>
      <c r="U75" s="26">
        <v>50</v>
      </c>
      <c r="V75" s="26">
        <v>1</v>
      </c>
      <c r="W75" s="26">
        <v>1</v>
      </c>
      <c r="X75" s="26">
        <v>23</v>
      </c>
      <c r="Y75" s="26">
        <v>2</v>
      </c>
      <c r="Z75" s="26">
        <v>9</v>
      </c>
      <c r="AA75" s="26">
        <v>2</v>
      </c>
      <c r="AB75" s="26">
        <v>1</v>
      </c>
      <c r="AC75" s="26">
        <v>1</v>
      </c>
      <c r="AD75" s="26">
        <v>8</v>
      </c>
      <c r="AE75" s="26">
        <v>30</v>
      </c>
      <c r="AF75" s="26">
        <v>20</v>
      </c>
    </row>
    <row r="76" spans="1:32" s="15" customFormat="1" ht="25.95" customHeight="1" x14ac:dyDescent="0.2">
      <c r="A76" s="63"/>
      <c r="B76" s="63"/>
      <c r="C76" s="68" t="s">
        <v>174</v>
      </c>
      <c r="D76" s="71" t="s">
        <v>88</v>
      </c>
      <c r="E76" s="65">
        <f>SUM(G76:G77)</f>
        <v>1200</v>
      </c>
      <c r="F76" s="25" t="s">
        <v>245</v>
      </c>
      <c r="G76" s="26">
        <f t="shared" si="0"/>
        <v>850</v>
      </c>
      <c r="H76" s="26">
        <v>240</v>
      </c>
      <c r="I76" s="26">
        <v>60</v>
      </c>
      <c r="J76" s="26">
        <v>55</v>
      </c>
      <c r="K76" s="26">
        <v>55</v>
      </c>
      <c r="L76" s="26">
        <v>55</v>
      </c>
      <c r="M76" s="26">
        <v>55</v>
      </c>
      <c r="N76" s="26">
        <v>55</v>
      </c>
      <c r="O76" s="26">
        <v>55</v>
      </c>
      <c r="P76" s="26">
        <v>55</v>
      </c>
      <c r="Q76" s="26">
        <v>55</v>
      </c>
      <c r="R76" s="26">
        <v>55</v>
      </c>
      <c r="S76" s="26">
        <v>55</v>
      </c>
      <c r="T76" s="26">
        <v>3654</v>
      </c>
      <c r="U76" s="26">
        <v>2341</v>
      </c>
      <c r="V76" s="26">
        <v>40</v>
      </c>
      <c r="W76" s="26">
        <v>20</v>
      </c>
      <c r="X76" s="26">
        <v>20</v>
      </c>
      <c r="Y76" s="26">
        <v>20</v>
      </c>
      <c r="Z76" s="26">
        <v>20</v>
      </c>
      <c r="AA76" s="26">
        <v>20</v>
      </c>
      <c r="AB76" s="26">
        <v>20</v>
      </c>
      <c r="AC76" s="26">
        <v>20</v>
      </c>
      <c r="AD76" s="26">
        <v>20</v>
      </c>
      <c r="AE76" s="26">
        <v>19</v>
      </c>
      <c r="AF76" s="26">
        <v>19</v>
      </c>
    </row>
    <row r="77" spans="1:32" s="15" customFormat="1" ht="25.95" customHeight="1" x14ac:dyDescent="0.2">
      <c r="A77" s="63"/>
      <c r="B77" s="64"/>
      <c r="C77" s="70"/>
      <c r="D77" s="72"/>
      <c r="E77" s="67"/>
      <c r="F77" s="25" t="s">
        <v>246</v>
      </c>
      <c r="G77" s="26">
        <f t="shared" si="0"/>
        <v>350</v>
      </c>
      <c r="H77" s="26">
        <v>50</v>
      </c>
      <c r="I77" s="26">
        <v>50</v>
      </c>
      <c r="J77" s="26">
        <v>25</v>
      </c>
      <c r="K77" s="26">
        <v>25</v>
      </c>
      <c r="L77" s="26">
        <v>25</v>
      </c>
      <c r="M77" s="26">
        <v>25</v>
      </c>
      <c r="N77" s="26">
        <v>25</v>
      </c>
      <c r="O77" s="26">
        <v>25</v>
      </c>
      <c r="P77" s="26">
        <v>25</v>
      </c>
      <c r="Q77" s="26">
        <v>25</v>
      </c>
      <c r="R77" s="26">
        <v>25</v>
      </c>
      <c r="S77" s="26">
        <v>25</v>
      </c>
      <c r="T77" s="26">
        <v>6681</v>
      </c>
      <c r="U77" s="26">
        <v>345</v>
      </c>
      <c r="V77" s="26">
        <v>355</v>
      </c>
      <c r="W77" s="26">
        <v>365</v>
      </c>
      <c r="X77" s="26">
        <v>581</v>
      </c>
      <c r="Y77" s="26">
        <v>529</v>
      </c>
      <c r="Z77" s="26">
        <v>840</v>
      </c>
      <c r="AA77" s="26">
        <v>441</v>
      </c>
      <c r="AB77" s="26">
        <v>530</v>
      </c>
      <c r="AC77" s="26">
        <v>567</v>
      </c>
      <c r="AD77" s="26">
        <v>397</v>
      </c>
      <c r="AE77" s="26">
        <v>296</v>
      </c>
      <c r="AF77" s="26">
        <v>328</v>
      </c>
    </row>
    <row r="78" spans="1:32" s="15" customFormat="1" ht="25.95" customHeight="1" x14ac:dyDescent="0.2">
      <c r="A78" s="63"/>
      <c r="B78" s="62" t="s">
        <v>82</v>
      </c>
      <c r="C78" s="68" t="s">
        <v>99</v>
      </c>
      <c r="D78" s="71" t="s">
        <v>83</v>
      </c>
      <c r="E78" s="65">
        <f>SUM(G78:G79)</f>
        <v>6118</v>
      </c>
      <c r="F78" s="25" t="s">
        <v>247</v>
      </c>
      <c r="G78" s="26">
        <f t="shared" si="0"/>
        <v>1556</v>
      </c>
      <c r="H78" s="26">
        <v>0</v>
      </c>
      <c r="I78" s="26">
        <v>0</v>
      </c>
      <c r="J78" s="26">
        <v>0</v>
      </c>
      <c r="K78" s="26">
        <v>0</v>
      </c>
      <c r="L78" s="26">
        <v>25</v>
      </c>
      <c r="M78" s="26">
        <v>50</v>
      </c>
      <c r="N78" s="26">
        <v>210</v>
      </c>
      <c r="O78" s="26">
        <v>996</v>
      </c>
      <c r="P78" s="26">
        <v>150</v>
      </c>
      <c r="Q78" s="26">
        <v>100</v>
      </c>
      <c r="R78" s="26">
        <v>25</v>
      </c>
      <c r="S78" s="26">
        <v>0</v>
      </c>
      <c r="T78" s="26">
        <v>14613</v>
      </c>
      <c r="U78" s="26">
        <v>0</v>
      </c>
      <c r="V78" s="26">
        <v>0</v>
      </c>
      <c r="W78" s="26">
        <v>0</v>
      </c>
      <c r="X78" s="26">
        <v>0</v>
      </c>
      <c r="Y78" s="26">
        <v>5</v>
      </c>
      <c r="Z78" s="26">
        <v>10</v>
      </c>
      <c r="AA78" s="26">
        <v>30</v>
      </c>
      <c r="AB78" s="26">
        <v>3540</v>
      </c>
      <c r="AC78" s="26">
        <v>30</v>
      </c>
      <c r="AD78" s="26">
        <v>200</v>
      </c>
      <c r="AE78" s="26">
        <v>5</v>
      </c>
      <c r="AF78" s="26">
        <v>0</v>
      </c>
    </row>
    <row r="79" spans="1:32" s="15" customFormat="1" ht="25.95" customHeight="1" thickBot="1" x14ac:dyDescent="0.25">
      <c r="A79" s="64"/>
      <c r="B79" s="64"/>
      <c r="C79" s="82"/>
      <c r="D79" s="72"/>
      <c r="E79" s="81"/>
      <c r="F79" s="50" t="s">
        <v>248</v>
      </c>
      <c r="G79" s="51">
        <f t="shared" si="0"/>
        <v>4562</v>
      </c>
      <c r="H79" s="51">
        <v>537</v>
      </c>
      <c r="I79" s="51">
        <v>225</v>
      </c>
      <c r="J79" s="51">
        <v>31</v>
      </c>
      <c r="K79" s="51">
        <v>170</v>
      </c>
      <c r="L79" s="51">
        <v>281</v>
      </c>
      <c r="M79" s="51">
        <v>129</v>
      </c>
      <c r="N79" s="51">
        <v>193</v>
      </c>
      <c r="O79" s="51">
        <v>31</v>
      </c>
      <c r="P79" s="51">
        <v>490</v>
      </c>
      <c r="Q79" s="51">
        <v>633</v>
      </c>
      <c r="R79" s="51">
        <v>641</v>
      </c>
      <c r="S79" s="51">
        <v>1201</v>
      </c>
      <c r="T79" s="51">
        <v>5444</v>
      </c>
      <c r="U79" s="51">
        <v>14</v>
      </c>
      <c r="V79" s="51">
        <v>5</v>
      </c>
      <c r="W79" s="51">
        <v>2</v>
      </c>
      <c r="X79" s="51">
        <v>2</v>
      </c>
      <c r="Y79" s="51">
        <v>3</v>
      </c>
      <c r="Z79" s="51">
        <v>3</v>
      </c>
      <c r="AA79" s="51">
        <v>2</v>
      </c>
      <c r="AB79" s="51">
        <v>2</v>
      </c>
      <c r="AC79" s="51">
        <v>6</v>
      </c>
      <c r="AD79" s="51">
        <v>7</v>
      </c>
      <c r="AE79" s="51">
        <v>7</v>
      </c>
      <c r="AF79" s="51">
        <v>14</v>
      </c>
    </row>
    <row r="80" spans="1:32" s="15" customFormat="1" ht="25.95" customHeight="1" thickBot="1" x14ac:dyDescent="0.25">
      <c r="A80" s="31"/>
      <c r="B80" s="32" t="s">
        <v>168</v>
      </c>
      <c r="C80" s="33">
        <f>COUNTA(C6:C79)</f>
        <v>36</v>
      </c>
      <c r="D80" s="32" t="s">
        <v>167</v>
      </c>
      <c r="E80" s="54">
        <f>SUM(E6:E79)</f>
        <v>254766</v>
      </c>
      <c r="F80" s="52" t="s">
        <v>297</v>
      </c>
      <c r="G80" s="49">
        <f>SUM(G6:G79)</f>
        <v>254766</v>
      </c>
      <c r="H80" s="49">
        <f t="shared" ref="H80:S80" si="4">SUM(H6:H79)</f>
        <v>56751</v>
      </c>
      <c r="I80" s="49">
        <f t="shared" si="4"/>
        <v>40270</v>
      </c>
      <c r="J80" s="49">
        <f t="shared" si="4"/>
        <v>19929</v>
      </c>
      <c r="K80" s="49">
        <f t="shared" si="4"/>
        <v>17218</v>
      </c>
      <c r="L80" s="49">
        <f t="shared" si="4"/>
        <v>13548</v>
      </c>
      <c r="M80" s="49">
        <f t="shared" si="4"/>
        <v>17236</v>
      </c>
      <c r="N80" s="49">
        <f t="shared" si="4"/>
        <v>15495</v>
      </c>
      <c r="O80" s="49">
        <f t="shared" si="4"/>
        <v>14396</v>
      </c>
      <c r="P80" s="49">
        <f t="shared" si="4"/>
        <v>14548</v>
      </c>
      <c r="Q80" s="49">
        <f t="shared" si="4"/>
        <v>13027</v>
      </c>
      <c r="R80" s="49">
        <f t="shared" si="4"/>
        <v>15189</v>
      </c>
      <c r="S80" s="49">
        <f t="shared" si="4"/>
        <v>17159</v>
      </c>
      <c r="T80" s="49">
        <f>SUM(T6:T79)</f>
        <v>420502</v>
      </c>
      <c r="U80" s="49">
        <f t="shared" ref="U80" si="5">SUM(U6:U79)</f>
        <v>12054</v>
      </c>
      <c r="V80" s="49">
        <f t="shared" ref="V80" si="6">SUM(V6:V79)</f>
        <v>6428</v>
      </c>
      <c r="W80" s="49">
        <f t="shared" ref="W80" si="7">SUM(W6:W79)</f>
        <v>5705</v>
      </c>
      <c r="X80" s="49">
        <f t="shared" ref="X80" si="8">SUM(X6:X79)</f>
        <v>7991</v>
      </c>
      <c r="Y80" s="49">
        <f t="shared" ref="Y80" si="9">SUM(Y6:Y79)</f>
        <v>5713</v>
      </c>
      <c r="Z80" s="49">
        <f t="shared" ref="Z80" si="10">SUM(Z6:Z79)</f>
        <v>6133</v>
      </c>
      <c r="AA80" s="49">
        <f t="shared" ref="AA80" si="11">SUM(AA6:AA79)</f>
        <v>7161</v>
      </c>
      <c r="AB80" s="49">
        <f t="shared" ref="AB80" si="12">SUM(AB6:AB79)</f>
        <v>9197</v>
      </c>
      <c r="AC80" s="49">
        <f t="shared" ref="AC80" si="13">SUM(AC6:AC79)</f>
        <v>7018</v>
      </c>
      <c r="AD80" s="49">
        <f t="shared" ref="AD80" si="14">SUM(AD6:AD79)</f>
        <v>4240</v>
      </c>
      <c r="AE80" s="49">
        <f t="shared" ref="AE80" si="15">SUM(AE6:AE79)</f>
        <v>4274</v>
      </c>
      <c r="AF80" s="49">
        <f t="shared" ref="AF80" si="16">SUM(AF6:AF79)</f>
        <v>4310</v>
      </c>
    </row>
    <row r="81" spans="1:32" s="15" customFormat="1" ht="25.95" customHeight="1" thickBot="1" x14ac:dyDescent="0.25">
      <c r="A81" s="31"/>
      <c r="B81" s="13"/>
      <c r="C81" s="14"/>
      <c r="D81" s="32" t="s">
        <v>166</v>
      </c>
      <c r="E81" s="55">
        <f>E80/60</f>
        <v>4246.1000000000004</v>
      </c>
      <c r="F81" s="53" t="s">
        <v>300</v>
      </c>
      <c r="H81" s="34"/>
      <c r="I81" s="34"/>
      <c r="J81" s="34"/>
      <c r="K81" s="34"/>
      <c r="L81" s="34"/>
      <c r="M81" s="34"/>
      <c r="N81" s="34"/>
      <c r="O81" s="34"/>
      <c r="P81" s="34"/>
      <c r="Q81" s="34"/>
      <c r="R81" s="34"/>
      <c r="S81" s="34"/>
      <c r="T81" s="35"/>
      <c r="U81" s="34"/>
      <c r="V81" s="34"/>
      <c r="W81" s="34"/>
      <c r="X81" s="34"/>
      <c r="Y81" s="34"/>
      <c r="Z81" s="34"/>
      <c r="AA81" s="34"/>
      <c r="AB81" s="34"/>
      <c r="AC81" s="34"/>
      <c r="AD81" s="34"/>
      <c r="AE81" s="34"/>
      <c r="AF81" s="34"/>
    </row>
    <row r="82" spans="1:32" s="15" customFormat="1" ht="25.95" customHeight="1" thickBot="1" x14ac:dyDescent="0.25">
      <c r="A82" s="31"/>
      <c r="B82" s="13"/>
      <c r="C82" s="14"/>
      <c r="E82" s="36"/>
      <c r="G82" s="15" t="s">
        <v>159</v>
      </c>
      <c r="T82" s="35"/>
    </row>
    <row r="83" spans="1:32" s="15" customFormat="1" ht="25.95" customHeight="1" thickBot="1" x14ac:dyDescent="0.25">
      <c r="A83" s="31"/>
      <c r="B83" s="39" t="s">
        <v>155</v>
      </c>
      <c r="C83" s="33">
        <f>C80+'2次業務'!C54</f>
        <v>59</v>
      </c>
      <c r="D83" s="32" t="s">
        <v>131</v>
      </c>
      <c r="E83" s="56">
        <f>E80+'2次業務'!E54</f>
        <v>369975</v>
      </c>
      <c r="G83" s="15" t="s">
        <v>160</v>
      </c>
      <c r="T83" s="35"/>
    </row>
    <row r="84" spans="1:32" s="15" customFormat="1" ht="25.95" customHeight="1" thickBot="1" x14ac:dyDescent="0.25">
      <c r="A84" s="31"/>
      <c r="B84" s="13"/>
      <c r="C84" s="14"/>
      <c r="D84" s="32" t="s">
        <v>131</v>
      </c>
      <c r="E84" s="55">
        <f>E83/60</f>
        <v>6166.25</v>
      </c>
      <c r="G84" s="15" t="s">
        <v>161</v>
      </c>
      <c r="T84" s="35"/>
    </row>
    <row r="85" spans="1:32" s="15" customFormat="1" ht="25.95" customHeight="1" x14ac:dyDescent="0.2">
      <c r="A85" s="13"/>
      <c r="B85" s="13"/>
      <c r="C85" s="14"/>
      <c r="E85" s="16"/>
      <c r="F85" s="16"/>
      <c r="G85" s="15" t="s">
        <v>162</v>
      </c>
      <c r="T85" s="35"/>
    </row>
    <row r="86" spans="1:32" s="15" customFormat="1" ht="25.95" customHeight="1" x14ac:dyDescent="0.2">
      <c r="A86" s="13"/>
      <c r="B86" s="13"/>
      <c r="C86" s="14"/>
      <c r="E86" s="16"/>
      <c r="F86" s="16"/>
    </row>
    <row r="87" spans="1:32" s="15" customFormat="1" ht="25.95" customHeight="1" x14ac:dyDescent="0.2">
      <c r="A87" s="13"/>
      <c r="B87" s="13"/>
      <c r="C87" s="14"/>
      <c r="E87" s="16"/>
      <c r="F87" s="16"/>
    </row>
    <row r="88" spans="1:32" s="15" customFormat="1" ht="25.95" customHeight="1" x14ac:dyDescent="0.2">
      <c r="A88" s="13"/>
      <c r="B88" s="13"/>
      <c r="C88" s="14"/>
      <c r="E88" s="16"/>
      <c r="F88" s="16"/>
    </row>
    <row r="89" spans="1:32" s="15" customFormat="1" ht="25.95" customHeight="1" x14ac:dyDescent="0.2">
      <c r="A89" s="2"/>
      <c r="B89" s="2"/>
      <c r="C89" s="3"/>
      <c r="D89" s="1"/>
      <c r="E89" s="5"/>
      <c r="F89" s="5"/>
    </row>
    <row r="90" spans="1:32" ht="25.95" customHeight="1" x14ac:dyDescent="0.2"/>
    <row r="91" spans="1:32" ht="25.95" customHeight="1" x14ac:dyDescent="0.2"/>
    <row r="92" spans="1:32" ht="25.95" customHeight="1" x14ac:dyDescent="0.2"/>
    <row r="93" spans="1:32" ht="25.95" customHeight="1" x14ac:dyDescent="0.2"/>
    <row r="94" spans="1:32" ht="25.95" customHeight="1" x14ac:dyDescent="0.2"/>
    <row r="95" spans="1:32" ht="25.95" customHeight="1" x14ac:dyDescent="0.2"/>
    <row r="96" spans="1:32" ht="25.95" customHeight="1" x14ac:dyDescent="0.2"/>
    <row r="97" ht="25.95" customHeight="1" x14ac:dyDescent="0.2"/>
    <row r="98" ht="25.95" customHeight="1" x14ac:dyDescent="0.2"/>
    <row r="99" ht="25.95" customHeight="1" x14ac:dyDescent="0.2"/>
    <row r="100" ht="25.95" customHeight="1" x14ac:dyDescent="0.2"/>
    <row r="101" ht="25.95" customHeight="1" x14ac:dyDescent="0.2"/>
    <row r="102" ht="25.95" customHeight="1" x14ac:dyDescent="0.2"/>
    <row r="103" ht="25.95" customHeight="1" x14ac:dyDescent="0.2"/>
    <row r="104" ht="25.95" customHeight="1" x14ac:dyDescent="0.2"/>
    <row r="105" ht="25.95" customHeight="1" x14ac:dyDescent="0.2"/>
    <row r="106" ht="25.95" customHeight="1" x14ac:dyDescent="0.2"/>
    <row r="107" ht="25.95" customHeight="1" x14ac:dyDescent="0.2"/>
    <row r="108" ht="25.95" customHeight="1" x14ac:dyDescent="0.2"/>
    <row r="109" ht="25.95" customHeight="1" x14ac:dyDescent="0.2"/>
    <row r="110" ht="25.95" customHeight="1" x14ac:dyDescent="0.2"/>
    <row r="111" ht="25.2" customHeight="1" x14ac:dyDescent="0.2"/>
    <row r="112" ht="25.2" customHeight="1" x14ac:dyDescent="0.2"/>
    <row r="113" ht="25.2" customHeight="1" x14ac:dyDescent="0.2"/>
    <row r="114" ht="25.2" customHeight="1" x14ac:dyDescent="0.2"/>
    <row r="115" ht="25.2" customHeight="1" x14ac:dyDescent="0.2"/>
    <row r="116" ht="25.2" customHeight="1" x14ac:dyDescent="0.2"/>
    <row r="117" ht="25.2" customHeight="1" x14ac:dyDescent="0.2"/>
    <row r="118" ht="25.2" customHeight="1" x14ac:dyDescent="0.2"/>
    <row r="119" ht="25.2" customHeight="1" x14ac:dyDescent="0.2"/>
    <row r="120" ht="25.2" customHeight="1" x14ac:dyDescent="0.2"/>
    <row r="121" ht="25.2" customHeight="1" x14ac:dyDescent="0.2"/>
    <row r="122" ht="25.2" customHeight="1" x14ac:dyDescent="0.2"/>
    <row r="123" ht="25.2" customHeight="1" x14ac:dyDescent="0.2"/>
    <row r="124" ht="25.2" customHeight="1" x14ac:dyDescent="0.2"/>
    <row r="125" ht="25.2" customHeight="1" x14ac:dyDescent="0.2"/>
    <row r="126" ht="25.2" customHeight="1" x14ac:dyDescent="0.2"/>
    <row r="127" ht="25.2" customHeight="1" x14ac:dyDescent="0.2"/>
    <row r="128" ht="25.2" customHeight="1" x14ac:dyDescent="0.2"/>
    <row r="129" ht="25.2" customHeight="1" x14ac:dyDescent="0.2"/>
    <row r="130" ht="25.2" customHeight="1" x14ac:dyDescent="0.2"/>
    <row r="131" ht="25.2" customHeight="1" x14ac:dyDescent="0.2"/>
    <row r="132" ht="25.2" customHeight="1" x14ac:dyDescent="0.2"/>
    <row r="133" ht="25.2" customHeight="1" x14ac:dyDescent="0.2"/>
    <row r="134" ht="25.2" customHeight="1" x14ac:dyDescent="0.2"/>
    <row r="135" ht="25.2" customHeight="1" x14ac:dyDescent="0.2"/>
    <row r="136" ht="25.2" customHeight="1" x14ac:dyDescent="0.2"/>
    <row r="137" ht="25.2" customHeight="1" x14ac:dyDescent="0.2"/>
    <row r="138" ht="25.2" customHeight="1" x14ac:dyDescent="0.2"/>
    <row r="139" ht="25.2" customHeight="1" x14ac:dyDescent="0.2"/>
    <row r="140" ht="25.2" customHeight="1" x14ac:dyDescent="0.2"/>
    <row r="141" ht="25.2" customHeight="1" x14ac:dyDescent="0.2"/>
    <row r="142" ht="25.2" customHeight="1" x14ac:dyDescent="0.2"/>
    <row r="143" ht="25.2" customHeight="1" x14ac:dyDescent="0.2"/>
    <row r="144" ht="25.2" customHeight="1" x14ac:dyDescent="0.2"/>
    <row r="145" ht="25.2" customHeight="1" x14ac:dyDescent="0.2"/>
    <row r="146" ht="25.2" customHeight="1" x14ac:dyDescent="0.2"/>
    <row r="147" ht="25.2" customHeight="1" x14ac:dyDescent="0.2"/>
  </sheetData>
  <autoFilter ref="A5:AF85" xr:uid="{2EE32A69-FC61-4C7D-BF8F-EEF956F86247}"/>
  <mergeCells count="76">
    <mergeCell ref="A54:A79"/>
    <mergeCell ref="B66:B77"/>
    <mergeCell ref="E78:E79"/>
    <mergeCell ref="E76:E77"/>
    <mergeCell ref="E58:E59"/>
    <mergeCell ref="B78:B79"/>
    <mergeCell ref="D78:D79"/>
    <mergeCell ref="C78:C79"/>
    <mergeCell ref="D76:D77"/>
    <mergeCell ref="C76:C77"/>
    <mergeCell ref="D58:D59"/>
    <mergeCell ref="C54:C56"/>
    <mergeCell ref="C58:C59"/>
    <mergeCell ref="C60:C62"/>
    <mergeCell ref="C64:C65"/>
    <mergeCell ref="B63:B65"/>
    <mergeCell ref="A23:A53"/>
    <mergeCell ref="E33:E40"/>
    <mergeCell ref="D33:D40"/>
    <mergeCell ref="C33:C40"/>
    <mergeCell ref="B33:B40"/>
    <mergeCell ref="D29:D31"/>
    <mergeCell ref="C29:C31"/>
    <mergeCell ref="D25:D26"/>
    <mergeCell ref="C25:C26"/>
    <mergeCell ref="B25:B26"/>
    <mergeCell ref="D23:D24"/>
    <mergeCell ref="C23:C24"/>
    <mergeCell ref="B51:B53"/>
    <mergeCell ref="E42:E50"/>
    <mergeCell ref="D42:D50"/>
    <mergeCell ref="B23:B24"/>
    <mergeCell ref="C74:C75"/>
    <mergeCell ref="C72:C73"/>
    <mergeCell ref="D74:D75"/>
    <mergeCell ref="E74:E75"/>
    <mergeCell ref="E72:E73"/>
    <mergeCell ref="E70:E71"/>
    <mergeCell ref="D70:D71"/>
    <mergeCell ref="D72:D73"/>
    <mergeCell ref="C70:C71"/>
    <mergeCell ref="C66:C69"/>
    <mergeCell ref="D66:D69"/>
    <mergeCell ref="E66:E69"/>
    <mergeCell ref="E18:E20"/>
    <mergeCell ref="E9:E10"/>
    <mergeCell ref="E6:E8"/>
    <mergeCell ref="D9:D10"/>
    <mergeCell ref="D18:D20"/>
    <mergeCell ref="T4:T5"/>
    <mergeCell ref="D4:E4"/>
    <mergeCell ref="D6:D8"/>
    <mergeCell ref="C6:C8"/>
    <mergeCell ref="C4:C5"/>
    <mergeCell ref="C18:C20"/>
    <mergeCell ref="C9:C10"/>
    <mergeCell ref="A4:A5"/>
    <mergeCell ref="B16:B20"/>
    <mergeCell ref="A6:A22"/>
    <mergeCell ref="B14:B15"/>
    <mergeCell ref="B12:B13"/>
    <mergeCell ref="B9:B11"/>
    <mergeCell ref="B6:B8"/>
    <mergeCell ref="D64:D65"/>
    <mergeCell ref="D54:D56"/>
    <mergeCell ref="E54:E56"/>
    <mergeCell ref="E64:E65"/>
    <mergeCell ref="D60:D62"/>
    <mergeCell ref="E60:E62"/>
    <mergeCell ref="B54:B62"/>
    <mergeCell ref="E29:E31"/>
    <mergeCell ref="B27:B31"/>
    <mergeCell ref="E25:E26"/>
    <mergeCell ref="E23:E24"/>
    <mergeCell ref="C42:C50"/>
    <mergeCell ref="B42:B50"/>
  </mergeCells>
  <phoneticPr fontId="1"/>
  <pageMargins left="0.51181102362204722" right="0.51181102362204722" top="0.35433070866141736" bottom="0.15748031496062992" header="0.11811023622047245" footer="0.31496062992125984"/>
  <pageSetup paperSize="8" scale="37"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448CE-2EEA-4B2D-855E-08739CA6F70D}">
  <sheetPr codeName="Sheet2">
    <tabColor theme="4" tint="0.39997558519241921"/>
  </sheetPr>
  <dimension ref="A1:AF121"/>
  <sheetViews>
    <sheetView view="pageBreakPreview" zoomScale="70" zoomScaleNormal="80" zoomScaleSheetLayoutView="70" workbookViewId="0">
      <pane xSplit="6" ySplit="5" topLeftCell="G36" activePane="bottomRight" state="frozen"/>
      <selection activeCell="E81" sqref="E81"/>
      <selection pane="topRight" activeCell="E81" sqref="E81"/>
      <selection pane="bottomLeft" activeCell="E81" sqref="E81"/>
      <selection pane="bottomRight"/>
    </sheetView>
  </sheetViews>
  <sheetFormatPr defaultColWidth="8.88671875" defaultRowHeight="12.6" x14ac:dyDescent="0.2"/>
  <cols>
    <col min="1" max="1" width="15.6640625" style="2" customWidth="1"/>
    <col min="2" max="2" width="23.44140625" style="2" customWidth="1"/>
    <col min="3" max="3" width="12.6640625" style="3" customWidth="1"/>
    <col min="4" max="4" width="39.33203125" style="1" customWidth="1"/>
    <col min="5" max="5" width="19.6640625" style="1" customWidth="1"/>
    <col min="6" max="6" width="95.21875" style="1" customWidth="1"/>
    <col min="7" max="7" width="19.6640625" style="4" customWidth="1"/>
    <col min="8" max="19" width="10.21875" style="1" customWidth="1"/>
    <col min="20" max="20" width="18.21875" style="1" customWidth="1"/>
    <col min="21" max="32" width="10.109375" style="1" customWidth="1"/>
    <col min="33" max="16384" width="8.88671875" style="1"/>
  </cols>
  <sheetData>
    <row r="1" spans="1:32" s="8" customFormat="1" ht="31.2" customHeight="1" x14ac:dyDescent="0.2">
      <c r="A1" s="11" t="s">
        <v>129</v>
      </c>
      <c r="B1" s="6"/>
      <c r="C1" s="7"/>
      <c r="G1" s="9"/>
    </row>
    <row r="2" spans="1:32" s="15" customFormat="1" ht="12" customHeight="1" x14ac:dyDescent="0.2">
      <c r="A2" s="12"/>
      <c r="B2" s="13"/>
      <c r="C2" s="14"/>
      <c r="G2" s="17"/>
    </row>
    <row r="3" spans="1:32" s="15" customFormat="1" ht="24" customHeight="1" x14ac:dyDescent="0.2">
      <c r="A3" s="13"/>
      <c r="B3" s="13"/>
      <c r="C3" s="14"/>
      <c r="E3" s="16"/>
      <c r="F3" s="17"/>
      <c r="G3" s="15" t="s">
        <v>157</v>
      </c>
    </row>
    <row r="4" spans="1:32" s="15" customFormat="1" ht="24" customHeight="1" x14ac:dyDescent="0.2">
      <c r="A4" s="74" t="s">
        <v>121</v>
      </c>
      <c r="B4" s="18" t="s">
        <v>125</v>
      </c>
      <c r="C4" s="79" t="s">
        <v>122</v>
      </c>
      <c r="D4" s="77" t="s">
        <v>123</v>
      </c>
      <c r="E4" s="78"/>
      <c r="F4" s="19" t="s">
        <v>127</v>
      </c>
      <c r="G4" s="45"/>
      <c r="H4" s="46" t="s">
        <v>164</v>
      </c>
      <c r="I4" s="21"/>
      <c r="J4" s="21"/>
      <c r="K4" s="21"/>
      <c r="L4" s="21"/>
      <c r="M4" s="21"/>
      <c r="N4" s="21"/>
      <c r="O4" s="21"/>
      <c r="P4" s="21"/>
      <c r="Q4" s="21"/>
      <c r="R4" s="21"/>
      <c r="S4" s="21"/>
      <c r="T4" s="76" t="s">
        <v>165</v>
      </c>
      <c r="U4" s="22" t="s">
        <v>158</v>
      </c>
      <c r="V4" s="22"/>
      <c r="W4" s="22"/>
      <c r="X4" s="22"/>
      <c r="Y4" s="22"/>
      <c r="Z4" s="22"/>
      <c r="AA4" s="22"/>
      <c r="AB4" s="22"/>
      <c r="AC4" s="22"/>
      <c r="AD4" s="22"/>
      <c r="AE4" s="22"/>
      <c r="AF4" s="22"/>
    </row>
    <row r="5" spans="1:32" s="15" customFormat="1" ht="51.6" customHeight="1" x14ac:dyDescent="0.2">
      <c r="A5" s="75"/>
      <c r="B5" s="18" t="s">
        <v>126</v>
      </c>
      <c r="C5" s="80"/>
      <c r="D5" s="42" t="s">
        <v>124</v>
      </c>
      <c r="E5" s="41" t="s">
        <v>156</v>
      </c>
      <c r="F5" s="19" t="s">
        <v>128</v>
      </c>
      <c r="G5" s="19" t="s">
        <v>163</v>
      </c>
      <c r="H5" s="20" t="s">
        <v>109</v>
      </c>
      <c r="I5" s="24" t="s">
        <v>110</v>
      </c>
      <c r="J5" s="24" t="s">
        <v>111</v>
      </c>
      <c r="K5" s="24" t="s">
        <v>112</v>
      </c>
      <c r="L5" s="24" t="s">
        <v>113</v>
      </c>
      <c r="M5" s="24" t="s">
        <v>114</v>
      </c>
      <c r="N5" s="24" t="s">
        <v>115</v>
      </c>
      <c r="O5" s="24" t="s">
        <v>116</v>
      </c>
      <c r="P5" s="24" t="s">
        <v>117</v>
      </c>
      <c r="Q5" s="24" t="s">
        <v>118</v>
      </c>
      <c r="R5" s="24" t="s">
        <v>119</v>
      </c>
      <c r="S5" s="24" t="s">
        <v>120</v>
      </c>
      <c r="T5" s="76"/>
      <c r="U5" s="40" t="s">
        <v>109</v>
      </c>
      <c r="V5" s="40" t="s">
        <v>110</v>
      </c>
      <c r="W5" s="40" t="s">
        <v>111</v>
      </c>
      <c r="X5" s="40" t="s">
        <v>112</v>
      </c>
      <c r="Y5" s="40" t="s">
        <v>113</v>
      </c>
      <c r="Z5" s="40" t="s">
        <v>114</v>
      </c>
      <c r="AA5" s="40" t="s">
        <v>115</v>
      </c>
      <c r="AB5" s="40" t="s">
        <v>116</v>
      </c>
      <c r="AC5" s="40" t="s">
        <v>117</v>
      </c>
      <c r="AD5" s="40" t="s">
        <v>118</v>
      </c>
      <c r="AE5" s="40" t="s">
        <v>119</v>
      </c>
      <c r="AF5" s="40" t="s">
        <v>120</v>
      </c>
    </row>
    <row r="6" spans="1:32" s="15" customFormat="1" ht="25.95" customHeight="1" x14ac:dyDescent="0.2">
      <c r="A6" s="62" t="s">
        <v>0</v>
      </c>
      <c r="B6" s="62" t="s">
        <v>1</v>
      </c>
      <c r="C6" s="27" t="s">
        <v>2</v>
      </c>
      <c r="D6" s="25" t="s">
        <v>139</v>
      </c>
      <c r="E6" s="28">
        <f>G6</f>
        <v>5540</v>
      </c>
      <c r="F6" s="25" t="s">
        <v>249</v>
      </c>
      <c r="G6" s="26">
        <f t="shared" ref="G6:G37" si="0">SUM(H6:S6)</f>
        <v>5540</v>
      </c>
      <c r="H6" s="26">
        <v>210</v>
      </c>
      <c r="I6" s="26">
        <v>585</v>
      </c>
      <c r="J6" s="26">
        <v>80</v>
      </c>
      <c r="K6" s="26">
        <v>90</v>
      </c>
      <c r="L6" s="26">
        <v>570</v>
      </c>
      <c r="M6" s="26">
        <v>375</v>
      </c>
      <c r="N6" s="26">
        <v>180</v>
      </c>
      <c r="O6" s="26">
        <v>50</v>
      </c>
      <c r="P6" s="26">
        <v>375</v>
      </c>
      <c r="Q6" s="26">
        <v>355</v>
      </c>
      <c r="R6" s="26">
        <v>790</v>
      </c>
      <c r="S6" s="26">
        <v>1880</v>
      </c>
      <c r="T6" s="26">
        <v>6480</v>
      </c>
      <c r="U6" s="26">
        <v>3</v>
      </c>
      <c r="V6" s="26">
        <v>3</v>
      </c>
      <c r="W6" s="26">
        <v>2</v>
      </c>
      <c r="X6" s="26">
        <v>2</v>
      </c>
      <c r="Y6" s="26">
        <v>2</v>
      </c>
      <c r="Z6" s="26">
        <v>2</v>
      </c>
      <c r="AA6" s="26">
        <v>1</v>
      </c>
      <c r="AB6" s="26">
        <v>1</v>
      </c>
      <c r="AC6" s="26">
        <v>9</v>
      </c>
      <c r="AD6" s="26">
        <v>9</v>
      </c>
      <c r="AE6" s="26">
        <v>9</v>
      </c>
      <c r="AF6" s="26">
        <v>12</v>
      </c>
    </row>
    <row r="7" spans="1:32" s="15" customFormat="1" ht="25.95" customHeight="1" x14ac:dyDescent="0.2">
      <c r="A7" s="63"/>
      <c r="B7" s="63"/>
      <c r="C7" s="68" t="s">
        <v>57</v>
      </c>
      <c r="D7" s="71" t="s">
        <v>22</v>
      </c>
      <c r="E7" s="83">
        <f>SUM(G7:G8)</f>
        <v>1920</v>
      </c>
      <c r="F7" s="25" t="s">
        <v>250</v>
      </c>
      <c r="G7" s="26">
        <f t="shared" si="0"/>
        <v>1030</v>
      </c>
      <c r="H7" s="26">
        <v>0</v>
      </c>
      <c r="I7" s="26">
        <v>0</v>
      </c>
      <c r="J7" s="26">
        <v>0</v>
      </c>
      <c r="K7" s="26">
        <v>0</v>
      </c>
      <c r="L7" s="26">
        <v>160</v>
      </c>
      <c r="M7" s="26">
        <v>0</v>
      </c>
      <c r="N7" s="26">
        <v>160</v>
      </c>
      <c r="O7" s="26">
        <v>160</v>
      </c>
      <c r="P7" s="26">
        <v>160</v>
      </c>
      <c r="Q7" s="26">
        <v>160</v>
      </c>
      <c r="R7" s="26">
        <v>0</v>
      </c>
      <c r="S7" s="26">
        <v>230</v>
      </c>
      <c r="T7" s="26">
        <v>1220</v>
      </c>
      <c r="U7" s="26">
        <v>0</v>
      </c>
      <c r="V7" s="26">
        <v>0</v>
      </c>
      <c r="W7" s="26">
        <v>0</v>
      </c>
      <c r="X7" s="26">
        <v>0</v>
      </c>
      <c r="Y7" s="26">
        <v>1</v>
      </c>
      <c r="Z7" s="26">
        <v>0</v>
      </c>
      <c r="AA7" s="26">
        <v>1</v>
      </c>
      <c r="AB7" s="26">
        <v>1</v>
      </c>
      <c r="AC7" s="26">
        <v>1</v>
      </c>
      <c r="AD7" s="26">
        <v>1</v>
      </c>
      <c r="AE7" s="26">
        <v>0</v>
      </c>
      <c r="AF7" s="26">
        <v>1</v>
      </c>
    </row>
    <row r="8" spans="1:32" s="15" customFormat="1" ht="25.95" customHeight="1" x14ac:dyDescent="0.2">
      <c r="A8" s="63"/>
      <c r="B8" s="64"/>
      <c r="C8" s="70"/>
      <c r="D8" s="72"/>
      <c r="E8" s="85"/>
      <c r="F8" s="25" t="s">
        <v>251</v>
      </c>
      <c r="G8" s="26">
        <f t="shared" si="0"/>
        <v>890</v>
      </c>
      <c r="H8" s="26">
        <v>150</v>
      </c>
      <c r="I8" s="26">
        <v>0</v>
      </c>
      <c r="J8" s="26">
        <v>150</v>
      </c>
      <c r="K8" s="26">
        <v>0</v>
      </c>
      <c r="L8" s="26">
        <v>0</v>
      </c>
      <c r="M8" s="26">
        <v>0</v>
      </c>
      <c r="N8" s="26">
        <v>210</v>
      </c>
      <c r="O8" s="26">
        <v>190</v>
      </c>
      <c r="P8" s="26">
        <v>0</v>
      </c>
      <c r="Q8" s="26">
        <v>0</v>
      </c>
      <c r="R8" s="26">
        <v>150</v>
      </c>
      <c r="S8" s="26">
        <v>40</v>
      </c>
      <c r="T8" s="26">
        <v>1100</v>
      </c>
      <c r="U8" s="26">
        <v>1</v>
      </c>
      <c r="V8" s="26">
        <v>0</v>
      </c>
      <c r="W8" s="26">
        <v>1</v>
      </c>
      <c r="X8" s="26">
        <v>0</v>
      </c>
      <c r="Y8" s="26">
        <v>0</v>
      </c>
      <c r="Z8" s="26">
        <v>0</v>
      </c>
      <c r="AA8" s="26">
        <v>4</v>
      </c>
      <c r="AB8" s="26">
        <v>3</v>
      </c>
      <c r="AC8" s="26">
        <v>0</v>
      </c>
      <c r="AD8" s="26">
        <v>0</v>
      </c>
      <c r="AE8" s="26">
        <v>1</v>
      </c>
      <c r="AF8" s="26">
        <v>1</v>
      </c>
    </row>
    <row r="9" spans="1:32" s="15" customFormat="1" ht="25.95" customHeight="1" x14ac:dyDescent="0.2">
      <c r="A9" s="63"/>
      <c r="B9" s="43" t="s">
        <v>140</v>
      </c>
      <c r="C9" s="27" t="s">
        <v>34</v>
      </c>
      <c r="D9" s="25" t="s">
        <v>23</v>
      </c>
      <c r="E9" s="30">
        <f>G9</f>
        <v>450</v>
      </c>
      <c r="F9" s="25" t="s">
        <v>252</v>
      </c>
      <c r="G9" s="26">
        <f t="shared" si="0"/>
        <v>450</v>
      </c>
      <c r="H9" s="26">
        <v>0</v>
      </c>
      <c r="I9" s="26">
        <v>0</v>
      </c>
      <c r="J9" s="26">
        <v>0</v>
      </c>
      <c r="K9" s="26">
        <v>0</v>
      </c>
      <c r="L9" s="26">
        <v>420</v>
      </c>
      <c r="M9" s="26">
        <v>0</v>
      </c>
      <c r="N9" s="26">
        <v>0</v>
      </c>
      <c r="O9" s="26">
        <v>0</v>
      </c>
      <c r="P9" s="26">
        <v>0</v>
      </c>
      <c r="Q9" s="26">
        <v>0</v>
      </c>
      <c r="R9" s="26">
        <v>0</v>
      </c>
      <c r="S9" s="26">
        <v>30</v>
      </c>
      <c r="T9" s="26">
        <v>450</v>
      </c>
      <c r="U9" s="26">
        <v>0</v>
      </c>
      <c r="V9" s="26">
        <v>0</v>
      </c>
      <c r="W9" s="26">
        <v>0</v>
      </c>
      <c r="X9" s="26">
        <v>0</v>
      </c>
      <c r="Y9" s="26">
        <v>1</v>
      </c>
      <c r="Z9" s="26">
        <v>0</v>
      </c>
      <c r="AA9" s="26">
        <v>0</v>
      </c>
      <c r="AB9" s="26">
        <v>0</v>
      </c>
      <c r="AC9" s="26">
        <v>0</v>
      </c>
      <c r="AD9" s="26">
        <v>0</v>
      </c>
      <c r="AE9" s="26">
        <v>0</v>
      </c>
      <c r="AF9" s="26">
        <v>1</v>
      </c>
    </row>
    <row r="10" spans="1:32" s="15" customFormat="1" ht="25.95" customHeight="1" x14ac:dyDescent="0.2">
      <c r="A10" s="64"/>
      <c r="B10" s="44" t="s">
        <v>24</v>
      </c>
      <c r="C10" s="27" t="s">
        <v>141</v>
      </c>
      <c r="D10" s="25" t="s">
        <v>25</v>
      </c>
      <c r="E10" s="30">
        <f>G10</f>
        <v>3960</v>
      </c>
      <c r="F10" s="25" t="s">
        <v>253</v>
      </c>
      <c r="G10" s="26">
        <f t="shared" si="0"/>
        <v>3960</v>
      </c>
      <c r="H10" s="26">
        <v>0</v>
      </c>
      <c r="I10" s="26">
        <v>0</v>
      </c>
      <c r="J10" s="26">
        <v>0</v>
      </c>
      <c r="K10" s="26">
        <v>0</v>
      </c>
      <c r="L10" s="26">
        <v>0</v>
      </c>
      <c r="M10" s="26">
        <v>20</v>
      </c>
      <c r="N10" s="26">
        <v>160</v>
      </c>
      <c r="O10" s="26">
        <v>2460</v>
      </c>
      <c r="P10" s="26">
        <v>600</v>
      </c>
      <c r="Q10" s="26">
        <v>240</v>
      </c>
      <c r="R10" s="26">
        <v>360</v>
      </c>
      <c r="S10" s="26">
        <v>120</v>
      </c>
      <c r="T10" s="26">
        <v>5460</v>
      </c>
      <c r="U10" s="26">
        <v>1</v>
      </c>
      <c r="V10" s="26">
        <v>0</v>
      </c>
      <c r="W10" s="26">
        <v>1</v>
      </c>
      <c r="X10" s="26">
        <v>0</v>
      </c>
      <c r="Y10" s="26">
        <v>0</v>
      </c>
      <c r="Z10" s="26">
        <v>1</v>
      </c>
      <c r="AA10" s="26">
        <v>2</v>
      </c>
      <c r="AB10" s="26">
        <v>110</v>
      </c>
      <c r="AC10" s="26">
        <v>20</v>
      </c>
      <c r="AD10" s="26">
        <v>2</v>
      </c>
      <c r="AE10" s="26">
        <v>3</v>
      </c>
      <c r="AF10" s="26">
        <v>0</v>
      </c>
    </row>
    <row r="11" spans="1:32" s="15" customFormat="1" ht="25.95" customHeight="1" x14ac:dyDescent="0.2">
      <c r="A11" s="62" t="s">
        <v>11</v>
      </c>
      <c r="B11" s="62" t="s">
        <v>27</v>
      </c>
      <c r="C11" s="68" t="s">
        <v>62</v>
      </c>
      <c r="D11" s="71" t="s">
        <v>29</v>
      </c>
      <c r="E11" s="83">
        <f>SUM(G11:G14)</f>
        <v>1802</v>
      </c>
      <c r="F11" s="25" t="s">
        <v>254</v>
      </c>
      <c r="G11" s="26">
        <f t="shared" si="0"/>
        <v>69</v>
      </c>
      <c r="H11" s="26">
        <v>14</v>
      </c>
      <c r="I11" s="26">
        <v>0</v>
      </c>
      <c r="J11" s="26">
        <v>0</v>
      </c>
      <c r="K11" s="26">
        <v>0</v>
      </c>
      <c r="L11" s="26">
        <v>0</v>
      </c>
      <c r="M11" s="26">
        <v>0</v>
      </c>
      <c r="N11" s="26">
        <v>0</v>
      </c>
      <c r="O11" s="26">
        <v>0</v>
      </c>
      <c r="P11" s="26">
        <v>0</v>
      </c>
      <c r="Q11" s="26">
        <v>0</v>
      </c>
      <c r="R11" s="26">
        <v>0</v>
      </c>
      <c r="S11" s="26">
        <v>55</v>
      </c>
      <c r="T11" s="26">
        <v>149</v>
      </c>
      <c r="U11" s="26">
        <v>5</v>
      </c>
      <c r="V11" s="26">
        <v>0</v>
      </c>
      <c r="W11" s="26">
        <v>0</v>
      </c>
      <c r="X11" s="26">
        <v>0</v>
      </c>
      <c r="Y11" s="26">
        <v>0</v>
      </c>
      <c r="Z11" s="26">
        <v>0</v>
      </c>
      <c r="AA11" s="26">
        <v>0</v>
      </c>
      <c r="AB11" s="26">
        <v>0</v>
      </c>
      <c r="AC11" s="26">
        <v>0</v>
      </c>
      <c r="AD11" s="26">
        <v>1</v>
      </c>
      <c r="AE11" s="26">
        <v>1</v>
      </c>
      <c r="AF11" s="26">
        <v>5</v>
      </c>
    </row>
    <row r="12" spans="1:32" s="15" customFormat="1" ht="25.95" customHeight="1" x14ac:dyDescent="0.2">
      <c r="A12" s="63"/>
      <c r="B12" s="63"/>
      <c r="C12" s="69"/>
      <c r="D12" s="73"/>
      <c r="E12" s="84"/>
      <c r="F12" s="25" t="s">
        <v>255</v>
      </c>
      <c r="G12" s="26">
        <f t="shared" si="0"/>
        <v>26</v>
      </c>
      <c r="H12" s="26">
        <v>0</v>
      </c>
      <c r="I12" s="26">
        <v>26</v>
      </c>
      <c r="J12" s="26">
        <v>0</v>
      </c>
      <c r="K12" s="26">
        <v>0</v>
      </c>
      <c r="L12" s="26">
        <v>0</v>
      </c>
      <c r="M12" s="26">
        <v>0</v>
      </c>
      <c r="N12" s="26">
        <v>0</v>
      </c>
      <c r="O12" s="26">
        <v>0</v>
      </c>
      <c r="P12" s="26">
        <v>0</v>
      </c>
      <c r="Q12" s="26">
        <v>0</v>
      </c>
      <c r="R12" s="26">
        <v>0</v>
      </c>
      <c r="S12" s="26">
        <v>0</v>
      </c>
      <c r="T12" s="26">
        <v>27</v>
      </c>
      <c r="U12" s="26">
        <v>0</v>
      </c>
      <c r="V12" s="26">
        <v>1</v>
      </c>
      <c r="W12" s="26">
        <v>0</v>
      </c>
      <c r="X12" s="26">
        <v>0</v>
      </c>
      <c r="Y12" s="26">
        <v>0</v>
      </c>
      <c r="Z12" s="26">
        <v>0</v>
      </c>
      <c r="AA12" s="26">
        <v>0</v>
      </c>
      <c r="AB12" s="26">
        <v>0</v>
      </c>
      <c r="AC12" s="26">
        <v>0</v>
      </c>
      <c r="AD12" s="26">
        <v>0</v>
      </c>
      <c r="AE12" s="26">
        <v>0</v>
      </c>
      <c r="AF12" s="26">
        <v>0</v>
      </c>
    </row>
    <row r="13" spans="1:32" s="15" customFormat="1" ht="25.95" customHeight="1" x14ac:dyDescent="0.2">
      <c r="A13" s="63"/>
      <c r="B13" s="63"/>
      <c r="C13" s="69"/>
      <c r="D13" s="73"/>
      <c r="E13" s="84"/>
      <c r="F13" s="25" t="s">
        <v>256</v>
      </c>
      <c r="G13" s="26">
        <f t="shared" si="0"/>
        <v>1423</v>
      </c>
      <c r="H13" s="26">
        <v>378</v>
      </c>
      <c r="I13" s="26">
        <v>20</v>
      </c>
      <c r="J13" s="26">
        <v>0</v>
      </c>
      <c r="K13" s="26">
        <v>0</v>
      </c>
      <c r="L13" s="26">
        <v>0</v>
      </c>
      <c r="M13" s="26">
        <v>0</v>
      </c>
      <c r="N13" s="26">
        <v>0</v>
      </c>
      <c r="O13" s="26">
        <v>0</v>
      </c>
      <c r="P13" s="26">
        <v>0</v>
      </c>
      <c r="Q13" s="26">
        <v>0</v>
      </c>
      <c r="R13" s="26">
        <v>460</v>
      </c>
      <c r="S13" s="26">
        <v>565</v>
      </c>
      <c r="T13" s="26">
        <v>1543</v>
      </c>
      <c r="U13" s="26">
        <v>85</v>
      </c>
      <c r="V13" s="26">
        <v>10</v>
      </c>
      <c r="W13" s="26">
        <v>0</v>
      </c>
      <c r="X13" s="26">
        <v>0</v>
      </c>
      <c r="Y13" s="26">
        <v>0</v>
      </c>
      <c r="Z13" s="26">
        <v>0</v>
      </c>
      <c r="AA13" s="26">
        <v>0</v>
      </c>
      <c r="AB13" s="26">
        <v>0</v>
      </c>
      <c r="AC13" s="26">
        <v>0</v>
      </c>
      <c r="AD13" s="26">
        <v>1</v>
      </c>
      <c r="AE13" s="26">
        <v>40</v>
      </c>
      <c r="AF13" s="26">
        <v>40</v>
      </c>
    </row>
    <row r="14" spans="1:32" s="15" customFormat="1" ht="25.95" customHeight="1" x14ac:dyDescent="0.2">
      <c r="A14" s="63"/>
      <c r="B14" s="63"/>
      <c r="C14" s="70"/>
      <c r="D14" s="72"/>
      <c r="E14" s="85"/>
      <c r="F14" s="25" t="s">
        <v>257</v>
      </c>
      <c r="G14" s="26">
        <f t="shared" si="0"/>
        <v>284</v>
      </c>
      <c r="H14" s="26">
        <v>0</v>
      </c>
      <c r="I14" s="26">
        <v>48</v>
      </c>
      <c r="J14" s="26">
        <v>27</v>
      </c>
      <c r="K14" s="26">
        <v>32</v>
      </c>
      <c r="L14" s="26">
        <v>27</v>
      </c>
      <c r="M14" s="26">
        <v>37</v>
      </c>
      <c r="N14" s="26">
        <v>27</v>
      </c>
      <c r="O14" s="26">
        <v>27</v>
      </c>
      <c r="P14" s="26">
        <v>32</v>
      </c>
      <c r="Q14" s="26">
        <v>27</v>
      </c>
      <c r="R14" s="26">
        <v>0</v>
      </c>
      <c r="S14" s="26">
        <v>0</v>
      </c>
      <c r="T14" s="26">
        <v>284</v>
      </c>
      <c r="U14" s="26">
        <v>0</v>
      </c>
      <c r="V14" s="26">
        <v>3</v>
      </c>
      <c r="W14" s="26">
        <v>2</v>
      </c>
      <c r="X14" s="26">
        <v>2</v>
      </c>
      <c r="Y14" s="26">
        <v>2</v>
      </c>
      <c r="Z14" s="26">
        <v>2</v>
      </c>
      <c r="AA14" s="26">
        <v>2</v>
      </c>
      <c r="AB14" s="26">
        <v>2</v>
      </c>
      <c r="AC14" s="26">
        <v>2</v>
      </c>
      <c r="AD14" s="26">
        <v>2</v>
      </c>
      <c r="AE14" s="26">
        <v>0</v>
      </c>
      <c r="AF14" s="26">
        <v>0</v>
      </c>
    </row>
    <row r="15" spans="1:32" s="15" customFormat="1" ht="25.95" customHeight="1" x14ac:dyDescent="0.2">
      <c r="A15" s="63"/>
      <c r="B15" s="63"/>
      <c r="C15" s="68" t="s">
        <v>63</v>
      </c>
      <c r="D15" s="71" t="s">
        <v>30</v>
      </c>
      <c r="E15" s="83">
        <f>SUM(G15:G18)</f>
        <v>1885</v>
      </c>
      <c r="F15" s="25" t="s">
        <v>258</v>
      </c>
      <c r="G15" s="26">
        <f t="shared" si="0"/>
        <v>18</v>
      </c>
      <c r="H15" s="26">
        <v>0</v>
      </c>
      <c r="I15" s="26">
        <v>0</v>
      </c>
      <c r="J15" s="26">
        <v>0</v>
      </c>
      <c r="K15" s="26">
        <v>0</v>
      </c>
      <c r="L15" s="26">
        <v>0</v>
      </c>
      <c r="M15" s="26">
        <v>0</v>
      </c>
      <c r="N15" s="26">
        <v>0</v>
      </c>
      <c r="O15" s="26">
        <v>18</v>
      </c>
      <c r="P15" s="26">
        <v>0</v>
      </c>
      <c r="Q15" s="26">
        <v>0</v>
      </c>
      <c r="R15" s="26">
        <v>0</v>
      </c>
      <c r="S15" s="26">
        <v>0</v>
      </c>
      <c r="T15" s="26">
        <v>18</v>
      </c>
      <c r="U15" s="26">
        <v>0</v>
      </c>
      <c r="V15" s="26">
        <v>0</v>
      </c>
      <c r="W15" s="26">
        <v>0</v>
      </c>
      <c r="X15" s="26">
        <v>0</v>
      </c>
      <c r="Y15" s="26">
        <v>0</v>
      </c>
      <c r="Z15" s="26">
        <v>0</v>
      </c>
      <c r="AA15" s="26">
        <v>0</v>
      </c>
      <c r="AB15" s="26">
        <v>1</v>
      </c>
      <c r="AC15" s="26">
        <v>0</v>
      </c>
      <c r="AD15" s="26">
        <v>0</v>
      </c>
      <c r="AE15" s="26">
        <v>0</v>
      </c>
      <c r="AF15" s="26">
        <v>0</v>
      </c>
    </row>
    <row r="16" spans="1:32" s="15" customFormat="1" ht="25.95" customHeight="1" x14ac:dyDescent="0.2">
      <c r="A16" s="63"/>
      <c r="B16" s="63"/>
      <c r="C16" s="69"/>
      <c r="D16" s="73"/>
      <c r="E16" s="84"/>
      <c r="F16" s="25" t="s">
        <v>259</v>
      </c>
      <c r="G16" s="26">
        <f t="shared" si="0"/>
        <v>301</v>
      </c>
      <c r="H16" s="26">
        <v>0</v>
      </c>
      <c r="I16" s="26">
        <v>0</v>
      </c>
      <c r="J16" s="26">
        <v>0</v>
      </c>
      <c r="K16" s="26">
        <v>0</v>
      </c>
      <c r="L16" s="26">
        <v>0</v>
      </c>
      <c r="M16" s="26">
        <v>0</v>
      </c>
      <c r="N16" s="26">
        <v>0</v>
      </c>
      <c r="O16" s="26">
        <v>0</v>
      </c>
      <c r="P16" s="26">
        <v>0</v>
      </c>
      <c r="Q16" s="26">
        <v>0</v>
      </c>
      <c r="R16" s="26">
        <v>301</v>
      </c>
      <c r="S16" s="26">
        <v>0</v>
      </c>
      <c r="T16" s="26">
        <v>379</v>
      </c>
      <c r="U16" s="26">
        <v>0</v>
      </c>
      <c r="V16" s="26">
        <v>0</v>
      </c>
      <c r="W16" s="26">
        <v>0</v>
      </c>
      <c r="X16" s="26">
        <v>0</v>
      </c>
      <c r="Y16" s="26">
        <v>0</v>
      </c>
      <c r="Z16" s="26">
        <v>0</v>
      </c>
      <c r="AA16" s="26">
        <v>0</v>
      </c>
      <c r="AB16" s="26">
        <v>0</v>
      </c>
      <c r="AC16" s="26">
        <v>0</v>
      </c>
      <c r="AD16" s="26">
        <v>3</v>
      </c>
      <c r="AE16" s="26">
        <v>18</v>
      </c>
      <c r="AF16" s="26">
        <v>0</v>
      </c>
    </row>
    <row r="17" spans="1:32" s="15" customFormat="1" ht="25.95" customHeight="1" x14ac:dyDescent="0.2">
      <c r="A17" s="63"/>
      <c r="B17" s="63"/>
      <c r="C17" s="69"/>
      <c r="D17" s="73"/>
      <c r="E17" s="84"/>
      <c r="F17" s="25" t="s">
        <v>260</v>
      </c>
      <c r="G17" s="26">
        <f t="shared" si="0"/>
        <v>215</v>
      </c>
      <c r="H17" s="26">
        <v>14</v>
      </c>
      <c r="I17" s="26">
        <v>19</v>
      </c>
      <c r="J17" s="26">
        <v>42</v>
      </c>
      <c r="K17" s="26">
        <v>14</v>
      </c>
      <c r="L17" s="26">
        <v>14</v>
      </c>
      <c r="M17" s="26">
        <v>0</v>
      </c>
      <c r="N17" s="26">
        <v>19</v>
      </c>
      <c r="O17" s="26">
        <v>18</v>
      </c>
      <c r="P17" s="26">
        <v>19</v>
      </c>
      <c r="Q17" s="26">
        <v>24</v>
      </c>
      <c r="R17" s="26">
        <v>32</v>
      </c>
      <c r="S17" s="26">
        <v>0</v>
      </c>
      <c r="T17" s="26">
        <v>218</v>
      </c>
      <c r="U17" s="26">
        <v>2</v>
      </c>
      <c r="V17" s="26">
        <v>2</v>
      </c>
      <c r="W17" s="26">
        <v>2</v>
      </c>
      <c r="X17" s="26">
        <v>2</v>
      </c>
      <c r="Y17" s="26">
        <v>2</v>
      </c>
      <c r="Z17" s="26">
        <v>0</v>
      </c>
      <c r="AA17" s="26">
        <v>2</v>
      </c>
      <c r="AB17" s="26">
        <v>1</v>
      </c>
      <c r="AC17" s="26">
        <v>2</v>
      </c>
      <c r="AD17" s="26">
        <v>2</v>
      </c>
      <c r="AE17" s="26">
        <v>2</v>
      </c>
      <c r="AF17" s="26">
        <v>0</v>
      </c>
    </row>
    <row r="18" spans="1:32" s="15" customFormat="1" ht="25.95" customHeight="1" x14ac:dyDescent="0.2">
      <c r="A18" s="63"/>
      <c r="B18" s="63"/>
      <c r="C18" s="70"/>
      <c r="D18" s="72"/>
      <c r="E18" s="85"/>
      <c r="F18" s="25" t="s">
        <v>261</v>
      </c>
      <c r="G18" s="26">
        <f t="shared" si="0"/>
        <v>1351</v>
      </c>
      <c r="H18" s="26">
        <v>273</v>
      </c>
      <c r="I18" s="26">
        <v>0</v>
      </c>
      <c r="J18" s="26">
        <v>0</v>
      </c>
      <c r="K18" s="26">
        <v>0</v>
      </c>
      <c r="L18" s="26">
        <v>0</v>
      </c>
      <c r="M18" s="26">
        <v>0</v>
      </c>
      <c r="N18" s="26">
        <v>0</v>
      </c>
      <c r="O18" s="26">
        <v>0</v>
      </c>
      <c r="P18" s="26">
        <v>0</v>
      </c>
      <c r="Q18" s="26">
        <v>0</v>
      </c>
      <c r="R18" s="26">
        <v>509</v>
      </c>
      <c r="S18" s="26">
        <v>569</v>
      </c>
      <c r="T18" s="26">
        <v>1363</v>
      </c>
      <c r="U18" s="26">
        <v>15</v>
      </c>
      <c r="V18" s="26">
        <v>0</v>
      </c>
      <c r="W18" s="26">
        <v>0</v>
      </c>
      <c r="X18" s="26">
        <v>0</v>
      </c>
      <c r="Y18" s="26">
        <v>0</v>
      </c>
      <c r="Z18" s="26">
        <v>0</v>
      </c>
      <c r="AA18" s="26">
        <v>0</v>
      </c>
      <c r="AB18" s="26">
        <v>0</v>
      </c>
      <c r="AC18" s="26">
        <v>0</v>
      </c>
      <c r="AD18" s="26">
        <v>0</v>
      </c>
      <c r="AE18" s="26">
        <v>30</v>
      </c>
      <c r="AF18" s="26">
        <v>30</v>
      </c>
    </row>
    <row r="19" spans="1:32" s="15" customFormat="1" ht="25.95" customHeight="1" x14ac:dyDescent="0.2">
      <c r="A19" s="63"/>
      <c r="B19" s="63"/>
      <c r="C19" s="37" t="s">
        <v>64</v>
      </c>
      <c r="D19" s="29" t="s">
        <v>28</v>
      </c>
      <c r="E19" s="30">
        <f>G19</f>
        <v>90</v>
      </c>
      <c r="F19" s="25" t="s">
        <v>262</v>
      </c>
      <c r="G19" s="26">
        <f t="shared" si="0"/>
        <v>90</v>
      </c>
      <c r="H19" s="26">
        <v>0</v>
      </c>
      <c r="I19" s="26">
        <v>0</v>
      </c>
      <c r="J19" s="26">
        <v>0</v>
      </c>
      <c r="K19" s="26">
        <v>0</v>
      </c>
      <c r="L19" s="26">
        <v>30</v>
      </c>
      <c r="M19" s="26">
        <v>0</v>
      </c>
      <c r="N19" s="26">
        <v>30</v>
      </c>
      <c r="O19" s="26">
        <v>0</v>
      </c>
      <c r="P19" s="26">
        <v>30</v>
      </c>
      <c r="Q19" s="26">
        <v>0</v>
      </c>
      <c r="R19" s="26">
        <v>0</v>
      </c>
      <c r="S19" s="26">
        <v>0</v>
      </c>
      <c r="T19" s="26">
        <v>90</v>
      </c>
      <c r="U19" s="26">
        <v>0</v>
      </c>
      <c r="V19" s="26">
        <v>0</v>
      </c>
      <c r="W19" s="26">
        <v>0</v>
      </c>
      <c r="X19" s="26">
        <v>0</v>
      </c>
      <c r="Y19" s="26">
        <v>1</v>
      </c>
      <c r="Z19" s="26">
        <v>0</v>
      </c>
      <c r="AA19" s="26">
        <v>1</v>
      </c>
      <c r="AB19" s="26">
        <v>0</v>
      </c>
      <c r="AC19" s="26">
        <v>1</v>
      </c>
      <c r="AD19" s="26">
        <v>0</v>
      </c>
      <c r="AE19" s="26">
        <v>0</v>
      </c>
      <c r="AF19" s="26">
        <v>0</v>
      </c>
    </row>
    <row r="20" spans="1:32" s="15" customFormat="1" ht="25.95" customHeight="1" x14ac:dyDescent="0.2">
      <c r="A20" s="63"/>
      <c r="B20" s="63"/>
      <c r="C20" s="68" t="s">
        <v>65</v>
      </c>
      <c r="D20" s="71" t="s">
        <v>147</v>
      </c>
      <c r="E20" s="83">
        <f>SUM(G20:G23)</f>
        <v>4167</v>
      </c>
      <c r="F20" s="25" t="s">
        <v>263</v>
      </c>
      <c r="G20" s="26">
        <f t="shared" si="0"/>
        <v>953</v>
      </c>
      <c r="H20" s="26">
        <v>364</v>
      </c>
      <c r="I20" s="26">
        <v>69</v>
      </c>
      <c r="J20" s="26">
        <v>52</v>
      </c>
      <c r="K20" s="26">
        <v>52</v>
      </c>
      <c r="L20" s="26">
        <v>52</v>
      </c>
      <c r="M20" s="26">
        <v>52</v>
      </c>
      <c r="N20" s="26">
        <v>52</v>
      </c>
      <c r="O20" s="26">
        <v>52</v>
      </c>
      <c r="P20" s="26">
        <v>52</v>
      </c>
      <c r="Q20" s="26">
        <v>52</v>
      </c>
      <c r="R20" s="26">
        <v>52</v>
      </c>
      <c r="S20" s="26">
        <v>52</v>
      </c>
      <c r="T20" s="26">
        <v>953</v>
      </c>
      <c r="U20" s="26">
        <v>15</v>
      </c>
      <c r="V20" s="26">
        <v>3</v>
      </c>
      <c r="W20" s="26">
        <v>2</v>
      </c>
      <c r="X20" s="26">
        <v>2</v>
      </c>
      <c r="Y20" s="26">
        <v>2</v>
      </c>
      <c r="Z20" s="26">
        <v>2</v>
      </c>
      <c r="AA20" s="26">
        <v>2</v>
      </c>
      <c r="AB20" s="26">
        <v>2</v>
      </c>
      <c r="AC20" s="26">
        <v>2</v>
      </c>
      <c r="AD20" s="26">
        <v>2</v>
      </c>
      <c r="AE20" s="26">
        <v>2</v>
      </c>
      <c r="AF20" s="26">
        <v>2</v>
      </c>
    </row>
    <row r="21" spans="1:32" s="15" customFormat="1" ht="25.95" customHeight="1" x14ac:dyDescent="0.2">
      <c r="A21" s="63"/>
      <c r="B21" s="63"/>
      <c r="C21" s="69"/>
      <c r="D21" s="73"/>
      <c r="E21" s="84"/>
      <c r="F21" s="25" t="s">
        <v>264</v>
      </c>
      <c r="G21" s="26">
        <f t="shared" si="0"/>
        <v>567</v>
      </c>
      <c r="H21" s="26">
        <v>119</v>
      </c>
      <c r="I21" s="26">
        <v>50</v>
      </c>
      <c r="J21" s="26">
        <v>28</v>
      </c>
      <c r="K21" s="26">
        <v>119</v>
      </c>
      <c r="L21" s="26">
        <v>55</v>
      </c>
      <c r="M21" s="26">
        <v>28</v>
      </c>
      <c r="N21" s="26">
        <v>28</v>
      </c>
      <c r="O21" s="26">
        <v>28</v>
      </c>
      <c r="P21" s="26">
        <v>28</v>
      </c>
      <c r="Q21" s="26">
        <v>28</v>
      </c>
      <c r="R21" s="26">
        <v>28</v>
      </c>
      <c r="S21" s="26">
        <v>28</v>
      </c>
      <c r="T21" s="26">
        <v>567</v>
      </c>
      <c r="U21" s="26">
        <v>5</v>
      </c>
      <c r="V21" s="26">
        <v>2</v>
      </c>
      <c r="W21" s="26">
        <v>1</v>
      </c>
      <c r="X21" s="26">
        <v>5</v>
      </c>
      <c r="Y21" s="26">
        <v>2</v>
      </c>
      <c r="Z21" s="26">
        <v>1</v>
      </c>
      <c r="AA21" s="26">
        <v>1</v>
      </c>
      <c r="AB21" s="26">
        <v>1</v>
      </c>
      <c r="AC21" s="26">
        <v>1</v>
      </c>
      <c r="AD21" s="26">
        <v>1</v>
      </c>
      <c r="AE21" s="26">
        <v>1</v>
      </c>
      <c r="AF21" s="26">
        <v>1</v>
      </c>
    </row>
    <row r="22" spans="1:32" s="15" customFormat="1" ht="25.95" customHeight="1" x14ac:dyDescent="0.2">
      <c r="A22" s="63"/>
      <c r="B22" s="63"/>
      <c r="C22" s="69"/>
      <c r="D22" s="73"/>
      <c r="E22" s="84"/>
      <c r="F22" s="25" t="s">
        <v>265</v>
      </c>
      <c r="G22" s="26">
        <f t="shared" si="0"/>
        <v>2617</v>
      </c>
      <c r="H22" s="26">
        <v>0</v>
      </c>
      <c r="I22" s="26">
        <v>0</v>
      </c>
      <c r="J22" s="26">
        <v>2600</v>
      </c>
      <c r="K22" s="26">
        <v>0</v>
      </c>
      <c r="L22" s="26">
        <v>0</v>
      </c>
      <c r="M22" s="26">
        <v>0</v>
      </c>
      <c r="N22" s="26">
        <v>0</v>
      </c>
      <c r="O22" s="26">
        <v>0</v>
      </c>
      <c r="P22" s="26">
        <v>0</v>
      </c>
      <c r="Q22" s="26">
        <v>0</v>
      </c>
      <c r="R22" s="26">
        <v>0</v>
      </c>
      <c r="S22" s="26">
        <v>17</v>
      </c>
      <c r="T22" s="26">
        <v>2617</v>
      </c>
      <c r="U22" s="26">
        <v>0</v>
      </c>
      <c r="V22" s="26">
        <v>0</v>
      </c>
      <c r="W22" s="26">
        <v>105</v>
      </c>
      <c r="X22" s="26">
        <v>0</v>
      </c>
      <c r="Y22" s="26">
        <v>0</v>
      </c>
      <c r="Z22" s="26">
        <v>0</v>
      </c>
      <c r="AA22" s="26">
        <v>0</v>
      </c>
      <c r="AB22" s="26">
        <v>0</v>
      </c>
      <c r="AC22" s="26">
        <v>0</v>
      </c>
      <c r="AD22" s="26">
        <v>0</v>
      </c>
      <c r="AE22" s="26">
        <v>0</v>
      </c>
      <c r="AF22" s="26">
        <v>1</v>
      </c>
    </row>
    <row r="23" spans="1:32" s="15" customFormat="1" ht="25.95" customHeight="1" x14ac:dyDescent="0.2">
      <c r="A23" s="63"/>
      <c r="B23" s="64"/>
      <c r="C23" s="70"/>
      <c r="D23" s="72"/>
      <c r="E23" s="85"/>
      <c r="F23" s="25" t="s">
        <v>266</v>
      </c>
      <c r="G23" s="26">
        <f t="shared" si="0"/>
        <v>30</v>
      </c>
      <c r="H23" s="26">
        <v>0</v>
      </c>
      <c r="I23" s="26">
        <v>0</v>
      </c>
      <c r="J23" s="26">
        <v>0</v>
      </c>
      <c r="K23" s="26">
        <v>0</v>
      </c>
      <c r="L23" s="26">
        <v>0</v>
      </c>
      <c r="M23" s="26">
        <v>0</v>
      </c>
      <c r="N23" s="26">
        <v>0</v>
      </c>
      <c r="O23" s="26">
        <v>0</v>
      </c>
      <c r="P23" s="26">
        <v>0</v>
      </c>
      <c r="Q23" s="26">
        <v>0</v>
      </c>
      <c r="R23" s="26">
        <v>0</v>
      </c>
      <c r="S23" s="26">
        <v>30</v>
      </c>
      <c r="T23" s="26">
        <v>30</v>
      </c>
      <c r="U23" s="26">
        <v>0</v>
      </c>
      <c r="V23" s="26">
        <v>0</v>
      </c>
      <c r="W23" s="26">
        <v>0</v>
      </c>
      <c r="X23" s="26">
        <v>0</v>
      </c>
      <c r="Y23" s="26">
        <v>0</v>
      </c>
      <c r="Z23" s="26">
        <v>0</v>
      </c>
      <c r="AA23" s="26">
        <v>0</v>
      </c>
      <c r="AB23" s="26">
        <v>0</v>
      </c>
      <c r="AC23" s="26">
        <v>0</v>
      </c>
      <c r="AD23" s="26">
        <v>0</v>
      </c>
      <c r="AE23" s="26">
        <v>0</v>
      </c>
      <c r="AF23" s="26">
        <v>1</v>
      </c>
    </row>
    <row r="24" spans="1:32" s="15" customFormat="1" ht="25.95" customHeight="1" x14ac:dyDescent="0.2">
      <c r="A24" s="63"/>
      <c r="B24" s="62" t="s">
        <v>14</v>
      </c>
      <c r="C24" s="68" t="s">
        <v>66</v>
      </c>
      <c r="D24" s="71" t="s">
        <v>148</v>
      </c>
      <c r="E24" s="83">
        <f>SUM(G24:G27)</f>
        <v>2761</v>
      </c>
      <c r="F24" s="25" t="s">
        <v>267</v>
      </c>
      <c r="G24" s="26">
        <f t="shared" si="0"/>
        <v>72</v>
      </c>
      <c r="H24" s="26">
        <v>36</v>
      </c>
      <c r="I24" s="26">
        <v>0</v>
      </c>
      <c r="J24" s="26">
        <v>0</v>
      </c>
      <c r="K24" s="26">
        <v>0</v>
      </c>
      <c r="L24" s="26">
        <v>0</v>
      </c>
      <c r="M24" s="26">
        <v>36</v>
      </c>
      <c r="N24" s="26">
        <v>0</v>
      </c>
      <c r="O24" s="26">
        <v>0</v>
      </c>
      <c r="P24" s="26">
        <v>0</v>
      </c>
      <c r="Q24" s="26">
        <v>0</v>
      </c>
      <c r="R24" s="26">
        <v>0</v>
      </c>
      <c r="S24" s="26">
        <v>0</v>
      </c>
      <c r="T24" s="26">
        <v>74</v>
      </c>
      <c r="U24" s="26">
        <v>1</v>
      </c>
      <c r="V24" s="26">
        <v>0</v>
      </c>
      <c r="W24" s="26">
        <v>0</v>
      </c>
      <c r="X24" s="26">
        <v>0</v>
      </c>
      <c r="Y24" s="26">
        <v>0</v>
      </c>
      <c r="Z24" s="26">
        <v>1</v>
      </c>
      <c r="AA24" s="26">
        <v>0</v>
      </c>
      <c r="AB24" s="26">
        <v>0</v>
      </c>
      <c r="AC24" s="26">
        <v>0</v>
      </c>
      <c r="AD24" s="26">
        <v>0</v>
      </c>
      <c r="AE24" s="26">
        <v>0</v>
      </c>
      <c r="AF24" s="26">
        <v>0</v>
      </c>
    </row>
    <row r="25" spans="1:32" s="15" customFormat="1" ht="25.95" customHeight="1" x14ac:dyDescent="0.2">
      <c r="A25" s="63"/>
      <c r="B25" s="63"/>
      <c r="C25" s="69"/>
      <c r="D25" s="73"/>
      <c r="E25" s="84"/>
      <c r="F25" s="25" t="s">
        <v>268</v>
      </c>
      <c r="G25" s="26">
        <f t="shared" si="0"/>
        <v>2532</v>
      </c>
      <c r="H25" s="26">
        <v>211</v>
      </c>
      <c r="I25" s="26">
        <v>211</v>
      </c>
      <c r="J25" s="26">
        <v>211</v>
      </c>
      <c r="K25" s="26">
        <v>211</v>
      </c>
      <c r="L25" s="26">
        <v>211</v>
      </c>
      <c r="M25" s="26">
        <v>211</v>
      </c>
      <c r="N25" s="26">
        <v>211</v>
      </c>
      <c r="O25" s="26">
        <v>211</v>
      </c>
      <c r="P25" s="26">
        <v>211</v>
      </c>
      <c r="Q25" s="26">
        <v>211</v>
      </c>
      <c r="R25" s="26">
        <v>211</v>
      </c>
      <c r="S25" s="26">
        <v>211</v>
      </c>
      <c r="T25" s="26">
        <v>2712</v>
      </c>
      <c r="U25" s="26">
        <v>5</v>
      </c>
      <c r="V25" s="26">
        <v>5</v>
      </c>
      <c r="W25" s="26">
        <v>5</v>
      </c>
      <c r="X25" s="26">
        <v>5</v>
      </c>
      <c r="Y25" s="26">
        <v>5</v>
      </c>
      <c r="Z25" s="26">
        <v>5</v>
      </c>
      <c r="AA25" s="26">
        <v>5</v>
      </c>
      <c r="AB25" s="26">
        <v>5</v>
      </c>
      <c r="AC25" s="26">
        <v>5</v>
      </c>
      <c r="AD25" s="26">
        <v>5</v>
      </c>
      <c r="AE25" s="26">
        <v>5</v>
      </c>
      <c r="AF25" s="26">
        <v>5</v>
      </c>
    </row>
    <row r="26" spans="1:32" s="15" customFormat="1" ht="25.95" customHeight="1" x14ac:dyDescent="0.2">
      <c r="A26" s="63"/>
      <c r="B26" s="63"/>
      <c r="C26" s="69"/>
      <c r="D26" s="73"/>
      <c r="E26" s="84"/>
      <c r="F26" s="25" t="s">
        <v>269</v>
      </c>
      <c r="G26" s="26">
        <f t="shared" si="0"/>
        <v>13</v>
      </c>
      <c r="H26" s="26">
        <v>0</v>
      </c>
      <c r="I26" s="26">
        <v>0</v>
      </c>
      <c r="J26" s="26">
        <v>13</v>
      </c>
      <c r="K26" s="26">
        <v>0</v>
      </c>
      <c r="L26" s="26">
        <v>0</v>
      </c>
      <c r="M26" s="26">
        <v>0</v>
      </c>
      <c r="N26" s="26">
        <v>0</v>
      </c>
      <c r="O26" s="26">
        <v>0</v>
      </c>
      <c r="P26" s="26">
        <v>0</v>
      </c>
      <c r="Q26" s="26">
        <v>0</v>
      </c>
      <c r="R26" s="26">
        <v>0</v>
      </c>
      <c r="S26" s="26">
        <v>0</v>
      </c>
      <c r="T26" s="26">
        <v>13</v>
      </c>
      <c r="U26" s="26">
        <v>0</v>
      </c>
      <c r="V26" s="26">
        <v>0</v>
      </c>
      <c r="W26" s="26">
        <v>1</v>
      </c>
      <c r="X26" s="26">
        <v>0</v>
      </c>
      <c r="Y26" s="26">
        <v>0</v>
      </c>
      <c r="Z26" s="26">
        <v>0</v>
      </c>
      <c r="AA26" s="26">
        <v>0</v>
      </c>
      <c r="AB26" s="26">
        <v>0</v>
      </c>
      <c r="AC26" s="26">
        <v>0</v>
      </c>
      <c r="AD26" s="26">
        <v>0</v>
      </c>
      <c r="AE26" s="26">
        <v>0</v>
      </c>
      <c r="AF26" s="26">
        <v>0</v>
      </c>
    </row>
    <row r="27" spans="1:32" s="15" customFormat="1" ht="25.95" customHeight="1" x14ac:dyDescent="0.2">
      <c r="A27" s="63"/>
      <c r="B27" s="64"/>
      <c r="C27" s="70"/>
      <c r="D27" s="72"/>
      <c r="E27" s="85"/>
      <c r="F27" s="25" t="s">
        <v>270</v>
      </c>
      <c r="G27" s="26">
        <f t="shared" si="0"/>
        <v>144</v>
      </c>
      <c r="H27" s="26">
        <v>24</v>
      </c>
      <c r="I27" s="26">
        <v>0</v>
      </c>
      <c r="J27" s="26">
        <v>24</v>
      </c>
      <c r="K27" s="26">
        <v>0</v>
      </c>
      <c r="L27" s="26">
        <v>24</v>
      </c>
      <c r="M27" s="26">
        <v>0</v>
      </c>
      <c r="N27" s="26">
        <v>24</v>
      </c>
      <c r="O27" s="26">
        <v>0</v>
      </c>
      <c r="P27" s="26">
        <v>24</v>
      </c>
      <c r="Q27" s="26">
        <v>0</v>
      </c>
      <c r="R27" s="26">
        <v>24</v>
      </c>
      <c r="S27" s="26">
        <v>0</v>
      </c>
      <c r="T27" s="26">
        <v>144</v>
      </c>
      <c r="U27" s="26">
        <v>1</v>
      </c>
      <c r="V27" s="26">
        <v>0</v>
      </c>
      <c r="W27" s="26">
        <v>1</v>
      </c>
      <c r="X27" s="26">
        <v>0</v>
      </c>
      <c r="Y27" s="26">
        <v>1</v>
      </c>
      <c r="Z27" s="26">
        <v>0</v>
      </c>
      <c r="AA27" s="26">
        <v>1</v>
      </c>
      <c r="AB27" s="26">
        <v>0</v>
      </c>
      <c r="AC27" s="26">
        <v>1</v>
      </c>
      <c r="AD27" s="26">
        <v>0</v>
      </c>
      <c r="AE27" s="26">
        <v>1</v>
      </c>
      <c r="AF27" s="26">
        <v>0</v>
      </c>
    </row>
    <row r="28" spans="1:32" s="15" customFormat="1" ht="25.95" customHeight="1" x14ac:dyDescent="0.2">
      <c r="A28" s="63"/>
      <c r="B28" s="62" t="s">
        <v>15</v>
      </c>
      <c r="C28" s="68" t="s">
        <v>53</v>
      </c>
      <c r="D28" s="71" t="s">
        <v>16</v>
      </c>
      <c r="E28" s="83">
        <f>SUM(G28:G30)</f>
        <v>224</v>
      </c>
      <c r="F28" s="25" t="s">
        <v>271</v>
      </c>
      <c r="G28" s="26">
        <f t="shared" si="0"/>
        <v>100</v>
      </c>
      <c r="H28" s="26">
        <v>2</v>
      </c>
      <c r="I28" s="26">
        <v>2</v>
      </c>
      <c r="J28" s="26">
        <v>2</v>
      </c>
      <c r="K28" s="26">
        <v>2</v>
      </c>
      <c r="L28" s="26">
        <v>2</v>
      </c>
      <c r="M28" s="26">
        <v>40</v>
      </c>
      <c r="N28" s="26">
        <v>2</v>
      </c>
      <c r="O28" s="26">
        <v>2</v>
      </c>
      <c r="P28" s="26">
        <v>2</v>
      </c>
      <c r="Q28" s="26">
        <v>2</v>
      </c>
      <c r="R28" s="26">
        <v>40</v>
      </c>
      <c r="S28" s="26">
        <v>2</v>
      </c>
      <c r="T28" s="26">
        <v>100</v>
      </c>
      <c r="U28" s="26">
        <v>1</v>
      </c>
      <c r="V28" s="26">
        <v>1</v>
      </c>
      <c r="W28" s="26">
        <v>1</v>
      </c>
      <c r="X28" s="26">
        <v>1</v>
      </c>
      <c r="Y28" s="26">
        <v>1</v>
      </c>
      <c r="Z28" s="26">
        <v>1</v>
      </c>
      <c r="AA28" s="26">
        <v>1</v>
      </c>
      <c r="AB28" s="26">
        <v>1</v>
      </c>
      <c r="AC28" s="26">
        <v>1</v>
      </c>
      <c r="AD28" s="26">
        <v>1</v>
      </c>
      <c r="AE28" s="26">
        <v>1</v>
      </c>
      <c r="AF28" s="26">
        <v>1</v>
      </c>
    </row>
    <row r="29" spans="1:32" s="15" customFormat="1" ht="25.95" customHeight="1" x14ac:dyDescent="0.2">
      <c r="A29" s="63"/>
      <c r="B29" s="63"/>
      <c r="C29" s="69"/>
      <c r="D29" s="73"/>
      <c r="E29" s="84"/>
      <c r="F29" s="25" t="s">
        <v>272</v>
      </c>
      <c r="G29" s="26">
        <f t="shared" si="0"/>
        <v>4</v>
      </c>
      <c r="H29" s="26">
        <v>0</v>
      </c>
      <c r="I29" s="26">
        <v>0</v>
      </c>
      <c r="J29" s="26">
        <v>0</v>
      </c>
      <c r="K29" s="26">
        <v>0</v>
      </c>
      <c r="L29" s="26">
        <v>0</v>
      </c>
      <c r="M29" s="26">
        <v>0</v>
      </c>
      <c r="N29" s="26">
        <v>0</v>
      </c>
      <c r="O29" s="26">
        <v>0</v>
      </c>
      <c r="P29" s="26">
        <v>0</v>
      </c>
      <c r="Q29" s="26">
        <v>0</v>
      </c>
      <c r="R29" s="26">
        <v>0</v>
      </c>
      <c r="S29" s="26">
        <v>4</v>
      </c>
      <c r="T29" s="26">
        <v>4</v>
      </c>
      <c r="U29" s="26">
        <v>0</v>
      </c>
      <c r="V29" s="26">
        <v>0</v>
      </c>
      <c r="W29" s="26">
        <v>0</v>
      </c>
      <c r="X29" s="26">
        <v>0</v>
      </c>
      <c r="Y29" s="26">
        <v>0</v>
      </c>
      <c r="Z29" s="26">
        <v>0</v>
      </c>
      <c r="AA29" s="26">
        <v>0</v>
      </c>
      <c r="AB29" s="26">
        <v>0</v>
      </c>
      <c r="AC29" s="26">
        <v>0</v>
      </c>
      <c r="AD29" s="26">
        <v>0</v>
      </c>
      <c r="AE29" s="26">
        <v>0</v>
      </c>
      <c r="AF29" s="26">
        <v>2</v>
      </c>
    </row>
    <row r="30" spans="1:32" s="15" customFormat="1" ht="25.95" customHeight="1" x14ac:dyDescent="0.2">
      <c r="A30" s="63"/>
      <c r="B30" s="64"/>
      <c r="C30" s="70"/>
      <c r="D30" s="72"/>
      <c r="E30" s="85"/>
      <c r="F30" s="25" t="s">
        <v>273</v>
      </c>
      <c r="G30" s="26">
        <f t="shared" si="0"/>
        <v>120</v>
      </c>
      <c r="H30" s="26">
        <v>10</v>
      </c>
      <c r="I30" s="26">
        <v>10</v>
      </c>
      <c r="J30" s="26">
        <v>10</v>
      </c>
      <c r="K30" s="26">
        <v>10</v>
      </c>
      <c r="L30" s="26">
        <v>10</v>
      </c>
      <c r="M30" s="26">
        <v>10</v>
      </c>
      <c r="N30" s="26">
        <v>10</v>
      </c>
      <c r="O30" s="26">
        <v>10</v>
      </c>
      <c r="P30" s="26">
        <v>10</v>
      </c>
      <c r="Q30" s="26">
        <v>10</v>
      </c>
      <c r="R30" s="26">
        <v>10</v>
      </c>
      <c r="S30" s="26">
        <v>10</v>
      </c>
      <c r="T30" s="26">
        <v>120</v>
      </c>
      <c r="U30" s="26">
        <v>1</v>
      </c>
      <c r="V30" s="26">
        <v>1</v>
      </c>
      <c r="W30" s="26">
        <v>1</v>
      </c>
      <c r="X30" s="26">
        <v>1</v>
      </c>
      <c r="Y30" s="26">
        <v>1</v>
      </c>
      <c r="Z30" s="26">
        <v>1</v>
      </c>
      <c r="AA30" s="26">
        <v>1</v>
      </c>
      <c r="AB30" s="26">
        <v>1</v>
      </c>
      <c r="AC30" s="26">
        <v>1</v>
      </c>
      <c r="AD30" s="26">
        <v>1</v>
      </c>
      <c r="AE30" s="26">
        <v>1</v>
      </c>
      <c r="AF30" s="26">
        <v>1</v>
      </c>
    </row>
    <row r="31" spans="1:32" s="15" customFormat="1" ht="25.95" customHeight="1" x14ac:dyDescent="0.2">
      <c r="A31" s="63"/>
      <c r="B31" s="62" t="s">
        <v>149</v>
      </c>
      <c r="C31" s="68" t="s">
        <v>54</v>
      </c>
      <c r="D31" s="71" t="s">
        <v>150</v>
      </c>
      <c r="E31" s="83">
        <f>SUM(G31:G34)</f>
        <v>3711</v>
      </c>
      <c r="F31" s="25" t="s">
        <v>274</v>
      </c>
      <c r="G31" s="26">
        <f t="shared" si="0"/>
        <v>315</v>
      </c>
      <c r="H31" s="26">
        <v>0</v>
      </c>
      <c r="I31" s="26">
        <v>0</v>
      </c>
      <c r="J31" s="26">
        <v>0</v>
      </c>
      <c r="K31" s="26">
        <v>305</v>
      </c>
      <c r="L31" s="26">
        <v>0</v>
      </c>
      <c r="M31" s="26">
        <v>10</v>
      </c>
      <c r="N31" s="26">
        <v>0</v>
      </c>
      <c r="O31" s="26">
        <v>0</v>
      </c>
      <c r="P31" s="26">
        <v>0</v>
      </c>
      <c r="Q31" s="26">
        <v>0</v>
      </c>
      <c r="R31" s="26">
        <v>0</v>
      </c>
      <c r="S31" s="26">
        <v>0</v>
      </c>
      <c r="T31" s="26">
        <v>795</v>
      </c>
      <c r="U31" s="26">
        <v>0</v>
      </c>
      <c r="V31" s="26">
        <v>0</v>
      </c>
      <c r="W31" s="26">
        <v>0</v>
      </c>
      <c r="X31" s="26">
        <v>20</v>
      </c>
      <c r="Y31" s="26">
        <v>0</v>
      </c>
      <c r="Z31" s="26">
        <v>100</v>
      </c>
      <c r="AA31" s="26">
        <v>330</v>
      </c>
      <c r="AB31" s="26">
        <v>0</v>
      </c>
      <c r="AC31" s="26">
        <v>0</v>
      </c>
      <c r="AD31" s="26">
        <v>0</v>
      </c>
      <c r="AE31" s="26">
        <v>0</v>
      </c>
      <c r="AF31" s="26">
        <v>0</v>
      </c>
    </row>
    <row r="32" spans="1:32" s="15" customFormat="1" ht="25.95" customHeight="1" x14ac:dyDescent="0.2">
      <c r="A32" s="63"/>
      <c r="B32" s="63"/>
      <c r="C32" s="69"/>
      <c r="D32" s="73"/>
      <c r="E32" s="84"/>
      <c r="F32" s="25" t="s">
        <v>275</v>
      </c>
      <c r="G32" s="26">
        <f t="shared" si="0"/>
        <v>2646</v>
      </c>
      <c r="H32" s="26">
        <v>220.5</v>
      </c>
      <c r="I32" s="26">
        <v>220.5</v>
      </c>
      <c r="J32" s="26">
        <v>220.5</v>
      </c>
      <c r="K32" s="26">
        <v>220.5</v>
      </c>
      <c r="L32" s="26">
        <v>220.5</v>
      </c>
      <c r="M32" s="26">
        <v>220.5</v>
      </c>
      <c r="N32" s="26">
        <v>220.5</v>
      </c>
      <c r="O32" s="26">
        <v>220.5</v>
      </c>
      <c r="P32" s="26">
        <v>220.5</v>
      </c>
      <c r="Q32" s="26">
        <v>220.5</v>
      </c>
      <c r="R32" s="26">
        <v>220.5</v>
      </c>
      <c r="S32" s="26">
        <v>220.5</v>
      </c>
      <c r="T32" s="26">
        <v>2646</v>
      </c>
      <c r="U32" s="26">
        <v>250</v>
      </c>
      <c r="V32" s="26">
        <v>250</v>
      </c>
      <c r="W32" s="26">
        <v>250</v>
      </c>
      <c r="X32" s="26">
        <v>250</v>
      </c>
      <c r="Y32" s="26">
        <v>250</v>
      </c>
      <c r="Z32" s="26">
        <v>250</v>
      </c>
      <c r="AA32" s="26">
        <v>250</v>
      </c>
      <c r="AB32" s="26">
        <v>250</v>
      </c>
      <c r="AC32" s="26">
        <v>250</v>
      </c>
      <c r="AD32" s="26">
        <v>250</v>
      </c>
      <c r="AE32" s="26">
        <v>250</v>
      </c>
      <c r="AF32" s="26">
        <v>250</v>
      </c>
    </row>
    <row r="33" spans="1:32" s="15" customFormat="1" ht="25.95" customHeight="1" x14ac:dyDescent="0.2">
      <c r="A33" s="63"/>
      <c r="B33" s="63"/>
      <c r="C33" s="69"/>
      <c r="D33" s="73"/>
      <c r="E33" s="84"/>
      <c r="F33" s="25" t="s">
        <v>276</v>
      </c>
      <c r="G33" s="26">
        <f t="shared" si="0"/>
        <v>210</v>
      </c>
      <c r="H33" s="26">
        <v>105</v>
      </c>
      <c r="I33" s="26">
        <v>105</v>
      </c>
      <c r="J33" s="26">
        <v>0</v>
      </c>
      <c r="K33" s="26">
        <v>0</v>
      </c>
      <c r="L33" s="26">
        <v>0</v>
      </c>
      <c r="M33" s="26">
        <v>0</v>
      </c>
      <c r="N33" s="26">
        <v>0</v>
      </c>
      <c r="O33" s="26">
        <v>0</v>
      </c>
      <c r="P33" s="26">
        <v>0</v>
      </c>
      <c r="Q33" s="26">
        <v>0</v>
      </c>
      <c r="R33" s="26">
        <v>0</v>
      </c>
      <c r="S33" s="26">
        <v>0</v>
      </c>
      <c r="T33" s="26">
        <v>610</v>
      </c>
      <c r="U33" s="26">
        <v>50</v>
      </c>
      <c r="V33" s="26">
        <v>50</v>
      </c>
      <c r="W33" s="26">
        <v>0</v>
      </c>
      <c r="X33" s="26">
        <v>0</v>
      </c>
      <c r="Y33" s="26">
        <v>0</v>
      </c>
      <c r="Z33" s="26">
        <v>0</v>
      </c>
      <c r="AA33" s="26">
        <v>0</v>
      </c>
      <c r="AB33" s="26">
        <v>0</v>
      </c>
      <c r="AC33" s="26">
        <v>0</v>
      </c>
      <c r="AD33" s="26">
        <v>0</v>
      </c>
      <c r="AE33" s="26">
        <v>0</v>
      </c>
      <c r="AF33" s="26">
        <v>0</v>
      </c>
    </row>
    <row r="34" spans="1:32" s="15" customFormat="1" ht="25.95" customHeight="1" x14ac:dyDescent="0.2">
      <c r="A34" s="63"/>
      <c r="B34" s="63"/>
      <c r="C34" s="70"/>
      <c r="D34" s="72"/>
      <c r="E34" s="85"/>
      <c r="F34" s="25" t="s">
        <v>277</v>
      </c>
      <c r="G34" s="26">
        <f t="shared" si="0"/>
        <v>540</v>
      </c>
      <c r="H34" s="26">
        <v>45</v>
      </c>
      <c r="I34" s="26">
        <v>45</v>
      </c>
      <c r="J34" s="26">
        <v>45</v>
      </c>
      <c r="K34" s="26">
        <v>45</v>
      </c>
      <c r="L34" s="26">
        <v>45</v>
      </c>
      <c r="M34" s="26">
        <v>45</v>
      </c>
      <c r="N34" s="26">
        <v>45</v>
      </c>
      <c r="O34" s="26">
        <v>45</v>
      </c>
      <c r="P34" s="26">
        <v>45</v>
      </c>
      <c r="Q34" s="26">
        <v>45</v>
      </c>
      <c r="R34" s="26">
        <v>45</v>
      </c>
      <c r="S34" s="26">
        <v>45</v>
      </c>
      <c r="T34" s="26">
        <v>648</v>
      </c>
      <c r="U34" s="26">
        <v>3</v>
      </c>
      <c r="V34" s="26">
        <v>3</v>
      </c>
      <c r="W34" s="26">
        <v>3</v>
      </c>
      <c r="X34" s="26">
        <v>3</v>
      </c>
      <c r="Y34" s="26">
        <v>3</v>
      </c>
      <c r="Z34" s="26">
        <v>3</v>
      </c>
      <c r="AA34" s="26">
        <v>3</v>
      </c>
      <c r="AB34" s="26">
        <v>3</v>
      </c>
      <c r="AC34" s="26">
        <v>3</v>
      </c>
      <c r="AD34" s="26">
        <v>3</v>
      </c>
      <c r="AE34" s="26">
        <v>3</v>
      </c>
      <c r="AF34" s="26">
        <v>3</v>
      </c>
    </row>
    <row r="35" spans="1:32" s="15" customFormat="1" ht="25.95" customHeight="1" x14ac:dyDescent="0.2">
      <c r="A35" s="63"/>
      <c r="B35" s="63"/>
      <c r="C35" s="68" t="s">
        <v>67</v>
      </c>
      <c r="D35" s="71" t="s">
        <v>31</v>
      </c>
      <c r="E35" s="83">
        <f>SUM(G35:G36)</f>
        <v>740</v>
      </c>
      <c r="F35" s="25" t="s">
        <v>278</v>
      </c>
      <c r="G35" s="26">
        <f t="shared" si="0"/>
        <v>20</v>
      </c>
      <c r="H35" s="26">
        <v>20</v>
      </c>
      <c r="I35" s="26">
        <v>0</v>
      </c>
      <c r="J35" s="26">
        <v>0</v>
      </c>
      <c r="K35" s="26">
        <v>0</v>
      </c>
      <c r="L35" s="26">
        <v>0</v>
      </c>
      <c r="M35" s="26">
        <v>0</v>
      </c>
      <c r="N35" s="26">
        <v>0</v>
      </c>
      <c r="O35" s="26">
        <v>0</v>
      </c>
      <c r="P35" s="26">
        <v>0</v>
      </c>
      <c r="Q35" s="26">
        <v>0</v>
      </c>
      <c r="R35" s="26">
        <v>0</v>
      </c>
      <c r="S35" s="26">
        <v>0</v>
      </c>
      <c r="T35" s="26">
        <v>20</v>
      </c>
      <c r="U35" s="26">
        <v>7</v>
      </c>
      <c r="V35" s="26">
        <v>0</v>
      </c>
      <c r="W35" s="26">
        <v>0</v>
      </c>
      <c r="X35" s="26">
        <v>0</v>
      </c>
      <c r="Y35" s="26">
        <v>0</v>
      </c>
      <c r="Z35" s="26">
        <v>0</v>
      </c>
      <c r="AA35" s="26">
        <v>0</v>
      </c>
      <c r="AB35" s="26">
        <v>0</v>
      </c>
      <c r="AC35" s="26">
        <v>0</v>
      </c>
      <c r="AD35" s="26">
        <v>0</v>
      </c>
      <c r="AE35" s="26">
        <v>0</v>
      </c>
      <c r="AF35" s="26">
        <v>0</v>
      </c>
    </row>
    <row r="36" spans="1:32" s="15" customFormat="1" ht="25.95" customHeight="1" x14ac:dyDescent="0.2">
      <c r="A36" s="63"/>
      <c r="B36" s="63"/>
      <c r="C36" s="70"/>
      <c r="D36" s="72"/>
      <c r="E36" s="85"/>
      <c r="F36" s="25" t="s">
        <v>279</v>
      </c>
      <c r="G36" s="26">
        <f t="shared" si="0"/>
        <v>720</v>
      </c>
      <c r="H36" s="26">
        <v>0</v>
      </c>
      <c r="I36" s="26">
        <v>0</v>
      </c>
      <c r="J36" s="26">
        <v>0</v>
      </c>
      <c r="K36" s="26">
        <v>0</v>
      </c>
      <c r="L36" s="26">
        <v>0</v>
      </c>
      <c r="M36" s="26">
        <v>0</v>
      </c>
      <c r="N36" s="26">
        <v>0</v>
      </c>
      <c r="O36" s="26">
        <v>0</v>
      </c>
      <c r="P36" s="26">
        <v>605</v>
      </c>
      <c r="Q36" s="26">
        <v>115</v>
      </c>
      <c r="R36" s="26">
        <v>0</v>
      </c>
      <c r="S36" s="26">
        <v>0</v>
      </c>
      <c r="T36" s="26">
        <v>840</v>
      </c>
      <c r="U36" s="26">
        <v>0</v>
      </c>
      <c r="V36" s="26">
        <v>0</v>
      </c>
      <c r="W36" s="26">
        <v>0</v>
      </c>
      <c r="X36" s="26">
        <v>0</v>
      </c>
      <c r="Y36" s="26">
        <v>0</v>
      </c>
      <c r="Z36" s="26">
        <v>0</v>
      </c>
      <c r="AA36" s="26">
        <v>0</v>
      </c>
      <c r="AB36" s="26">
        <v>0</v>
      </c>
      <c r="AC36" s="26">
        <v>250</v>
      </c>
      <c r="AD36" s="26">
        <v>10</v>
      </c>
      <c r="AE36" s="26">
        <v>0</v>
      </c>
      <c r="AF36" s="26">
        <v>0</v>
      </c>
    </row>
    <row r="37" spans="1:32" s="15" customFormat="1" ht="25.95" customHeight="1" x14ac:dyDescent="0.2">
      <c r="A37" s="63"/>
      <c r="B37" s="64"/>
      <c r="C37" s="27" t="s">
        <v>68</v>
      </c>
      <c r="D37" s="29" t="s">
        <v>58</v>
      </c>
      <c r="E37" s="30">
        <f>G37</f>
        <v>540</v>
      </c>
      <c r="F37" s="25" t="s">
        <v>280</v>
      </c>
      <c r="G37" s="26">
        <f t="shared" si="0"/>
        <v>540</v>
      </c>
      <c r="H37" s="26">
        <v>0</v>
      </c>
      <c r="I37" s="26">
        <v>0</v>
      </c>
      <c r="J37" s="26">
        <v>0</v>
      </c>
      <c r="K37" s="26">
        <v>0</v>
      </c>
      <c r="L37" s="26">
        <v>0</v>
      </c>
      <c r="M37" s="26">
        <v>0</v>
      </c>
      <c r="N37" s="26">
        <v>0</v>
      </c>
      <c r="O37" s="26">
        <v>90</v>
      </c>
      <c r="P37" s="26">
        <v>270</v>
      </c>
      <c r="Q37" s="26">
        <v>180</v>
      </c>
      <c r="R37" s="26">
        <v>0</v>
      </c>
      <c r="S37" s="26">
        <v>0</v>
      </c>
      <c r="T37" s="26">
        <v>594</v>
      </c>
      <c r="U37" s="26">
        <v>0</v>
      </c>
      <c r="V37" s="26">
        <v>0</v>
      </c>
      <c r="W37" s="26">
        <v>0</v>
      </c>
      <c r="X37" s="26">
        <v>0</v>
      </c>
      <c r="Y37" s="26">
        <v>0</v>
      </c>
      <c r="Z37" s="26">
        <v>0</v>
      </c>
      <c r="AA37" s="26">
        <v>0</v>
      </c>
      <c r="AB37" s="26">
        <v>18</v>
      </c>
      <c r="AC37" s="26">
        <v>18</v>
      </c>
      <c r="AD37" s="26">
        <v>18</v>
      </c>
      <c r="AE37" s="26">
        <v>0</v>
      </c>
      <c r="AF37" s="26">
        <v>0</v>
      </c>
    </row>
    <row r="38" spans="1:32" s="15" customFormat="1" ht="25.95" customHeight="1" x14ac:dyDescent="0.2">
      <c r="A38" s="63"/>
      <c r="B38" s="44" t="s">
        <v>19</v>
      </c>
      <c r="C38" s="27" t="s">
        <v>69</v>
      </c>
      <c r="D38" s="29" t="s">
        <v>32</v>
      </c>
      <c r="E38" s="30">
        <f>G38</f>
        <v>1842</v>
      </c>
      <c r="F38" s="25" t="s">
        <v>281</v>
      </c>
      <c r="G38" s="26">
        <f t="shared" ref="G38:G53" si="1">SUM(H38:S38)</f>
        <v>1842</v>
      </c>
      <c r="H38" s="26">
        <v>1045</v>
      </c>
      <c r="I38" s="26">
        <v>530</v>
      </c>
      <c r="J38" s="26">
        <v>5</v>
      </c>
      <c r="K38" s="26">
        <v>4</v>
      </c>
      <c r="L38" s="26">
        <v>180</v>
      </c>
      <c r="M38" s="26">
        <v>0</v>
      </c>
      <c r="N38" s="26">
        <v>0</v>
      </c>
      <c r="O38" s="26">
        <v>0</v>
      </c>
      <c r="P38" s="26">
        <v>2</v>
      </c>
      <c r="Q38" s="26">
        <v>4</v>
      </c>
      <c r="R38" s="26">
        <v>5</v>
      </c>
      <c r="S38" s="26">
        <v>67</v>
      </c>
      <c r="T38" s="26">
        <v>1842</v>
      </c>
      <c r="U38" s="26">
        <v>80</v>
      </c>
      <c r="V38" s="26">
        <v>80</v>
      </c>
      <c r="W38" s="26">
        <v>1</v>
      </c>
      <c r="X38" s="26">
        <v>1</v>
      </c>
      <c r="Y38" s="26">
        <v>80</v>
      </c>
      <c r="Z38" s="26">
        <v>0</v>
      </c>
      <c r="AA38" s="26">
        <v>0</v>
      </c>
      <c r="AB38" s="26">
        <v>0</v>
      </c>
      <c r="AC38" s="26">
        <v>1</v>
      </c>
      <c r="AD38" s="26">
        <v>2</v>
      </c>
      <c r="AE38" s="26">
        <v>1</v>
      </c>
      <c r="AF38" s="26">
        <v>2</v>
      </c>
    </row>
    <row r="39" spans="1:32" s="15" customFormat="1" ht="25.95" customHeight="1" x14ac:dyDescent="0.2">
      <c r="A39" s="63"/>
      <c r="B39" s="62" t="s">
        <v>59</v>
      </c>
      <c r="C39" s="68" t="s">
        <v>55</v>
      </c>
      <c r="D39" s="71" t="s">
        <v>26</v>
      </c>
      <c r="E39" s="83">
        <f>SUM(G39:G40)</f>
        <v>977</v>
      </c>
      <c r="F39" s="25" t="s">
        <v>282</v>
      </c>
      <c r="G39" s="26">
        <f t="shared" si="1"/>
        <v>137</v>
      </c>
      <c r="H39" s="26">
        <v>0</v>
      </c>
      <c r="I39" s="26">
        <v>0</v>
      </c>
      <c r="J39" s="26">
        <v>11</v>
      </c>
      <c r="K39" s="26">
        <v>0</v>
      </c>
      <c r="L39" s="26">
        <v>11</v>
      </c>
      <c r="M39" s="26">
        <v>15</v>
      </c>
      <c r="N39" s="26">
        <v>0</v>
      </c>
      <c r="O39" s="26">
        <v>0</v>
      </c>
      <c r="P39" s="26">
        <v>0</v>
      </c>
      <c r="Q39" s="26">
        <v>5</v>
      </c>
      <c r="R39" s="26">
        <v>0</v>
      </c>
      <c r="S39" s="26">
        <v>95</v>
      </c>
      <c r="T39" s="26">
        <v>457</v>
      </c>
      <c r="U39" s="26">
        <v>0</v>
      </c>
      <c r="V39" s="26">
        <v>0</v>
      </c>
      <c r="W39" s="26">
        <v>2</v>
      </c>
      <c r="X39" s="26">
        <v>0</v>
      </c>
      <c r="Y39" s="26">
        <v>2</v>
      </c>
      <c r="Z39" s="26">
        <v>1</v>
      </c>
      <c r="AA39" s="26">
        <v>1</v>
      </c>
      <c r="AB39" s="26">
        <v>0</v>
      </c>
      <c r="AC39" s="26">
        <v>0</v>
      </c>
      <c r="AD39" s="26">
        <v>1</v>
      </c>
      <c r="AE39" s="26">
        <v>0</v>
      </c>
      <c r="AF39" s="26">
        <v>1</v>
      </c>
    </row>
    <row r="40" spans="1:32" s="15" customFormat="1" ht="25.95" customHeight="1" x14ac:dyDescent="0.2">
      <c r="A40" s="63"/>
      <c r="B40" s="63"/>
      <c r="C40" s="70"/>
      <c r="D40" s="72"/>
      <c r="E40" s="85"/>
      <c r="F40" s="25" t="s">
        <v>283</v>
      </c>
      <c r="G40" s="26">
        <f t="shared" si="1"/>
        <v>840</v>
      </c>
      <c r="H40" s="26">
        <v>0</v>
      </c>
      <c r="I40" s="26">
        <v>0</v>
      </c>
      <c r="J40" s="26">
        <v>0</v>
      </c>
      <c r="K40" s="26">
        <v>0</v>
      </c>
      <c r="L40" s="26">
        <v>0</v>
      </c>
      <c r="M40" s="26">
        <v>840</v>
      </c>
      <c r="N40" s="26">
        <v>0</v>
      </c>
      <c r="O40" s="26">
        <v>0</v>
      </c>
      <c r="P40" s="26">
        <v>0</v>
      </c>
      <c r="Q40" s="26">
        <v>0</v>
      </c>
      <c r="R40" s="26">
        <v>0</v>
      </c>
      <c r="S40" s="26">
        <v>0</v>
      </c>
      <c r="T40" s="26">
        <v>840</v>
      </c>
      <c r="U40" s="26">
        <v>0</v>
      </c>
      <c r="V40" s="26">
        <v>0</v>
      </c>
      <c r="W40" s="26">
        <v>0</v>
      </c>
      <c r="X40" s="26">
        <v>0</v>
      </c>
      <c r="Y40" s="26">
        <v>0</v>
      </c>
      <c r="Z40" s="26">
        <v>100</v>
      </c>
      <c r="AA40" s="26">
        <v>0</v>
      </c>
      <c r="AB40" s="26">
        <v>0</v>
      </c>
      <c r="AC40" s="26">
        <v>0</v>
      </c>
      <c r="AD40" s="26">
        <v>0</v>
      </c>
      <c r="AE40" s="26">
        <v>0</v>
      </c>
      <c r="AF40" s="26">
        <v>0</v>
      </c>
    </row>
    <row r="41" spans="1:32" s="15" customFormat="1" ht="25.95" customHeight="1" x14ac:dyDescent="0.2">
      <c r="A41" s="64"/>
      <c r="B41" s="64"/>
      <c r="C41" s="27" t="s">
        <v>175</v>
      </c>
      <c r="D41" s="29" t="s">
        <v>60</v>
      </c>
      <c r="E41" s="30">
        <f>G41</f>
        <v>96</v>
      </c>
      <c r="F41" s="25" t="s">
        <v>284</v>
      </c>
      <c r="G41" s="26">
        <f t="shared" si="1"/>
        <v>96</v>
      </c>
      <c r="H41" s="26">
        <v>0</v>
      </c>
      <c r="I41" s="26">
        <v>11</v>
      </c>
      <c r="J41" s="26">
        <v>15</v>
      </c>
      <c r="K41" s="26">
        <v>5</v>
      </c>
      <c r="L41" s="26">
        <v>11</v>
      </c>
      <c r="M41" s="26">
        <v>0</v>
      </c>
      <c r="N41" s="26">
        <v>0</v>
      </c>
      <c r="O41" s="26">
        <v>0</v>
      </c>
      <c r="P41" s="26">
        <v>0</v>
      </c>
      <c r="Q41" s="26">
        <v>0</v>
      </c>
      <c r="R41" s="26">
        <v>0</v>
      </c>
      <c r="S41" s="26">
        <v>54</v>
      </c>
      <c r="T41" s="26">
        <v>256</v>
      </c>
      <c r="U41" s="26">
        <v>0</v>
      </c>
      <c r="V41" s="26">
        <v>2</v>
      </c>
      <c r="W41" s="26">
        <v>1</v>
      </c>
      <c r="X41" s="26">
        <v>1</v>
      </c>
      <c r="Y41" s="26">
        <v>2</v>
      </c>
      <c r="Z41" s="26">
        <v>0</v>
      </c>
      <c r="AA41" s="26">
        <v>0</v>
      </c>
      <c r="AB41" s="26">
        <v>0</v>
      </c>
      <c r="AC41" s="26">
        <v>0</v>
      </c>
      <c r="AD41" s="26">
        <v>0</v>
      </c>
      <c r="AE41" s="26">
        <v>0</v>
      </c>
      <c r="AF41" s="26">
        <v>1</v>
      </c>
    </row>
    <row r="42" spans="1:32" s="15" customFormat="1" ht="25.95" customHeight="1" x14ac:dyDescent="0.2">
      <c r="A42" s="62" t="s">
        <v>154</v>
      </c>
      <c r="B42" s="62" t="s">
        <v>153</v>
      </c>
      <c r="C42" s="61" t="s">
        <v>89</v>
      </c>
      <c r="D42" s="60" t="s">
        <v>299</v>
      </c>
      <c r="E42" s="30">
        <f>G42</f>
        <v>1440</v>
      </c>
      <c r="F42" s="25" t="s">
        <v>285</v>
      </c>
      <c r="G42" s="26">
        <f t="shared" si="1"/>
        <v>1440</v>
      </c>
      <c r="H42" s="26">
        <v>60</v>
      </c>
      <c r="I42" s="26">
        <v>180</v>
      </c>
      <c r="J42" s="26">
        <v>60</v>
      </c>
      <c r="K42" s="26">
        <v>180</v>
      </c>
      <c r="L42" s="26">
        <v>60</v>
      </c>
      <c r="M42" s="26">
        <v>180</v>
      </c>
      <c r="N42" s="26">
        <v>60</v>
      </c>
      <c r="O42" s="26">
        <v>180</v>
      </c>
      <c r="P42" s="26">
        <v>60</v>
      </c>
      <c r="Q42" s="26">
        <v>180</v>
      </c>
      <c r="R42" s="26">
        <v>60</v>
      </c>
      <c r="S42" s="26">
        <v>180</v>
      </c>
      <c r="T42" s="26">
        <v>1440</v>
      </c>
      <c r="U42" s="26">
        <v>2</v>
      </c>
      <c r="V42" s="26">
        <v>2</v>
      </c>
      <c r="W42" s="26">
        <v>2</v>
      </c>
      <c r="X42" s="26">
        <v>2</v>
      </c>
      <c r="Y42" s="26">
        <v>2</v>
      </c>
      <c r="Z42" s="26">
        <v>2</v>
      </c>
      <c r="AA42" s="26">
        <v>2</v>
      </c>
      <c r="AB42" s="26">
        <v>2</v>
      </c>
      <c r="AC42" s="26">
        <v>2</v>
      </c>
      <c r="AD42" s="26">
        <v>2</v>
      </c>
      <c r="AE42" s="26">
        <v>2</v>
      </c>
      <c r="AF42" s="26">
        <v>2</v>
      </c>
    </row>
    <row r="43" spans="1:32" s="15" customFormat="1" ht="25.95" customHeight="1" x14ac:dyDescent="0.2">
      <c r="A43" s="63"/>
      <c r="B43" s="63"/>
      <c r="C43" s="37" t="s">
        <v>90</v>
      </c>
      <c r="D43" s="25" t="s">
        <v>100</v>
      </c>
      <c r="E43" s="30">
        <f>G43</f>
        <v>17280</v>
      </c>
      <c r="F43" s="25" t="s">
        <v>286</v>
      </c>
      <c r="G43" s="26">
        <f t="shared" si="1"/>
        <v>17280</v>
      </c>
      <c r="H43" s="26">
        <v>0</v>
      </c>
      <c r="I43" s="26">
        <v>315</v>
      </c>
      <c r="J43" s="26">
        <v>8250</v>
      </c>
      <c r="K43" s="26">
        <v>75</v>
      </c>
      <c r="L43" s="26">
        <v>0</v>
      </c>
      <c r="M43" s="26">
        <v>0</v>
      </c>
      <c r="N43" s="26">
        <v>75</v>
      </c>
      <c r="O43" s="26">
        <v>8490</v>
      </c>
      <c r="P43" s="26">
        <v>75</v>
      </c>
      <c r="Q43" s="26">
        <v>0</v>
      </c>
      <c r="R43" s="26">
        <v>0</v>
      </c>
      <c r="S43" s="26">
        <v>0</v>
      </c>
      <c r="T43" s="26">
        <v>20880</v>
      </c>
      <c r="U43" s="26">
        <v>0</v>
      </c>
      <c r="V43" s="26">
        <v>5</v>
      </c>
      <c r="W43" s="26">
        <v>90</v>
      </c>
      <c r="X43" s="26">
        <v>5</v>
      </c>
      <c r="Y43" s="26">
        <v>0</v>
      </c>
      <c r="Z43" s="26">
        <v>0</v>
      </c>
      <c r="AA43" s="26">
        <v>5</v>
      </c>
      <c r="AB43" s="26">
        <v>90</v>
      </c>
      <c r="AC43" s="26">
        <v>5</v>
      </c>
      <c r="AD43" s="26">
        <v>0</v>
      </c>
      <c r="AE43" s="26">
        <v>0</v>
      </c>
      <c r="AF43" s="26">
        <v>0</v>
      </c>
    </row>
    <row r="44" spans="1:32" s="15" customFormat="1" ht="25.95" customHeight="1" x14ac:dyDescent="0.2">
      <c r="A44" s="63"/>
      <c r="B44" s="63"/>
      <c r="C44" s="68" t="s">
        <v>91</v>
      </c>
      <c r="D44" s="71" t="s">
        <v>77</v>
      </c>
      <c r="E44" s="83">
        <f>SUM(G44:G47)</f>
        <v>46180</v>
      </c>
      <c r="F44" s="25" t="s">
        <v>287</v>
      </c>
      <c r="G44" s="26">
        <f t="shared" si="1"/>
        <v>1360</v>
      </c>
      <c r="H44" s="26">
        <v>550</v>
      </c>
      <c r="I44" s="26">
        <v>55</v>
      </c>
      <c r="J44" s="26">
        <v>450</v>
      </c>
      <c r="K44" s="26">
        <v>85</v>
      </c>
      <c r="L44" s="26">
        <v>0</v>
      </c>
      <c r="M44" s="26">
        <v>55</v>
      </c>
      <c r="N44" s="26">
        <v>0</v>
      </c>
      <c r="O44" s="26">
        <v>55</v>
      </c>
      <c r="P44" s="26">
        <v>0</v>
      </c>
      <c r="Q44" s="26">
        <v>55</v>
      </c>
      <c r="R44" s="26">
        <v>0</v>
      </c>
      <c r="S44" s="26">
        <v>55</v>
      </c>
      <c r="T44" s="26">
        <v>1480</v>
      </c>
      <c r="U44" s="26">
        <v>10</v>
      </c>
      <c r="V44" s="26">
        <v>1</v>
      </c>
      <c r="W44" s="26">
        <v>30</v>
      </c>
      <c r="X44" s="26">
        <v>3</v>
      </c>
      <c r="Y44" s="26">
        <v>0</v>
      </c>
      <c r="Z44" s="26">
        <v>1</v>
      </c>
      <c r="AA44" s="26">
        <v>0</v>
      </c>
      <c r="AB44" s="26">
        <v>1</v>
      </c>
      <c r="AC44" s="26">
        <v>0</v>
      </c>
      <c r="AD44" s="26">
        <v>1</v>
      </c>
      <c r="AE44" s="26">
        <v>0</v>
      </c>
      <c r="AF44" s="26">
        <v>1</v>
      </c>
    </row>
    <row r="45" spans="1:32" s="15" customFormat="1" ht="25.95" customHeight="1" x14ac:dyDescent="0.2">
      <c r="A45" s="63"/>
      <c r="B45" s="63"/>
      <c r="C45" s="69"/>
      <c r="D45" s="73"/>
      <c r="E45" s="84"/>
      <c r="F45" s="25" t="s">
        <v>288</v>
      </c>
      <c r="G45" s="26">
        <f t="shared" si="1"/>
        <v>39950</v>
      </c>
      <c r="H45" s="26">
        <v>1330</v>
      </c>
      <c r="I45" s="26">
        <v>3520</v>
      </c>
      <c r="J45" s="26">
        <v>22330</v>
      </c>
      <c r="K45" s="26">
        <v>2130</v>
      </c>
      <c r="L45" s="26">
        <v>1330</v>
      </c>
      <c r="M45" s="26">
        <v>1330</v>
      </c>
      <c r="N45" s="26">
        <v>1330</v>
      </c>
      <c r="O45" s="26">
        <v>1330</v>
      </c>
      <c r="P45" s="26">
        <v>1330</v>
      </c>
      <c r="Q45" s="26">
        <v>1330</v>
      </c>
      <c r="R45" s="26">
        <v>1330</v>
      </c>
      <c r="S45" s="26">
        <v>1330</v>
      </c>
      <c r="T45" s="26">
        <v>46070</v>
      </c>
      <c r="U45" s="26">
        <v>60</v>
      </c>
      <c r="V45" s="26">
        <v>80</v>
      </c>
      <c r="W45" s="26">
        <v>700</v>
      </c>
      <c r="X45" s="26">
        <v>80</v>
      </c>
      <c r="Y45" s="26">
        <v>60</v>
      </c>
      <c r="Z45" s="26">
        <v>60</v>
      </c>
      <c r="AA45" s="26">
        <v>60</v>
      </c>
      <c r="AB45" s="26">
        <v>60</v>
      </c>
      <c r="AC45" s="26">
        <v>60</v>
      </c>
      <c r="AD45" s="26">
        <v>60</v>
      </c>
      <c r="AE45" s="26">
        <v>60</v>
      </c>
      <c r="AF45" s="26">
        <v>60</v>
      </c>
    </row>
    <row r="46" spans="1:32" s="15" customFormat="1" ht="25.95" customHeight="1" x14ac:dyDescent="0.2">
      <c r="A46" s="63"/>
      <c r="B46" s="63"/>
      <c r="C46" s="69"/>
      <c r="D46" s="73"/>
      <c r="E46" s="84"/>
      <c r="F46" s="25" t="s">
        <v>289</v>
      </c>
      <c r="G46" s="26">
        <f t="shared" si="1"/>
        <v>500</v>
      </c>
      <c r="H46" s="26">
        <v>50</v>
      </c>
      <c r="I46" s="26">
        <v>0</v>
      </c>
      <c r="J46" s="26">
        <v>0</v>
      </c>
      <c r="K46" s="26">
        <v>0</v>
      </c>
      <c r="L46" s="26">
        <v>0</v>
      </c>
      <c r="M46" s="26">
        <v>0</v>
      </c>
      <c r="N46" s="26">
        <v>0</v>
      </c>
      <c r="O46" s="26">
        <v>0</v>
      </c>
      <c r="P46" s="26">
        <v>0</v>
      </c>
      <c r="Q46" s="26">
        <v>0</v>
      </c>
      <c r="R46" s="26">
        <v>100</v>
      </c>
      <c r="S46" s="26">
        <v>350</v>
      </c>
      <c r="T46" s="26">
        <v>500</v>
      </c>
      <c r="U46" s="26">
        <v>1</v>
      </c>
      <c r="V46" s="26">
        <v>0</v>
      </c>
      <c r="W46" s="26">
        <v>0</v>
      </c>
      <c r="X46" s="26">
        <v>0</v>
      </c>
      <c r="Y46" s="26">
        <v>0</v>
      </c>
      <c r="Z46" s="26">
        <v>0</v>
      </c>
      <c r="AA46" s="26">
        <v>0</v>
      </c>
      <c r="AB46" s="26">
        <v>0</v>
      </c>
      <c r="AC46" s="26">
        <v>0</v>
      </c>
      <c r="AD46" s="26">
        <v>0</v>
      </c>
      <c r="AE46" s="26">
        <v>1</v>
      </c>
      <c r="AF46" s="26">
        <v>10</v>
      </c>
    </row>
    <row r="47" spans="1:32" s="15" customFormat="1" ht="25.95" customHeight="1" x14ac:dyDescent="0.2">
      <c r="A47" s="63"/>
      <c r="B47" s="64"/>
      <c r="C47" s="70"/>
      <c r="D47" s="72"/>
      <c r="E47" s="85"/>
      <c r="F47" s="25" t="s">
        <v>290</v>
      </c>
      <c r="G47" s="26">
        <f t="shared" si="1"/>
        <v>4370</v>
      </c>
      <c r="H47" s="26">
        <v>620</v>
      </c>
      <c r="I47" s="26">
        <v>0</v>
      </c>
      <c r="J47" s="26">
        <v>0</v>
      </c>
      <c r="K47" s="26">
        <v>0</v>
      </c>
      <c r="L47" s="26">
        <v>0</v>
      </c>
      <c r="M47" s="26">
        <v>0</v>
      </c>
      <c r="N47" s="26">
        <v>0</v>
      </c>
      <c r="O47" s="26">
        <v>0</v>
      </c>
      <c r="P47" s="26">
        <v>0</v>
      </c>
      <c r="Q47" s="26">
        <v>0</v>
      </c>
      <c r="R47" s="26">
        <v>500</v>
      </c>
      <c r="S47" s="26">
        <v>3250</v>
      </c>
      <c r="T47" s="26">
        <v>4370</v>
      </c>
      <c r="U47" s="26">
        <v>1</v>
      </c>
      <c r="V47" s="26">
        <v>0</v>
      </c>
      <c r="W47" s="26">
        <v>0</v>
      </c>
      <c r="X47" s="26">
        <v>0</v>
      </c>
      <c r="Y47" s="26">
        <v>0</v>
      </c>
      <c r="Z47" s="26">
        <v>0</v>
      </c>
      <c r="AA47" s="26">
        <v>0</v>
      </c>
      <c r="AB47" s="26">
        <v>0</v>
      </c>
      <c r="AC47" s="26">
        <v>0</v>
      </c>
      <c r="AD47" s="26">
        <v>0</v>
      </c>
      <c r="AE47" s="26">
        <v>1</v>
      </c>
      <c r="AF47" s="26">
        <v>150</v>
      </c>
    </row>
    <row r="48" spans="1:32" s="15" customFormat="1" ht="25.95" customHeight="1" x14ac:dyDescent="0.2">
      <c r="A48" s="63"/>
      <c r="B48" s="62" t="s">
        <v>82</v>
      </c>
      <c r="C48" s="27" t="s">
        <v>93</v>
      </c>
      <c r="D48" s="25" t="s">
        <v>101</v>
      </c>
      <c r="E48" s="30">
        <f>G48</f>
        <v>3420</v>
      </c>
      <c r="F48" s="25" t="s">
        <v>291</v>
      </c>
      <c r="G48" s="26">
        <f t="shared" si="1"/>
        <v>3420</v>
      </c>
      <c r="H48" s="26">
        <v>285</v>
      </c>
      <c r="I48" s="26">
        <v>285</v>
      </c>
      <c r="J48" s="26">
        <v>285</v>
      </c>
      <c r="K48" s="26">
        <v>285</v>
      </c>
      <c r="L48" s="26">
        <v>285</v>
      </c>
      <c r="M48" s="26">
        <v>285</v>
      </c>
      <c r="N48" s="26">
        <v>285</v>
      </c>
      <c r="O48" s="26">
        <v>285</v>
      </c>
      <c r="P48" s="26">
        <v>285</v>
      </c>
      <c r="Q48" s="26">
        <v>285</v>
      </c>
      <c r="R48" s="26">
        <v>285</v>
      </c>
      <c r="S48" s="26">
        <v>285</v>
      </c>
      <c r="T48" s="26">
        <v>3420</v>
      </c>
      <c r="U48" s="26">
        <v>10</v>
      </c>
      <c r="V48" s="26">
        <v>10</v>
      </c>
      <c r="W48" s="26">
        <v>10</v>
      </c>
      <c r="X48" s="26">
        <v>10</v>
      </c>
      <c r="Y48" s="26">
        <v>10</v>
      </c>
      <c r="Z48" s="26">
        <v>10</v>
      </c>
      <c r="AA48" s="26">
        <v>10</v>
      </c>
      <c r="AB48" s="26">
        <v>10</v>
      </c>
      <c r="AC48" s="26">
        <v>10</v>
      </c>
      <c r="AD48" s="26">
        <v>10</v>
      </c>
      <c r="AE48" s="26">
        <v>10</v>
      </c>
      <c r="AF48" s="26">
        <v>10</v>
      </c>
    </row>
    <row r="49" spans="1:32" s="15" customFormat="1" ht="25.95" customHeight="1" x14ac:dyDescent="0.2">
      <c r="A49" s="63"/>
      <c r="B49" s="63"/>
      <c r="C49" s="68" t="s">
        <v>94</v>
      </c>
      <c r="D49" s="71" t="s">
        <v>84</v>
      </c>
      <c r="E49" s="83">
        <f>SUM(G49:G50)</f>
        <v>12664</v>
      </c>
      <c r="F49" s="25" t="s">
        <v>292</v>
      </c>
      <c r="G49" s="26">
        <f t="shared" si="1"/>
        <v>1950</v>
      </c>
      <c r="H49" s="26">
        <v>0</v>
      </c>
      <c r="I49" s="26">
        <v>0</v>
      </c>
      <c r="J49" s="26">
        <v>1950</v>
      </c>
      <c r="K49" s="26">
        <v>0</v>
      </c>
      <c r="L49" s="26">
        <v>0</v>
      </c>
      <c r="M49" s="26">
        <v>0</v>
      </c>
      <c r="N49" s="26">
        <v>0</v>
      </c>
      <c r="O49" s="26">
        <v>0</v>
      </c>
      <c r="P49" s="26">
        <v>0</v>
      </c>
      <c r="Q49" s="26">
        <v>0</v>
      </c>
      <c r="R49" s="26">
        <v>0</v>
      </c>
      <c r="S49" s="26">
        <v>0</v>
      </c>
      <c r="T49" s="26">
        <v>1950</v>
      </c>
      <c r="U49" s="26">
        <v>0</v>
      </c>
      <c r="V49" s="26">
        <v>0</v>
      </c>
      <c r="W49" s="26">
        <v>975</v>
      </c>
      <c r="X49" s="26">
        <v>0</v>
      </c>
      <c r="Y49" s="26">
        <v>0</v>
      </c>
      <c r="Z49" s="26">
        <v>0</v>
      </c>
      <c r="AA49" s="26">
        <v>0</v>
      </c>
      <c r="AB49" s="26">
        <v>0</v>
      </c>
      <c r="AC49" s="26">
        <v>0</v>
      </c>
      <c r="AD49" s="26">
        <v>0</v>
      </c>
      <c r="AE49" s="26">
        <v>0</v>
      </c>
      <c r="AF49" s="26">
        <v>0</v>
      </c>
    </row>
    <row r="50" spans="1:32" s="15" customFormat="1" ht="25.95" customHeight="1" x14ac:dyDescent="0.2">
      <c r="A50" s="63"/>
      <c r="B50" s="63"/>
      <c r="C50" s="70"/>
      <c r="D50" s="72"/>
      <c r="E50" s="85"/>
      <c r="F50" s="25" t="s">
        <v>293</v>
      </c>
      <c r="G50" s="26">
        <f t="shared" si="1"/>
        <v>10714</v>
      </c>
      <c r="H50" s="26">
        <v>0</v>
      </c>
      <c r="I50" s="26">
        <v>9100</v>
      </c>
      <c r="J50" s="26">
        <v>1614</v>
      </c>
      <c r="K50" s="26">
        <v>0</v>
      </c>
      <c r="L50" s="26">
        <v>0</v>
      </c>
      <c r="M50" s="26">
        <v>0</v>
      </c>
      <c r="N50" s="26">
        <v>0</v>
      </c>
      <c r="O50" s="26">
        <v>0</v>
      </c>
      <c r="P50" s="26">
        <v>0</v>
      </c>
      <c r="Q50" s="26">
        <v>0</v>
      </c>
      <c r="R50" s="26">
        <v>0</v>
      </c>
      <c r="S50" s="26">
        <v>0</v>
      </c>
      <c r="T50" s="26">
        <v>12214</v>
      </c>
      <c r="U50" s="26">
        <v>0</v>
      </c>
      <c r="V50" s="26">
        <v>2800</v>
      </c>
      <c r="W50" s="26">
        <v>92</v>
      </c>
      <c r="X50" s="26">
        <v>0</v>
      </c>
      <c r="Y50" s="26">
        <v>0</v>
      </c>
      <c r="Z50" s="26">
        <v>0</v>
      </c>
      <c r="AA50" s="26">
        <v>0</v>
      </c>
      <c r="AB50" s="26">
        <v>0</v>
      </c>
      <c r="AC50" s="26">
        <v>0</v>
      </c>
      <c r="AD50" s="26">
        <v>0</v>
      </c>
      <c r="AE50" s="26">
        <v>0</v>
      </c>
      <c r="AF50" s="26">
        <v>0</v>
      </c>
    </row>
    <row r="51" spans="1:32" s="15" customFormat="1" ht="25.95" customHeight="1" x14ac:dyDescent="0.2">
      <c r="A51" s="63"/>
      <c r="B51" s="64"/>
      <c r="C51" s="27" t="s">
        <v>104</v>
      </c>
      <c r="D51" s="25" t="s">
        <v>85</v>
      </c>
      <c r="E51" s="47">
        <f>G51</f>
        <v>420</v>
      </c>
      <c r="F51" s="25" t="s">
        <v>294</v>
      </c>
      <c r="G51" s="26">
        <f t="shared" si="1"/>
        <v>420</v>
      </c>
      <c r="H51" s="26">
        <v>30</v>
      </c>
      <c r="I51" s="26">
        <v>30</v>
      </c>
      <c r="J51" s="26">
        <v>60</v>
      </c>
      <c r="K51" s="26">
        <v>30</v>
      </c>
      <c r="L51" s="26">
        <v>30</v>
      </c>
      <c r="M51" s="26">
        <v>30</v>
      </c>
      <c r="N51" s="26">
        <v>30</v>
      </c>
      <c r="O51" s="26">
        <v>30</v>
      </c>
      <c r="P51" s="26">
        <v>60</v>
      </c>
      <c r="Q51" s="26">
        <v>30</v>
      </c>
      <c r="R51" s="26">
        <v>30</v>
      </c>
      <c r="S51" s="26">
        <v>30</v>
      </c>
      <c r="T51" s="26">
        <v>420</v>
      </c>
      <c r="U51" s="26">
        <v>1</v>
      </c>
      <c r="V51" s="26">
        <v>1</v>
      </c>
      <c r="W51" s="26">
        <v>2</v>
      </c>
      <c r="X51" s="26">
        <v>1</v>
      </c>
      <c r="Y51" s="26">
        <v>1</v>
      </c>
      <c r="Z51" s="26">
        <v>1</v>
      </c>
      <c r="AA51" s="26">
        <v>1</v>
      </c>
      <c r="AB51" s="26">
        <v>1</v>
      </c>
      <c r="AC51" s="26">
        <v>2</v>
      </c>
      <c r="AD51" s="26">
        <v>1</v>
      </c>
      <c r="AE51" s="26">
        <v>1</v>
      </c>
      <c r="AF51" s="26">
        <v>1</v>
      </c>
    </row>
    <row r="52" spans="1:32" s="15" customFormat="1" ht="25.8" customHeight="1" x14ac:dyDescent="0.2">
      <c r="A52" s="63"/>
      <c r="B52" s="62" t="s">
        <v>102</v>
      </c>
      <c r="C52" s="68" t="s">
        <v>95</v>
      </c>
      <c r="D52" s="71" t="s">
        <v>103</v>
      </c>
      <c r="E52" s="83">
        <f>SUM(G52:G53)</f>
        <v>3100</v>
      </c>
      <c r="F52" s="25" t="s">
        <v>295</v>
      </c>
      <c r="G52" s="26">
        <f t="shared" si="1"/>
        <v>3000</v>
      </c>
      <c r="H52" s="26">
        <v>1500</v>
      </c>
      <c r="I52" s="26">
        <v>0</v>
      </c>
      <c r="J52" s="26">
        <v>0</v>
      </c>
      <c r="K52" s="26">
        <v>0</v>
      </c>
      <c r="L52" s="26">
        <v>0</v>
      </c>
      <c r="M52" s="26">
        <v>0</v>
      </c>
      <c r="N52" s="26">
        <v>1500</v>
      </c>
      <c r="O52" s="26">
        <v>0</v>
      </c>
      <c r="P52" s="26">
        <v>0</v>
      </c>
      <c r="Q52" s="26">
        <v>0</v>
      </c>
      <c r="R52" s="26">
        <v>0</v>
      </c>
      <c r="S52" s="26">
        <v>0</v>
      </c>
      <c r="T52" s="26">
        <v>3000</v>
      </c>
      <c r="U52" s="26">
        <v>1</v>
      </c>
      <c r="V52" s="26">
        <v>0</v>
      </c>
      <c r="W52" s="26">
        <v>0</v>
      </c>
      <c r="X52" s="26">
        <v>0</v>
      </c>
      <c r="Y52" s="26">
        <v>0</v>
      </c>
      <c r="Z52" s="26">
        <v>0</v>
      </c>
      <c r="AA52" s="26">
        <v>1</v>
      </c>
      <c r="AB52" s="26">
        <v>0</v>
      </c>
      <c r="AC52" s="26">
        <v>0</v>
      </c>
      <c r="AD52" s="26">
        <v>0</v>
      </c>
      <c r="AE52" s="26">
        <v>0</v>
      </c>
      <c r="AF52" s="26">
        <v>0</v>
      </c>
    </row>
    <row r="53" spans="1:32" s="15" customFormat="1" ht="25.8" customHeight="1" thickBot="1" x14ac:dyDescent="0.25">
      <c r="A53" s="64"/>
      <c r="B53" s="64"/>
      <c r="C53" s="82"/>
      <c r="D53" s="72"/>
      <c r="E53" s="86"/>
      <c r="F53" s="50" t="s">
        <v>296</v>
      </c>
      <c r="G53" s="51">
        <f t="shared" si="1"/>
        <v>100</v>
      </c>
      <c r="H53" s="51">
        <v>0</v>
      </c>
      <c r="I53" s="51">
        <v>0</v>
      </c>
      <c r="J53" s="51">
        <v>0</v>
      </c>
      <c r="K53" s="51">
        <v>0</v>
      </c>
      <c r="L53" s="51">
        <v>0</v>
      </c>
      <c r="M53" s="51">
        <v>0</v>
      </c>
      <c r="N53" s="51">
        <v>0</v>
      </c>
      <c r="O53" s="51">
        <v>0</v>
      </c>
      <c r="P53" s="51">
        <v>0</v>
      </c>
      <c r="Q53" s="51">
        <v>0</v>
      </c>
      <c r="R53" s="51">
        <v>0</v>
      </c>
      <c r="S53" s="51">
        <v>100</v>
      </c>
      <c r="T53" s="51">
        <v>1900</v>
      </c>
      <c r="U53" s="51">
        <v>0</v>
      </c>
      <c r="V53" s="51">
        <v>0</v>
      </c>
      <c r="W53" s="51">
        <v>0</v>
      </c>
      <c r="X53" s="51">
        <v>0</v>
      </c>
      <c r="Y53" s="51">
        <v>0</v>
      </c>
      <c r="Z53" s="51">
        <v>0</v>
      </c>
      <c r="AA53" s="51">
        <v>0</v>
      </c>
      <c r="AB53" s="51">
        <v>0</v>
      </c>
      <c r="AC53" s="51">
        <v>0</v>
      </c>
      <c r="AD53" s="51">
        <v>0</v>
      </c>
      <c r="AE53" s="51">
        <v>0</v>
      </c>
      <c r="AF53" s="51">
        <v>10</v>
      </c>
    </row>
    <row r="54" spans="1:32" s="15" customFormat="1" ht="25.95" customHeight="1" thickBot="1" x14ac:dyDescent="0.25">
      <c r="A54" s="31"/>
      <c r="B54" s="32" t="s">
        <v>170</v>
      </c>
      <c r="C54" s="38">
        <f>COUNTA(C6:C53)</f>
        <v>23</v>
      </c>
      <c r="D54" s="32" t="s">
        <v>169</v>
      </c>
      <c r="E54" s="57">
        <f>SUM(E6:E53)</f>
        <v>115209</v>
      </c>
      <c r="F54" s="52" t="s">
        <v>297</v>
      </c>
      <c r="G54" s="59">
        <f>SUM(G6:G53)</f>
        <v>115209</v>
      </c>
      <c r="H54" s="59">
        <f t="shared" ref="H54:AF54" si="2">SUM(H6:H53)</f>
        <v>7665.5</v>
      </c>
      <c r="I54" s="59">
        <f t="shared" si="2"/>
        <v>15436.5</v>
      </c>
      <c r="J54" s="59">
        <f t="shared" si="2"/>
        <v>38534.5</v>
      </c>
      <c r="K54" s="59">
        <f t="shared" si="2"/>
        <v>3894.5</v>
      </c>
      <c r="L54" s="59">
        <f t="shared" si="2"/>
        <v>3747.5</v>
      </c>
      <c r="M54" s="59">
        <f t="shared" si="2"/>
        <v>3819.5</v>
      </c>
      <c r="N54" s="59">
        <f t="shared" si="2"/>
        <v>4658.5</v>
      </c>
      <c r="O54" s="59">
        <f t="shared" si="2"/>
        <v>13951.5</v>
      </c>
      <c r="P54" s="59">
        <f t="shared" si="2"/>
        <v>4495.5</v>
      </c>
      <c r="Q54" s="59">
        <f t="shared" si="2"/>
        <v>3558.5</v>
      </c>
      <c r="R54" s="59">
        <f t="shared" si="2"/>
        <v>5542.5</v>
      </c>
      <c r="S54" s="59">
        <f t="shared" si="2"/>
        <v>9904.5</v>
      </c>
      <c r="T54" s="59">
        <f t="shared" si="2"/>
        <v>133307</v>
      </c>
      <c r="U54" s="59">
        <f t="shared" si="2"/>
        <v>617</v>
      </c>
      <c r="V54" s="59">
        <f t="shared" si="2"/>
        <v>3315</v>
      </c>
      <c r="W54" s="59">
        <f t="shared" si="2"/>
        <v>2283</v>
      </c>
      <c r="X54" s="59">
        <f t="shared" si="2"/>
        <v>396</v>
      </c>
      <c r="Y54" s="59">
        <f t="shared" si="2"/>
        <v>431</v>
      </c>
      <c r="Z54" s="59">
        <f t="shared" si="2"/>
        <v>544</v>
      </c>
      <c r="AA54" s="59">
        <f t="shared" si="2"/>
        <v>687</v>
      </c>
      <c r="AB54" s="59">
        <f t="shared" si="2"/>
        <v>564</v>
      </c>
      <c r="AC54" s="59">
        <f t="shared" si="2"/>
        <v>647</v>
      </c>
      <c r="AD54" s="59">
        <f t="shared" si="2"/>
        <v>389</v>
      </c>
      <c r="AE54" s="59">
        <f t="shared" si="2"/>
        <v>444</v>
      </c>
      <c r="AF54" s="59">
        <f t="shared" si="2"/>
        <v>605</v>
      </c>
    </row>
    <row r="55" spans="1:32" s="15" customFormat="1" ht="25.95" customHeight="1" thickBot="1" x14ac:dyDescent="0.25">
      <c r="A55" s="31"/>
      <c r="B55" s="13"/>
      <c r="C55" s="14"/>
      <c r="D55" s="32" t="s">
        <v>169</v>
      </c>
      <c r="E55" s="58">
        <f>E54/60</f>
        <v>1920.15</v>
      </c>
      <c r="G55" s="48"/>
      <c r="H55" s="48"/>
      <c r="I55" s="48"/>
      <c r="J55" s="48"/>
      <c r="K55" s="48"/>
      <c r="L55" s="48"/>
      <c r="M55" s="48"/>
      <c r="N55" s="48"/>
      <c r="O55" s="48"/>
      <c r="P55" s="48"/>
      <c r="Q55" s="48"/>
      <c r="R55" s="48"/>
      <c r="S55" s="48"/>
    </row>
    <row r="56" spans="1:32" s="15" customFormat="1" ht="25.95" customHeight="1" x14ac:dyDescent="0.2">
      <c r="A56" s="31"/>
      <c r="B56" s="13"/>
      <c r="C56" s="14"/>
      <c r="F56" s="17" t="s">
        <v>132</v>
      </c>
      <c r="G56" s="15" t="s">
        <v>159</v>
      </c>
    </row>
    <row r="57" spans="1:32" s="15" customFormat="1" ht="25.95" customHeight="1" x14ac:dyDescent="0.2">
      <c r="A57" s="31"/>
      <c r="B57" s="13"/>
      <c r="C57" s="14"/>
      <c r="F57" s="17" t="s">
        <v>132</v>
      </c>
      <c r="G57" s="15" t="s">
        <v>160</v>
      </c>
    </row>
    <row r="58" spans="1:32" s="15" customFormat="1" ht="25.95" customHeight="1" x14ac:dyDescent="0.2">
      <c r="A58" s="31"/>
      <c r="B58" s="13"/>
      <c r="C58" s="14"/>
      <c r="G58" s="15" t="s">
        <v>161</v>
      </c>
    </row>
    <row r="59" spans="1:32" s="15" customFormat="1" ht="25.95" customHeight="1" x14ac:dyDescent="0.2">
      <c r="A59" s="31"/>
      <c r="B59" s="13"/>
      <c r="C59" s="14"/>
      <c r="G59" s="15" t="s">
        <v>162</v>
      </c>
    </row>
    <row r="60" spans="1:32" s="15" customFormat="1" ht="25.95" customHeight="1" x14ac:dyDescent="0.2">
      <c r="A60" s="13"/>
      <c r="B60" s="13"/>
      <c r="C60" s="14"/>
      <c r="G60" s="17"/>
    </row>
    <row r="61" spans="1:32" s="15" customFormat="1" ht="25.95" customHeight="1" x14ac:dyDescent="0.2">
      <c r="A61" s="13"/>
      <c r="B61" s="13"/>
      <c r="C61" s="14"/>
      <c r="G61" s="17"/>
    </row>
    <row r="62" spans="1:32" s="15" customFormat="1" ht="25.95" customHeight="1" x14ac:dyDescent="0.2">
      <c r="A62" s="13"/>
      <c r="B62" s="13"/>
      <c r="C62" s="14"/>
      <c r="G62" s="17"/>
    </row>
    <row r="63" spans="1:32" s="15" customFormat="1" ht="25.95" customHeight="1" x14ac:dyDescent="0.2">
      <c r="A63" s="13"/>
      <c r="B63" s="13"/>
      <c r="C63" s="14"/>
      <c r="G63" s="17"/>
    </row>
    <row r="64" spans="1:32" ht="25.95" customHeight="1" x14ac:dyDescent="0.2">
      <c r="G64" s="17"/>
      <c r="H64" s="15"/>
      <c r="I64" s="15"/>
      <c r="J64" s="15"/>
      <c r="K64" s="15"/>
      <c r="L64" s="15"/>
      <c r="M64" s="15"/>
      <c r="N64" s="15"/>
      <c r="O64" s="15"/>
      <c r="P64" s="15"/>
      <c r="Q64" s="15"/>
      <c r="R64" s="15"/>
      <c r="S64" s="15"/>
    </row>
    <row r="65" ht="25.95" customHeight="1" x14ac:dyDescent="0.2"/>
    <row r="66" ht="25.95" customHeight="1" x14ac:dyDescent="0.2"/>
    <row r="67" ht="25.95" customHeight="1" x14ac:dyDescent="0.2"/>
    <row r="68" ht="25.95" customHeight="1" x14ac:dyDescent="0.2"/>
    <row r="69" ht="25.95" customHeight="1" x14ac:dyDescent="0.2"/>
    <row r="70" ht="25.95" customHeight="1" x14ac:dyDescent="0.2"/>
    <row r="71" ht="25.95" customHeight="1" x14ac:dyDescent="0.2"/>
    <row r="72" ht="25.95" customHeight="1" x14ac:dyDescent="0.2"/>
    <row r="73" ht="25.95" customHeight="1" x14ac:dyDescent="0.2"/>
    <row r="74" ht="25.95" customHeight="1" x14ac:dyDescent="0.2"/>
    <row r="75" ht="25.95" customHeight="1" x14ac:dyDescent="0.2"/>
    <row r="76" ht="25.95" customHeight="1" x14ac:dyDescent="0.2"/>
    <row r="77" ht="25.95" customHeight="1" x14ac:dyDescent="0.2"/>
    <row r="78" ht="25.95" customHeight="1" x14ac:dyDescent="0.2"/>
    <row r="79" ht="25.95" customHeight="1" x14ac:dyDescent="0.2"/>
    <row r="80" ht="25.95" customHeight="1" x14ac:dyDescent="0.2"/>
    <row r="81" ht="25.95" customHeight="1" x14ac:dyDescent="0.2"/>
    <row r="82" ht="25.95" customHeight="1" x14ac:dyDescent="0.2"/>
    <row r="83" ht="25.95" customHeight="1" x14ac:dyDescent="0.2"/>
    <row r="84" ht="25.95" customHeight="1" x14ac:dyDescent="0.2"/>
    <row r="85" ht="25.2" customHeight="1" x14ac:dyDescent="0.2"/>
    <row r="86" ht="25.2" customHeight="1" x14ac:dyDescent="0.2"/>
    <row r="87" ht="25.2" customHeight="1" x14ac:dyDescent="0.2"/>
    <row r="88" ht="25.2" customHeight="1" x14ac:dyDescent="0.2"/>
    <row r="89" ht="25.2" customHeight="1" x14ac:dyDescent="0.2"/>
    <row r="90" ht="25.2" customHeight="1" x14ac:dyDescent="0.2"/>
    <row r="91" ht="25.2" customHeight="1" x14ac:dyDescent="0.2"/>
    <row r="92" ht="25.2" customHeight="1" x14ac:dyDescent="0.2"/>
    <row r="93" ht="25.2" customHeight="1" x14ac:dyDescent="0.2"/>
    <row r="94" ht="25.2" customHeight="1" x14ac:dyDescent="0.2"/>
    <row r="95" ht="25.2" customHeight="1" x14ac:dyDescent="0.2"/>
    <row r="96" ht="25.2" customHeight="1" x14ac:dyDescent="0.2"/>
    <row r="97" ht="25.2" customHeight="1" x14ac:dyDescent="0.2"/>
    <row r="98" ht="25.2" customHeight="1" x14ac:dyDescent="0.2"/>
    <row r="99" ht="25.2" customHeight="1" x14ac:dyDescent="0.2"/>
    <row r="100" ht="25.2" customHeight="1" x14ac:dyDescent="0.2"/>
    <row r="101" ht="25.2" customHeight="1" x14ac:dyDescent="0.2"/>
    <row r="102" ht="25.2" customHeight="1" x14ac:dyDescent="0.2"/>
    <row r="103" ht="25.2" customHeight="1" x14ac:dyDescent="0.2"/>
    <row r="104" ht="25.2" customHeight="1" x14ac:dyDescent="0.2"/>
    <row r="105" ht="25.2" customHeight="1" x14ac:dyDescent="0.2"/>
    <row r="106" ht="25.2" customHeight="1" x14ac:dyDescent="0.2"/>
    <row r="107" ht="25.2" customHeight="1" x14ac:dyDescent="0.2"/>
    <row r="108" ht="25.2" customHeight="1" x14ac:dyDescent="0.2"/>
    <row r="109" ht="25.2" customHeight="1" x14ac:dyDescent="0.2"/>
    <row r="110" ht="25.2" customHeight="1" x14ac:dyDescent="0.2"/>
    <row r="111" ht="25.2" customHeight="1" x14ac:dyDescent="0.2"/>
    <row r="112" ht="25.2" customHeight="1" x14ac:dyDescent="0.2"/>
    <row r="113" ht="25.2" customHeight="1" x14ac:dyDescent="0.2"/>
    <row r="114" ht="25.2" customHeight="1" x14ac:dyDescent="0.2"/>
    <row r="115" ht="25.2" customHeight="1" x14ac:dyDescent="0.2"/>
    <row r="116" ht="25.2" customHeight="1" x14ac:dyDescent="0.2"/>
    <row r="117" ht="25.2" customHeight="1" x14ac:dyDescent="0.2"/>
    <row r="118" ht="25.2" customHeight="1" x14ac:dyDescent="0.2"/>
    <row r="119" ht="25.2" customHeight="1" x14ac:dyDescent="0.2"/>
    <row r="120" ht="25.2" customHeight="1" x14ac:dyDescent="0.2"/>
    <row r="121" ht="25.2" customHeight="1" x14ac:dyDescent="0.2"/>
  </sheetData>
  <autoFilter ref="A5:AF57" xr:uid="{821448CE-2EEA-4B2D-855E-08739CA6F70D}"/>
  <mergeCells count="52">
    <mergeCell ref="A42:A53"/>
    <mergeCell ref="A11:A41"/>
    <mergeCell ref="B48:B51"/>
    <mergeCell ref="B52:B53"/>
    <mergeCell ref="B39:B41"/>
    <mergeCell ref="C11:C14"/>
    <mergeCell ref="C24:C27"/>
    <mergeCell ref="C52:C53"/>
    <mergeCell ref="C49:C50"/>
    <mergeCell ref="B11:B23"/>
    <mergeCell ref="B28:B30"/>
    <mergeCell ref="B24:B27"/>
    <mergeCell ref="B31:B37"/>
    <mergeCell ref="C31:C34"/>
    <mergeCell ref="B42:B47"/>
    <mergeCell ref="D49:D50"/>
    <mergeCell ref="D35:D36"/>
    <mergeCell ref="C35:C36"/>
    <mergeCell ref="D39:D40"/>
    <mergeCell ref="C44:C47"/>
    <mergeCell ref="C39:C40"/>
    <mergeCell ref="T4:T5"/>
    <mergeCell ref="D4:E4"/>
    <mergeCell ref="E52:E53"/>
    <mergeCell ref="E49:E50"/>
    <mergeCell ref="D52:D53"/>
    <mergeCell ref="D24:D27"/>
    <mergeCell ref="D31:D34"/>
    <mergeCell ref="E31:E34"/>
    <mergeCell ref="E35:E36"/>
    <mergeCell ref="E28:E30"/>
    <mergeCell ref="D44:D47"/>
    <mergeCell ref="E44:E47"/>
    <mergeCell ref="E7:E8"/>
    <mergeCell ref="E39:E40"/>
    <mergeCell ref="E24:E27"/>
    <mergeCell ref="E20:E23"/>
    <mergeCell ref="E15:E18"/>
    <mergeCell ref="E11:E14"/>
    <mergeCell ref="D20:D23"/>
    <mergeCell ref="D28:D30"/>
    <mergeCell ref="C28:C30"/>
    <mergeCell ref="C20:C23"/>
    <mergeCell ref="D15:D18"/>
    <mergeCell ref="C15:C18"/>
    <mergeCell ref="D11:D14"/>
    <mergeCell ref="A4:A5"/>
    <mergeCell ref="C4:C5"/>
    <mergeCell ref="A6:A10"/>
    <mergeCell ref="D7:D8"/>
    <mergeCell ref="C7:C8"/>
    <mergeCell ref="B6:B8"/>
  </mergeCells>
  <phoneticPr fontId="1"/>
  <pageMargins left="0.51181102362204722" right="0.51181102362204722" top="0.35433070866141736" bottom="0.15748031496062992" header="0.11811023622047245" footer="0.31496062992125984"/>
  <pageSetup paperSize="8" scale="4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1次業務</vt:lpstr>
      <vt:lpstr>2次業務</vt:lpstr>
      <vt:lpstr>'1次業務'!Print_Area</vt:lpstr>
      <vt:lpstr>'2次業務'!Print_Area</vt:lpstr>
      <vt:lpstr>'1次業務'!Print_Titles</vt:lpstr>
      <vt:lpstr>'2次業務'!Print_Titles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2026-09-02T03:02:51Z</dcterms:created>
  <dcterms:modified xsi:type="dcterms:W3CDTF">2026-09-02T03:13:55Z</dcterms:modified>
</cp:coreProperties>
</file>