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2 HP掲載用\"/>
    </mc:Choice>
  </mc:AlternateContent>
  <xr:revisionPtr revIDLastSave="0" documentId="13_ncr:1_{D723BDDF-5A5F-428D-B1C2-7DE8CACF03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7図　一般会計予算額(2025年度)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4" l="1"/>
  <c r="G54" i="14"/>
  <c r="G55" i="14"/>
  <c r="G56" i="14"/>
  <c r="G57" i="14"/>
  <c r="G58" i="14"/>
  <c r="G59" i="14"/>
  <c r="G60" i="14"/>
  <c r="G61" i="14"/>
  <c r="G53" i="14"/>
  <c r="F62" i="14"/>
  <c r="F61" i="14"/>
  <c r="G31" i="14"/>
  <c r="G32" i="14"/>
  <c r="G33" i="14"/>
  <c r="G34" i="14"/>
  <c r="G35" i="14"/>
  <c r="G36" i="14"/>
  <c r="F41" i="14"/>
  <c r="G37" i="14" s="1"/>
  <c r="B63" i="14"/>
  <c r="B64" i="14"/>
  <c r="C54" i="14" s="1"/>
  <c r="B50" i="14"/>
  <c r="C30" i="14" s="1"/>
  <c r="G38" i="14" l="1"/>
  <c r="G30" i="14"/>
  <c r="G29" i="14"/>
  <c r="G40" i="14"/>
  <c r="G39" i="14"/>
  <c r="C61" i="14"/>
  <c r="C62" i="14"/>
  <c r="C57" i="14"/>
  <c r="C58" i="14"/>
  <c r="C56" i="14"/>
  <c r="C55" i="14"/>
  <c r="C53" i="14"/>
  <c r="C64" i="14"/>
  <c r="C63" i="14"/>
  <c r="C60" i="14"/>
  <c r="C59" i="14"/>
  <c r="C40" i="14"/>
  <c r="C29" i="14"/>
  <c r="C39" i="14"/>
  <c r="C50" i="14"/>
  <c r="C38" i="14"/>
  <c r="C49" i="14"/>
  <c r="C37" i="14"/>
  <c r="C48" i="14"/>
  <c r="C36" i="14"/>
  <c r="C47" i="14"/>
  <c r="C35" i="14"/>
  <c r="C46" i="14"/>
  <c r="C34" i="14"/>
  <c r="C41" i="14"/>
  <c r="C45" i="14"/>
  <c r="C33" i="14"/>
  <c r="C44" i="14"/>
  <c r="C32" i="14"/>
  <c r="C43" i="14"/>
  <c r="C31" i="14"/>
  <c r="C42" i="14"/>
</calcChain>
</file>

<file path=xl/sharedStrings.xml><?xml version="1.0" encoding="utf-8"?>
<sst xmlns="http://schemas.openxmlformats.org/spreadsheetml/2006/main" count="71" uniqueCount="42">
  <si>
    <t>歳入</t>
    <rPh sb="0" eb="2">
      <t>サイニュウ</t>
    </rPh>
    <phoneticPr fontId="2"/>
  </si>
  <si>
    <t>歳出</t>
    <rPh sb="0" eb="2">
      <t>サイシュツ</t>
    </rPh>
    <phoneticPr fontId="2"/>
  </si>
  <si>
    <t>地方譲与税</t>
  </si>
  <si>
    <t>利子割交付金</t>
  </si>
  <si>
    <t>交通安全対策特別交付金</t>
  </si>
  <si>
    <t>分担金及負担金</t>
  </si>
  <si>
    <t>財産収入</t>
  </si>
  <si>
    <t>寄附金</t>
  </si>
  <si>
    <t>繰入金</t>
  </si>
  <si>
    <t>繰越金</t>
  </si>
  <si>
    <t>議会費</t>
  </si>
  <si>
    <t>総務費</t>
  </si>
  <si>
    <t>民生費</t>
  </si>
  <si>
    <t>環境費</t>
  </si>
  <si>
    <t>衛生費</t>
  </si>
  <si>
    <t>産業経済費</t>
  </si>
  <si>
    <t>土木費</t>
  </si>
  <si>
    <t>教育費</t>
  </si>
  <si>
    <t>職員費</t>
  </si>
  <si>
    <t>公債費</t>
  </si>
  <si>
    <t>諸支出金</t>
  </si>
  <si>
    <t>予備費</t>
  </si>
  <si>
    <t>特別区税</t>
  </si>
  <si>
    <t>地方消費税交付金</t>
  </si>
  <si>
    <t>特別区交付金</t>
  </si>
  <si>
    <t>使用料及手数料</t>
  </si>
  <si>
    <t>国庫支出金</t>
  </si>
  <si>
    <t>都支出金</t>
  </si>
  <si>
    <t>諸収入</t>
  </si>
  <si>
    <t>特別区債</t>
  </si>
  <si>
    <t>自動車取得税交付金</t>
  </si>
  <si>
    <t>合計</t>
    <rPh sb="0" eb="2">
      <t>ゴウケイ</t>
    </rPh>
    <phoneticPr fontId="2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</si>
  <si>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</si>
  <si>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</si>
  <si>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地方特例交付金</t>
    <rPh sb="2" eb="4">
      <t>トクレイ</t>
    </rPh>
    <rPh sb="4" eb="7">
      <t>コウフキン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</si>
  <si>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5"/>
  </si>
  <si>
    <t>割合（％）</t>
    <rPh sb="0" eb="2">
      <t>ワリアイ</t>
    </rPh>
    <phoneticPr fontId="2"/>
  </si>
  <si>
    <t>その他</t>
    <rPh sb="2" eb="3">
      <t>タ</t>
    </rPh>
    <phoneticPr fontId="2"/>
  </si>
  <si>
    <t>予算額（千円）</t>
    <rPh sb="0" eb="3">
      <t>ヨサンガク</t>
    </rPh>
    <rPh sb="4" eb="6">
      <t>センエン</t>
    </rPh>
    <phoneticPr fontId="2"/>
  </si>
  <si>
    <t>予算額（千円）</t>
    <rPh sb="0" eb="3">
      <t>ヨサンガク</t>
    </rPh>
    <phoneticPr fontId="2"/>
  </si>
  <si>
    <t>財政・税務 第4,5表</t>
    <rPh sb="6" eb="7">
      <t>ダイ</t>
    </rPh>
    <phoneticPr fontId="2"/>
  </si>
  <si>
    <t>第7図　一般会計予算額（2025年度）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</si>
</sst>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&lt;0]&quot;△&quot;#,##0;#,##0"/>
    <numFmt numFmtId="178" formatCode="[&lt;0]&quot;△&quot;#,##0.00;#,##0.00"/>
    <numFmt numFmtId="180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" fontId="3" fillId="0" borderId="0" xfId="2" applyNumberFormat="1" applyFont="1" applyFill="1" applyBorder="1" applyAlignment="1"/>
    <xf numFmtId="0" fontId="3" fillId="0" borderId="0" xfId="0" applyFont="1" applyFill="1" applyBorder="1" applyAlignment="1"/>
    <xf numFmtId="38" fontId="3" fillId="0" borderId="0" xfId="2" applyFont="1" applyFill="1" applyBorder="1" applyAlignment="1"/>
    <xf numFmtId="0" fontId="4" fillId="0" borderId="0" xfId="0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Fill="1" applyBorder="1" applyAlignment="1"/>
    <xf numFmtId="178" fontId="3" fillId="0" borderId="0" xfId="0" applyNumberFormat="1" applyFont="1" applyFill="1" applyBorder="1" applyAlignment="1"/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11" fontId="3" fillId="0" borderId="0" xfId="0" applyNumberFormat="1" applyFont="1" applyFill="1" applyBorder="1">
      <alignment vertical="center"/>
    </xf>
    <xf numFmtId="3" fontId="3" fillId="0" borderId="0" xfId="2" applyNumberFormat="1" applyFont="1" applyFill="1" applyBorder="1" applyAlignment="1"/>
    <xf numFmtId="0" fontId="3" fillId="0" borderId="0" xfId="0" applyFont="1" applyFill="1" applyBorder="1" applyAlignment="1"/>
    <xf numFmtId="38" fontId="3" fillId="0" borderId="0" xfId="2" applyFont="1" applyFill="1" applyBorder="1" applyAlignment="1"/>
    <xf numFmtId="180" fontId="3" fillId="0" borderId="0" xfId="2" applyNumberFormat="1" applyFont="1" applyFill="1" applyBorder="1" applyAlignment="1"/>
    <xf numFmtId="177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11" fontId="3" fillId="0" borderId="0" xfId="0" applyNumberFormat="1" applyFont="1" applyFill="1" applyBorder="1">
      <alignment vertical="center"/>
    </xf>
    <xf numFmtId="176" fontId="3" fillId="0" borderId="0" xfId="1" applyNumberFormat="1" applyFont="1" applyFill="1" applyBorder="1" applyAlignme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/>
            </a:pPr>
            <a:r>
              <a:rPr lang="ja-JP" sz="1000" b="0"/>
              <a:t>歳入</a:t>
            </a:r>
            <a:endParaRPr lang="en-US" sz="1000" b="0"/>
          </a:p>
          <a:p>
            <a:pPr>
              <a:defRPr sz="1000" b="0"/>
            </a:pPr>
            <a:r>
              <a:rPr lang="en-US" altLang="ja-JP" sz="1000" b="0"/>
              <a:t>3996.1</a:t>
            </a:r>
            <a:r>
              <a:rPr lang="ja-JP" sz="1000" b="0"/>
              <a:t>億円</a:t>
            </a:r>
          </a:p>
        </c:rich>
      </c:tx>
      <c:layout>
        <c:manualLayout>
          <c:xMode val="edge"/>
          <c:yMode val="edge"/>
          <c:x val="0.47159327531892337"/>
          <c:y val="0.4857143939393939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50703228524917"/>
          <c:y val="0.13687456082192795"/>
          <c:w val="0.60905986470457607"/>
          <c:h val="0.77913766762858594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31-4D1A-BF81-4B7DFFB9A3AD}"/>
              </c:ext>
            </c:extLst>
          </c:dPt>
          <c:dLbls>
            <c:dLbl>
              <c:idx val="0"/>
              <c:layout>
                <c:manualLayout>
                  <c:x val="-9.7616659976099956E-3"/>
                  <c:y val="1.17030862377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31050228310501"/>
                      <c:h val="0.19928825622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A31-4D1A-BF81-4B7DFFB9A3AD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7108714217738414"/>
                      <c:h val="0.17777764690435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A31-4D1A-BF81-4B7DFFB9A3AD}"/>
                </c:ext>
              </c:extLst>
            </c:dLbl>
            <c:dLbl>
              <c:idx val="2"/>
              <c:layout>
                <c:manualLayout>
                  <c:x val="-8.7991017123608128E-3"/>
                  <c:y val="6.285984848484848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655731321853239"/>
                      <c:h val="0.16084620124461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A31-4D1A-BF81-4B7DFFB9A3AD}"/>
                </c:ext>
              </c:extLst>
            </c:dLbl>
            <c:dLbl>
              <c:idx val="3"/>
              <c:layout>
                <c:manualLayout>
                  <c:x val="-6.0089204953058233E-3"/>
                  <c:y val="1.087601010101010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9571136551421"/>
                      <c:h val="0.137879093648128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A31-4D1A-BF81-4B7DFFB9A3AD}"/>
                </c:ext>
              </c:extLst>
            </c:dLbl>
            <c:dLbl>
              <c:idx val="4"/>
              <c:layout>
                <c:manualLayout>
                  <c:x val="-0.2529274819874614"/>
                  <c:y val="-2.30762626262626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79398646330429"/>
                      <c:h val="0.174433080808080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A31-4D1A-BF81-4B7DFFB9A3AD}"/>
                </c:ext>
              </c:extLst>
            </c:dLbl>
            <c:dLbl>
              <c:idx val="5"/>
              <c:layout>
                <c:manualLayout>
                  <c:x val="-0.27563611111111114"/>
                  <c:y val="-0.1253729166666666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95414057761283"/>
                      <c:h val="0.16136601102146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A31-4D1A-BF81-4B7DFFB9A3AD}"/>
                </c:ext>
              </c:extLst>
            </c:dLbl>
            <c:dLbl>
              <c:idx val="6"/>
              <c:layout>
                <c:manualLayout>
                  <c:x val="-0.27207254273504272"/>
                  <c:y val="-0.20709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804143209487319"/>
                      <c:h val="0.148148095779104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A31-4D1A-BF81-4B7DFFB9A3AD}"/>
                </c:ext>
              </c:extLst>
            </c:dLbl>
            <c:dLbl>
              <c:idx val="7"/>
              <c:layout>
                <c:manualLayout>
                  <c:x val="-9.0813383838383874E-2"/>
                  <c:y val="-0.221063909753203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643464370263341"/>
                      <c:h val="0.162468838713034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A31-4D1A-BF81-4B7DFFB9A3AD}"/>
                </c:ext>
              </c:extLst>
            </c:dLbl>
            <c:dLbl>
              <c:idx val="8"/>
              <c:layout>
                <c:manualLayout>
                  <c:x val="0.12096868686868675"/>
                  <c:y val="-0.232439104412167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08080808080807"/>
                      <c:h val="0.17638888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2A31-4D1A-BF81-4B7DFFB9A3AD}"/>
                </c:ext>
              </c:extLst>
            </c:dLbl>
            <c:dLbl>
              <c:idx val="9"/>
              <c:layout>
                <c:manualLayout>
                  <c:x val="0.35448459595959597"/>
                  <c:y val="-0.1814406565656565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409520202020205"/>
                      <c:h val="0.141885858585858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2A31-4D1A-BF81-4B7DFFB9A3AD}"/>
                </c:ext>
              </c:extLst>
            </c:dLbl>
            <c:dLbl>
              <c:idx val="10"/>
              <c:layout>
                <c:manualLayout>
                  <c:x val="0.36048205128205107"/>
                  <c:y val="-4.00808333333333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31-4D1A-BF81-4B7DFFB9A3A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'第7図　一般会計予算額(2025年度)'!$A$53:$A$63</c:f>
              <c:strCache>
                <c:ptCount val="11"/>
                <c:pt idx="0">
                  <c:v>特別区税</c:v>
                </c:pt>
                <c:pt idx="1">
                  <c:v>特別区交付金</c:v>
                </c:pt>
                <c:pt idx="2">
                  <c:v>国庫支出金</c:v>
                </c:pt>
                <c:pt idx="3">
                  <c:v>都支出金</c:v>
                </c:pt>
                <c:pt idx="4">
                  <c:v>地方消費税交付金</c:v>
                </c:pt>
                <c:pt idx="5">
                  <c:v>繰入金</c:v>
                </c:pt>
                <c:pt idx="6">
                  <c:v>諸収入</c:v>
                </c:pt>
                <c:pt idx="7">
                  <c:v>使用料及手数料</c:v>
                </c:pt>
                <c:pt idx="8">
                  <c:v>株式等譲渡所得割交付金</c:v>
                </c:pt>
                <c:pt idx="9">
                  <c:v>配当割交付金</c:v>
                </c:pt>
                <c:pt idx="10">
                  <c:v>その他</c:v>
                </c:pt>
              </c:strCache>
            </c:strRef>
          </c:cat>
          <c:val>
            <c:numRef>
              <c:f>'第7図　一般会計予算額(2025年度)'!$B$53:$B$63</c:f>
              <c:numCache>
                <c:formatCode>#,##0_);[Red]\(#,##0\)</c:formatCode>
                <c:ptCount val="11"/>
                <c:pt idx="0">
                  <c:v>144513974</c:v>
                </c:pt>
                <c:pt idx="1">
                  <c:v>72505000</c:v>
                </c:pt>
                <c:pt idx="2">
                  <c:v>68326024</c:v>
                </c:pt>
                <c:pt idx="3">
                  <c:v>38897570</c:v>
                </c:pt>
                <c:pt idx="4">
                  <c:v>23946000</c:v>
                </c:pt>
                <c:pt idx="5">
                  <c:v>11989696</c:v>
                </c:pt>
                <c:pt idx="6">
                  <c:v>10855401</c:v>
                </c:pt>
                <c:pt idx="7">
                  <c:v>6912031</c:v>
                </c:pt>
                <c:pt idx="8">
                  <c:v>4921000</c:v>
                </c:pt>
                <c:pt idx="9">
                  <c:v>4045000</c:v>
                </c:pt>
                <c:pt idx="10">
                  <c:v>12705421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31-4D1A-BF81-4B7DFFB9A3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/>
            </a:pPr>
            <a:r>
              <a:rPr lang="ja-JP" altLang="en-US" sz="1000" b="0"/>
              <a:t>歳出</a:t>
            </a:r>
            <a:endParaRPr lang="en-US" sz="1000" b="0"/>
          </a:p>
          <a:p>
            <a:pPr>
              <a:defRPr sz="1000" b="0"/>
            </a:pPr>
            <a:r>
              <a:rPr lang="en-US" altLang="ja-JP" sz="1000" b="0"/>
              <a:t>3996.1</a:t>
            </a:r>
            <a:r>
              <a:rPr lang="ja-JP" sz="1000" b="0"/>
              <a:t>億円</a:t>
            </a:r>
          </a:p>
        </c:rich>
      </c:tx>
      <c:layout>
        <c:manualLayout>
          <c:xMode val="edge"/>
          <c:yMode val="edge"/>
          <c:x val="0.46749696969696974"/>
          <c:y val="0.4825073232323233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50703228524917"/>
          <c:y val="0.13687456082192795"/>
          <c:w val="0.60905986470457607"/>
          <c:h val="0.77913766762858594"/>
        </c:manualLayout>
      </c:layout>
      <c:doughnut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88-4594-AE1D-3CF06A799A31}"/>
              </c:ext>
            </c:extLst>
          </c:dPt>
          <c:dLbls>
            <c:dLbl>
              <c:idx val="0"/>
              <c:layout>
                <c:manualLayout>
                  <c:x val="-9.7616659976099956E-3"/>
                  <c:y val="1.17030862377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831050228310501"/>
                      <c:h val="0.1992882562277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488-4594-AE1D-3CF06A799A31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7108714217738414"/>
                      <c:h val="0.17777764690435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488-4594-AE1D-3CF06A799A31}"/>
                </c:ext>
              </c:extLst>
            </c:dLbl>
            <c:dLbl>
              <c:idx val="2"/>
              <c:layout>
                <c:manualLayout>
                  <c:x val="7.2743686868686572E-3"/>
                  <c:y val="3.07891414141414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655731321853239"/>
                      <c:h val="0.16084620124461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88-4594-AE1D-3CF06A799A31}"/>
                </c:ext>
              </c:extLst>
            </c:dLbl>
            <c:dLbl>
              <c:idx val="3"/>
              <c:layout>
                <c:manualLayout>
                  <c:x val="-9.2159090909090906E-3"/>
                  <c:y val="1.25479797979792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9571136551421"/>
                      <c:h val="0.137879093648128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488-4594-AE1D-3CF06A799A31}"/>
                </c:ext>
              </c:extLst>
            </c:dLbl>
            <c:dLbl>
              <c:idx val="4"/>
              <c:layout>
                <c:manualLayout>
                  <c:x val="-0.2711212121212121"/>
                  <c:y val="-5.030845959595962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764419191919192"/>
                      <c:h val="0.199526515151515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E488-4594-AE1D-3CF06A799A31}"/>
                </c:ext>
              </c:extLst>
            </c:dLbl>
            <c:dLbl>
              <c:idx val="5"/>
              <c:layout>
                <c:manualLayout>
                  <c:x val="-0.27341590909090907"/>
                  <c:y val="-0.1295421717171717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95414057761283"/>
                      <c:h val="0.161366011021464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488-4594-AE1D-3CF06A799A31}"/>
                </c:ext>
              </c:extLst>
            </c:dLbl>
            <c:dLbl>
              <c:idx val="6"/>
              <c:layout>
                <c:manualLayout>
                  <c:x val="-0.19929671717171718"/>
                  <c:y val="-0.212226262626262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804143209487319"/>
                      <c:h val="0.148148095779104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488-4594-AE1D-3CF06A799A31}"/>
                </c:ext>
              </c:extLst>
            </c:dLbl>
            <c:dLbl>
              <c:idx val="7"/>
              <c:layout>
                <c:manualLayout>
                  <c:x val="2.8085858585858584E-3"/>
                  <c:y val="-0.2291575757575757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832853535353535"/>
                      <c:h val="0.12077702020202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E488-4594-AE1D-3CF06A799A31}"/>
                </c:ext>
              </c:extLst>
            </c:dLbl>
            <c:dLbl>
              <c:idx val="8"/>
              <c:layout>
                <c:manualLayout>
                  <c:x val="0.18362991036374457"/>
                  <c:y val="-0.212300692240104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88-4594-AE1D-3CF06A799A31}"/>
                </c:ext>
              </c:extLst>
            </c:dLbl>
            <c:dLbl>
              <c:idx val="9"/>
              <c:layout>
                <c:manualLayout>
                  <c:x val="0.30294342744098635"/>
                  <c:y val="-0.112173094072139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00098070198918"/>
                      <c:h val="0.156655083816637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488-4594-AE1D-3CF06A799A31}"/>
                </c:ext>
              </c:extLst>
            </c:dLbl>
            <c:dLbl>
              <c:idx val="10"/>
              <c:layout>
                <c:manualLayout>
                  <c:x val="0.12710588626469663"/>
                  <c:y val="-0.215816922935646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88-4594-AE1D-3CF06A799A3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'第7図　一般会計予算額(2025年度)'!$E$53:$E$61</c:f>
              <c:strCache>
                <c:ptCount val="9"/>
                <c:pt idx="0">
                  <c:v>民生費</c:v>
                </c:pt>
                <c:pt idx="1">
                  <c:v>職員費</c:v>
                </c:pt>
                <c:pt idx="2">
                  <c:v>総務費</c:v>
                </c:pt>
                <c:pt idx="3">
                  <c:v>教育費</c:v>
                </c:pt>
                <c:pt idx="4">
                  <c:v>土木費</c:v>
                </c:pt>
                <c:pt idx="5">
                  <c:v>環境費</c:v>
                </c:pt>
                <c:pt idx="6">
                  <c:v>衛生費</c:v>
                </c:pt>
                <c:pt idx="7">
                  <c:v>公債費</c:v>
                </c:pt>
                <c:pt idx="8">
                  <c:v>その他</c:v>
                </c:pt>
              </c:strCache>
            </c:strRef>
          </c:cat>
          <c:val>
            <c:numRef>
              <c:f>'第7図　一般会計予算額(2025年度)'!$F$53:$F$61</c:f>
              <c:numCache>
                <c:formatCode>#,##0_);[Red]\(#,##0\)</c:formatCode>
                <c:ptCount val="9"/>
                <c:pt idx="0">
                  <c:v>181575880</c:v>
                </c:pt>
                <c:pt idx="1">
                  <c:v>64916784</c:v>
                </c:pt>
                <c:pt idx="2">
                  <c:v>42153636</c:v>
                </c:pt>
                <c:pt idx="3">
                  <c:v>39854992</c:v>
                </c:pt>
                <c:pt idx="4">
                  <c:v>35547156</c:v>
                </c:pt>
                <c:pt idx="5">
                  <c:v>13039419</c:v>
                </c:pt>
                <c:pt idx="6">
                  <c:v>10109327</c:v>
                </c:pt>
                <c:pt idx="7">
                  <c:v>8530294</c:v>
                </c:pt>
                <c:pt idx="8">
                  <c:v>3889629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488-4594-AE1D-3CF06A799A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3</xdr:col>
      <xdr:colOff>359550</xdr:colOff>
      <xdr:row>27</xdr:row>
      <xdr:rowOff>150000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DAF52A-E665-434D-B88C-4714C1400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</xdr:row>
      <xdr:rowOff>0</xdr:rowOff>
    </xdr:from>
    <xdr:to>
      <xdr:col>7</xdr:col>
      <xdr:colOff>311925</xdr:colOff>
      <xdr:row>27</xdr:row>
      <xdr:rowOff>150000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6222D0-F7DE-4962-A7A8-812817E09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ユーザー定義 1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AFCD7-EE12-46F7-8176-88FCF4E42746}">
  <sheetPr>
    <pageSetUpPr fitToPage="1"/>
  </sheetPr>
  <dimension ref="A1:G65"/>
  <sheetViews>
    <sheetView tabSelected="1" workbookViewId="0"/>
  </sheetViews>
  <sheetFormatPr defaultColWidth="9" defaultRowHeight="12" x14ac:dyDescent="0.2"/>
  <cols>
    <col min="1" max="1" width="20.36328125" style="11" bestFit="1" customWidth="1"/>
    <col min="2" max="2" width="18.08984375" style="11" customWidth="1"/>
    <col min="3" max="3" width="9.453125" style="11" customWidth="1"/>
    <col min="4" max="4" width="19.26953125" style="11" bestFit="1" customWidth="1"/>
    <col min="5" max="5" width="12.7265625" style="11" customWidth="1"/>
    <col min="6" max="6" width="23.453125" style="11" bestFit="1" customWidth="1"/>
    <col min="7" max="7" width="11.6328125" style="11" bestFit="1" customWidth="1"/>
    <col min="8" max="8" width="11.453125" style="11" customWidth="1"/>
    <col min="9" max="16384" width="9" style="11"/>
  </cols>
  <sheetData>
    <row r="1" spans="1:7" s="6" customFormat="1" ht="15" customHeight="1" x14ac:dyDescent="0.2">
      <c r="A1" s="4" t="s">
        <v>41</v>
      </c>
      <c r="B1" s="5"/>
      <c r="C1" s="5"/>
      <c r="F1" s="16" t="s">
        <v>40</v>
      </c>
      <c r="G1" s="7"/>
    </row>
    <row r="2" spans="1:7" s="6" customFormat="1" ht="15" customHeight="1" x14ac:dyDescent="0.2">
      <c r="A2" s="4"/>
      <c r="B2" s="5"/>
      <c r="C2" s="5"/>
      <c r="G2" s="7"/>
    </row>
    <row r="3" spans="1:7" s="8" customFormat="1" x14ac:dyDescent="0.2"/>
    <row r="4" spans="1:7" s="8" customFormat="1" x14ac:dyDescent="0.2"/>
    <row r="5" spans="1:7" s="8" customFormat="1" x14ac:dyDescent="0.2"/>
    <row r="6" spans="1:7" s="8" customFormat="1" x14ac:dyDescent="0.2"/>
    <row r="7" spans="1:7" s="8" customFormat="1" x14ac:dyDescent="0.2"/>
    <row r="8" spans="1:7" s="8" customFormat="1" x14ac:dyDescent="0.2"/>
    <row r="9" spans="1:7" s="8" customFormat="1" x14ac:dyDescent="0.2"/>
    <row r="10" spans="1:7" s="8" customFormat="1" x14ac:dyDescent="0.2"/>
    <row r="11" spans="1:7" s="8" customFormat="1" x14ac:dyDescent="0.2"/>
    <row r="12" spans="1:7" s="8" customFormat="1" x14ac:dyDescent="0.2"/>
    <row r="13" spans="1:7" s="8" customFormat="1" x14ac:dyDescent="0.2"/>
    <row r="14" spans="1:7" s="8" customFormat="1" x14ac:dyDescent="0.2"/>
    <row r="15" spans="1:7" s="8" customFormat="1" x14ac:dyDescent="0.2"/>
    <row r="16" spans="1:7" s="8" customFormat="1" x14ac:dyDescent="0.2"/>
    <row r="17" spans="1:7" s="8" customFormat="1" x14ac:dyDescent="0.2"/>
    <row r="18" spans="1:7" s="8" customFormat="1" x14ac:dyDescent="0.2"/>
    <row r="19" spans="1:7" s="8" customFormat="1" x14ac:dyDescent="0.2"/>
    <row r="20" spans="1:7" s="8" customFormat="1" x14ac:dyDescent="0.2"/>
    <row r="21" spans="1:7" s="8" customFormat="1" x14ac:dyDescent="0.2"/>
    <row r="22" spans="1:7" s="8" customFormat="1" x14ac:dyDescent="0.2"/>
    <row r="23" spans="1:7" s="8" customFormat="1" x14ac:dyDescent="0.2"/>
    <row r="24" spans="1:7" s="8" customFormat="1" x14ac:dyDescent="0.2"/>
    <row r="25" spans="1:7" s="8" customFormat="1" x14ac:dyDescent="0.2"/>
    <row r="26" spans="1:7" s="8" customFormat="1" x14ac:dyDescent="0.2"/>
    <row r="27" spans="1:7" s="8" customFormat="1" x14ac:dyDescent="0.2"/>
    <row r="28" spans="1:7" s="8" customFormat="1" x14ac:dyDescent="0.2">
      <c r="A28" s="9" t="s">
        <v>0</v>
      </c>
      <c r="B28" s="9" t="s">
        <v>38</v>
      </c>
      <c r="C28" s="9" t="s">
        <v>36</v>
      </c>
      <c r="E28" s="9" t="s">
        <v>1</v>
      </c>
      <c r="F28" s="9" t="s">
        <v>39</v>
      </c>
      <c r="G28" s="9" t="s">
        <v>36</v>
      </c>
    </row>
    <row r="29" spans="1:7" s="8" customFormat="1" x14ac:dyDescent="0.2">
      <c r="A29" s="2" t="s">
        <v>22</v>
      </c>
      <c r="B29" s="14">
        <v>144513974</v>
      </c>
      <c r="C29" s="21">
        <f>B29/$B$50</f>
        <v>0.36163109099253121</v>
      </c>
      <c r="E29" s="2" t="s">
        <v>10</v>
      </c>
      <c r="F29" s="3">
        <v>783842</v>
      </c>
      <c r="G29" s="21">
        <f>F29/$F$41</f>
        <v>1.9614825458039629E-3</v>
      </c>
    </row>
    <row r="30" spans="1:7" s="8" customFormat="1" x14ac:dyDescent="0.2">
      <c r="A30" s="2" t="s">
        <v>2</v>
      </c>
      <c r="B30" s="14">
        <v>1367000</v>
      </c>
      <c r="C30" s="21">
        <f t="shared" ref="C30:C50" si="0">B30/$B$50</f>
        <v>3.4207743909027799E-3</v>
      </c>
      <c r="E30" s="2" t="s">
        <v>11</v>
      </c>
      <c r="F30" s="14">
        <v>42153636</v>
      </c>
      <c r="G30" s="21">
        <f t="shared" ref="G30:G40" si="1">F30/$F$41</f>
        <v>0.10548506109161485</v>
      </c>
    </row>
    <row r="31" spans="1:7" s="8" customFormat="1" x14ac:dyDescent="0.2">
      <c r="A31" s="2" t="s">
        <v>3</v>
      </c>
      <c r="B31" s="14">
        <v>1645000</v>
      </c>
      <c r="C31" s="21">
        <f t="shared" si="0"/>
        <v>4.1164402875165131E-3</v>
      </c>
      <c r="E31" s="2" t="s">
        <v>12</v>
      </c>
      <c r="F31" s="14">
        <v>181575880</v>
      </c>
      <c r="G31" s="21">
        <f t="shared" si="1"/>
        <v>0.4543746308044157</v>
      </c>
    </row>
    <row r="32" spans="1:7" s="8" customFormat="1" x14ac:dyDescent="0.2">
      <c r="A32" s="2" t="s">
        <v>32</v>
      </c>
      <c r="B32" s="14">
        <v>4045000</v>
      </c>
      <c r="C32" s="21">
        <f t="shared" si="0"/>
        <v>1.012218903526097E-2</v>
      </c>
      <c r="E32" s="2" t="s">
        <v>13</v>
      </c>
      <c r="F32" s="14">
        <v>13039419</v>
      </c>
      <c r="G32" s="21">
        <f t="shared" si="1"/>
        <v>3.2629780971068861E-2</v>
      </c>
    </row>
    <row r="33" spans="1:7" s="9" customFormat="1" x14ac:dyDescent="0.2">
      <c r="A33" s="2" t="s">
        <v>33</v>
      </c>
      <c r="B33" s="14">
        <v>4921000</v>
      </c>
      <c r="C33" s="21">
        <f t="shared" si="0"/>
        <v>1.2314287328187696E-2</v>
      </c>
      <c r="D33" s="10"/>
      <c r="E33" s="2" t="s">
        <v>14</v>
      </c>
      <c r="F33" s="14">
        <v>10109327</v>
      </c>
      <c r="G33" s="21">
        <f t="shared" si="1"/>
        <v>2.5297532487828844E-2</v>
      </c>
    </row>
    <row r="34" spans="1:7" s="2" customFormat="1" x14ac:dyDescent="0.2">
      <c r="A34" s="2" t="s">
        <v>23</v>
      </c>
      <c r="B34" s="14">
        <v>23946000</v>
      </c>
      <c r="C34" s="21">
        <f t="shared" si="0"/>
        <v>5.9922358130620315E-2</v>
      </c>
      <c r="D34" s="1"/>
      <c r="E34" s="2" t="s">
        <v>15</v>
      </c>
      <c r="F34" s="14">
        <v>2461678</v>
      </c>
      <c r="G34" s="21">
        <f t="shared" si="1"/>
        <v>6.1600914857708657E-3</v>
      </c>
    </row>
    <row r="35" spans="1:7" s="2" customFormat="1" x14ac:dyDescent="0.2">
      <c r="A35" s="2" t="s">
        <v>30</v>
      </c>
      <c r="B35" s="14">
        <v>0</v>
      </c>
      <c r="C35" s="21">
        <f t="shared" si="0"/>
        <v>0</v>
      </c>
      <c r="D35" s="1"/>
      <c r="E35" s="2" t="s">
        <v>16</v>
      </c>
      <c r="F35" s="14">
        <v>35547156</v>
      </c>
      <c r="G35" s="21">
        <f t="shared" si="1"/>
        <v>8.895303651369868E-2</v>
      </c>
    </row>
    <row r="36" spans="1:7" s="2" customFormat="1" x14ac:dyDescent="0.2">
      <c r="A36" s="2" t="s">
        <v>34</v>
      </c>
      <c r="B36" s="14">
        <v>343000</v>
      </c>
      <c r="C36" s="21">
        <f t="shared" si="0"/>
        <v>8.5832159186514522E-4</v>
      </c>
      <c r="D36" s="1"/>
      <c r="E36" s="2" t="s">
        <v>17</v>
      </c>
      <c r="F36" s="14">
        <v>39854992</v>
      </c>
      <c r="G36" s="21">
        <f t="shared" si="1"/>
        <v>9.9732945123068892E-2</v>
      </c>
    </row>
    <row r="37" spans="1:7" s="2" customFormat="1" x14ac:dyDescent="0.2">
      <c r="A37" s="2" t="s">
        <v>24</v>
      </c>
      <c r="B37" s="14">
        <v>72505000</v>
      </c>
      <c r="C37" s="21">
        <f t="shared" si="0"/>
        <v>0.18143617206467158</v>
      </c>
      <c r="D37" s="1"/>
      <c r="E37" s="2" t="s">
        <v>18</v>
      </c>
      <c r="F37" s="14">
        <v>64916784</v>
      </c>
      <c r="G37" s="21">
        <f t="shared" si="1"/>
        <v>0.16244745592316556</v>
      </c>
    </row>
    <row r="38" spans="1:7" s="2" customFormat="1" x14ac:dyDescent="0.2">
      <c r="A38" s="13" t="s">
        <v>4</v>
      </c>
      <c r="B38" s="14">
        <v>80000</v>
      </c>
      <c r="C38" s="21">
        <f t="shared" si="0"/>
        <v>2.0019162492481522E-4</v>
      </c>
      <c r="D38" s="12"/>
      <c r="E38" s="13" t="s">
        <v>19</v>
      </c>
      <c r="F38" s="14">
        <v>8530294</v>
      </c>
      <c r="G38" s="21">
        <f t="shared" si="1"/>
        <v>2.1346167711830021E-2</v>
      </c>
    </row>
    <row r="39" spans="1:7" s="2" customFormat="1" x14ac:dyDescent="0.2">
      <c r="A39" s="13" t="s">
        <v>5</v>
      </c>
      <c r="B39" s="14">
        <v>2418916</v>
      </c>
      <c r="C39" s="21">
        <f t="shared" si="0"/>
        <v>6.0530840574579293E-3</v>
      </c>
      <c r="D39" s="12"/>
      <c r="E39" s="13" t="s">
        <v>20</v>
      </c>
      <c r="F39" s="14">
        <v>144109</v>
      </c>
      <c r="G39" s="21">
        <f t="shared" si="1"/>
        <v>3.6061768595362748E-4</v>
      </c>
    </row>
    <row r="40" spans="1:7" s="2" customFormat="1" x14ac:dyDescent="0.2">
      <c r="A40" s="13" t="s">
        <v>25</v>
      </c>
      <c r="B40" s="14">
        <v>6912031</v>
      </c>
      <c r="C40" s="21">
        <f t="shared" si="0"/>
        <v>1.7296633967758695E-2</v>
      </c>
      <c r="D40" s="12"/>
      <c r="E40" s="13" t="s">
        <v>21</v>
      </c>
      <c r="F40" s="14">
        <v>500000</v>
      </c>
      <c r="G40" s="21">
        <f t="shared" si="1"/>
        <v>1.2511976557800951E-3</v>
      </c>
    </row>
    <row r="41" spans="1:7" s="2" customFormat="1" x14ac:dyDescent="0.2">
      <c r="A41" s="13" t="s">
        <v>26</v>
      </c>
      <c r="B41" s="14">
        <v>68326024</v>
      </c>
      <c r="C41" s="21">
        <f t="shared" si="0"/>
        <v>0.17097872211514903</v>
      </c>
      <c r="D41" s="12"/>
      <c r="E41" s="13" t="s">
        <v>31</v>
      </c>
      <c r="F41" s="18">
        <f>SUM(F29:F40)</f>
        <v>399617117</v>
      </c>
      <c r="G41" s="15">
        <v>100</v>
      </c>
    </row>
    <row r="42" spans="1:7" s="2" customFormat="1" x14ac:dyDescent="0.2">
      <c r="A42" s="13" t="s">
        <v>27</v>
      </c>
      <c r="B42" s="14">
        <v>38897570</v>
      </c>
      <c r="C42" s="21">
        <f t="shared" si="0"/>
        <v>9.7337096799084311E-2</v>
      </c>
      <c r="D42" s="12"/>
      <c r="E42" s="13"/>
      <c r="F42" s="13"/>
      <c r="G42" s="13"/>
    </row>
    <row r="43" spans="1:7" s="2" customFormat="1" x14ac:dyDescent="0.2">
      <c r="A43" s="13" t="s">
        <v>6</v>
      </c>
      <c r="B43" s="14">
        <v>2186504</v>
      </c>
      <c r="C43" s="21">
        <f t="shared" si="0"/>
        <v>5.471497358307602E-3</v>
      </c>
      <c r="D43" s="12"/>
      <c r="E43" s="13"/>
      <c r="F43" s="13"/>
      <c r="G43" s="13"/>
    </row>
    <row r="44" spans="1:7" s="2" customFormat="1" x14ac:dyDescent="0.2">
      <c r="A44" s="13" t="s">
        <v>7</v>
      </c>
      <c r="B44" s="14">
        <v>700000</v>
      </c>
      <c r="C44" s="21">
        <f t="shared" si="0"/>
        <v>1.7516767180921333E-3</v>
      </c>
      <c r="D44" s="12"/>
      <c r="E44" s="13"/>
      <c r="F44" s="13"/>
      <c r="G44" s="13"/>
    </row>
    <row r="45" spans="1:7" s="2" customFormat="1" x14ac:dyDescent="0.2">
      <c r="A45" s="13" t="s">
        <v>8</v>
      </c>
      <c r="B45" s="14">
        <v>11989696</v>
      </c>
      <c r="C45" s="21">
        <f t="shared" si="0"/>
        <v>3.0002959057431968E-2</v>
      </c>
      <c r="D45" s="12"/>
      <c r="E45" s="13"/>
      <c r="F45" s="13"/>
      <c r="G45" s="13"/>
    </row>
    <row r="46" spans="1:7" s="2" customFormat="1" x14ac:dyDescent="0.2">
      <c r="A46" s="13" t="s">
        <v>9</v>
      </c>
      <c r="B46" s="14">
        <v>1</v>
      </c>
      <c r="C46" s="21">
        <f t="shared" si="0"/>
        <v>2.5023953115601904E-9</v>
      </c>
      <c r="D46" s="12"/>
      <c r="E46" s="13"/>
      <c r="F46" s="13"/>
      <c r="G46" s="13"/>
    </row>
    <row r="47" spans="1:7" s="2" customFormat="1" x14ac:dyDescent="0.2">
      <c r="A47" s="13" t="s">
        <v>28</v>
      </c>
      <c r="B47" s="14">
        <v>10855401</v>
      </c>
      <c r="C47" s="21">
        <f t="shared" si="0"/>
        <v>2.7164504567505802E-2</v>
      </c>
      <c r="D47" s="12"/>
      <c r="E47" s="13"/>
      <c r="F47" s="13"/>
      <c r="G47" s="13"/>
    </row>
    <row r="48" spans="1:7" s="2" customFormat="1" x14ac:dyDescent="0.2">
      <c r="A48" s="13" t="s">
        <v>29</v>
      </c>
      <c r="B48" s="14">
        <v>3420000</v>
      </c>
      <c r="C48" s="21">
        <f t="shared" si="0"/>
        <v>8.5581919655358506E-3</v>
      </c>
      <c r="D48" s="12"/>
      <c r="E48" s="13"/>
      <c r="F48" s="13"/>
      <c r="G48" s="13"/>
    </row>
    <row r="49" spans="1:7" s="2" customFormat="1" x14ac:dyDescent="0.2">
      <c r="A49" s="13" t="s">
        <v>35</v>
      </c>
      <c r="B49" s="14">
        <v>545000</v>
      </c>
      <c r="C49" s="21">
        <f t="shared" si="0"/>
        <v>1.3638054448003036E-3</v>
      </c>
      <c r="D49" s="12"/>
      <c r="E49" s="13"/>
      <c r="F49" s="13"/>
      <c r="G49" s="13"/>
    </row>
    <row r="50" spans="1:7" s="2" customFormat="1" x14ac:dyDescent="0.2">
      <c r="A50" s="13" t="s">
        <v>31</v>
      </c>
      <c r="B50" s="18">
        <f>SUM(B29:B49)</f>
        <v>399617117</v>
      </c>
      <c r="C50" s="21">
        <f t="shared" si="0"/>
        <v>1</v>
      </c>
      <c r="D50" s="12"/>
      <c r="E50" s="13"/>
      <c r="F50" s="13"/>
      <c r="G50" s="13"/>
    </row>
    <row r="51" spans="1:7" s="2" customFormat="1" x14ac:dyDescent="0.2">
      <c r="A51" s="13"/>
      <c r="B51" s="13"/>
      <c r="C51" s="13"/>
      <c r="D51" s="12"/>
      <c r="E51" s="13"/>
      <c r="F51" s="13"/>
      <c r="G51" s="13"/>
    </row>
    <row r="52" spans="1:7" s="2" customFormat="1" x14ac:dyDescent="0.2">
      <c r="A52" s="17" t="s">
        <v>0</v>
      </c>
      <c r="B52" s="17" t="s">
        <v>39</v>
      </c>
      <c r="C52" s="17" t="s">
        <v>36</v>
      </c>
      <c r="D52" s="12"/>
      <c r="E52" s="17" t="s">
        <v>1</v>
      </c>
      <c r="F52" s="17" t="s">
        <v>39</v>
      </c>
      <c r="G52" s="17" t="s">
        <v>36</v>
      </c>
    </row>
    <row r="53" spans="1:7" s="2" customFormat="1" x14ac:dyDescent="0.2">
      <c r="A53" s="13" t="s">
        <v>22</v>
      </c>
      <c r="B53" s="14">
        <v>144513974</v>
      </c>
      <c r="C53" s="21">
        <f t="shared" ref="C53:C64" si="2">B53/$B$64</f>
        <v>0.36163109099253121</v>
      </c>
      <c r="D53" s="12"/>
      <c r="E53" s="13" t="s">
        <v>12</v>
      </c>
      <c r="F53" s="14">
        <v>181575880</v>
      </c>
      <c r="G53" s="21">
        <f>F53/$F$62</f>
        <v>0.4543746308044157</v>
      </c>
    </row>
    <row r="54" spans="1:7" s="2" customFormat="1" x14ac:dyDescent="0.2">
      <c r="A54" s="13" t="s">
        <v>24</v>
      </c>
      <c r="B54" s="14">
        <v>72505000</v>
      </c>
      <c r="C54" s="21">
        <f t="shared" si="2"/>
        <v>0.18143617206467158</v>
      </c>
      <c r="D54" s="12"/>
      <c r="E54" s="13" t="s">
        <v>18</v>
      </c>
      <c r="F54" s="14">
        <v>64916784</v>
      </c>
      <c r="G54" s="21">
        <f t="shared" ref="G54:G62" si="3">F54/$F$62</f>
        <v>0.16244745592316556</v>
      </c>
    </row>
    <row r="55" spans="1:7" s="2" customFormat="1" x14ac:dyDescent="0.2">
      <c r="A55" s="13" t="s">
        <v>26</v>
      </c>
      <c r="B55" s="14">
        <v>68326024</v>
      </c>
      <c r="C55" s="21">
        <f t="shared" si="2"/>
        <v>0.17097872211514903</v>
      </c>
      <c r="D55" s="12"/>
      <c r="E55" s="13" t="s">
        <v>11</v>
      </c>
      <c r="F55" s="14">
        <v>42153636</v>
      </c>
      <c r="G55" s="21">
        <f t="shared" si="3"/>
        <v>0.10548506109161485</v>
      </c>
    </row>
    <row r="56" spans="1:7" s="2" customFormat="1" x14ac:dyDescent="0.2">
      <c r="A56" s="13" t="s">
        <v>27</v>
      </c>
      <c r="B56" s="14">
        <v>38897570</v>
      </c>
      <c r="C56" s="21">
        <f t="shared" si="2"/>
        <v>9.7337096799084311E-2</v>
      </c>
      <c r="D56" s="12"/>
      <c r="E56" s="13" t="s">
        <v>17</v>
      </c>
      <c r="F56" s="14">
        <v>39854992</v>
      </c>
      <c r="G56" s="21">
        <f t="shared" si="3"/>
        <v>9.9732945123068892E-2</v>
      </c>
    </row>
    <row r="57" spans="1:7" s="2" customFormat="1" x14ac:dyDescent="0.2">
      <c r="A57" s="13" t="s">
        <v>23</v>
      </c>
      <c r="B57" s="14">
        <v>23946000</v>
      </c>
      <c r="C57" s="21">
        <f t="shared" si="2"/>
        <v>5.9922358130620315E-2</v>
      </c>
      <c r="D57" s="12"/>
      <c r="E57" s="13" t="s">
        <v>16</v>
      </c>
      <c r="F57" s="14">
        <v>35547156</v>
      </c>
      <c r="G57" s="21">
        <f t="shared" si="3"/>
        <v>8.895303651369868E-2</v>
      </c>
    </row>
    <row r="58" spans="1:7" s="2" customFormat="1" x14ac:dyDescent="0.2">
      <c r="A58" s="13" t="s">
        <v>8</v>
      </c>
      <c r="B58" s="14">
        <v>11989696</v>
      </c>
      <c r="C58" s="21">
        <f t="shared" si="2"/>
        <v>3.0002959057431968E-2</v>
      </c>
      <c r="D58" s="12"/>
      <c r="E58" s="13" t="s">
        <v>13</v>
      </c>
      <c r="F58" s="14">
        <v>13039419</v>
      </c>
      <c r="G58" s="21">
        <f t="shared" si="3"/>
        <v>3.2629780971068861E-2</v>
      </c>
    </row>
    <row r="59" spans="1:7" s="2" customFormat="1" x14ac:dyDescent="0.2">
      <c r="A59" s="13" t="s">
        <v>28</v>
      </c>
      <c r="B59" s="14">
        <v>10855401</v>
      </c>
      <c r="C59" s="21">
        <f t="shared" si="2"/>
        <v>2.7164504567505802E-2</v>
      </c>
      <c r="D59" s="12"/>
      <c r="E59" s="13" t="s">
        <v>14</v>
      </c>
      <c r="F59" s="14">
        <v>10109327</v>
      </c>
      <c r="G59" s="21">
        <f t="shared" si="3"/>
        <v>2.5297532487828844E-2</v>
      </c>
    </row>
    <row r="60" spans="1:7" s="2" customFormat="1" x14ac:dyDescent="0.2">
      <c r="A60" s="13" t="s">
        <v>25</v>
      </c>
      <c r="B60" s="14">
        <v>6912031</v>
      </c>
      <c r="C60" s="21">
        <f t="shared" si="2"/>
        <v>1.7296633967758695E-2</v>
      </c>
      <c r="D60" s="12"/>
      <c r="E60" s="13" t="s">
        <v>19</v>
      </c>
      <c r="F60" s="14">
        <v>8530294</v>
      </c>
      <c r="G60" s="21">
        <f t="shared" si="3"/>
        <v>2.1346167711830021E-2</v>
      </c>
    </row>
    <row r="61" spans="1:7" s="2" customFormat="1" x14ac:dyDescent="0.2">
      <c r="A61" s="13" t="s">
        <v>33</v>
      </c>
      <c r="B61" s="14">
        <v>4921000</v>
      </c>
      <c r="C61" s="21">
        <f t="shared" si="2"/>
        <v>1.2314287328187696E-2</v>
      </c>
      <c r="D61" s="12"/>
      <c r="E61" s="13" t="s">
        <v>37</v>
      </c>
      <c r="F61" s="14">
        <f>SUM(F29,F34,F39:F40)</f>
        <v>3889629</v>
      </c>
      <c r="G61" s="21">
        <f t="shared" si="3"/>
        <v>9.733389373308551E-3</v>
      </c>
    </row>
    <row r="62" spans="1:7" s="2" customFormat="1" x14ac:dyDescent="0.2">
      <c r="A62" s="13" t="s">
        <v>32</v>
      </c>
      <c r="B62" s="14">
        <v>4045000</v>
      </c>
      <c r="C62" s="21">
        <f t="shared" si="2"/>
        <v>1.012218903526097E-2</v>
      </c>
      <c r="D62" s="12"/>
      <c r="E62" s="13" t="s">
        <v>31</v>
      </c>
      <c r="F62" s="14">
        <f>SUM(F53:F61)</f>
        <v>399617117</v>
      </c>
      <c r="G62" s="21">
        <f t="shared" si="3"/>
        <v>1</v>
      </c>
    </row>
    <row r="63" spans="1:7" s="2" customFormat="1" x14ac:dyDescent="0.2">
      <c r="A63" s="13" t="s">
        <v>37</v>
      </c>
      <c r="B63" s="14">
        <f>SUM(B30:B31,B35:B36,B38:B39,B43:B44,B46,B48:B49)</f>
        <v>12705421</v>
      </c>
      <c r="C63" s="21">
        <f t="shared" si="2"/>
        <v>3.1793985941798386E-2</v>
      </c>
      <c r="D63" s="12"/>
      <c r="E63" s="13"/>
      <c r="F63" s="13"/>
      <c r="G63" s="13"/>
    </row>
    <row r="64" spans="1:7" s="2" customFormat="1" x14ac:dyDescent="0.2">
      <c r="A64" s="13" t="s">
        <v>31</v>
      </c>
      <c r="B64" s="14">
        <f>SUM(B53:B63)</f>
        <v>399617117</v>
      </c>
      <c r="C64" s="21">
        <f t="shared" si="2"/>
        <v>1</v>
      </c>
      <c r="D64" s="19"/>
      <c r="E64" s="13"/>
      <c r="F64" s="13"/>
      <c r="G64" s="13"/>
    </row>
    <row r="65" spans="1:7" x14ac:dyDescent="0.2">
      <c r="A65" s="20"/>
      <c r="B65" s="20"/>
      <c r="C65" s="20"/>
      <c r="D65" s="20"/>
      <c r="E65" s="20"/>
      <c r="F65" s="20"/>
      <c r="G65" s="20"/>
    </row>
  </sheetData>
  <phoneticPr fontId="2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第7図　一般会計予算額(2025年度)</vt:lpstr>
    </vt:vector>
  </TitlesOfParts>
  <Company>世田谷区役所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ses02071</dc:creator>
  <cp:lastModifiedBy>Shoji106</cp:lastModifiedBy>
  <cp:lastPrinted>2026-02-12T04:56:38Z</cp:lastPrinted>
  <dcterms:created xsi:type="dcterms:W3CDTF">2010-03-11T23:58:27Z</dcterms:created>
  <dcterms:modified xsi:type="dcterms:W3CDTF">2026-03-12T02:37:37Z</dcterms:modified>
</cp:coreProperties>
</file>