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Default ContentType="application/vnd.openxmlformats-officedocument.vmlDrawing" Extension="v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externalLink+xml" PartName="/xl/externalLinks/externalLink4.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spreadsheetml.comments+xml" PartName="/xl/comments1.xml"/>
  <Override ContentType="application/vnd.openxmlformats-officedocument.drawing+xml" PartName="/xl/drawings/drawing4.xml"/>
  <Override ContentType="application/vnd.openxmlformats-officedocument.drawing+xml" PartName="/xl/drawings/drawing5.xml"/>
  <Override ContentType="application/vnd.ms-excel.controlproperties+xml" PartName="/xl/ctrlProps/ctrlProp1.xml"/>
  <Override ContentType="application/vnd.ms-excel.controlproperties+xml" PartName="/xl/ctrlProps/ctrlProp2.xml"/>
  <Override ContentType="application/vnd.ms-excel.controlproperties+xml" PartName="/xl/ctrlProps/ctrlProp3.xml"/>
  <Override ContentType="application/vnd.ms-excel.controlproperties+xml" PartName="/xl/ctrlProps/ctrlProp4.xml"/>
  <Override ContentType="application/vnd.ms-excel.controlproperties+xml" PartName="/xl/ctrlProps/ctrlProp5.xml"/>
  <Override ContentType="application/vnd.ms-excel.controlproperties+xml" PartName="/xl/ctrlProps/ctrlProp6.xml"/>
  <Override ContentType="application/vnd.ms-excel.controlproperties+xml" PartName="/xl/ctrlProps/ctrlProp7.xml"/>
  <Override ContentType="application/vnd.ms-excel.controlproperties+xml" PartName="/xl/ctrlProps/ctrlProp8.xml"/>
  <Override ContentType="application/vnd.ms-excel.controlproperties+xml" PartName="/xl/ctrlProps/ctrlProp9.xml"/>
  <Override ContentType="application/vnd.ms-excel.controlproperties+xml" PartName="/xl/ctrlProps/ctrlProp10.xml"/>
  <Override ContentType="application/vnd.ms-excel.controlproperties+xml" PartName="/xl/ctrlProps/ctrlProp11.xml"/>
  <Override ContentType="application/vnd.ms-excel.controlproperties+xml" PartName="/xl/ctrlProps/ctrlProp12.xml"/>
  <Override ContentType="application/vnd.ms-excel.controlproperties+xml" PartName="/xl/ctrlProps/ctrlProp13.xml"/>
  <Override ContentType="application/vnd.ms-excel.controlproperties+xml" PartName="/xl/ctrlProps/ctrlProp14.xml"/>
  <Override ContentType="application/vnd.ms-excel.controlproperties+xml" PartName="/xl/ctrlProps/ctrlProp15.xml"/>
  <Override ContentType="application/vnd.ms-excel.controlproperties+xml" PartName="/xl/ctrlProps/ctrlProp16.xml"/>
  <Override ContentType="application/vnd.ms-excel.controlproperties+xml" PartName="/xl/ctrlProps/ctrlProp17.xml"/>
  <Override ContentType="application/vnd.ms-excel.controlproperties+xml" PartName="/xl/ctrlProps/ctrlProp18.xml"/>
  <Override ContentType="application/vnd.ms-excel.controlproperties+xml" PartName="/xl/ctrlProps/ctrlProp19.xml"/>
  <Override ContentType="application/vnd.ms-excel.controlproperties+xml" PartName="/xl/ctrlProps/ctrlProp20.xml"/>
  <Override ContentType="application/vnd.ms-excel.controlproperties+xml" PartName="/xl/ctrlProps/ctrlProp21.xml"/>
  <Override ContentType="application/vnd.ms-excel.controlproperties+xml" PartName="/xl/ctrlProps/ctrlProp22.xml"/>
  <Override ContentType="application/vnd.ms-excel.controlproperties+xml" PartName="/xl/ctrlProps/ctrlProp23.xml"/>
  <Override ContentType="application/vnd.ms-excel.controlproperties+xml" PartName="/xl/ctrlProps/ctrlProp24.xml"/>
  <Override ContentType="application/vnd.ms-excel.controlproperties+xml" PartName="/xl/ctrlProps/ctrlProp25.xml"/>
  <Override ContentType="application/vnd.ms-excel.controlproperties+xml" PartName="/xl/ctrlProps/ctrlProp26.xml"/>
  <Override ContentType="application/vnd.ms-excel.controlproperties+xml" PartName="/xl/ctrlProps/ctrlProp27.xml"/>
  <Override ContentType="application/vnd.ms-excel.controlproperties+xml" PartName="/xl/ctrlProps/ctrlProp28.xml"/>
  <Override ContentType="application/vnd.ms-excel.controlproperties+xml" PartName="/xl/ctrlProps/ctrlProp29.xml"/>
  <Override ContentType="application/vnd.ms-excel.controlproperties+xml" PartName="/xl/ctrlProps/ctrlProp30.xml"/>
  <Override ContentType="application/vnd.ms-excel.controlproperties+xml" PartName="/xl/ctrlProps/ctrlProp31.xml"/>
  <Override ContentType="application/vnd.ms-excel.controlproperties+xml" PartName="/xl/ctrlProps/ctrlProp32.xml"/>
  <Override ContentType="application/vnd.ms-excel.controlproperties+xml" PartName="/xl/ctrlProps/ctrlProp33.xml"/>
  <Override ContentType="application/vnd.ms-excel.controlproperties+xml" PartName="/xl/ctrlProps/ctrlProp34.xml"/>
  <Override ContentType="application/vnd.openxmlformats-officedocument.spreadsheetml.comments+xml" PartName="/xl/comments2.xml"/>
  <Override ContentType="application/vnd.openxmlformats-officedocument.drawing+xml" PartName="/xl/drawings/drawing6.xml"/>
  <Override ContentType="application/vnd.openxmlformats-officedocument.drawing+xml" PartName="/xl/drawings/drawing7.xml"/>
  <Override ContentType="application/vnd.ms-excel.controlproperties+xml" PartName="/xl/ctrlProps/ctrlProp35.xml"/>
  <Override ContentType="application/vnd.ms-excel.controlproperties+xml" PartName="/xl/ctrlProps/ctrlProp36.xml"/>
  <Override ContentType="application/vnd.ms-excel.controlproperties+xml" PartName="/xl/ctrlProps/ctrlProp37.xml"/>
  <Override ContentType="application/vnd.ms-excel.controlproperties+xml" PartName="/xl/ctrlProps/ctrlProp38.xml"/>
  <Override ContentType="application/vnd.openxmlformats-officedocument.spreadsheetml.calcChain+xml" PartName="/xl/calcChain.xml"/>
  <Override ContentType="application/vnd.openxmlformats-package.core-properties+xml" PartName="/docProps/core.xml"/>
  <Override ContentType="application/vnd.openxmlformats-officedocument.extended-properties+xml" PartName="/docProps/app.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0.226.132.2\地域生活支援課\4 在宅支援担当\11 処遇改善\ヘルプデスク班\５年度\05_Ｒ4実績\00_令和４年度実績報告\02_サビ情掲載依頼\ファイルロック前データ\"/>
    </mc:Choice>
  </mc:AlternateContent>
  <bookViews>
    <workbookView xWindow="-120" yWindow="-120" windowWidth="20736" windowHeight="11160" tabRatio="801"/>
  </bookViews>
  <sheets>
    <sheet name="はじめに" sheetId="18" r:id="rId1"/>
    <sheet name="基本情報入力シート" sheetId="16" r:id="rId2"/>
    <sheet name="別紙様式3-2" sheetId="11" r:id="rId3"/>
    <sheet name="別紙様式3-3" sheetId="20" r:id="rId4"/>
    <sheet name="別紙様式3-1" sheetId="15" r:id="rId5"/>
    <sheet name="入力順・入力事項等" sheetId="23" r:id="rId6"/>
    <sheet name="別紙様式3-4_職員分類変更" sheetId="21" state="hidden" r:id="rId7"/>
    <sheet name="【参考】サービス名一覧" sheetId="13" state="hidden" r:id="rId8"/>
  </sheets>
  <externalReferences>
    <externalReference r:id="rId9"/>
    <externalReference r:id="rId10"/>
    <externalReference r:id="rId11"/>
    <externalReference r:id="rId12"/>
  </externalReferences>
  <definedNames>
    <definedName name="_xlnm._FilterDatabase" localSheetId="2" hidden="1">'別紙様式3-2'!$M$18:$AL$18</definedName>
    <definedName name="_new1">【参考】サービス名一覧!$A$4:$A$27</definedName>
    <definedName name="erea" localSheetId="7">【参考】サービス名一覧!$A$3:$A$27</definedName>
    <definedName name="erea" localSheetId="5">#REF!</definedName>
    <definedName name="erea" localSheetId="3">#REF!</definedName>
    <definedName name="erea">#REF!</definedName>
    <definedName name="new" localSheetId="7">【参考】サービス名一覧!$A$4:$A$27</definedName>
    <definedName name="new" localSheetId="5">#REF!</definedName>
    <definedName name="new" localSheetId="3">#REF!</definedName>
    <definedName name="new">#REF!</definedName>
    <definedName name="_xlnm.Print_Area" localSheetId="0">はじめに!$A$1:$F$27</definedName>
    <definedName name="_xlnm.Print_Area" localSheetId="1">基本情報入力シート!$A$1:$AB$52</definedName>
    <definedName name="_xlnm.Print_Area" localSheetId="4">'別紙様式3-1'!$A$1:$AM$115</definedName>
    <definedName name="_xlnm.Print_Area" localSheetId="2">'別紙様式3-2'!$A$1:$AL$39</definedName>
    <definedName name="_xlnm.Print_Area" localSheetId="3">'別紙様式3-3'!$A$1:$Z$31</definedName>
    <definedName name="_xlnm.Print_Area" localSheetId="6">'別紙様式3-4_職員分類変更'!$A$1:$W$39</definedName>
    <definedName name="www" localSheetId="0">#REF!</definedName>
    <definedName name="www" localSheetId="5">#REF!</definedName>
    <definedName name="www" localSheetId="3">#REF!</definedName>
    <definedName name="www">#REF!</definedName>
    <definedName name="サービス" localSheetId="0">#REF!</definedName>
    <definedName name="サービス" localSheetId="5">#REF!</definedName>
    <definedName name="サービス" localSheetId="4">#REF!</definedName>
    <definedName name="サービス" localSheetId="3">#REF!</definedName>
    <definedName name="サービス">#REF!</definedName>
    <definedName name="サービス２" localSheetId="5">#REF!</definedName>
    <definedName name="サービス２" localSheetId="3">#REF!</definedName>
    <definedName name="サービス２">#REF!</definedName>
    <definedName name="サービス種別">[1]サービス種類一覧!$B$4:$B$20</definedName>
    <definedName name="サービス種類">[2]サービス種類一覧!$C$4:$C$20</definedName>
    <definedName name="サービス名" localSheetId="7">【参考】サービス名一覧!$A$3:$A$20</definedName>
    <definedName name="サービス名" localSheetId="0">#REF!</definedName>
    <definedName name="サービス名" localSheetId="1">#REF!</definedName>
    <definedName name="サービス名" localSheetId="5">#REF!</definedName>
    <definedName name="サービス名" localSheetId="4">#REF!</definedName>
    <definedName name="サービス名" localSheetId="3">#REF!</definedName>
    <definedName name="サービス名">#REF!</definedName>
    <definedName name="サービス名称" localSheetId="5">#REF!</definedName>
    <definedName name="サービス名称" localSheetId="3">#REF!</definedName>
    <definedName name="サービス名称">#REF!</definedName>
    <definedName name="一覧">[3]加算率一覧!$A$4:$A$25</definedName>
    <definedName name="種類">[4]サービス種類一覧!$A$4:$A$20</definedName>
    <definedName name="特定" localSheetId="0">#REF!</definedName>
    <definedName name="特定" localSheetId="5">#REF!</definedName>
    <definedName name="特定" localSheetId="3">#REF!</definedName>
    <definedName name="特定">#REF!</definedName>
  </definedNames>
  <calcPr calcId="162913"/>
</workbook>
</file>

<file path=xl/calcChain.xml><?xml version="1.0" encoding="utf-8"?>
<calcChain xmlns="http://schemas.openxmlformats.org/spreadsheetml/2006/main">
  <c r="B20" i="20" l="1"/>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B105" i="20"/>
  <c r="B106" i="20"/>
  <c r="B107" i="20"/>
  <c r="B108" i="20"/>
  <c r="B109" i="20"/>
  <c r="B110" i="20"/>
  <c r="B111" i="20"/>
  <c r="B112" i="20"/>
  <c r="B113" i="20"/>
  <c r="B114" i="20"/>
  <c r="B115" i="20"/>
  <c r="B116" i="20"/>
  <c r="AH19" i="11"/>
  <c r="B23" i="11"/>
  <c r="B24" i="11"/>
  <c r="B25" i="11"/>
  <c r="B26" i="11"/>
  <c r="B27" i="11"/>
  <c r="B28" i="11"/>
  <c r="B29" i="11"/>
  <c r="B30" i="11"/>
  <c r="B31" i="11"/>
  <c r="B32" i="11"/>
  <c r="B33" i="11"/>
  <c r="B34" i="11"/>
  <c r="B35" i="11"/>
  <c r="B36" i="11"/>
  <c r="B37" i="11"/>
  <c r="B38" i="11"/>
  <c r="B39" i="11"/>
  <c r="B40" i="11"/>
  <c r="B41" i="11"/>
  <c r="B42" i="11"/>
  <c r="B43" i="11"/>
  <c r="B44" i="11"/>
  <c r="B45" i="11"/>
  <c r="B46" i="11"/>
  <c r="B47" i="11"/>
  <c r="B48" i="11"/>
  <c r="B49" i="11"/>
  <c r="B50" i="11"/>
  <c r="B51" i="11"/>
  <c r="B52" i="11"/>
  <c r="B53" i="11"/>
  <c r="B54" i="11"/>
  <c r="B55" i="11"/>
  <c r="B56" i="11"/>
  <c r="B57" i="11"/>
  <c r="B58" i="11"/>
  <c r="B59" i="11"/>
  <c r="B60" i="11"/>
  <c r="B61" i="11"/>
  <c r="B62" i="11"/>
  <c r="B63" i="11"/>
  <c r="B64" i="11"/>
  <c r="B65" i="11"/>
  <c r="B66" i="11"/>
  <c r="B67" i="11"/>
  <c r="B68" i="11"/>
  <c r="B69" i="11"/>
  <c r="B70" i="11"/>
  <c r="B71" i="11"/>
  <c r="B72" i="11"/>
  <c r="B73" i="11"/>
  <c r="B74" i="11"/>
  <c r="B75" i="11"/>
  <c r="B76" i="11"/>
  <c r="B77" i="11"/>
  <c r="B78" i="11"/>
  <c r="B79" i="11"/>
  <c r="B80" i="11"/>
  <c r="B81" i="11"/>
  <c r="B82" i="11"/>
  <c r="B83" i="11"/>
  <c r="B84" i="11"/>
  <c r="B85" i="11"/>
  <c r="B86" i="11"/>
  <c r="B87" i="11"/>
  <c r="B88" i="11"/>
  <c r="B89" i="11"/>
  <c r="B90" i="11"/>
  <c r="B91" i="11"/>
  <c r="B92" i="11"/>
  <c r="B93" i="11"/>
  <c r="B94" i="11"/>
  <c r="B95" i="11"/>
  <c r="B96" i="11"/>
  <c r="B97" i="11"/>
  <c r="B98" i="11"/>
  <c r="B99" i="11"/>
  <c r="B100" i="11"/>
  <c r="B101" i="11"/>
  <c r="B102" i="11"/>
  <c r="B103" i="11"/>
  <c r="B104" i="11"/>
  <c r="B105" i="11"/>
  <c r="B106" i="11"/>
  <c r="B107" i="11"/>
  <c r="B108" i="11"/>
  <c r="B109" i="11"/>
  <c r="B110" i="11"/>
  <c r="B111" i="11"/>
  <c r="B112" i="11"/>
  <c r="B113" i="11"/>
  <c r="B114" i="11"/>
  <c r="B115" i="11"/>
  <c r="B116" i="11"/>
  <c r="B117" i="11"/>
  <c r="B118" i="11"/>
  <c r="B119" i="11"/>
  <c r="B21" i="11"/>
  <c r="B22" i="11"/>
  <c r="U36" i="21" l="1"/>
  <c r="U23" i="21"/>
  <c r="M65" i="15" l="1"/>
  <c r="M64" i="15"/>
  <c r="M62" i="15"/>
  <c r="M61" i="15"/>
  <c r="Q8" i="20"/>
  <c r="Q7" i="20"/>
  <c r="Q6" i="20"/>
  <c r="AF8" i="11"/>
  <c r="T9" i="11" l="1"/>
  <c r="S9" i="11"/>
  <c r="R9" i="11"/>
  <c r="AD8" i="11"/>
  <c r="AC8" i="11"/>
  <c r="AB8" i="11"/>
  <c r="AA8" i="11"/>
  <c r="Z8" i="11"/>
  <c r="Y8" i="11"/>
  <c r="T8" i="11"/>
  <c r="S8" i="11"/>
  <c r="R8" i="11"/>
  <c r="X7" i="11"/>
  <c r="S7" i="11"/>
  <c r="R7" i="11"/>
  <c r="X19" i="11" l="1"/>
  <c r="S19" i="11"/>
  <c r="AF67" i="15" l="1"/>
  <c r="P63" i="15" l="1"/>
  <c r="V65" i="15"/>
  <c r="AA64" i="15" s="1"/>
  <c r="V62" i="15"/>
  <c r="AA61" i="15" s="1"/>
  <c r="P66" i="15"/>
  <c r="D28" i="15" l="1"/>
  <c r="Q21" i="20" l="1"/>
  <c r="Q22" i="20"/>
  <c r="Q23" i="20"/>
  <c r="Q24" i="20"/>
  <c r="Q25" i="20"/>
  <c r="Q26" i="20"/>
  <c r="Q27" i="20"/>
  <c r="Q28" i="20"/>
  <c r="Q29" i="20"/>
  <c r="Q30" i="20"/>
  <c r="Q31" i="20"/>
  <c r="Q32" i="20"/>
  <c r="Q33" i="20"/>
  <c r="Q34" i="20"/>
  <c r="Q35" i="20"/>
  <c r="Q36" i="20"/>
  <c r="Q37" i="20"/>
  <c r="Q38" i="20"/>
  <c r="Q39" i="20"/>
  <c r="Q40" i="20"/>
  <c r="Q41" i="20"/>
  <c r="Q42" i="20"/>
  <c r="Q43" i="20"/>
  <c r="Q44" i="20"/>
  <c r="Q45" i="20"/>
  <c r="Q46" i="20"/>
  <c r="Q47" i="20"/>
  <c r="Q48" i="20"/>
  <c r="Q49" i="20"/>
  <c r="Q50" i="20"/>
  <c r="Q51" i="20"/>
  <c r="Q52" i="20"/>
  <c r="Q53" i="20"/>
  <c r="Q54" i="20"/>
  <c r="Q55" i="20"/>
  <c r="Q56" i="20"/>
  <c r="Q57" i="20"/>
  <c r="Q58" i="20"/>
  <c r="Q59" i="20"/>
  <c r="Q60" i="20"/>
  <c r="Q61" i="20"/>
  <c r="Q62" i="20"/>
  <c r="Q63" i="20"/>
  <c r="Q64" i="20"/>
  <c r="Q65" i="20"/>
  <c r="Q66" i="20"/>
  <c r="Q67" i="20"/>
  <c r="Q68" i="20"/>
  <c r="Q69" i="20"/>
  <c r="Q70" i="20"/>
  <c r="Q71" i="20"/>
  <c r="Q72" i="20"/>
  <c r="Q73" i="20"/>
  <c r="Q74" i="20"/>
  <c r="Q75" i="20"/>
  <c r="Q76" i="20"/>
  <c r="Q77" i="20"/>
  <c r="Q78" i="20"/>
  <c r="Q79" i="20"/>
  <c r="Q80" i="20"/>
  <c r="Q81" i="20"/>
  <c r="Q82" i="20"/>
  <c r="Q83" i="20"/>
  <c r="Q84" i="20"/>
  <c r="Q85" i="20"/>
  <c r="Q86" i="20"/>
  <c r="Q87" i="20"/>
  <c r="Q88" i="20"/>
  <c r="Q89" i="20"/>
  <c r="Q90" i="20"/>
  <c r="Q91" i="20"/>
  <c r="Q92" i="20"/>
  <c r="Q93" i="20"/>
  <c r="Q94" i="20"/>
  <c r="Q95" i="20"/>
  <c r="Q96" i="20"/>
  <c r="Q97" i="20"/>
  <c r="Q98" i="20"/>
  <c r="Q99" i="20"/>
  <c r="Q100" i="20"/>
  <c r="Q101" i="20"/>
  <c r="Q102" i="20"/>
  <c r="Q103" i="20"/>
  <c r="Q104" i="20"/>
  <c r="Q105" i="20"/>
  <c r="Q106" i="20"/>
  <c r="Q107" i="20"/>
  <c r="Q108" i="20"/>
  <c r="Q109" i="20"/>
  <c r="Q110" i="20"/>
  <c r="Q111" i="20"/>
  <c r="Q112" i="20"/>
  <c r="Q113" i="20"/>
  <c r="Q114" i="20"/>
  <c r="Q115" i="20"/>
  <c r="Q116" i="20"/>
  <c r="Q18" i="20"/>
  <c r="Q19" i="20"/>
  <c r="Q20" i="20"/>
  <c r="Q17" i="20"/>
  <c r="P18" i="20" l="1"/>
  <c r="P19" i="20"/>
  <c r="P20" i="20"/>
  <c r="P21" i="20"/>
  <c r="P22" i="20"/>
  <c r="P23" i="20"/>
  <c r="P24" i="20"/>
  <c r="P25" i="20"/>
  <c r="P26" i="20"/>
  <c r="P27" i="20"/>
  <c r="P28" i="20"/>
  <c r="P29" i="20"/>
  <c r="P30" i="20"/>
  <c r="P31" i="20"/>
  <c r="P32" i="20"/>
  <c r="P33" i="20"/>
  <c r="P34" i="20"/>
  <c r="P35" i="20"/>
  <c r="P36" i="20"/>
  <c r="P37" i="20"/>
  <c r="P38" i="20"/>
  <c r="P39" i="20"/>
  <c r="P40" i="20"/>
  <c r="P41" i="20"/>
  <c r="P42" i="20"/>
  <c r="P43" i="20"/>
  <c r="P44" i="20"/>
  <c r="P45" i="20"/>
  <c r="P46" i="20"/>
  <c r="P47" i="20"/>
  <c r="P48" i="20"/>
  <c r="P49" i="20"/>
  <c r="P50" i="20"/>
  <c r="P51" i="20"/>
  <c r="P52" i="20"/>
  <c r="P53" i="20"/>
  <c r="P54" i="20"/>
  <c r="P55" i="20"/>
  <c r="P56" i="20"/>
  <c r="P57" i="20"/>
  <c r="P58" i="20"/>
  <c r="P59" i="20"/>
  <c r="P60" i="20"/>
  <c r="P61" i="20"/>
  <c r="P62" i="20"/>
  <c r="P63" i="20"/>
  <c r="P64" i="20"/>
  <c r="P65" i="20"/>
  <c r="P66" i="20"/>
  <c r="P67" i="20"/>
  <c r="P68" i="20"/>
  <c r="P69" i="20"/>
  <c r="P70" i="20"/>
  <c r="P71" i="20"/>
  <c r="P72" i="20"/>
  <c r="P73" i="20"/>
  <c r="P74" i="20"/>
  <c r="P75" i="20"/>
  <c r="P76" i="20"/>
  <c r="P77" i="20"/>
  <c r="P78" i="20"/>
  <c r="P79" i="20"/>
  <c r="P80" i="20"/>
  <c r="P81" i="20"/>
  <c r="P82" i="20"/>
  <c r="P83" i="20"/>
  <c r="P84" i="20"/>
  <c r="P85" i="20"/>
  <c r="P86" i="20"/>
  <c r="P87" i="20"/>
  <c r="P88" i="20"/>
  <c r="P89" i="20"/>
  <c r="P90" i="20"/>
  <c r="P91" i="20"/>
  <c r="P92" i="20"/>
  <c r="P93" i="20"/>
  <c r="P94" i="20"/>
  <c r="P95" i="20"/>
  <c r="P96" i="20"/>
  <c r="P97" i="20"/>
  <c r="P98" i="20"/>
  <c r="P99" i="20"/>
  <c r="P100" i="20"/>
  <c r="P101" i="20"/>
  <c r="P102" i="20"/>
  <c r="P103" i="20"/>
  <c r="P104" i="20"/>
  <c r="P105" i="20"/>
  <c r="P106" i="20"/>
  <c r="P107" i="20"/>
  <c r="P108" i="20"/>
  <c r="P109" i="20"/>
  <c r="P110" i="20"/>
  <c r="P111" i="20"/>
  <c r="P112" i="20"/>
  <c r="P113" i="20"/>
  <c r="P114" i="20"/>
  <c r="P115" i="20"/>
  <c r="P116" i="20"/>
  <c r="P17" i="20"/>
  <c r="O18" i="20" l="1"/>
  <c r="O19" i="20"/>
  <c r="O20" i="20"/>
  <c r="O21" i="20"/>
  <c r="O22" i="20"/>
  <c r="O23" i="20"/>
  <c r="O24" i="20"/>
  <c r="O25" i="20"/>
  <c r="O26" i="20"/>
  <c r="O27" i="20"/>
  <c r="O28" i="20"/>
  <c r="O29" i="20"/>
  <c r="O30" i="20"/>
  <c r="O31" i="20"/>
  <c r="O32" i="20"/>
  <c r="O33" i="20"/>
  <c r="O34" i="20"/>
  <c r="O35" i="20"/>
  <c r="O36" i="20"/>
  <c r="O37" i="20"/>
  <c r="O38" i="20"/>
  <c r="O39" i="20"/>
  <c r="O40" i="20"/>
  <c r="O41" i="20"/>
  <c r="O42" i="20"/>
  <c r="O43" i="20"/>
  <c r="O44" i="20"/>
  <c r="O45" i="20"/>
  <c r="O46" i="20"/>
  <c r="O47" i="20"/>
  <c r="O48" i="20"/>
  <c r="O49" i="20"/>
  <c r="O50" i="20"/>
  <c r="O51" i="20"/>
  <c r="O52" i="20"/>
  <c r="O53" i="20"/>
  <c r="O54" i="20"/>
  <c r="O55" i="20"/>
  <c r="O56" i="20"/>
  <c r="O57" i="20"/>
  <c r="O58" i="20"/>
  <c r="O59" i="20"/>
  <c r="O60" i="20"/>
  <c r="O61" i="20"/>
  <c r="O62" i="20"/>
  <c r="O63" i="20"/>
  <c r="O64" i="20"/>
  <c r="O65" i="20"/>
  <c r="O66" i="20"/>
  <c r="O67" i="20"/>
  <c r="O68" i="20"/>
  <c r="O69" i="20"/>
  <c r="O70" i="20"/>
  <c r="O71" i="20"/>
  <c r="O72" i="20"/>
  <c r="O73" i="20"/>
  <c r="O74" i="20"/>
  <c r="O75" i="20"/>
  <c r="O76" i="20"/>
  <c r="O77" i="20"/>
  <c r="O78" i="20"/>
  <c r="O79" i="20"/>
  <c r="O80" i="20"/>
  <c r="O81" i="20"/>
  <c r="O82" i="20"/>
  <c r="O83" i="20"/>
  <c r="O84" i="20"/>
  <c r="O85" i="20"/>
  <c r="O86" i="20"/>
  <c r="O87" i="20"/>
  <c r="O88" i="20"/>
  <c r="O89" i="20"/>
  <c r="O90" i="20"/>
  <c r="O91" i="20"/>
  <c r="O92" i="20"/>
  <c r="O93" i="20"/>
  <c r="O94" i="20"/>
  <c r="O95" i="20"/>
  <c r="O96" i="20"/>
  <c r="O97" i="20"/>
  <c r="O98" i="20"/>
  <c r="O99" i="20"/>
  <c r="O100" i="20"/>
  <c r="O101" i="20"/>
  <c r="O102" i="20"/>
  <c r="O103" i="20"/>
  <c r="O104" i="20"/>
  <c r="O105" i="20"/>
  <c r="O106" i="20"/>
  <c r="O107" i="20"/>
  <c r="O108" i="20"/>
  <c r="O109" i="20"/>
  <c r="O110" i="20"/>
  <c r="O111" i="20"/>
  <c r="O112" i="20"/>
  <c r="O113" i="20"/>
  <c r="O114" i="20"/>
  <c r="O115" i="20"/>
  <c r="O116" i="20"/>
  <c r="O17" i="20"/>
  <c r="N18" i="20"/>
  <c r="N19" i="20"/>
  <c r="N20" i="20"/>
  <c r="N21" i="20"/>
  <c r="N22" i="20"/>
  <c r="N23" i="20"/>
  <c r="N24" i="20"/>
  <c r="N25" i="20"/>
  <c r="N26" i="20"/>
  <c r="N27" i="20"/>
  <c r="N28" i="20"/>
  <c r="N29" i="20"/>
  <c r="N30" i="20"/>
  <c r="N31" i="20"/>
  <c r="N32" i="20"/>
  <c r="N33" i="20"/>
  <c r="N34" i="20"/>
  <c r="N35" i="20"/>
  <c r="N36" i="20"/>
  <c r="N37" i="20"/>
  <c r="N38" i="20"/>
  <c r="N39" i="20"/>
  <c r="N40" i="20"/>
  <c r="N41" i="20"/>
  <c r="N42" i="20"/>
  <c r="N43" i="20"/>
  <c r="N44" i="20"/>
  <c r="N45" i="20"/>
  <c r="N46" i="20"/>
  <c r="N47" i="20"/>
  <c r="N48" i="20"/>
  <c r="N49" i="20"/>
  <c r="N50" i="20"/>
  <c r="N51" i="20"/>
  <c r="N52" i="20"/>
  <c r="N53" i="20"/>
  <c r="N54" i="20"/>
  <c r="N55" i="20"/>
  <c r="N56" i="20"/>
  <c r="N57" i="20"/>
  <c r="N58" i="20"/>
  <c r="N59" i="20"/>
  <c r="N60" i="20"/>
  <c r="N61" i="20"/>
  <c r="N62" i="20"/>
  <c r="N63" i="20"/>
  <c r="N64" i="20"/>
  <c r="N65" i="20"/>
  <c r="N66" i="20"/>
  <c r="N67" i="20"/>
  <c r="N68" i="20"/>
  <c r="N69" i="20"/>
  <c r="N70" i="20"/>
  <c r="N71" i="20"/>
  <c r="N72" i="20"/>
  <c r="N73" i="20"/>
  <c r="N74" i="20"/>
  <c r="N75" i="20"/>
  <c r="N76" i="20"/>
  <c r="N77" i="20"/>
  <c r="N78" i="20"/>
  <c r="N79" i="20"/>
  <c r="N80" i="20"/>
  <c r="N81" i="20"/>
  <c r="N82" i="20"/>
  <c r="N83" i="20"/>
  <c r="N84" i="20"/>
  <c r="N85" i="20"/>
  <c r="N86" i="20"/>
  <c r="N87" i="20"/>
  <c r="N88" i="20"/>
  <c r="N89" i="20"/>
  <c r="N90" i="20"/>
  <c r="N91" i="20"/>
  <c r="N92" i="20"/>
  <c r="N93" i="20"/>
  <c r="N94" i="20"/>
  <c r="N95" i="20"/>
  <c r="N96" i="20"/>
  <c r="N97" i="20"/>
  <c r="N98" i="20"/>
  <c r="N99" i="20"/>
  <c r="N100" i="20"/>
  <c r="N101" i="20"/>
  <c r="N102" i="20"/>
  <c r="N103" i="20"/>
  <c r="N104" i="20"/>
  <c r="N105" i="20"/>
  <c r="N106" i="20"/>
  <c r="N107" i="20"/>
  <c r="N108" i="20"/>
  <c r="N109" i="20"/>
  <c r="N110" i="20"/>
  <c r="N111" i="20"/>
  <c r="N112" i="20"/>
  <c r="N113" i="20"/>
  <c r="N114" i="20"/>
  <c r="N115" i="20"/>
  <c r="N116" i="20"/>
  <c r="N17" i="20"/>
  <c r="M18" i="20"/>
  <c r="M19" i="20"/>
  <c r="M20" i="20"/>
  <c r="M21" i="20"/>
  <c r="M22" i="20"/>
  <c r="M23" i="20"/>
  <c r="M24" i="20"/>
  <c r="M25" i="20"/>
  <c r="M26" i="20"/>
  <c r="M27" i="20"/>
  <c r="M28" i="20"/>
  <c r="M29" i="20"/>
  <c r="M30" i="20"/>
  <c r="M31" i="20"/>
  <c r="M32" i="20"/>
  <c r="M33" i="20"/>
  <c r="M34" i="20"/>
  <c r="M35" i="20"/>
  <c r="M36" i="20"/>
  <c r="M37" i="20"/>
  <c r="M38" i="20"/>
  <c r="M39" i="20"/>
  <c r="M40" i="20"/>
  <c r="M41" i="20"/>
  <c r="M42" i="20"/>
  <c r="M43" i="20"/>
  <c r="M44" i="20"/>
  <c r="M45" i="20"/>
  <c r="M46" i="20"/>
  <c r="M47" i="20"/>
  <c r="M48" i="20"/>
  <c r="M49" i="20"/>
  <c r="M50" i="20"/>
  <c r="M51" i="20"/>
  <c r="M52" i="20"/>
  <c r="M53" i="20"/>
  <c r="M54" i="20"/>
  <c r="M55" i="20"/>
  <c r="M56" i="20"/>
  <c r="M57" i="20"/>
  <c r="M58" i="20"/>
  <c r="M59" i="20"/>
  <c r="M60" i="20"/>
  <c r="M61" i="20"/>
  <c r="M62" i="20"/>
  <c r="M63" i="20"/>
  <c r="M64" i="20"/>
  <c r="M65" i="20"/>
  <c r="M66" i="20"/>
  <c r="M67" i="20"/>
  <c r="M68" i="20"/>
  <c r="M69" i="20"/>
  <c r="M70" i="20"/>
  <c r="M71" i="20"/>
  <c r="M72" i="20"/>
  <c r="M73" i="20"/>
  <c r="M74" i="20"/>
  <c r="M75" i="20"/>
  <c r="M76" i="20"/>
  <c r="M77" i="20"/>
  <c r="M78" i="20"/>
  <c r="M79" i="20"/>
  <c r="M80" i="20"/>
  <c r="M81" i="20"/>
  <c r="M82" i="20"/>
  <c r="M83" i="20"/>
  <c r="M84" i="20"/>
  <c r="M85" i="20"/>
  <c r="M86" i="20"/>
  <c r="M87" i="20"/>
  <c r="M88" i="20"/>
  <c r="M89" i="20"/>
  <c r="M90" i="20"/>
  <c r="M91" i="20"/>
  <c r="M92" i="20"/>
  <c r="M93" i="20"/>
  <c r="M94" i="20"/>
  <c r="M95" i="20"/>
  <c r="M96" i="20"/>
  <c r="M97" i="20"/>
  <c r="M98" i="20"/>
  <c r="M99" i="20"/>
  <c r="M100" i="20"/>
  <c r="M101" i="20"/>
  <c r="M102" i="20"/>
  <c r="M103" i="20"/>
  <c r="M104" i="20"/>
  <c r="M105" i="20"/>
  <c r="M106" i="20"/>
  <c r="M107" i="20"/>
  <c r="M108" i="20"/>
  <c r="M109" i="20"/>
  <c r="M110" i="20"/>
  <c r="M111" i="20"/>
  <c r="M112" i="20"/>
  <c r="M113" i="20"/>
  <c r="M114" i="20"/>
  <c r="M115" i="20"/>
  <c r="M116" i="20"/>
  <c r="M17" i="20"/>
  <c r="B18" i="20"/>
  <c r="B19" i="20"/>
  <c r="B17" i="20"/>
  <c r="AD33" i="15"/>
  <c r="AD32" i="15"/>
  <c r="D3" i="20"/>
  <c r="AD31" i="15" l="1"/>
  <c r="AD30" i="15" s="1"/>
  <c r="AD29" i="15" s="1"/>
  <c r="P31" i="15" l="1"/>
  <c r="Q20" i="11" l="1"/>
  <c r="L17" i="20" l="1"/>
  <c r="A18" i="20"/>
  <c r="A19" i="20" s="1"/>
  <c r="A20" i="20" s="1"/>
  <c r="A21" i="20" s="1"/>
  <c r="A22" i="20" s="1"/>
  <c r="A23" i="20" s="1"/>
  <c r="A24" i="20" s="1"/>
  <c r="A25" i="20" s="1"/>
  <c r="A26" i="20" s="1"/>
  <c r="A27" i="20" s="1"/>
  <c r="A28" i="20" s="1"/>
  <c r="A29" i="20" s="1"/>
  <c r="A30" i="20" s="1"/>
  <c r="A31" i="20" s="1"/>
  <c r="A32" i="20" s="1"/>
  <c r="A33" i="20" s="1"/>
  <c r="A34" i="20" s="1"/>
  <c r="A35" i="20" s="1"/>
  <c r="A36" i="20" s="1"/>
  <c r="A37" i="20" s="1"/>
  <c r="A38" i="20" s="1"/>
  <c r="A39" i="20" s="1"/>
  <c r="A40" i="20" s="1"/>
  <c r="A41" i="20" s="1"/>
  <c r="A42" i="20" s="1"/>
  <c r="A43" i="20" s="1"/>
  <c r="A44" i="20" s="1"/>
  <c r="A45" i="20" s="1"/>
  <c r="A46" i="20" s="1"/>
  <c r="A47" i="20" s="1"/>
  <c r="A48" i="20" s="1"/>
  <c r="A49" i="20" s="1"/>
  <c r="A50" i="20" s="1"/>
  <c r="A51" i="20" s="1"/>
  <c r="A52" i="20" s="1"/>
  <c r="A53" i="20" s="1"/>
  <c r="A54" i="20" s="1"/>
  <c r="A55" i="20" s="1"/>
  <c r="A56" i="20" s="1"/>
  <c r="A57" i="20" s="1"/>
  <c r="A58" i="20" s="1"/>
  <c r="A59" i="20" s="1"/>
  <c r="A60" i="20" s="1"/>
  <c r="A61" i="20" s="1"/>
  <c r="A62" i="20" s="1"/>
  <c r="A63" i="20" s="1"/>
  <c r="A64" i="20" s="1"/>
  <c r="A65" i="20" s="1"/>
  <c r="A66" i="20" s="1"/>
  <c r="A67" i="20" s="1"/>
  <c r="A68" i="20" s="1"/>
  <c r="A69" i="20" s="1"/>
  <c r="A70" i="20" s="1"/>
  <c r="A71" i="20" s="1"/>
  <c r="A72" i="20" s="1"/>
  <c r="A73" i="20" s="1"/>
  <c r="A74" i="20" s="1"/>
  <c r="A75" i="20" s="1"/>
  <c r="A76" i="20" s="1"/>
  <c r="A77" i="20" s="1"/>
  <c r="A78" i="20" s="1"/>
  <c r="A79" i="20" s="1"/>
  <c r="A80" i="20" s="1"/>
  <c r="A81" i="20" s="1"/>
  <c r="A82" i="20" s="1"/>
  <c r="A83" i="20" s="1"/>
  <c r="A84" i="20" s="1"/>
  <c r="A85" i="20" s="1"/>
  <c r="A86" i="20" s="1"/>
  <c r="A87" i="20" s="1"/>
  <c r="A88" i="20" s="1"/>
  <c r="A89" i="20" s="1"/>
  <c r="A90" i="20" s="1"/>
  <c r="A91" i="20" s="1"/>
  <c r="A92" i="20" s="1"/>
  <c r="A93" i="20" s="1"/>
  <c r="A94" i="20" s="1"/>
  <c r="A95" i="20" s="1"/>
  <c r="A96" i="20" s="1"/>
  <c r="A97" i="20" s="1"/>
  <c r="A98" i="20" s="1"/>
  <c r="A99" i="20" s="1"/>
  <c r="A100" i="20" s="1"/>
  <c r="A101" i="20" s="1"/>
  <c r="A102" i="20" s="1"/>
  <c r="A103" i="20" s="1"/>
  <c r="A104" i="20" s="1"/>
  <c r="A105" i="20" s="1"/>
  <c r="A106" i="20" s="1"/>
  <c r="A107" i="20" s="1"/>
  <c r="A108" i="20" s="1"/>
  <c r="A109" i="20" s="1"/>
  <c r="A110" i="20" s="1"/>
  <c r="A111" i="20" s="1"/>
  <c r="A112" i="20" s="1"/>
  <c r="A113" i="20" s="1"/>
  <c r="A114" i="20" s="1"/>
  <c r="A115" i="20" s="1"/>
  <c r="A116" i="20" s="1"/>
  <c r="L81" i="20" l="1"/>
  <c r="L77" i="20"/>
  <c r="L73" i="20"/>
  <c r="L114" i="20"/>
  <c r="L110" i="20"/>
  <c r="L90" i="20"/>
  <c r="L86" i="20"/>
  <c r="L82" i="20"/>
  <c r="L58" i="20"/>
  <c r="L54" i="20"/>
  <c r="L50" i="20"/>
  <c r="L42" i="20"/>
  <c r="L38" i="20"/>
  <c r="L30" i="20"/>
  <c r="L116" i="20"/>
  <c r="L108" i="20"/>
  <c r="L100" i="20"/>
  <c r="L92" i="20"/>
  <c r="L84" i="20"/>
  <c r="L76" i="20"/>
  <c r="L68" i="20"/>
  <c r="L60" i="20"/>
  <c r="L52" i="20"/>
  <c r="L44" i="20"/>
  <c r="L20" i="20"/>
  <c r="L106" i="20"/>
  <c r="L47" i="20"/>
  <c r="L39" i="20"/>
  <c r="L35" i="20"/>
  <c r="L31" i="20"/>
  <c r="L27" i="20"/>
  <c r="L26" i="20"/>
  <c r="L23" i="20"/>
  <c r="L22" i="20"/>
  <c r="L111" i="20"/>
  <c r="L103" i="20"/>
  <c r="L102" i="20"/>
  <c r="L98" i="20"/>
  <c r="L95" i="20"/>
  <c r="L94" i="20"/>
  <c r="L87" i="20"/>
  <c r="L79" i="20"/>
  <c r="L78" i="20"/>
  <c r="L74" i="20"/>
  <c r="L71" i="20"/>
  <c r="L70" i="20"/>
  <c r="L66" i="20"/>
  <c r="L63" i="20"/>
  <c r="L62" i="20"/>
  <c r="L55" i="20"/>
  <c r="L46" i="20"/>
  <c r="L34" i="20"/>
  <c r="L115" i="20"/>
  <c r="L112" i="20"/>
  <c r="L107" i="20"/>
  <c r="L104" i="20"/>
  <c r="L99" i="20"/>
  <c r="L96" i="20"/>
  <c r="L91" i="20"/>
  <c r="L88" i="20"/>
  <c r="L83" i="20"/>
  <c r="L80" i="20"/>
  <c r="L75" i="20"/>
  <c r="L72" i="20"/>
  <c r="L67" i="20"/>
  <c r="L64" i="20"/>
  <c r="L59" i="20"/>
  <c r="L56" i="20"/>
  <c r="L51" i="20"/>
  <c r="L48" i="20"/>
  <c r="L43" i="20"/>
  <c r="L40" i="20"/>
  <c r="L36" i="20"/>
  <c r="L32" i="20"/>
  <c r="L28" i="20"/>
  <c r="L24" i="20"/>
  <c r="L19" i="20"/>
  <c r="L113" i="20"/>
  <c r="L105" i="20"/>
  <c r="L97" i="20"/>
  <c r="L89" i="20"/>
  <c r="L65" i="20"/>
  <c r="L57" i="20"/>
  <c r="L49" i="20"/>
  <c r="L41" i="20"/>
  <c r="L33" i="20"/>
  <c r="L25" i="20"/>
  <c r="L109" i="20"/>
  <c r="L101" i="20"/>
  <c r="L93" i="20"/>
  <c r="L85" i="20"/>
  <c r="L69" i="20"/>
  <c r="L61" i="20"/>
  <c r="L53" i="20"/>
  <c r="L45" i="20"/>
  <c r="L37" i="20"/>
  <c r="L29" i="20"/>
  <c r="L21" i="20"/>
  <c r="L18" i="20"/>
  <c r="S46" i="15"/>
  <c r="S45" i="15"/>
  <c r="S44" i="15"/>
  <c r="P34" i="15" l="1"/>
  <c r="Q9" i="11" l="1"/>
  <c r="W34" i="15" s="1"/>
  <c r="AE8" i="11" l="1"/>
  <c r="AF50" i="15" l="1"/>
  <c r="AL50" i="15" s="1" a="1"/>
  <c r="AL50" i="15" s="1"/>
  <c r="X8" i="11"/>
  <c r="W31" i="15" s="1"/>
  <c r="W30" i="15" s="1"/>
  <c r="W29" i="15" s="1"/>
  <c r="W113" i="15" l="1"/>
  <c r="W114" i="15"/>
  <c r="Q7" i="11" l="1"/>
  <c r="P28" i="15" s="1"/>
  <c r="AO48" i="15" l="1"/>
  <c r="AO46" i="15"/>
  <c r="AC45" i="15"/>
  <c r="AB46" i="15" l="1"/>
  <c r="AB45" i="15"/>
  <c r="AB44" i="15"/>
  <c r="W46" i="15"/>
  <c r="W44" i="15"/>
  <c r="W45" i="15"/>
  <c r="O119" i="11" l="1"/>
  <c r="O118" i="11"/>
  <c r="O117" i="11"/>
  <c r="O116" i="11"/>
  <c r="O115" i="11"/>
  <c r="O114" i="11"/>
  <c r="O113" i="11"/>
  <c r="O112" i="11"/>
  <c r="O111" i="11"/>
  <c r="O110" i="11"/>
  <c r="O109" i="11"/>
  <c r="O108" i="11"/>
  <c r="O107" i="11"/>
  <c r="O106" i="11"/>
  <c r="O105" i="11"/>
  <c r="O104" i="11"/>
  <c r="O103" i="11"/>
  <c r="O102" i="11"/>
  <c r="O101" i="11"/>
  <c r="O100" i="11"/>
  <c r="O99" i="11"/>
  <c r="O98" i="11"/>
  <c r="O97" i="11"/>
  <c r="O96" i="11"/>
  <c r="O95" i="11"/>
  <c r="O94" i="11"/>
  <c r="O93" i="11"/>
  <c r="O92" i="11"/>
  <c r="O91" i="11"/>
  <c r="O90" i="11"/>
  <c r="O89" i="11"/>
  <c r="O88" i="11"/>
  <c r="O87" i="11"/>
  <c r="O86" i="11"/>
  <c r="O85" i="11"/>
  <c r="O84" i="11"/>
  <c r="O83" i="11"/>
  <c r="O82" i="11"/>
  <c r="O81" i="11"/>
  <c r="O80" i="11"/>
  <c r="O79" i="11"/>
  <c r="O78" i="11"/>
  <c r="O77" i="11"/>
  <c r="O76" i="11"/>
  <c r="O75" i="11"/>
  <c r="O74" i="11"/>
  <c r="O73" i="11"/>
  <c r="O72" i="11"/>
  <c r="O71" i="11"/>
  <c r="O70" i="11"/>
  <c r="O69" i="11"/>
  <c r="O68" i="11"/>
  <c r="O67" i="11"/>
  <c r="O66" i="11"/>
  <c r="O65" i="11"/>
  <c r="O64" i="11"/>
  <c r="O63" i="11"/>
  <c r="O62" i="11"/>
  <c r="O61" i="11"/>
  <c r="O60" i="11"/>
  <c r="O59" i="11"/>
  <c r="O58" i="11"/>
  <c r="O57" i="11"/>
  <c r="O56" i="11"/>
  <c r="O55" i="11"/>
  <c r="O54" i="11"/>
  <c r="O53" i="11"/>
  <c r="O52" i="11"/>
  <c r="O51" i="11"/>
  <c r="O50" i="11"/>
  <c r="O49" i="11"/>
  <c r="O48" i="11"/>
  <c r="O47" i="11"/>
  <c r="O46" i="11"/>
  <c r="O45" i="11"/>
  <c r="O44" i="11"/>
  <c r="O43" i="11"/>
  <c r="O42" i="11"/>
  <c r="O41" i="11"/>
  <c r="O40" i="11"/>
  <c r="O39" i="11"/>
  <c r="O38" i="11"/>
  <c r="O37" i="11"/>
  <c r="O36" i="11"/>
  <c r="O35" i="11"/>
  <c r="O34" i="11"/>
  <c r="O33" i="11"/>
  <c r="O32" i="11"/>
  <c r="O31" i="11"/>
  <c r="O30" i="11"/>
  <c r="O29" i="11"/>
  <c r="O28" i="11"/>
  <c r="O27" i="11"/>
  <c r="O26" i="11"/>
  <c r="O25" i="11"/>
  <c r="O24" i="11"/>
  <c r="O23" i="11"/>
  <c r="O22" i="11"/>
  <c r="O21" i="11"/>
  <c r="O20" i="11"/>
  <c r="AC1" i="15" l="1"/>
  <c r="Q119" i="11"/>
  <c r="P119" i="11"/>
  <c r="N119" i="11"/>
  <c r="M119" i="11"/>
  <c r="Q118" i="11"/>
  <c r="P118" i="11"/>
  <c r="N118" i="11"/>
  <c r="M118" i="11"/>
  <c r="Q117" i="11"/>
  <c r="P117" i="11"/>
  <c r="N117" i="11"/>
  <c r="M117" i="11"/>
  <c r="Q116" i="11"/>
  <c r="P116" i="11"/>
  <c r="N116" i="11"/>
  <c r="M116" i="11"/>
  <c r="Q115" i="11"/>
  <c r="P115" i="11"/>
  <c r="N115" i="11"/>
  <c r="M115" i="11"/>
  <c r="Q114" i="11"/>
  <c r="P114" i="11"/>
  <c r="N114" i="11"/>
  <c r="M114" i="11"/>
  <c r="Q113" i="11"/>
  <c r="P113" i="11"/>
  <c r="N113" i="11"/>
  <c r="M113" i="11"/>
  <c r="Q112" i="11"/>
  <c r="P112" i="11"/>
  <c r="N112" i="11"/>
  <c r="M112" i="11"/>
  <c r="Q111" i="11"/>
  <c r="P111" i="11"/>
  <c r="N111" i="11"/>
  <c r="M111" i="11"/>
  <c r="Q110" i="11"/>
  <c r="P110" i="11"/>
  <c r="N110" i="11"/>
  <c r="M110" i="11"/>
  <c r="Q109" i="11"/>
  <c r="P109" i="11"/>
  <c r="N109" i="11"/>
  <c r="M109" i="11"/>
  <c r="Q108" i="11"/>
  <c r="P108" i="11"/>
  <c r="N108" i="11"/>
  <c r="M108" i="11"/>
  <c r="Q107" i="11"/>
  <c r="P107" i="11"/>
  <c r="N107" i="11"/>
  <c r="M107" i="11"/>
  <c r="Q106" i="11"/>
  <c r="P106" i="11"/>
  <c r="N106" i="11"/>
  <c r="M106" i="11"/>
  <c r="Q105" i="11"/>
  <c r="P105" i="11"/>
  <c r="N105" i="11"/>
  <c r="M105" i="11"/>
  <c r="Q104" i="11"/>
  <c r="P104" i="11"/>
  <c r="N104" i="11"/>
  <c r="M104" i="11"/>
  <c r="Q103" i="11"/>
  <c r="P103" i="11"/>
  <c r="N103" i="11"/>
  <c r="M103" i="11"/>
  <c r="Q102" i="11"/>
  <c r="P102" i="11"/>
  <c r="N102" i="11"/>
  <c r="M102" i="11"/>
  <c r="Q101" i="11"/>
  <c r="P101" i="11"/>
  <c r="N101" i="11"/>
  <c r="M101" i="11"/>
  <c r="Q100" i="11"/>
  <c r="P100" i="11"/>
  <c r="N100" i="11"/>
  <c r="M100" i="11"/>
  <c r="Q99" i="11"/>
  <c r="P99" i="11"/>
  <c r="N99" i="11"/>
  <c r="M99" i="11"/>
  <c r="Q98" i="11"/>
  <c r="P98" i="11"/>
  <c r="N98" i="11"/>
  <c r="M98" i="11"/>
  <c r="Q97" i="11"/>
  <c r="P97" i="11"/>
  <c r="N97" i="11"/>
  <c r="M97" i="11"/>
  <c r="Q96" i="11"/>
  <c r="P96" i="11"/>
  <c r="N96" i="11"/>
  <c r="M96" i="11"/>
  <c r="Q95" i="11"/>
  <c r="P95" i="11"/>
  <c r="N95" i="11"/>
  <c r="M95" i="11"/>
  <c r="Q94" i="11"/>
  <c r="P94" i="11"/>
  <c r="N94" i="11"/>
  <c r="M94" i="11"/>
  <c r="Q93" i="11"/>
  <c r="P93" i="11"/>
  <c r="N93" i="11"/>
  <c r="M93" i="11"/>
  <c r="Q92" i="11"/>
  <c r="P92" i="11"/>
  <c r="N92" i="11"/>
  <c r="M92" i="11"/>
  <c r="Q91" i="11"/>
  <c r="P91" i="11"/>
  <c r="N91" i="11"/>
  <c r="M91" i="11"/>
  <c r="Q90" i="11"/>
  <c r="P90" i="11"/>
  <c r="N90" i="11"/>
  <c r="M90" i="11"/>
  <c r="Q89" i="11"/>
  <c r="P89" i="11"/>
  <c r="N89" i="11"/>
  <c r="M89" i="11"/>
  <c r="Q88" i="11"/>
  <c r="P88" i="11"/>
  <c r="N88" i="11"/>
  <c r="M88" i="11"/>
  <c r="Q87" i="11"/>
  <c r="P87" i="11"/>
  <c r="N87" i="11"/>
  <c r="M87" i="11"/>
  <c r="Q86" i="11"/>
  <c r="P86" i="11"/>
  <c r="N86" i="11"/>
  <c r="M86" i="11"/>
  <c r="Q85" i="11"/>
  <c r="P85" i="11"/>
  <c r="N85" i="11"/>
  <c r="M85" i="11"/>
  <c r="Q84" i="11"/>
  <c r="P84" i="11"/>
  <c r="N84" i="11"/>
  <c r="M84" i="11"/>
  <c r="Q83" i="11"/>
  <c r="P83" i="11"/>
  <c r="N83" i="11"/>
  <c r="M83" i="11"/>
  <c r="Q82" i="11"/>
  <c r="P82" i="11"/>
  <c r="N82" i="11"/>
  <c r="M82" i="11"/>
  <c r="Q81" i="11"/>
  <c r="P81" i="11"/>
  <c r="N81" i="11"/>
  <c r="M81" i="11"/>
  <c r="Q80" i="11"/>
  <c r="P80" i="11"/>
  <c r="N80" i="11"/>
  <c r="M80" i="11"/>
  <c r="Q79" i="11"/>
  <c r="P79" i="11"/>
  <c r="N79" i="11"/>
  <c r="M79" i="11"/>
  <c r="Q78" i="11"/>
  <c r="P78" i="11"/>
  <c r="N78" i="11"/>
  <c r="M78" i="11"/>
  <c r="Q77" i="11"/>
  <c r="P77" i="11"/>
  <c r="N77" i="11"/>
  <c r="M77" i="11"/>
  <c r="Q76" i="11"/>
  <c r="P76" i="11"/>
  <c r="N76" i="11"/>
  <c r="M76" i="11"/>
  <c r="Q75" i="11"/>
  <c r="P75" i="11"/>
  <c r="N75" i="11"/>
  <c r="M75" i="11"/>
  <c r="Q74" i="11"/>
  <c r="P74" i="11"/>
  <c r="N74" i="11"/>
  <c r="M74" i="11"/>
  <c r="Q73" i="11"/>
  <c r="P73" i="11"/>
  <c r="N73" i="11"/>
  <c r="M73" i="11"/>
  <c r="Q72" i="11"/>
  <c r="P72" i="11"/>
  <c r="N72" i="11"/>
  <c r="M72" i="11"/>
  <c r="Q71" i="11"/>
  <c r="P71" i="11"/>
  <c r="N71" i="11"/>
  <c r="M71" i="11"/>
  <c r="Q70" i="11"/>
  <c r="P70" i="11"/>
  <c r="N70" i="11"/>
  <c r="M70" i="11"/>
  <c r="Q69" i="11"/>
  <c r="P69" i="11"/>
  <c r="N69" i="11"/>
  <c r="M69" i="11"/>
  <c r="Q68" i="11"/>
  <c r="P68" i="11"/>
  <c r="N68" i="11"/>
  <c r="M68" i="11"/>
  <c r="Q67" i="11"/>
  <c r="P67" i="11"/>
  <c r="N67" i="11"/>
  <c r="M67" i="11"/>
  <c r="Q66" i="11"/>
  <c r="P66" i="11"/>
  <c r="N66" i="11"/>
  <c r="M66" i="11"/>
  <c r="Q65" i="11"/>
  <c r="P65" i="11"/>
  <c r="N65" i="11"/>
  <c r="M65" i="11"/>
  <c r="Q64" i="11"/>
  <c r="P64" i="11"/>
  <c r="N64" i="11"/>
  <c r="M64" i="11"/>
  <c r="Q63" i="11"/>
  <c r="P63" i="11"/>
  <c r="N63" i="11"/>
  <c r="M63" i="11"/>
  <c r="Q62" i="11"/>
  <c r="P62" i="11"/>
  <c r="N62" i="11"/>
  <c r="M62" i="11"/>
  <c r="Q61" i="11"/>
  <c r="P61" i="11"/>
  <c r="N61" i="11"/>
  <c r="M61" i="11"/>
  <c r="Q60" i="11"/>
  <c r="P60" i="11"/>
  <c r="N60" i="11"/>
  <c r="M60" i="11"/>
  <c r="Q59" i="11"/>
  <c r="P59" i="11"/>
  <c r="N59" i="11"/>
  <c r="M59" i="11"/>
  <c r="Q58" i="11"/>
  <c r="P58" i="11"/>
  <c r="N58" i="11"/>
  <c r="M58" i="11"/>
  <c r="Q57" i="11"/>
  <c r="P57" i="11"/>
  <c r="N57" i="11"/>
  <c r="M57" i="11"/>
  <c r="Q56" i="11"/>
  <c r="P56" i="11"/>
  <c r="N56" i="11"/>
  <c r="M56" i="11"/>
  <c r="Q55" i="11"/>
  <c r="P55" i="11"/>
  <c r="N55" i="11"/>
  <c r="M55" i="11"/>
  <c r="Q54" i="11"/>
  <c r="P54" i="11"/>
  <c r="N54" i="11"/>
  <c r="M54" i="11"/>
  <c r="Q53" i="11"/>
  <c r="P53" i="11"/>
  <c r="N53" i="11"/>
  <c r="M53" i="11"/>
  <c r="Q52" i="11"/>
  <c r="P52" i="11"/>
  <c r="N52" i="11"/>
  <c r="M52" i="11"/>
  <c r="Q51" i="11"/>
  <c r="P51" i="11"/>
  <c r="N51" i="11"/>
  <c r="M51" i="11"/>
  <c r="Q50" i="11"/>
  <c r="P50" i="11"/>
  <c r="N50" i="11"/>
  <c r="M50" i="11"/>
  <c r="Q49" i="11"/>
  <c r="P49" i="11"/>
  <c r="N49" i="11"/>
  <c r="M49" i="11"/>
  <c r="Q48" i="11"/>
  <c r="P48" i="11"/>
  <c r="N48" i="11"/>
  <c r="M48" i="11"/>
  <c r="Q47" i="11"/>
  <c r="P47" i="11"/>
  <c r="N47" i="11"/>
  <c r="M47" i="11"/>
  <c r="Q46" i="11"/>
  <c r="P46" i="11"/>
  <c r="N46" i="11"/>
  <c r="M46" i="11"/>
  <c r="Q45" i="11"/>
  <c r="P45" i="11"/>
  <c r="N45" i="11"/>
  <c r="M45" i="11"/>
  <c r="Q44" i="11"/>
  <c r="P44" i="11"/>
  <c r="N44" i="11"/>
  <c r="M44" i="11"/>
  <c r="Q43" i="11"/>
  <c r="P43" i="11"/>
  <c r="N43" i="11"/>
  <c r="M43" i="11"/>
  <c r="Q42" i="11"/>
  <c r="P42" i="11"/>
  <c r="N42" i="11"/>
  <c r="M42" i="11"/>
  <c r="Q41" i="11"/>
  <c r="P41" i="11"/>
  <c r="N41" i="11"/>
  <c r="M41" i="11"/>
  <c r="Q40" i="11"/>
  <c r="P40" i="11"/>
  <c r="N40" i="11"/>
  <c r="M40" i="11"/>
  <c r="Q39" i="11"/>
  <c r="P39" i="11"/>
  <c r="N39" i="11"/>
  <c r="M39" i="11"/>
  <c r="Q38" i="11"/>
  <c r="P38" i="11"/>
  <c r="N38" i="11"/>
  <c r="M38" i="11"/>
  <c r="Q37" i="11"/>
  <c r="P37" i="11"/>
  <c r="N37" i="11"/>
  <c r="M37" i="11"/>
  <c r="Q36" i="11"/>
  <c r="P36" i="11"/>
  <c r="N36" i="11"/>
  <c r="M36" i="11"/>
  <c r="Q35" i="11"/>
  <c r="P35" i="11"/>
  <c r="N35" i="11"/>
  <c r="M35" i="11"/>
  <c r="Q34" i="11"/>
  <c r="P34" i="11"/>
  <c r="N34" i="11"/>
  <c r="M34" i="11"/>
  <c r="Q33" i="11"/>
  <c r="P33" i="11"/>
  <c r="N33" i="11"/>
  <c r="M33" i="11"/>
  <c r="Q32" i="11"/>
  <c r="P32" i="11"/>
  <c r="N32" i="11"/>
  <c r="M32" i="11"/>
  <c r="Q31" i="11"/>
  <c r="P31" i="11"/>
  <c r="N31" i="11"/>
  <c r="M31" i="11"/>
  <c r="Q30" i="11"/>
  <c r="P30" i="11"/>
  <c r="N30" i="11"/>
  <c r="M30" i="11"/>
  <c r="Q29" i="11"/>
  <c r="P29" i="11"/>
  <c r="N29" i="11"/>
  <c r="M29" i="11"/>
  <c r="Q28" i="11"/>
  <c r="P28" i="11"/>
  <c r="N28" i="11"/>
  <c r="M28" i="11"/>
  <c r="Q27" i="11"/>
  <c r="P27" i="11"/>
  <c r="N27" i="11"/>
  <c r="M27" i="11"/>
  <c r="Q26" i="11"/>
  <c r="P26" i="11"/>
  <c r="N26" i="11"/>
  <c r="M26" i="11"/>
  <c r="B34" i="16"/>
  <c r="B35" i="16" s="1"/>
  <c r="B36" i="16" s="1"/>
  <c r="B37" i="16" s="1"/>
  <c r="B38" i="16" s="1"/>
  <c r="B39" i="16" s="1"/>
  <c r="B40" i="16" s="1"/>
  <c r="B41" i="16" s="1"/>
  <c r="B42" i="16" s="1"/>
  <c r="B43" i="16" s="1"/>
  <c r="B44" i="16" s="1"/>
  <c r="B45" i="16" s="1"/>
  <c r="B46" i="16" s="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Q25" i="11"/>
  <c r="P25" i="11"/>
  <c r="N25" i="11"/>
  <c r="M25" i="11"/>
  <c r="D3" i="11"/>
  <c r="L79" i="11" l="1"/>
  <c r="L51" i="11"/>
  <c r="L99" i="11"/>
  <c r="L53" i="11"/>
  <c r="L101" i="11"/>
  <c r="L63" i="11"/>
  <c r="L111" i="11"/>
  <c r="L115" i="11"/>
  <c r="L40" i="11"/>
  <c r="L42" i="11"/>
  <c r="L44" i="11"/>
  <c r="L50" i="11"/>
  <c r="L72" i="11"/>
  <c r="L74" i="11"/>
  <c r="L76" i="11"/>
  <c r="L78" i="11"/>
  <c r="L114" i="11"/>
  <c r="L35" i="11"/>
  <c r="L54" i="11"/>
  <c r="L113" i="11"/>
  <c r="L73" i="11"/>
  <c r="L34" i="11"/>
  <c r="L66" i="11"/>
  <c r="L82" i="11"/>
  <c r="L88" i="11"/>
  <c r="L90" i="11"/>
  <c r="L92" i="11"/>
  <c r="L98" i="11"/>
  <c r="L104" i="11"/>
  <c r="L106" i="11"/>
  <c r="L108" i="11"/>
  <c r="L37" i="11"/>
  <c r="L47" i="11"/>
  <c r="L49" i="11"/>
  <c r="L26" i="11"/>
  <c r="L28" i="11"/>
  <c r="L30" i="11"/>
  <c r="L70" i="11"/>
  <c r="L94" i="11"/>
  <c r="L46" i="11"/>
  <c r="L57" i="11"/>
  <c r="L61" i="11"/>
  <c r="L67" i="11"/>
  <c r="L81" i="11"/>
  <c r="L86" i="11"/>
  <c r="L110" i="11"/>
  <c r="L31" i="11"/>
  <c r="L33" i="11"/>
  <c r="L38" i="11"/>
  <c r="L56" i="11"/>
  <c r="L58" i="11"/>
  <c r="L60" i="11"/>
  <c r="L62" i="11"/>
  <c r="L83" i="11"/>
  <c r="L85" i="11"/>
  <c r="L95" i="11"/>
  <c r="L97" i="11"/>
  <c r="L102" i="11"/>
  <c r="L118" i="11"/>
  <c r="L65" i="11"/>
  <c r="L117" i="11"/>
  <c r="L32" i="11"/>
  <c r="L39" i="11"/>
  <c r="L41" i="11"/>
  <c r="L48" i="11"/>
  <c r="L55" i="11"/>
  <c r="L64" i="11"/>
  <c r="L69" i="11"/>
  <c r="L71" i="11"/>
  <c r="L80" i="11"/>
  <c r="L87" i="11"/>
  <c r="L89" i="11"/>
  <c r="L96" i="11"/>
  <c r="L103" i="11"/>
  <c r="L105" i="11"/>
  <c r="L112" i="11"/>
  <c r="L119" i="11"/>
  <c r="L27" i="11"/>
  <c r="L29" i="11"/>
  <c r="L36" i="11"/>
  <c r="L43" i="11"/>
  <c r="L45" i="11"/>
  <c r="L52" i="11"/>
  <c r="L59" i="11"/>
  <c r="L68" i="11"/>
  <c r="L75" i="11"/>
  <c r="L77" i="11"/>
  <c r="L84" i="11"/>
  <c r="L91" i="11"/>
  <c r="L93" i="11"/>
  <c r="L100" i="11"/>
  <c r="L107" i="11"/>
  <c r="L109" i="11"/>
  <c r="L116" i="11"/>
  <c r="L25" i="11"/>
  <c r="Q24" i="11" l="1"/>
  <c r="P24" i="11"/>
  <c r="N24" i="11"/>
  <c r="M24" i="11"/>
  <c r="Q23" i="11"/>
  <c r="P23" i="11"/>
  <c r="N23" i="11"/>
  <c r="M23" i="11"/>
  <c r="Q22" i="11"/>
  <c r="P22" i="11"/>
  <c r="N22" i="11"/>
  <c r="M22" i="11"/>
  <c r="Q21" i="11"/>
  <c r="P21" i="11"/>
  <c r="N21" i="11"/>
  <c r="M21" i="11"/>
  <c r="P20" i="11"/>
  <c r="N20" i="11"/>
  <c r="M20" i="11"/>
  <c r="B20" i="11"/>
  <c r="AC15" i="15"/>
  <c r="T15" i="15"/>
  <c r="K15" i="15"/>
  <c r="G14" i="15"/>
  <c r="G13" i="15"/>
  <c r="G11" i="15"/>
  <c r="G12" i="15"/>
  <c r="G8" i="15"/>
  <c r="G9" i="15"/>
  <c r="AD17" i="16"/>
  <c r="H10" i="15" s="1"/>
  <c r="L21" i="11" l="1"/>
  <c r="L22" i="11"/>
  <c r="L24" i="11"/>
  <c r="L23" i="11"/>
  <c r="L20" i="11" l="1"/>
  <c r="A21" i="1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Q8" i="11"/>
  <c r="W28" i="15" l="1"/>
  <c r="AC27" i="15" s="1"/>
  <c r="P33" i="15"/>
  <c r="P30" i="15" s="1"/>
  <c r="P29" i="15" s="1"/>
  <c r="V27" i="15" s="1"/>
  <c r="X46" i="15"/>
  <c r="X45" i="15"/>
  <c r="X44" i="15"/>
  <c r="AC46" i="15" l="1"/>
  <c r="AL45" i="15" s="1"/>
  <c r="AC44" i="15"/>
  <c r="AL44" i="15" s="1"/>
  <c r="U16" i="20" l="1"/>
  <c r="Q9" i="20" s="1"/>
  <c r="AD28" i="15" s="1"/>
  <c r="AJ27" i="15" s="1"/>
</calcChain>
</file>

<file path=xl/comments1.xml><?xml version="1.0" encoding="utf-8"?>
<comments xmlns="http://schemas.openxmlformats.org/spreadsheetml/2006/main">
  <authors>
    <author>押野 晃宏(oshino-akihiro.av4)</author>
    <author>厚生労働省ネットワークシステム</author>
    <author>大塚 優(ootsuka-yuu.xy2)</author>
    <author>東京都</author>
  </authors>
  <commentList>
    <comment ref="X7" authorId="0" shapeId="0">
      <text>
        <r>
          <rPr>
            <sz val="9"/>
            <color indexed="81"/>
            <rFont val="MS P ゴシック"/>
            <family val="3"/>
            <charset val="128"/>
          </rPr>
          <t xml:space="preserve">
処遇改善加算の対象となった障害福祉人材と、特定加算のＡ・Bグループに割り当てられた人材とが一致する場合、「処遇改善加算の対象者」の本年度の賃金の総額（X7）は、「経験・技能のある障害福祉人材(A)」と「他の障害福祉人材(B)」の本年度の賃金の総額との和（Y8＋Z8）と一致する。</t>
        </r>
      </text>
    </comment>
    <comment ref="S14" authorId="1" shapeId="0">
      <text>
        <r>
          <rPr>
            <sz val="10"/>
            <color indexed="81"/>
            <rFont val="MS P ゴシック"/>
            <family val="3"/>
            <charset val="128"/>
          </rPr>
          <t>本年度（４月～３月）の実績を記入</t>
        </r>
      </text>
    </comment>
    <comment ref="V14" authorId="1" shapeId="0">
      <text>
        <r>
          <rPr>
            <sz val="10"/>
            <color indexed="81"/>
            <rFont val="MS P ゴシック"/>
            <family val="3"/>
            <charset val="128"/>
          </rPr>
          <t>本年度（４月～３月）の実績を記載</t>
        </r>
      </text>
    </comment>
    <comment ref="X14" authorId="1" shapeId="0">
      <text>
        <r>
          <rPr>
            <sz val="10"/>
            <color indexed="81"/>
            <rFont val="MS P ゴシック"/>
            <family val="3"/>
            <charset val="128"/>
          </rPr>
          <t>本年度（４月～３月）の実績を記入</t>
        </r>
      </text>
    </comment>
    <comment ref="AB14" authorId="1" shapeId="0">
      <text>
        <r>
          <rPr>
            <sz val="10"/>
            <color indexed="81"/>
            <rFont val="MS P ゴシック"/>
            <family val="3"/>
            <charset val="128"/>
          </rPr>
          <t>本年度（４月～３月）の実績を記載</t>
        </r>
      </text>
    </comment>
    <comment ref="AE14" authorId="1" shapeId="0">
      <text>
        <r>
          <rPr>
            <sz val="10"/>
            <color indexed="81"/>
            <rFont val="MS P ゴシック"/>
            <family val="3"/>
            <charset val="128"/>
          </rPr>
          <t>本年度（４月～３月）の実績を記載</t>
        </r>
      </text>
    </comment>
    <comment ref="AH14" authorId="1" shapeId="0">
      <text>
        <r>
          <rPr>
            <sz val="10"/>
            <color indexed="81"/>
            <rFont val="MS P ゴシック"/>
            <family val="3"/>
            <charset val="128"/>
          </rPr>
          <t>当該事業所に従事する経験・技能のある障害福祉人材のうち月平均８万円以上の賃金改善又は年額440万円以上となった者の実人数を記載してください。（該当者がいなかった場合は、空欄としてください。）
複数の事業所に兼務している場合には、いずれか１か所に計上して下さい。（同一職員の重複計上は不可）</t>
        </r>
      </text>
    </comment>
    <comment ref="AI14" authorId="2" shapeId="0">
      <text>
        <r>
          <rPr>
            <sz val="9"/>
            <color indexed="81"/>
            <rFont val="MS P ゴシック"/>
            <family val="3"/>
            <charset val="128"/>
          </rPr>
          <t>本年度（４月～３月）の実績を記入</t>
        </r>
      </text>
    </comment>
    <comment ref="AG16" authorId="1" shapeId="0">
      <text>
        <r>
          <rPr>
            <sz val="10"/>
            <color indexed="81"/>
            <rFont val="MS P ゴシック"/>
            <family val="3"/>
            <charset val="128"/>
          </rPr>
          <t>その他の職種については、実人数を記載することも可能です。</t>
        </r>
      </text>
    </comment>
    <comment ref="X19" authorId="2" shapeId="0">
      <text>
        <r>
          <rPr>
            <sz val="9"/>
            <color indexed="81"/>
            <rFont val="MS P ゴシック"/>
            <family val="3"/>
            <charset val="128"/>
          </rPr>
          <t>事業所全体の総額が自動計算される。</t>
        </r>
      </text>
    </comment>
    <comment ref="AH19" authorId="2" shapeId="0">
      <text>
        <r>
          <rPr>
            <sz val="9"/>
            <color indexed="81"/>
            <rFont val="MS P ゴシック"/>
            <family val="3"/>
            <charset val="128"/>
          </rPr>
          <t>事業所全体の総数が自動計算される。</t>
        </r>
      </text>
    </comment>
    <comment ref="W20" authorId="3" shapeId="0">
      <text>
        <r>
          <rPr>
            <b/>
            <sz val="10"/>
            <color indexed="81"/>
            <rFont val="ＭＳ Ｐゴシック"/>
            <family val="3"/>
            <charset val="128"/>
          </rPr>
          <t>ドロップダウンリストで選択できます。</t>
        </r>
      </text>
    </comment>
  </commentList>
</comments>
</file>

<file path=xl/comments2.xml><?xml version="1.0" encoding="utf-8"?>
<comments xmlns="http://schemas.openxmlformats.org/spreadsheetml/2006/main">
  <authors>
    <author>作成者</author>
    <author>大塚 優(ootsuka-yuu.xy2)</author>
  </authors>
  <commentList>
    <comment ref="AL19" authorId="0" shapeId="0">
      <text>
        <r>
          <rPr>
            <b/>
            <sz val="10"/>
            <color indexed="81"/>
            <rFont val="MS P ゴシック"/>
            <family val="3"/>
            <charset val="128"/>
          </rPr>
          <t>「○」もしくは「×」を選択してください。</t>
        </r>
      </text>
    </comment>
    <comment ref="W32" authorId="1" shapeId="0">
      <text>
        <r>
          <rPr>
            <b/>
            <sz val="10"/>
            <color indexed="81"/>
            <rFont val="MS P ゴシック"/>
            <family val="3"/>
            <charset val="128"/>
          </rPr>
          <t>特定加算の対象事業所における処遇改善加算の総額を記入してください。</t>
        </r>
      </text>
    </comment>
    <comment ref="AJ67" authorId="0" shapeId="0">
      <text>
        <r>
          <rPr>
            <b/>
            <sz val="10"/>
            <color indexed="81"/>
            <rFont val="MS P ゴシック"/>
            <family val="3"/>
            <charset val="128"/>
          </rPr>
          <t>原則、各年４月～翌年３月までの連続する期間（令和４年については、令和４年10月から令和５年３月まで）を記入してください。なお、当該期間の月数は加算の対象月数を超えてはいけません。</t>
        </r>
      </text>
    </comment>
    <comment ref="AK102" authorId="0" shapeId="0">
      <text>
        <r>
          <rPr>
            <b/>
            <sz val="10"/>
            <color indexed="81"/>
            <rFont val="MS P ゴシック"/>
            <family val="3"/>
            <charset val="128"/>
          </rPr>
          <t>必要事項を記載した上で、今年度に提出した計画書の内容と変更がない場合は「変更なし」にもチェックをしてください。</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<sst xmlns="http://schemas.openxmlformats.org/spreadsheetml/2006/main" count="541" uniqueCount="433">
  <si>
    <t>フリガナ</t>
    <phoneticPr fontId="6"/>
  </si>
  <si>
    <t>〒</t>
    <phoneticPr fontId="6"/>
  </si>
  <si>
    <t>年</t>
    <rPh sb="0" eb="1">
      <t>ネン</t>
    </rPh>
    <phoneticPr fontId="6"/>
  </si>
  <si>
    <t>月</t>
    <rPh sb="0" eb="1">
      <t>ゲツ</t>
    </rPh>
    <phoneticPr fontId="6"/>
  </si>
  <si>
    <t>円</t>
    <rPh sb="0" eb="1">
      <t>エン</t>
    </rPh>
    <phoneticPr fontId="6"/>
  </si>
  <si>
    <t>人</t>
    <rPh sb="0" eb="1">
      <t>ニン</t>
    </rPh>
    <phoneticPr fontId="6"/>
  </si>
  <si>
    <t>日</t>
    <rPh sb="0" eb="1">
      <t>ニチ</t>
    </rPh>
    <phoneticPr fontId="6"/>
  </si>
  <si>
    <t>サービス名</t>
    <rPh sb="4" eb="5">
      <t>メイ</t>
    </rPh>
    <phoneticPr fontId="6"/>
  </si>
  <si>
    <t>1</t>
    <phoneticPr fontId="6"/>
  </si>
  <si>
    <t>サービス名</t>
    <rPh sb="4" eb="5">
      <t>メイ</t>
    </rPh>
    <phoneticPr fontId="6"/>
  </si>
  <si>
    <t>年度）</t>
    <phoneticPr fontId="6"/>
  </si>
  <si>
    <t>電話番号</t>
    <rPh sb="0" eb="2">
      <t>デンワ</t>
    </rPh>
    <rPh sb="2" eb="4">
      <t>バンゴウ</t>
    </rPh>
    <phoneticPr fontId="6"/>
  </si>
  <si>
    <t>FAX番号</t>
    <rPh sb="3" eb="5">
      <t>バンゴウ</t>
    </rPh>
    <phoneticPr fontId="6"/>
  </si>
  <si>
    <t>令和</t>
    <rPh sb="0" eb="2">
      <t>レイワ</t>
    </rPh>
    <phoneticPr fontId="6"/>
  </si>
  <si>
    <t xml:space="preserve"> （法人名）</t>
    <rPh sb="2" eb="4">
      <t>ホウジン</t>
    </rPh>
    <rPh sb="4" eb="5">
      <t>メイ</t>
    </rPh>
    <phoneticPr fontId="6"/>
  </si>
  <si>
    <t xml:space="preserve"> （代表者名）</t>
    <rPh sb="2" eb="5">
      <t>ダイヒョウシャ</t>
    </rPh>
    <rPh sb="5" eb="6">
      <t>メイ</t>
    </rPh>
    <rPh sb="6" eb="7">
      <t>ホウミョウ</t>
    </rPh>
    <phoneticPr fontId="6"/>
  </si>
  <si>
    <t>.</t>
    <phoneticPr fontId="6"/>
  </si>
  <si>
    <t>①</t>
    <phoneticPr fontId="6"/>
  </si>
  <si>
    <t>②</t>
    <phoneticPr fontId="6"/>
  </si>
  <si>
    <t>③</t>
    <phoneticPr fontId="6"/>
  </si>
  <si>
    <t>④</t>
    <phoneticPr fontId="6"/>
  </si>
  <si>
    <t>その他</t>
    <rPh sb="2" eb="3">
      <t>タ</t>
    </rPh>
    <phoneticPr fontId="6"/>
  </si>
  <si>
    <t>（</t>
    <phoneticPr fontId="6"/>
  </si>
  <si>
    <t>）</t>
    <phoneticPr fontId="6"/>
  </si>
  <si>
    <t>※</t>
    <phoneticPr fontId="6"/>
  </si>
  <si>
    <t>提出先</t>
    <rPh sb="0" eb="2">
      <t>テイシュツ</t>
    </rPh>
    <rPh sb="2" eb="3">
      <t>サキ</t>
    </rPh>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</si>
  <si>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</si>
  <si>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１　基本情報</t>
    <rPh sb="2" eb="4">
      <t>キホン</t>
    </rPh>
    <rPh sb="4" eb="6">
      <t>ジョウホウ</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</si>
  <si>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</si>
  <si>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</si>
  <si>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連絡先</t>
    <rPh sb="0" eb="3">
      <t>レンラクサキ</t>
    </rPh>
    <phoneticPr fontId="6"/>
  </si>
  <si>
    <t>E-mail</t>
    <phoneticPr fontId="6"/>
  </si>
  <si>
    <t>法人名</t>
    <rPh sb="0" eb="2">
      <t>ホウジン</t>
    </rPh>
    <rPh sb="2" eb="3">
      <t>メイ</t>
    </rPh>
    <phoneticPr fontId="6"/>
  </si>
  <si>
    <t>フリガナ</t>
    <phoneticPr fontId="6"/>
  </si>
  <si>
    <t>【注意】本シートは様式作成用のため、提出は不要です。</t>
    <rPh sb="1" eb="3">
      <t>チュウイ</t>
    </rPh>
    <rPh sb="4" eb="5">
      <t>ホン</t>
    </rPh>
    <rPh sb="9" eb="11">
      <t>ヨウシキ</t>
    </rPh>
    <rPh sb="11" eb="14">
      <t>サクセイヨウ</t>
    </rPh>
    <rPh sb="18" eb="20">
      <t>テイシュツ</t>
    </rPh>
    <rPh sb="21" eb="23">
      <t>フヨウ</t>
    </rPh>
    <phoneticPr fontId="6"/>
  </si>
  <si>
    <t>●次の情報を本シートの黄色セルに入力することで、各様式に自動的に転記されます。</t>
    <rPh sb="1" eb="2">
      <t>ツギ</t>
    </rPh>
    <rPh sb="3" eb="5">
      <t>ジョウホウ</t>
    </rPh>
    <rPh sb="6" eb="7">
      <t>ホン</t>
    </rPh>
    <rPh sb="11" eb="13">
      <t>キイロ</t>
    </rPh>
    <rPh sb="16" eb="18">
      <t>ニュウリョク</t>
    </rPh>
    <rPh sb="24" eb="27">
      <t>カクヨウシキ</t>
    </rPh>
    <rPh sb="28" eb="31">
      <t>ジドウテキ</t>
    </rPh>
    <rPh sb="32" eb="34">
      <t>テンキ</t>
    </rPh>
    <phoneticPr fontId="6"/>
  </si>
  <si>
    <t>・加算対象事業所に関する情報</t>
    <phoneticPr fontId="6"/>
  </si>
  <si>
    <t>⇒下表に必要事項を入力してください。</t>
    <rPh sb="1" eb="3">
      <t>カヒョウ</t>
    </rPh>
    <rPh sb="4" eb="6">
      <t>ヒツヨウ</t>
    </rPh>
    <rPh sb="6" eb="8">
      <t>ジコウ</t>
    </rPh>
    <rPh sb="9" eb="11">
      <t>ニュウリョク</t>
    </rPh>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</si>
  <si>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</si>
  <si>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</si>
  <si>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</si>
  <si>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</si>
  <si>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t>
    <phoneticPr fontId="6"/>
  </si>
  <si>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</si>
  <si>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</si>
  <si>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</si>
  <si>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</si>
  <si>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</si>
  <si>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</si>
  <si>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フリガナ</t>
    <phoneticPr fontId="6"/>
  </si>
  <si>
    <t>e-mail</t>
    <phoneticPr fontId="6"/>
  </si>
  <si>
    <t>３　加算対象事業所に関する情報</t>
    <rPh sb="2" eb="4">
      <t>カサン</t>
    </rPh>
    <rPh sb="4" eb="6">
      <t>タイショウ</t>
    </rPh>
    <rPh sb="6" eb="8">
      <t>ジギョウ</t>
    </rPh>
    <rPh sb="8" eb="9">
      <t>ショ</t>
    </rPh>
    <rPh sb="10" eb="11">
      <t>カン</t>
    </rPh>
    <rPh sb="13" eb="15">
      <t>ジョウホウ</t>
    </rPh>
    <phoneticPr fontId="6"/>
  </si>
  <si>
    <t>通し番号</t>
    <rPh sb="0" eb="1">
      <t>トオ</t>
    </rPh>
    <rPh sb="2" eb="4">
      <t>バンゴウ</t>
    </rPh>
    <phoneticPr fontId="6"/>
  </si>
  <si>
    <t>指定権者名</t>
    <rPh sb="0" eb="2">
      <t>シテイ</t>
    </rPh>
    <rPh sb="2" eb="3">
      <t>ケン</t>
    </rPh>
    <rPh sb="3" eb="4">
      <t>ジャ</t>
    </rPh>
    <rPh sb="4" eb="5">
      <t>メイ</t>
    </rPh>
    <phoneticPr fontId="6"/>
  </si>
  <si>
    <t>事業所名</t>
    <rPh sb="0" eb="2">
      <t>ジギョウ</t>
    </rPh>
    <rPh sb="2" eb="3">
      <t>ショ</t>
    </rPh>
    <rPh sb="3" eb="4">
      <t>メイ</t>
    </rPh>
    <phoneticPr fontId="6"/>
  </si>
  <si>
    <t>・提出先に関する情報</t>
    <rPh sb="1" eb="3">
      <t>テイシュツ</t>
    </rPh>
    <rPh sb="3" eb="4">
      <t>サキ</t>
    </rPh>
    <rPh sb="5" eb="6">
      <t>カン</t>
    </rPh>
    <rPh sb="8" eb="10">
      <t>ジョウホウ</t>
    </rPh>
    <phoneticPr fontId="6"/>
  </si>
  <si>
    <t>・基本情報</t>
    <rPh sb="1" eb="3">
      <t>キホン</t>
    </rPh>
    <phoneticPr fontId="6"/>
  </si>
  <si>
    <t>１　提出先に関する情報</t>
    <rPh sb="2" eb="4">
      <t>テイシュツ</t>
    </rPh>
    <rPh sb="4" eb="5">
      <t>サキ</t>
    </rPh>
    <rPh sb="6" eb="7">
      <t>カン</t>
    </rPh>
    <rPh sb="9" eb="11">
      <t>ジョウホウ</t>
    </rPh>
    <phoneticPr fontId="6"/>
  </si>
  <si>
    <t>２　基本情報</t>
    <rPh sb="2" eb="4">
      <t>キホン</t>
    </rPh>
    <rPh sb="4" eb="6">
      <t>ジョウホウ</t>
    </rPh>
    <phoneticPr fontId="6"/>
  </si>
  <si>
    <t>指定権者</t>
    <rPh sb="0" eb="2">
      <t>シテイ</t>
    </rPh>
    <rPh sb="2" eb="4">
      <t>ケンシャ</t>
    </rPh>
    <phoneticPr fontId="6"/>
  </si>
  <si>
    <t>事業所名</t>
    <rPh sb="0" eb="2">
      <t>ジギョウ</t>
    </rPh>
    <rPh sb="2" eb="3">
      <t>ショ</t>
    </rPh>
    <rPh sb="3" eb="4">
      <t>ナ</t>
    </rPh>
    <phoneticPr fontId="6"/>
  </si>
  <si>
    <t>（Ｃ）その他の職種</t>
    <rPh sb="5" eb="6">
      <t>タ</t>
    </rPh>
    <rPh sb="7" eb="9">
      <t>ショクシュ</t>
    </rPh>
    <phoneticPr fontId="6"/>
  </si>
  <si>
    <t>改善後の賃金が
最も高額となった者の賃金(年額)</t>
    <rPh sb="0" eb="3">
      <t>カイゼンゴ</t>
    </rPh>
    <rPh sb="4" eb="6">
      <t>チンギン</t>
    </rPh>
    <rPh sb="8" eb="9">
      <t>モット</t>
    </rPh>
    <rPh sb="10" eb="12">
      <t>コウガク</t>
    </rPh>
    <rPh sb="16" eb="17">
      <t>モノ</t>
    </rPh>
    <rPh sb="18" eb="20">
      <t>チンギン</t>
    </rPh>
    <rPh sb="21" eb="23">
      <t>ネンガク</t>
    </rPh>
    <phoneticPr fontId="6"/>
  </si>
  <si>
    <t xml:space="preserve">
(配分比率)</t>
    <rPh sb="2" eb="4">
      <t>ハイブン</t>
    </rPh>
    <rPh sb="4" eb="6">
      <t>ヒリツ</t>
    </rPh>
    <phoneticPr fontId="6"/>
  </si>
  <si>
    <t>その他の職種(C)</t>
    <rPh sb="2" eb="3">
      <t>タ</t>
    </rPh>
    <rPh sb="4" eb="6">
      <t>ショクシュ</t>
    </rPh>
    <phoneticPr fontId="6"/>
  </si>
  <si>
    <t>本年度の常勤換算職員数［人］</t>
    <rPh sb="0" eb="3">
      <t>ホンネンド</t>
    </rPh>
    <rPh sb="4" eb="6">
      <t>ジョウキン</t>
    </rPh>
    <rPh sb="6" eb="8">
      <t>カンサン</t>
    </rPh>
    <rPh sb="8" eb="11">
      <t>ショクインスウ</t>
    </rPh>
    <rPh sb="12" eb="13">
      <t>ニン</t>
    </rPh>
    <phoneticPr fontId="6"/>
  </si>
  <si>
    <t>グループ別内訳</t>
    <rPh sb="4" eb="5">
      <t>ベツ</t>
    </rPh>
    <rPh sb="5" eb="7">
      <t>ウチワケ</t>
    </rPh>
    <phoneticPr fontId="6"/>
  </si>
  <si>
    <t>（グループ別内訳）</t>
    <rPh sb="5" eb="6">
      <t>ベツ</t>
    </rPh>
    <rPh sb="6" eb="8">
      <t>ウチワケ</t>
    </rPh>
    <phoneticPr fontId="6"/>
  </si>
  <si>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6"/>
  </si>
  <si>
    <t>２　実績報告＜共通＞</t>
    <rPh sb="2" eb="4">
      <t>ジッセキ</t>
    </rPh>
    <rPh sb="4" eb="6">
      <t>ホウコク</t>
    </rPh>
    <rPh sb="7" eb="9">
      <t>キョウツウ</t>
    </rPh>
    <phoneticPr fontId="6"/>
  </si>
  <si>
    <t>平均賃金改善額</t>
    <rPh sb="0" eb="2">
      <t>ヘイキン</t>
    </rPh>
    <rPh sb="2" eb="4">
      <t>チンギン</t>
    </rPh>
    <rPh sb="4" eb="6">
      <t>カイゼン</t>
    </rPh>
    <rPh sb="6" eb="7">
      <t>ガク</t>
    </rPh>
    <phoneticPr fontId="6"/>
  </si>
  <si>
    <t>事業所の所在地</t>
    <rPh sb="0" eb="3">
      <t>ジギョウショ</t>
    </rPh>
    <rPh sb="4" eb="7">
      <t>ショザイチ</t>
    </rPh>
    <phoneticPr fontId="6"/>
  </si>
  <si>
    <t>都道府県</t>
    <rPh sb="0" eb="4">
      <t>トドウフケン</t>
    </rPh>
    <phoneticPr fontId="6"/>
  </si>
  <si>
    <t>市区町村</t>
    <rPh sb="0" eb="2">
      <t>シク</t>
    </rPh>
    <rPh sb="2" eb="4">
      <t>チョウソン</t>
    </rPh>
    <phoneticPr fontId="6"/>
  </si>
  <si>
    <t>都道府県</t>
    <rPh sb="0" eb="4">
      <t>トドウフケン</t>
    </rPh>
    <phoneticPr fontId="6"/>
  </si>
  <si>
    <t>グループ別内訳</t>
    <phoneticPr fontId="6"/>
  </si>
  <si>
    <t>枚数</t>
    <rPh sb="0" eb="2">
      <t>マイスウ</t>
    </rPh>
    <phoneticPr fontId="14"/>
  </si>
  <si>
    <t>ワークシートの入力の順番（推奨）</t>
    <rPh sb="7" eb="9">
      <t>ニュウリョク</t>
    </rPh>
    <rPh sb="10" eb="12">
      <t>ジュンバン</t>
    </rPh>
    <rPh sb="13" eb="15">
      <t>スイショウ</t>
    </rPh>
    <phoneticPr fontId="6"/>
  </si>
  <si>
    <t>説明</t>
    <rPh sb="0" eb="2">
      <t>セツメイ</t>
    </rPh>
    <phoneticPr fontId="14"/>
  </si>
  <si>
    <t>・本様式の内容と使い方を説明しています。</t>
    <rPh sb="1" eb="4">
      <t>ホンヨウシキ</t>
    </rPh>
    <rPh sb="5" eb="7">
      <t>ナイヨウ</t>
    </rPh>
    <rPh sb="8" eb="9">
      <t>ツカ</t>
    </rPh>
    <rPh sb="10" eb="11">
      <t>カタ</t>
    </rPh>
    <rPh sb="12" eb="14">
      <t>セツメイ</t>
    </rPh>
    <phoneticPr fontId="6"/>
  </si>
  <si>
    <t>基本情報入力シート</t>
    <rPh sb="0" eb="4">
      <t>キホンジョウホウ</t>
    </rPh>
    <rPh sb="4" eb="6">
      <t>ニュウリョク</t>
    </rPh>
    <phoneticPr fontId="14"/>
  </si>
  <si>
    <t>２　書類の作成方法</t>
    <rPh sb="2" eb="4">
      <t>ショルイ</t>
    </rPh>
    <rPh sb="5" eb="7">
      <t>サクセイ</t>
    </rPh>
    <rPh sb="7" eb="9">
      <t>ホウホウ</t>
    </rPh>
    <phoneticPr fontId="14"/>
  </si>
  <si>
    <t>・原則、本様式を用いて実績報告書を作成してください。</t>
    <rPh sb="1" eb="3">
      <t>ゲンソク</t>
    </rPh>
    <rPh sb="4" eb="7">
      <t>ホンヨウシキ</t>
    </rPh>
    <rPh sb="8" eb="9">
      <t>モチ</t>
    </rPh>
    <rPh sb="17" eb="19">
      <t>サクセイ</t>
    </rPh>
    <phoneticPr fontId="6"/>
  </si>
  <si>
    <t>別紙様式3-1</t>
    <rPh sb="0" eb="2">
      <t>ベッシ</t>
    </rPh>
    <phoneticPr fontId="14"/>
  </si>
  <si>
    <t>別紙様式3-2</t>
    <rPh sb="0" eb="2">
      <t>ベッシ</t>
    </rPh>
    <phoneticPr fontId="14"/>
  </si>
  <si>
    <t>円</t>
    <rPh sb="0" eb="1">
      <t>エン</t>
    </rPh>
    <phoneticPr fontId="6"/>
  </si>
  <si>
    <t>！この欄が☓の場合、A:BまたはA:Cの配分比率が要件を満たしていません。</t>
    <rPh sb="3" eb="4">
      <t>ラン</t>
    </rPh>
    <rPh sb="7" eb="9">
      <t>バアイ</t>
    </rPh>
    <phoneticPr fontId="6"/>
  </si>
  <si>
    <t>！この欄が☓の場合、B:Cの配分比率が要件を満たしていません。</t>
    <rPh sb="3" eb="4">
      <t>ラン</t>
    </rPh>
    <rPh sb="7" eb="9">
      <t>バアイ</t>
    </rPh>
    <phoneticPr fontId="6"/>
  </si>
  <si>
    <t>！この欄が☓の場合、Cのうち改善後の賃金が最も高額となった者の賃金が440万円を超えています。</t>
    <rPh sb="3" eb="4">
      <t>ラン</t>
    </rPh>
    <rPh sb="7" eb="9">
      <t>バアイ</t>
    </rPh>
    <rPh sb="14" eb="16">
      <t>カイゼン</t>
    </rPh>
    <rPh sb="16" eb="17">
      <t>ゴ</t>
    </rPh>
    <rPh sb="18" eb="20">
      <t>チンギン</t>
    </rPh>
    <rPh sb="21" eb="22">
      <t>モット</t>
    </rPh>
    <rPh sb="23" eb="25">
      <t>コウガク</t>
    </rPh>
    <rPh sb="29" eb="30">
      <t>モノ</t>
    </rPh>
    <rPh sb="31" eb="33">
      <t>チンギン</t>
    </rPh>
    <rPh sb="37" eb="39">
      <t>マンエン</t>
    </rPh>
    <rPh sb="40" eb="41">
      <t>コ</t>
    </rPh>
    <phoneticPr fontId="6"/>
  </si>
  <si>
    <t>！この欄が☓の場合、「賃金改善を実施したグループ」の選択方法が不適当です。</t>
    <rPh sb="3" eb="4">
      <t>ラン</t>
    </rPh>
    <rPh sb="7" eb="9">
      <t>バアイ</t>
    </rPh>
    <rPh sb="11" eb="13">
      <t>チンギン</t>
    </rPh>
    <rPh sb="13" eb="15">
      <t>カイゼン</t>
    </rPh>
    <rPh sb="16" eb="18">
      <t>ジッ</t>
    </rPh>
    <rPh sb="26" eb="28">
      <t>センタク</t>
    </rPh>
    <rPh sb="28" eb="30">
      <t>ホウホウ</t>
    </rPh>
    <rPh sb="31" eb="34">
      <t>フテキトウ</t>
    </rPh>
    <phoneticPr fontId="6"/>
  </si>
  <si>
    <t>！この欄が☓の場合、「設定できない事業所があった場合その理由」欄にチェックが必要です。</t>
    <rPh sb="38" eb="40">
      <t>ヒツヨウ</t>
    </rPh>
    <phoneticPr fontId="6"/>
  </si>
  <si>
    <t>いずれかに該当する人数</t>
    <rPh sb="5" eb="7">
      <t>ガイトウ</t>
    </rPh>
    <rPh sb="9" eb="11">
      <t>ニンズウ</t>
    </rPh>
    <phoneticPr fontId="6"/>
  </si>
  <si>
    <t>本年度の常勤換算職員数［人］</t>
    <rPh sb="0" eb="3">
      <t>ホンネンド</t>
    </rPh>
    <rPh sb="4" eb="6">
      <t>ジョウキン</t>
    </rPh>
    <rPh sb="6" eb="8">
      <t>カンサン</t>
    </rPh>
    <rPh sb="8" eb="10">
      <t>ショクイン</t>
    </rPh>
    <rPh sb="10" eb="11">
      <t>スウ</t>
    </rPh>
    <rPh sb="12" eb="13">
      <t>ニン</t>
    </rPh>
    <phoneticPr fontId="6"/>
  </si>
  <si>
    <t>本年度の平均賃金額(月額)</t>
    <rPh sb="0" eb="3">
      <t>ホンネンド</t>
    </rPh>
    <rPh sb="4" eb="6">
      <t>ヘイキン</t>
    </rPh>
    <rPh sb="6" eb="8">
      <t>チンギン</t>
    </rPh>
    <rPh sb="8" eb="9">
      <t>ガク</t>
    </rPh>
    <rPh sb="10" eb="12">
      <t>ゲツガク</t>
    </rPh>
    <phoneticPr fontId="6"/>
  </si>
  <si>
    <t>本年度の加算の総額［円］</t>
    <rPh sb="0" eb="3">
      <t>ホンネンド</t>
    </rPh>
    <rPh sb="4" eb="6">
      <t>カサン</t>
    </rPh>
    <rPh sb="7" eb="9">
      <t>ソウガク</t>
    </rPh>
    <rPh sb="10" eb="11">
      <t>エン</t>
    </rPh>
    <phoneticPr fontId="6"/>
  </si>
  <si>
    <t>本年度の賃金の総額［円］</t>
    <rPh sb="0" eb="3">
      <t>ホンネンド</t>
    </rPh>
    <rPh sb="10" eb="11">
      <t>エン</t>
    </rPh>
    <phoneticPr fontId="6"/>
  </si>
  <si>
    <t>　</t>
    <phoneticPr fontId="6"/>
  </si>
  <si>
    <t>実績報告書の記載内容に虚偽がないことを証明するとともに、記載内容を証明する資料を適切に保管していることを誓約します。</t>
    <phoneticPr fontId="6"/>
  </si>
  <si>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6"/>
  </si>
  <si>
    <t>（設定できない事業所があった場合その理由）　※複数回答可</t>
    <rPh sb="1" eb="3">
      <t>セッテイ</t>
    </rPh>
    <rPh sb="7" eb="10">
      <t>ジギョウショ</t>
    </rPh>
    <rPh sb="14" eb="16">
      <t>バアイ</t>
    </rPh>
    <rPh sb="18" eb="20">
      <t>リユウ</t>
    </rPh>
    <rPh sb="23" eb="25">
      <t>フクスウ</t>
    </rPh>
    <rPh sb="25" eb="27">
      <t>カイトウ</t>
    </rPh>
    <rPh sb="27" eb="28">
      <t>カ</t>
    </rPh>
    <phoneticPr fontId="6"/>
  </si>
  <si>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5" eb="7">
      <t>マンエン</t>
    </rPh>
    <rPh sb="7" eb="8">
      <t>トウ</t>
    </rPh>
    <rPh sb="9" eb="11">
      <t>チンギン</t>
    </rPh>
    <rPh sb="11" eb="13">
      <t>カイゼン</t>
    </rPh>
    <rPh sb="14" eb="15">
      <t>オコナ</t>
    </rPh>
    <rPh sb="17" eb="18">
      <t>ア</t>
    </rPh>
    <rPh sb="25" eb="27">
      <t>イジョウ</t>
    </rPh>
    <rPh sb="28" eb="31">
      <t>ジギョウショ</t>
    </rPh>
    <rPh sb="31" eb="32">
      <t>ナイ</t>
    </rPh>
    <rPh sb="33" eb="35">
      <t>カイソウ</t>
    </rPh>
    <rPh sb="36" eb="38">
      <t>ヤクショク</t>
    </rPh>
    <rPh sb="41" eb="42">
      <t>モノ</t>
    </rPh>
    <rPh sb="43" eb="44">
      <t>モト</t>
    </rPh>
    <rPh sb="48" eb="50">
      <t>ノウリョク</t>
    </rPh>
    <rPh sb="51" eb="53">
      <t>ショグウ</t>
    </rPh>
    <rPh sb="54" eb="57">
      <t>メイカクカ</t>
    </rPh>
    <rPh sb="62" eb="64">
      <t>ヒツヨウ</t>
    </rPh>
    <rPh sb="68" eb="70">
      <t>キテイ</t>
    </rPh>
    <rPh sb="71" eb="73">
      <t>セイビ</t>
    </rPh>
    <rPh sb="74" eb="76">
      <t>ケンシュウ</t>
    </rPh>
    <rPh sb="77" eb="79">
      <t>ジツム</t>
    </rPh>
    <rPh sb="79" eb="81">
      <t>ケイケン</t>
    </rPh>
    <rPh sb="82" eb="84">
      <t>チクセキ</t>
    </rPh>
    <rPh sb="87" eb="89">
      <t>イッテイ</t>
    </rPh>
    <rPh sb="89" eb="91">
      <t>キカン</t>
    </rPh>
    <rPh sb="92" eb="93">
      <t>ヨウ</t>
    </rPh>
    <phoneticPr fontId="6"/>
  </si>
  <si>
    <t>賃金改善を実施した 
グループ　</t>
    <rPh sb="0" eb="2">
      <t>チンギン</t>
    </rPh>
    <rPh sb="2" eb="4">
      <t>カイゼン</t>
    </rPh>
    <rPh sb="5" eb="7">
      <t>ジッシ</t>
    </rPh>
    <phoneticPr fontId="6"/>
  </si>
  <si>
    <t>居宅介護</t>
  </si>
  <si>
    <t>重度訪問介護</t>
  </si>
  <si>
    <t>同行援護</t>
  </si>
  <si>
    <t>行動援護</t>
  </si>
  <si>
    <t>療養介護</t>
  </si>
  <si>
    <t>生活介護</t>
  </si>
  <si>
    <t>重度障害者等包括支援</t>
  </si>
  <si>
    <t>施設入所支援</t>
  </si>
  <si>
    <t>自立訓練（機能訓練）</t>
  </si>
  <si>
    <t>自立訓練（生活訓練）</t>
  </si>
  <si>
    <t>就労移行支援</t>
  </si>
  <si>
    <t>就労継続支援Ａ型</t>
  </si>
  <si>
    <t>就労継続支援Ｂ型</t>
  </si>
  <si>
    <t>児童発達支援</t>
  </si>
  <si>
    <t>医療型児童発達支援</t>
  </si>
  <si>
    <t>放課後等デイサービス</t>
  </si>
  <si>
    <t>居宅訪問型児童発達支援</t>
  </si>
  <si>
    <t>保育所等訪問支援</t>
  </si>
  <si>
    <t>福祉型障害児入所施設</t>
  </si>
  <si>
    <t>医療型障害児入所施設</t>
  </si>
  <si>
    <t>サービス区分</t>
    <rPh sb="4" eb="6">
      <t>クブン</t>
    </rPh>
    <phoneticPr fontId="6"/>
  </si>
  <si>
    <t>＜サービス区分一覧&gt;</t>
    <rPh sb="5" eb="7">
      <t>クブン</t>
    </rPh>
    <rPh sb="7" eb="9">
      <t>イチラン</t>
    </rPh>
    <phoneticPr fontId="6"/>
  </si>
  <si>
    <t>障害福祉サービス等処遇改善実績報告書　作成にあたっての入力シート等の説明</t>
    <rPh sb="0" eb="2">
      <t>ショウガイ</t>
    </rPh>
    <rPh sb="2" eb="4">
      <t>フクシ</t>
    </rPh>
    <rPh sb="8" eb="9">
      <t>トウ</t>
    </rPh>
    <rPh sb="9" eb="11">
      <t>ショグウ</t>
    </rPh>
    <rPh sb="11" eb="13">
      <t>カイゼン</t>
    </rPh>
    <rPh sb="13" eb="15">
      <t>ジッセキ</t>
    </rPh>
    <rPh sb="15" eb="18">
      <t>ホウコクショ</t>
    </rPh>
    <rPh sb="19" eb="21">
      <t>サクセイ</t>
    </rPh>
    <rPh sb="27" eb="29">
      <t>ニュウリョク</t>
    </rPh>
    <rPh sb="32" eb="33">
      <t>トウ</t>
    </rPh>
    <rPh sb="34" eb="36">
      <t>セツメイ</t>
    </rPh>
    <phoneticPr fontId="14"/>
  </si>
  <si>
    <t>ワークシート名
（左からの順）</t>
    <rPh sb="6" eb="7">
      <t>メイ</t>
    </rPh>
    <rPh sb="9" eb="10">
      <t>ヒダリ</t>
    </rPh>
    <rPh sb="13" eb="14">
      <t>ジュン</t>
    </rPh>
    <phoneticPr fontId="14"/>
  </si>
  <si>
    <t>はじめに</t>
    <phoneticPr fontId="14"/>
  </si>
  <si>
    <t>-</t>
    <phoneticPr fontId="6"/>
  </si>
  <si>
    <t>①</t>
    <phoneticPr fontId="6"/>
  </si>
  <si>
    <t>・法人の基本的な情報を入力することで、様式３へ自動的に転記が行われるため、こちらから入力してください。
・本シートは提出不要です。</t>
    <phoneticPr fontId="14"/>
  </si>
  <si>
    <t>③</t>
    <phoneticPr fontId="6"/>
  </si>
  <si>
    <t>・実績報告の概要と要件に関する情報を入力します。
・加算総額や賃金改善所要額、平均賃金改善額等の要件を確認します。
・最後に入力してください。</t>
    <rPh sb="1" eb="3">
      <t>ジッセキ</t>
    </rPh>
    <rPh sb="3" eb="5">
      <t>ホウコク</t>
    </rPh>
    <phoneticPr fontId="14"/>
  </si>
  <si>
    <t>②</t>
    <phoneticPr fontId="6"/>
  </si>
  <si>
    <t>障害福祉サービス等
事業所番号</t>
    <rPh sb="0" eb="2">
      <t>ショウガイ</t>
    </rPh>
    <rPh sb="2" eb="4">
      <t>フクシ</t>
    </rPh>
    <rPh sb="8" eb="9">
      <t>トウ</t>
    </rPh>
    <rPh sb="10" eb="13">
      <t>ジギョウショ</t>
    </rPh>
    <rPh sb="13" eb="15">
      <t>バンゴウ</t>
    </rPh>
    <phoneticPr fontId="6"/>
  </si>
  <si>
    <t>障害福祉サービス等処遇改善実績報告書（令和</t>
    <phoneticPr fontId="6"/>
  </si>
  <si>
    <t>特定加算</t>
    <rPh sb="0" eb="2">
      <t>トクテイ</t>
    </rPh>
    <rPh sb="2" eb="4">
      <t>カサン</t>
    </rPh>
    <phoneticPr fontId="6"/>
  </si>
  <si>
    <t>平均賃金改善額＜特定加算＞</t>
    <rPh sb="0" eb="2">
      <t>ヘイキン</t>
    </rPh>
    <rPh sb="2" eb="4">
      <t>チンギン</t>
    </rPh>
    <rPh sb="4" eb="6">
      <t>カイゼン</t>
    </rPh>
    <rPh sb="6" eb="7">
      <t>ガク</t>
    </rPh>
    <rPh sb="8" eb="10">
      <t>トクテイ</t>
    </rPh>
    <rPh sb="10" eb="12">
      <t>カサン</t>
    </rPh>
    <phoneticPr fontId="6"/>
  </si>
  <si>
    <t>（Ｂ）他の障害福祉人材</t>
    <rPh sb="3" eb="4">
      <t>タ</t>
    </rPh>
    <rPh sb="5" eb="7">
      <t>ショウガイ</t>
    </rPh>
    <rPh sb="7" eb="9">
      <t>フクシ</t>
    </rPh>
    <rPh sb="9" eb="11">
      <t>ジンザイ</t>
    </rPh>
    <phoneticPr fontId="6"/>
  </si>
  <si>
    <t>月額平均８万円又は改善後の賃金が年額440万円となった者＜特定加算＞</t>
    <rPh sb="0" eb="2">
      <t>ゲツガク</t>
    </rPh>
    <rPh sb="2" eb="4">
      <t>ヘイキン</t>
    </rPh>
    <rPh sb="5" eb="7">
      <t>マンエン</t>
    </rPh>
    <rPh sb="7" eb="8">
      <t>マタ</t>
    </rPh>
    <rPh sb="9" eb="12">
      <t>カイゼンゴ</t>
    </rPh>
    <rPh sb="13" eb="15">
      <t>チンギン</t>
    </rPh>
    <rPh sb="16" eb="18">
      <t>ネンガク</t>
    </rPh>
    <rPh sb="21" eb="23">
      <t>マンエン</t>
    </rPh>
    <rPh sb="27" eb="28">
      <t>モノ</t>
    </rPh>
    <rPh sb="31" eb="33">
      <t>カサン</t>
    </rPh>
    <phoneticPr fontId="6"/>
  </si>
  <si>
    <t>経験・技能のある障害福祉人材(A)</t>
    <rPh sb="0" eb="2">
      <t>ケイケン</t>
    </rPh>
    <rPh sb="8" eb="10">
      <t>ショウガイ</t>
    </rPh>
    <rPh sb="10" eb="12">
      <t>フクシ</t>
    </rPh>
    <rPh sb="12" eb="14">
      <t>ジンザイ</t>
    </rPh>
    <phoneticPr fontId="6"/>
  </si>
  <si>
    <t>経験・技能のある障害福祉人材のうち月平均8万円以上又は年額440万円以上［人］</t>
    <rPh sb="0" eb="2">
      <t>ケイケン</t>
    </rPh>
    <rPh sb="3" eb="5">
      <t>ギノウ</t>
    </rPh>
    <phoneticPr fontId="6"/>
  </si>
  <si>
    <t>他の
障害福祉人材(B)</t>
    <rPh sb="0" eb="1">
      <t>タ</t>
    </rPh>
    <phoneticPr fontId="6"/>
  </si>
  <si>
    <t>経験・技能のある障害福祉人材(A)</t>
    <rPh sb="0" eb="2">
      <t>ケイケン</t>
    </rPh>
    <phoneticPr fontId="6"/>
  </si>
  <si>
    <t>算定する障害福祉人材処遇改善加算の区分</t>
  </si>
  <si>
    <t>算定する障害福祉人材等特定処遇改善加算の区分</t>
    <rPh sb="10" eb="11">
      <t>トウ</t>
    </rPh>
    <rPh sb="11" eb="13">
      <t>トクテイ</t>
    </rPh>
    <phoneticPr fontId="6"/>
  </si>
  <si>
    <t>経験・技能のある障害福祉人材のうち月平均8万円以上又は年額440万円以上［人］</t>
    <rPh sb="0" eb="2">
      <t>ケイケン</t>
    </rPh>
    <rPh sb="3" eb="5">
      <t>ギノウ</t>
    </rPh>
    <rPh sb="17" eb="20">
      <t>ツキヘイキン</t>
    </rPh>
    <rPh sb="18" eb="20">
      <t>ヘイキン</t>
    </rPh>
    <rPh sb="21" eb="23">
      <t>マンエン</t>
    </rPh>
    <rPh sb="23" eb="25">
      <t>イジョウ</t>
    </rPh>
    <rPh sb="25" eb="26">
      <t>マタ</t>
    </rPh>
    <rPh sb="27" eb="29">
      <t>ネンガク</t>
    </rPh>
    <rPh sb="32" eb="34">
      <t>マンエン</t>
    </rPh>
    <rPh sb="34" eb="36">
      <t>イジョウ</t>
    </rPh>
    <rPh sb="37" eb="38">
      <t>ニン</t>
    </rPh>
    <phoneticPr fontId="6"/>
  </si>
  <si>
    <t>障害福祉サービス
事業所番号</t>
    <rPh sb="0" eb="2">
      <t>ショウガイ</t>
    </rPh>
    <rPh sb="2" eb="4">
      <t>フクシ</t>
    </rPh>
    <rPh sb="9" eb="12">
      <t>ジギョウショ</t>
    </rPh>
    <rPh sb="12" eb="14">
      <t>バンゴウ</t>
    </rPh>
    <phoneticPr fontId="6"/>
  </si>
  <si>
    <t>【留意事項】</t>
    <rPh sb="1" eb="3">
      <t>リュウイ</t>
    </rPh>
    <rPh sb="3" eb="5">
      <t>ジコウ</t>
    </rPh>
    <phoneticPr fontId="6"/>
  </si>
  <si>
    <r>
      <t>・「賃金改善所要額」の比較対象となる年度は、</t>
    </r>
    <r>
      <rPr>
        <b/>
        <sz val="14"/>
        <rFont val="ＭＳ Ｐゴシック"/>
        <family val="3"/>
        <charset val="128"/>
      </rPr>
      <t>「初めて加算を取得する（した）前年度」ではなく「（申請の）前年度」</t>
    </r>
    <r>
      <rPr>
        <sz val="14"/>
        <rFont val="ＭＳ Ｐゴシック"/>
        <family val="3"/>
        <charset val="128"/>
      </rPr>
      <t>です。</t>
    </r>
    <rPh sb="6" eb="9">
      <t>ショヨウガク</t>
    </rPh>
    <rPh sb="47" eb="49">
      <t>シンセイ</t>
    </rPh>
    <phoneticPr fontId="6"/>
  </si>
  <si>
    <r>
      <t>・</t>
    </r>
    <r>
      <rPr>
        <b/>
        <sz val="14"/>
        <rFont val="ＭＳ Ｐゴシック"/>
        <family val="3"/>
        <charset val="128"/>
      </rPr>
      <t>根拠資料は</t>
    </r>
    <r>
      <rPr>
        <sz val="14"/>
        <rFont val="ＭＳ Ｐゴシック"/>
        <family val="3"/>
        <charset val="128"/>
      </rPr>
      <t>、保管の有無をチェックリストで確認することで</t>
    </r>
    <r>
      <rPr>
        <b/>
        <sz val="14"/>
        <rFont val="ＭＳ Ｐゴシック"/>
        <family val="3"/>
        <charset val="128"/>
      </rPr>
      <t>原則提出不要</t>
    </r>
    <r>
      <rPr>
        <sz val="14"/>
        <rFont val="ＭＳ Ｐゴシック"/>
        <family val="3"/>
        <charset val="128"/>
      </rPr>
      <t>です。</t>
    </r>
    <rPh sb="1" eb="3">
      <t>コンキョ</t>
    </rPh>
    <rPh sb="3" eb="5">
      <t>シリョウ</t>
    </rPh>
    <rPh sb="28" eb="30">
      <t>ゲンソク</t>
    </rPh>
    <rPh sb="30" eb="32">
      <t>テイシュツ</t>
    </rPh>
    <rPh sb="32" eb="34">
      <t>フヨウ</t>
    </rPh>
    <phoneticPr fontId="6"/>
  </si>
  <si>
    <t>↓一部項目の他シートへの読み込み列</t>
    <rPh sb="1" eb="3">
      <t>イチブ</t>
    </rPh>
    <rPh sb="3" eb="5">
      <t>コウモク</t>
    </rPh>
    <rPh sb="6" eb="7">
      <t>タ</t>
    </rPh>
    <rPh sb="12" eb="13">
      <t>ヨ</t>
    </rPh>
    <rPh sb="14" eb="15">
      <t>コ</t>
    </rPh>
    <rPh sb="16" eb="17">
      <t>レツ</t>
    </rPh>
    <phoneticPr fontId="6"/>
  </si>
  <si>
    <t>短期入所</t>
    <rPh sb="0" eb="2">
      <t>タンキ</t>
    </rPh>
    <rPh sb="2" eb="4">
      <t>ニュウショ</t>
    </rPh>
    <phoneticPr fontId="12"/>
  </si>
  <si>
    <t>共同生活援助（介護サービス包括型)</t>
    <rPh sb="0" eb="2">
      <t>キョウドウ</t>
    </rPh>
    <rPh sb="2" eb="4">
      <t>セイカツ</t>
    </rPh>
    <rPh sb="4" eb="6">
      <t>エンジョ</t>
    </rPh>
    <phoneticPr fontId="11"/>
  </si>
  <si>
    <t>共同生活援助（日中サービス支援型)</t>
    <rPh sb="0" eb="2">
      <t>キョウドウ</t>
    </rPh>
    <rPh sb="2" eb="4">
      <t>セイカツ</t>
    </rPh>
    <rPh sb="4" eb="6">
      <t>エンジョ</t>
    </rPh>
    <rPh sb="7" eb="9">
      <t>ニッチュウ</t>
    </rPh>
    <rPh sb="13" eb="15">
      <t>シエン</t>
    </rPh>
    <phoneticPr fontId="11"/>
  </si>
  <si>
    <t>共同生活援助（外部サービス利用型)</t>
    <rPh sb="0" eb="2">
      <t>キョウドウ</t>
    </rPh>
    <rPh sb="2" eb="4">
      <t>セイカツ</t>
    </rPh>
    <rPh sb="4" eb="6">
      <t>エンジョ</t>
    </rPh>
    <phoneticPr fontId="11"/>
  </si>
  <si>
    <t>障害者支援施設：生活介護</t>
    <rPh sb="0" eb="3">
      <t>ショウガイシャ</t>
    </rPh>
    <rPh sb="3" eb="5">
      <t>シエン</t>
    </rPh>
    <rPh sb="5" eb="7">
      <t>シセツ</t>
    </rPh>
    <rPh sb="8" eb="10">
      <t>セイカツ</t>
    </rPh>
    <phoneticPr fontId="6"/>
  </si>
  <si>
    <t>障害者支援施設：自立訓練（機能訓練）</t>
  </si>
  <si>
    <t>障害者支援施設：自立訓練（生活訓練）</t>
  </si>
  <si>
    <t>障害者支援施設：就労移行支援</t>
  </si>
  <si>
    <t>障害者支援施設：就労継続支援Ａ型</t>
  </si>
  <si>
    <t>障害者支援施設：就労継続支援Ｂ型</t>
  </si>
  <si>
    <t>分類</t>
    <rPh sb="0" eb="2">
      <t>ブンルイ</t>
    </rPh>
    <phoneticPr fontId="6"/>
  </si>
  <si>
    <t>内容</t>
    <rPh sb="0" eb="2">
      <t>ナイヨウ</t>
    </rPh>
    <phoneticPr fontId="6"/>
  </si>
  <si>
    <t>入職促進に向けた取組</t>
    <rPh sb="0" eb="2">
      <t>ニュウショク</t>
    </rPh>
    <rPh sb="2" eb="4">
      <t>ソクシン</t>
    </rPh>
    <rPh sb="5" eb="6">
      <t>ム</t>
    </rPh>
    <rPh sb="8" eb="10">
      <t>トリクミ</t>
    </rPh>
    <phoneticPr fontId="6"/>
  </si>
  <si>
    <t>法人や事業所の経営理念や支援方針・人材育成方針、その実現のための施策・仕組みなどの明確化</t>
    <rPh sb="0" eb="2">
      <t>ホウジン</t>
    </rPh>
    <rPh sb="3" eb="6">
      <t>ジギョウショ</t>
    </rPh>
    <rPh sb="7" eb="9">
      <t>ケイエイ</t>
    </rPh>
    <rPh sb="9" eb="11">
      <t>リネン</t>
    </rPh>
    <rPh sb="12" eb="14">
      <t>シエン</t>
    </rPh>
    <rPh sb="14" eb="16">
      <t>ホウシン</t>
    </rPh>
    <rPh sb="17" eb="19">
      <t>ジンザイ</t>
    </rPh>
    <rPh sb="19" eb="21">
      <t>イクセイ</t>
    </rPh>
    <rPh sb="21" eb="23">
      <t>ホウシン</t>
    </rPh>
    <rPh sb="26" eb="28">
      <t>ジツゲン</t>
    </rPh>
    <rPh sb="32" eb="34">
      <t>セサク</t>
    </rPh>
    <rPh sb="35" eb="37">
      <t>シク</t>
    </rPh>
    <rPh sb="41" eb="44">
      <t>メイカクカ</t>
    </rPh>
    <phoneticPr fontId="4"/>
  </si>
  <si>
    <t>事業者の共同による採用・人事ローテーション・研修のための制度構築</t>
    <rPh sb="0" eb="3">
      <t>ジギョウシャ</t>
    </rPh>
    <rPh sb="4" eb="6">
      <t>キョウドウ</t>
    </rPh>
    <rPh sb="9" eb="11">
      <t>サイヨウ</t>
    </rPh>
    <rPh sb="12" eb="14">
      <t>ジンジ</t>
    </rPh>
    <rPh sb="22" eb="24">
      <t>ケンシュウ</t>
    </rPh>
    <rPh sb="28" eb="30">
      <t>セイド</t>
    </rPh>
    <rPh sb="30" eb="32">
      <t>コウチク</t>
    </rPh>
    <phoneticPr fontId="4"/>
  </si>
  <si>
    <t>他産業からの転職者、主婦層、中高年齢者等、経験者・有資格者にこだわらない幅広い採用の仕組みの構築</t>
    <rPh sb="0" eb="3">
      <t>タサンギョウ</t>
    </rPh>
    <rPh sb="6" eb="9">
      <t>テンショクシャ</t>
    </rPh>
    <rPh sb="10" eb="13">
      <t>シュフソウ</t>
    </rPh>
    <rPh sb="14" eb="19">
      <t>チュウコウネンレイシャ</t>
    </rPh>
    <rPh sb="19" eb="20">
      <t>トウ</t>
    </rPh>
    <rPh sb="21" eb="23">
      <t>ケイケン</t>
    </rPh>
    <rPh sb="23" eb="24">
      <t>シャ</t>
    </rPh>
    <rPh sb="25" eb="29">
      <t>ユウシカクシャ</t>
    </rPh>
    <rPh sb="36" eb="38">
      <t>ハバヒロ</t>
    </rPh>
    <rPh sb="39" eb="41">
      <t>サイヨウ</t>
    </rPh>
    <rPh sb="42" eb="44">
      <t>シク</t>
    </rPh>
    <rPh sb="46" eb="48">
      <t>コウチク</t>
    </rPh>
    <phoneticPr fontId="4"/>
  </si>
  <si>
    <t>職業体験の受入れや地域行事への参加や主催等による職業魅力向上の取組の実施</t>
    <rPh sb="0" eb="2">
      <t>ショクギョウ</t>
    </rPh>
    <rPh sb="2" eb="4">
      <t>タイケン</t>
    </rPh>
    <rPh sb="5" eb="7">
      <t>ウケイレ</t>
    </rPh>
    <rPh sb="9" eb="11">
      <t>チイキ</t>
    </rPh>
    <rPh sb="11" eb="13">
      <t>ギョウジ</t>
    </rPh>
    <rPh sb="15" eb="17">
      <t>サンカ</t>
    </rPh>
    <rPh sb="18" eb="20">
      <t>シュサイ</t>
    </rPh>
    <rPh sb="20" eb="21">
      <t>トウ</t>
    </rPh>
    <rPh sb="24" eb="26">
      <t>ショクギョウ</t>
    </rPh>
    <rPh sb="26" eb="28">
      <t>ミリョク</t>
    </rPh>
    <rPh sb="28" eb="30">
      <t>コウジョウ</t>
    </rPh>
    <rPh sb="31" eb="33">
      <t>トリクミ</t>
    </rPh>
    <rPh sb="34" eb="36">
      <t>ジッシ</t>
    </rPh>
    <phoneticPr fontId="4"/>
  </si>
  <si>
    <t>資質の向上やキャリアアップに向けた支援</t>
    <rPh sb="0" eb="2">
      <t>シシツ</t>
    </rPh>
    <rPh sb="3" eb="5">
      <t>コウジョウ</t>
    </rPh>
    <rPh sb="14" eb="15">
      <t>ム</t>
    </rPh>
    <rPh sb="17" eb="19">
      <t>シエン</t>
    </rPh>
    <phoneticPr fontId="6"/>
  </si>
  <si>
    <t>研修の受講やキャリア段位制度と人事考課との連動</t>
    <rPh sb="0" eb="2">
      <t>ケンシュウ</t>
    </rPh>
    <rPh sb="3" eb="5">
      <t>ジュコウ</t>
    </rPh>
    <rPh sb="10" eb="12">
      <t>ダンイ</t>
    </rPh>
    <rPh sb="12" eb="14">
      <t>セイド</t>
    </rPh>
    <rPh sb="15" eb="17">
      <t>ジンジ</t>
    </rPh>
    <rPh sb="17" eb="19">
      <t>コウカ</t>
    </rPh>
    <rPh sb="21" eb="23">
      <t>レンドウ</t>
    </rPh>
    <phoneticPr fontId="4"/>
  </si>
  <si>
    <t>エルダー・メンター（仕事やメンタル面のサポート等をする担当者）制度等の導入</t>
    <rPh sb="10" eb="12">
      <t>シゴト</t>
    </rPh>
    <rPh sb="17" eb="18">
      <t>メン</t>
    </rPh>
    <rPh sb="23" eb="24">
      <t>トウ</t>
    </rPh>
    <rPh sb="27" eb="30">
      <t>タントウシャ</t>
    </rPh>
    <rPh sb="31" eb="33">
      <t>セイド</t>
    </rPh>
    <rPh sb="33" eb="34">
      <t>トウ</t>
    </rPh>
    <rPh sb="35" eb="37">
      <t>ドウニュウ</t>
    </rPh>
    <phoneticPr fontId="4"/>
  </si>
  <si>
    <t>上位者・担当者等によるキャリア面談など、キャリアアップ等に関する定期的な相談の機会の確保</t>
    <rPh sb="0" eb="3">
      <t>ジョウイシャ</t>
    </rPh>
    <rPh sb="4" eb="7">
      <t>タントウシャ</t>
    </rPh>
    <rPh sb="7" eb="8">
      <t>トウ</t>
    </rPh>
    <rPh sb="15" eb="17">
      <t>メンダン</t>
    </rPh>
    <rPh sb="27" eb="28">
      <t>トウ</t>
    </rPh>
    <rPh sb="29" eb="30">
      <t>カン</t>
    </rPh>
    <rPh sb="32" eb="35">
      <t>テイキテキ</t>
    </rPh>
    <rPh sb="36" eb="38">
      <t>ソウダン</t>
    </rPh>
    <rPh sb="39" eb="41">
      <t>キカイ</t>
    </rPh>
    <rPh sb="42" eb="44">
      <t>カクホ</t>
    </rPh>
    <phoneticPr fontId="4"/>
  </si>
  <si>
    <t>両立支援・多様な働き方の推進</t>
    <rPh sb="0" eb="2">
      <t>リョウリツ</t>
    </rPh>
    <rPh sb="2" eb="4">
      <t>シエン</t>
    </rPh>
    <rPh sb="5" eb="7">
      <t>タヨウ</t>
    </rPh>
    <rPh sb="8" eb="9">
      <t>ハタラ</t>
    </rPh>
    <rPh sb="10" eb="11">
      <t>カタ</t>
    </rPh>
    <rPh sb="12" eb="14">
      <t>スイシン</t>
    </rPh>
    <phoneticPr fontId="6"/>
  </si>
  <si>
    <t>子育てや家族等の介護等と仕事の両立を目指すための休業制度等の充実、事業所内託児施設の整備</t>
    <rPh sb="0" eb="2">
      <t>コソダ</t>
    </rPh>
    <rPh sb="4" eb="6">
      <t>カゾク</t>
    </rPh>
    <rPh sb="6" eb="7">
      <t>トウ</t>
    </rPh>
    <rPh sb="8" eb="10">
      <t>カイゴ</t>
    </rPh>
    <rPh sb="10" eb="11">
      <t>トウ</t>
    </rPh>
    <rPh sb="12" eb="14">
      <t>シゴト</t>
    </rPh>
    <rPh sb="15" eb="17">
      <t>リョウリツ</t>
    </rPh>
    <rPh sb="18" eb="20">
      <t>メザ</t>
    </rPh>
    <rPh sb="24" eb="26">
      <t>キュウギョウ</t>
    </rPh>
    <rPh sb="26" eb="28">
      <t>セイド</t>
    </rPh>
    <rPh sb="28" eb="29">
      <t>トウ</t>
    </rPh>
    <rPh sb="30" eb="32">
      <t>ジュウジツ</t>
    </rPh>
    <rPh sb="33" eb="36">
      <t>ジギョウショ</t>
    </rPh>
    <rPh sb="36" eb="37">
      <t>ナイ</t>
    </rPh>
    <rPh sb="37" eb="39">
      <t>タクジ</t>
    </rPh>
    <rPh sb="39" eb="41">
      <t>シセツ</t>
    </rPh>
    <rPh sb="42" eb="44">
      <t>セイビ</t>
    </rPh>
    <phoneticPr fontId="4"/>
  </si>
  <si>
    <t>職員の事情等の状況に応じた勤務シフトや短時間正規職員制度の導入、職員の希望に即した非正規職員か正規職員への転換の制度等の整備</t>
    <rPh sb="0" eb="2">
      <t>ショクイン</t>
    </rPh>
    <rPh sb="3" eb="5">
      <t>ジジョウ</t>
    </rPh>
    <rPh sb="5" eb="6">
      <t>トウ</t>
    </rPh>
    <rPh sb="7" eb="9">
      <t>ジョウキョウ</t>
    </rPh>
    <rPh sb="10" eb="11">
      <t>オウ</t>
    </rPh>
    <rPh sb="13" eb="15">
      <t>キンム</t>
    </rPh>
    <rPh sb="19" eb="22">
      <t>タンジカン</t>
    </rPh>
    <rPh sb="22" eb="24">
      <t>セイキ</t>
    </rPh>
    <rPh sb="24" eb="26">
      <t>ショクイン</t>
    </rPh>
    <rPh sb="26" eb="28">
      <t>セイド</t>
    </rPh>
    <rPh sb="29" eb="31">
      <t>ドウニュウ</t>
    </rPh>
    <rPh sb="32" eb="34">
      <t>ショクイン</t>
    </rPh>
    <rPh sb="35" eb="37">
      <t>キボウ</t>
    </rPh>
    <rPh sb="38" eb="39">
      <t>ソク</t>
    </rPh>
    <rPh sb="41" eb="44">
      <t>ヒセイキ</t>
    </rPh>
    <rPh sb="44" eb="46">
      <t>ショクイン</t>
    </rPh>
    <rPh sb="47" eb="49">
      <t>セイキ</t>
    </rPh>
    <rPh sb="49" eb="51">
      <t>ショクイン</t>
    </rPh>
    <rPh sb="53" eb="55">
      <t>テンカン</t>
    </rPh>
    <rPh sb="56" eb="58">
      <t>セイド</t>
    </rPh>
    <rPh sb="58" eb="59">
      <t>トウ</t>
    </rPh>
    <rPh sb="60" eb="62">
      <t>セイビ</t>
    </rPh>
    <phoneticPr fontId="4"/>
  </si>
  <si>
    <t>有給休暇が取得しやすい環境の整備</t>
    <rPh sb="0" eb="2">
      <t>ユウキュウ</t>
    </rPh>
    <rPh sb="2" eb="4">
      <t>キュウカ</t>
    </rPh>
    <rPh sb="5" eb="7">
      <t>シュトク</t>
    </rPh>
    <rPh sb="11" eb="13">
      <t>カンキョウ</t>
    </rPh>
    <rPh sb="14" eb="16">
      <t>セイビ</t>
    </rPh>
    <phoneticPr fontId="4"/>
  </si>
  <si>
    <t>業務や福利厚生制度、メンタルヘルス等の職員相談窓口の設置等相談体制の充実</t>
    <rPh sb="0" eb="2">
      <t>ギョウム</t>
    </rPh>
    <rPh sb="3" eb="5">
      <t>フクリ</t>
    </rPh>
    <rPh sb="5" eb="7">
      <t>コウセイ</t>
    </rPh>
    <rPh sb="7" eb="9">
      <t>セイド</t>
    </rPh>
    <rPh sb="17" eb="18">
      <t>トウ</t>
    </rPh>
    <rPh sb="19" eb="21">
      <t>ショクイン</t>
    </rPh>
    <rPh sb="21" eb="23">
      <t>ソウダン</t>
    </rPh>
    <rPh sb="23" eb="25">
      <t>マドグチ</t>
    </rPh>
    <rPh sb="26" eb="28">
      <t>セッチ</t>
    </rPh>
    <rPh sb="28" eb="29">
      <t>トウ</t>
    </rPh>
    <rPh sb="29" eb="31">
      <t>ソウダン</t>
    </rPh>
    <rPh sb="31" eb="33">
      <t>タイセイ</t>
    </rPh>
    <rPh sb="34" eb="36">
      <t>ジュウジツ</t>
    </rPh>
    <phoneticPr fontId="4"/>
  </si>
  <si>
    <t>障害を有する者でも働きやすい職場環境の構築や勤務シフトの配慮</t>
    <phoneticPr fontId="4"/>
  </si>
  <si>
    <t>腰痛を含む心身の健康管理</t>
    <rPh sb="0" eb="2">
      <t>ヨウツウ</t>
    </rPh>
    <rPh sb="3" eb="4">
      <t>フク</t>
    </rPh>
    <rPh sb="5" eb="7">
      <t>シンシン</t>
    </rPh>
    <rPh sb="8" eb="10">
      <t>ケンコウ</t>
    </rPh>
    <rPh sb="10" eb="12">
      <t>カンリ</t>
    </rPh>
    <phoneticPr fontId="6"/>
  </si>
  <si>
    <t>福祉・介護職員の身体の負担軽減のための介護技術の修得支援、介護ロボットやリフト等の介護機器等の導入及び研修等による腰痛対策の実施</t>
    <rPh sb="0" eb="2">
      <t>フクシ</t>
    </rPh>
    <rPh sb="3" eb="5">
      <t>カイゴ</t>
    </rPh>
    <rPh sb="5" eb="7">
      <t>ショクイン</t>
    </rPh>
    <rPh sb="8" eb="10">
      <t>シンタイ</t>
    </rPh>
    <rPh sb="11" eb="13">
      <t>フタン</t>
    </rPh>
    <rPh sb="13" eb="15">
      <t>ケイゲン</t>
    </rPh>
    <rPh sb="19" eb="21">
      <t>カイゴ</t>
    </rPh>
    <rPh sb="21" eb="23">
      <t>ギジュツ</t>
    </rPh>
    <rPh sb="24" eb="26">
      <t>シュウトク</t>
    </rPh>
    <rPh sb="26" eb="28">
      <t>シエン</t>
    </rPh>
    <rPh sb="29" eb="31">
      <t>カイゴ</t>
    </rPh>
    <rPh sb="39" eb="40">
      <t>トウ</t>
    </rPh>
    <rPh sb="41" eb="43">
      <t>カイゴ</t>
    </rPh>
    <rPh sb="43" eb="45">
      <t>キキ</t>
    </rPh>
    <rPh sb="45" eb="46">
      <t>トウ</t>
    </rPh>
    <rPh sb="47" eb="49">
      <t>ドウニュウ</t>
    </rPh>
    <rPh sb="49" eb="50">
      <t>オヨ</t>
    </rPh>
    <rPh sb="51" eb="54">
      <t>ケンシュウトウ</t>
    </rPh>
    <rPh sb="57" eb="59">
      <t>ヨウツウ</t>
    </rPh>
    <rPh sb="59" eb="61">
      <t>タイサク</t>
    </rPh>
    <rPh sb="62" eb="64">
      <t>ジッシ</t>
    </rPh>
    <phoneticPr fontId="4"/>
  </si>
  <si>
    <t>短時間勤務労働者等も受診可能な健康診断・ストレスチェックや、従業者のための休憩室の設置等健康管理対策の実施</t>
    <rPh sb="0" eb="3">
      <t>タンジカン</t>
    </rPh>
    <rPh sb="3" eb="5">
      <t>キンム</t>
    </rPh>
    <rPh sb="5" eb="8">
      <t>ロウドウシャ</t>
    </rPh>
    <rPh sb="8" eb="9">
      <t>トウ</t>
    </rPh>
    <rPh sb="10" eb="12">
      <t>ジュシン</t>
    </rPh>
    <rPh sb="12" eb="14">
      <t>カノウ</t>
    </rPh>
    <rPh sb="15" eb="17">
      <t>ケンコウ</t>
    </rPh>
    <rPh sb="17" eb="19">
      <t>シンダン</t>
    </rPh>
    <rPh sb="30" eb="33">
      <t>ジュウギョウシャ</t>
    </rPh>
    <rPh sb="37" eb="40">
      <t>キュウケイシツ</t>
    </rPh>
    <rPh sb="41" eb="43">
      <t>セッチ</t>
    </rPh>
    <rPh sb="43" eb="44">
      <t>トウ</t>
    </rPh>
    <rPh sb="44" eb="46">
      <t>ケンコウ</t>
    </rPh>
    <rPh sb="46" eb="48">
      <t>カンリ</t>
    </rPh>
    <rPh sb="48" eb="50">
      <t>タイサク</t>
    </rPh>
    <rPh sb="51" eb="53">
      <t>ジッシ</t>
    </rPh>
    <phoneticPr fontId="4"/>
  </si>
  <si>
    <t>雇用管理改善のための管理者に対する研修等の実施</t>
    <rPh sb="0" eb="2">
      <t>コヨウ</t>
    </rPh>
    <rPh sb="2" eb="4">
      <t>カンリ</t>
    </rPh>
    <rPh sb="4" eb="6">
      <t>カイゼン</t>
    </rPh>
    <rPh sb="10" eb="13">
      <t>カンリシャ</t>
    </rPh>
    <rPh sb="14" eb="15">
      <t>タイ</t>
    </rPh>
    <rPh sb="17" eb="20">
      <t>ケンシュウトウ</t>
    </rPh>
    <rPh sb="21" eb="23">
      <t>ジッシ</t>
    </rPh>
    <phoneticPr fontId="4"/>
  </si>
  <si>
    <t>事故・トラブルへの対応マニュアル等の作成等の体制の整備</t>
    <rPh sb="0" eb="2">
      <t>ジコ</t>
    </rPh>
    <rPh sb="9" eb="11">
      <t>タイオウ</t>
    </rPh>
    <rPh sb="16" eb="17">
      <t>トウ</t>
    </rPh>
    <rPh sb="18" eb="20">
      <t>サクセイ</t>
    </rPh>
    <rPh sb="20" eb="21">
      <t>トウ</t>
    </rPh>
    <rPh sb="22" eb="24">
      <t>タイセイ</t>
    </rPh>
    <rPh sb="25" eb="27">
      <t>セイビ</t>
    </rPh>
    <phoneticPr fontId="4"/>
  </si>
  <si>
    <t>生産性向上のための業務改善の取組</t>
    <rPh sb="0" eb="3">
      <t>セイサンセイ</t>
    </rPh>
    <rPh sb="3" eb="5">
      <t>コウジョウ</t>
    </rPh>
    <rPh sb="9" eb="11">
      <t>ギョウム</t>
    </rPh>
    <rPh sb="11" eb="13">
      <t>カイゼン</t>
    </rPh>
    <rPh sb="14" eb="16">
      <t>トリクミ</t>
    </rPh>
    <phoneticPr fontId="6"/>
  </si>
  <si>
    <t>タブレット端末やインカム等のＩＣＴ活用や見守り機器等の介護ロボットやセンサー等の導入による業務量の縮減</t>
    <rPh sb="5" eb="7">
      <t>タンマツ</t>
    </rPh>
    <rPh sb="12" eb="13">
      <t>トウ</t>
    </rPh>
    <rPh sb="17" eb="19">
      <t>カツヨウ</t>
    </rPh>
    <rPh sb="20" eb="22">
      <t>ミマモ</t>
    </rPh>
    <rPh sb="23" eb="25">
      <t>キキ</t>
    </rPh>
    <rPh sb="25" eb="26">
      <t>トウ</t>
    </rPh>
    <rPh sb="27" eb="29">
      <t>カイゴ</t>
    </rPh>
    <rPh sb="38" eb="39">
      <t>トウ</t>
    </rPh>
    <rPh sb="40" eb="42">
      <t>ドウニュウ</t>
    </rPh>
    <rPh sb="45" eb="48">
      <t>ギョウムリョウ</t>
    </rPh>
    <rPh sb="49" eb="51">
      <t>シュクゲン</t>
    </rPh>
    <phoneticPr fontId="4"/>
  </si>
  <si>
    <t>高齢者の活躍（居室やフロア等の掃除、食事の配膳、下膳などのほか、経理や労務、広報なども含めた介護業務以外の業務の提供）等による役割分担の明確化</t>
    <rPh sb="0" eb="3">
      <t>コウレイシャ</t>
    </rPh>
    <rPh sb="4" eb="6">
      <t>カツヤク</t>
    </rPh>
    <rPh sb="7" eb="9">
      <t>キョシツ</t>
    </rPh>
    <rPh sb="13" eb="14">
      <t>トウ</t>
    </rPh>
    <rPh sb="15" eb="17">
      <t>ソウジ</t>
    </rPh>
    <rPh sb="18" eb="20">
      <t>ショクジ</t>
    </rPh>
    <rPh sb="21" eb="23">
      <t>ハイゼン</t>
    </rPh>
    <rPh sb="24" eb="25">
      <t>サ</t>
    </rPh>
    <rPh sb="25" eb="26">
      <t>ゼン</t>
    </rPh>
    <rPh sb="32" eb="34">
      <t>ケイリ</t>
    </rPh>
    <rPh sb="35" eb="37">
      <t>ロウム</t>
    </rPh>
    <rPh sb="38" eb="40">
      <t>コウホウ</t>
    </rPh>
    <rPh sb="43" eb="44">
      <t>フク</t>
    </rPh>
    <rPh sb="46" eb="48">
      <t>カイゴ</t>
    </rPh>
    <rPh sb="48" eb="50">
      <t>ギョウム</t>
    </rPh>
    <rPh sb="50" eb="52">
      <t>イガイ</t>
    </rPh>
    <rPh sb="53" eb="55">
      <t>ギョウム</t>
    </rPh>
    <rPh sb="56" eb="58">
      <t>テイキョウ</t>
    </rPh>
    <rPh sb="59" eb="60">
      <t>トウ</t>
    </rPh>
    <rPh sb="63" eb="65">
      <t>ヤクワリ</t>
    </rPh>
    <rPh sb="65" eb="67">
      <t>ブンタン</t>
    </rPh>
    <rPh sb="68" eb="71">
      <t>メイカクカ</t>
    </rPh>
    <phoneticPr fontId="4"/>
  </si>
  <si>
    <t>５Ｓ活動（業務管理の手法の１つ。整理・整頓・清掃・清潔・躾の頭文字をとったもの）等の実践による職場環境の整備</t>
    <rPh sb="2" eb="4">
      <t>カツドウ</t>
    </rPh>
    <rPh sb="5" eb="7">
      <t>ギョウム</t>
    </rPh>
    <rPh sb="7" eb="9">
      <t>カンリ</t>
    </rPh>
    <rPh sb="10" eb="12">
      <t>シュホウ</t>
    </rPh>
    <rPh sb="16" eb="18">
      <t>セイリ</t>
    </rPh>
    <rPh sb="19" eb="21">
      <t>セイトン</t>
    </rPh>
    <rPh sb="22" eb="24">
      <t>セイソウ</t>
    </rPh>
    <rPh sb="25" eb="27">
      <t>セイケツ</t>
    </rPh>
    <rPh sb="28" eb="29">
      <t>シツケ</t>
    </rPh>
    <rPh sb="30" eb="33">
      <t>カシラモジ</t>
    </rPh>
    <rPh sb="40" eb="41">
      <t>トウ</t>
    </rPh>
    <rPh sb="42" eb="44">
      <t>ジッセン</t>
    </rPh>
    <rPh sb="47" eb="49">
      <t>ショクバ</t>
    </rPh>
    <rPh sb="49" eb="51">
      <t>カンキョウ</t>
    </rPh>
    <rPh sb="52" eb="54">
      <t>セイビ</t>
    </rPh>
    <phoneticPr fontId="4"/>
  </si>
  <si>
    <t>業務手順書の作成や、記録・報告様式の工夫等による情報共有や作業負担の軽減</t>
    <rPh sb="0" eb="2">
      <t>ギョウム</t>
    </rPh>
    <rPh sb="2" eb="5">
      <t>テジュンショ</t>
    </rPh>
    <rPh sb="6" eb="8">
      <t>サクセイ</t>
    </rPh>
    <rPh sb="10" eb="12">
      <t>キロク</t>
    </rPh>
    <rPh sb="13" eb="15">
      <t>ホウコク</t>
    </rPh>
    <rPh sb="15" eb="17">
      <t>ヨウシキ</t>
    </rPh>
    <rPh sb="18" eb="20">
      <t>クフウ</t>
    </rPh>
    <rPh sb="20" eb="21">
      <t>トウ</t>
    </rPh>
    <rPh sb="24" eb="26">
      <t>ジョウホウ</t>
    </rPh>
    <rPh sb="26" eb="28">
      <t>キョウユウ</t>
    </rPh>
    <rPh sb="29" eb="31">
      <t>サギョウ</t>
    </rPh>
    <rPh sb="31" eb="33">
      <t>フタン</t>
    </rPh>
    <rPh sb="34" eb="36">
      <t>ケイゲン</t>
    </rPh>
    <phoneticPr fontId="4"/>
  </si>
  <si>
    <t>ミーティング等による職場内コミュニケーションの円滑化による個々の福祉・介護職員の気づきを踏まえた勤務環境や支援内容の改善</t>
    <rPh sb="6" eb="7">
      <t>トウ</t>
    </rPh>
    <rPh sb="10" eb="13">
      <t>ショクバナイ</t>
    </rPh>
    <rPh sb="23" eb="26">
      <t>エンカツカ</t>
    </rPh>
    <rPh sb="29" eb="31">
      <t>ココ</t>
    </rPh>
    <rPh sb="32" eb="34">
      <t>フクシ</t>
    </rPh>
    <rPh sb="35" eb="37">
      <t>カイゴ</t>
    </rPh>
    <rPh sb="37" eb="39">
      <t>ショクイン</t>
    </rPh>
    <rPh sb="40" eb="41">
      <t>キ</t>
    </rPh>
    <rPh sb="44" eb="45">
      <t>フ</t>
    </rPh>
    <rPh sb="48" eb="50">
      <t>キンム</t>
    </rPh>
    <rPh sb="50" eb="52">
      <t>カンキョウ</t>
    </rPh>
    <rPh sb="53" eb="55">
      <t>シエン</t>
    </rPh>
    <rPh sb="55" eb="57">
      <t>ナイヨウ</t>
    </rPh>
    <rPh sb="58" eb="60">
      <t>カイゼン</t>
    </rPh>
    <phoneticPr fontId="4"/>
  </si>
  <si>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4"/>
  </si>
  <si>
    <t>利用者本位の支援方針など障害福祉や法人の理念等を定期的に学ぶ機会の提供</t>
    <rPh sb="0" eb="3">
      <t>リヨウシャ</t>
    </rPh>
    <rPh sb="3" eb="5">
      <t>ホンイ</t>
    </rPh>
    <rPh sb="6" eb="8">
      <t>シエン</t>
    </rPh>
    <rPh sb="8" eb="10">
      <t>ホウシン</t>
    </rPh>
    <rPh sb="12" eb="14">
      <t>ショウガイ</t>
    </rPh>
    <rPh sb="14" eb="16">
      <t>フクシ</t>
    </rPh>
    <rPh sb="17" eb="19">
      <t>ホウジン</t>
    </rPh>
    <rPh sb="20" eb="22">
      <t>リネン</t>
    </rPh>
    <rPh sb="22" eb="23">
      <t>トウ</t>
    </rPh>
    <rPh sb="24" eb="27">
      <t>テイキテキ</t>
    </rPh>
    <rPh sb="28" eb="29">
      <t>マナ</t>
    </rPh>
    <rPh sb="30" eb="32">
      <t>キカイ</t>
    </rPh>
    <rPh sb="33" eb="35">
      <t>テイキョウ</t>
    </rPh>
    <phoneticPr fontId="4"/>
  </si>
  <si>
    <t>支援の好事例や、利用者やその家族からの謝意等の情報を共有する機会の提供</t>
    <rPh sb="0" eb="2">
      <t>シエン</t>
    </rPh>
    <rPh sb="3" eb="4">
      <t>コウ</t>
    </rPh>
    <rPh sb="4" eb="6">
      <t>ジレイ</t>
    </rPh>
    <rPh sb="8" eb="11">
      <t>リヨウシャ</t>
    </rPh>
    <rPh sb="14" eb="16">
      <t>カゾク</t>
    </rPh>
    <rPh sb="19" eb="21">
      <t>シャイ</t>
    </rPh>
    <rPh sb="21" eb="22">
      <t>トウ</t>
    </rPh>
    <rPh sb="23" eb="25">
      <t>ジョウホウ</t>
    </rPh>
    <rPh sb="26" eb="28">
      <t>キョウユウ</t>
    </rPh>
    <rPh sb="30" eb="32">
      <t>キカイ</t>
    </rPh>
    <rPh sb="33" eb="35">
      <t>テイキョウ</t>
    </rPh>
    <phoneticPr fontId="4"/>
  </si>
  <si>
    <t>理由：</t>
    <rPh sb="0" eb="2">
      <t>リユウ</t>
    </rPh>
    <phoneticPr fontId="6"/>
  </si>
  <si>
    <t>変更なし</t>
    <rPh sb="0" eb="2">
      <t>ヘンコウ</t>
    </rPh>
    <phoneticPr fontId="6"/>
  </si>
  <si>
    <t>⑤</t>
    <phoneticPr fontId="6"/>
  </si>
  <si>
    <t>その他（やむを得ず配分比率を満たすことができなくなった場合等については、下記の欄に記載すること。）</t>
    <rPh sb="2" eb="3">
      <t>タ</t>
    </rPh>
    <rPh sb="7" eb="8">
      <t>エ</t>
    </rPh>
    <rPh sb="9" eb="11">
      <t>ハイブン</t>
    </rPh>
    <rPh sb="11" eb="13">
      <t>ヒリツ</t>
    </rPh>
    <rPh sb="14" eb="15">
      <t>ミ</t>
    </rPh>
    <rPh sb="27" eb="29">
      <t>バアイ</t>
    </rPh>
    <rPh sb="29" eb="30">
      <t>トウ</t>
    </rPh>
    <rPh sb="36" eb="38">
      <t>カキ</t>
    </rPh>
    <rPh sb="39" eb="40">
      <t>ラン</t>
    </rPh>
    <rPh sb="41" eb="43">
      <t>キサイ</t>
    </rPh>
    <phoneticPr fontId="6"/>
  </si>
  <si>
    <t>別紙様式３－１</t>
    <rPh sb="0" eb="2">
      <t>ベッシ</t>
    </rPh>
    <rPh sb="2" eb="4">
      <t>ヨウシキ</t>
    </rPh>
    <phoneticPr fontId="6"/>
  </si>
  <si>
    <t>別紙様式３－２</t>
    <rPh sb="0" eb="2">
      <t>ベッシ</t>
    </rPh>
    <rPh sb="2" eb="4">
      <t>ヨウシキ</t>
    </rPh>
    <phoneticPr fontId="6"/>
  </si>
  <si>
    <r>
      <rPr>
        <sz val="8"/>
        <rFont val="ＭＳ Ｐゴシック"/>
        <family val="3"/>
        <charset val="128"/>
      </rPr>
      <t>合理的な理由により期間中に実施できなかった場合</t>
    </r>
    <r>
      <rPr>
        <sz val="9"/>
        <rFont val="ＭＳ Ｐゴシック"/>
        <family val="3"/>
        <charset val="128"/>
      </rPr>
      <t xml:space="preserve">
</t>
    </r>
    <r>
      <rPr>
        <sz val="6"/>
        <rFont val="ＭＳ Ｐゴシック"/>
        <family val="3"/>
        <charset val="128"/>
      </rPr>
      <t>※ 上記のうち、前年度に取組実績がある項目にチェック（✔）すること。</t>
    </r>
    <rPh sb="0" eb="3">
      <t>ゴウリテキ</t>
    </rPh>
    <rPh sb="4" eb="6">
      <t>リユウ</t>
    </rPh>
    <rPh sb="9" eb="11">
      <t>キカン</t>
    </rPh>
    <rPh sb="11" eb="12">
      <t>チュウ</t>
    </rPh>
    <rPh sb="13" eb="15">
      <t>ジッシ</t>
    </rPh>
    <rPh sb="21" eb="23">
      <t>バアイ</t>
    </rPh>
    <rPh sb="26" eb="28">
      <t>ジョウキ</t>
    </rPh>
    <rPh sb="32" eb="35">
      <t>ゼンネンド</t>
    </rPh>
    <rPh sb="36" eb="38">
      <t>トリクミ</t>
    </rPh>
    <rPh sb="38" eb="40">
      <t>ジッセキ</t>
    </rPh>
    <rPh sb="43" eb="45">
      <t>コウモク</t>
    </rPh>
    <phoneticPr fontId="6"/>
  </si>
  <si>
    <t>働きながら介護福祉士等の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等</t>
    <phoneticPr fontId="6"/>
  </si>
  <si>
    <t>やりがい・働きがいの醸成</t>
    <rPh sb="5" eb="6">
      <t>ハタラ</t>
    </rPh>
    <rPh sb="10" eb="12">
      <t>ジョウセイ</t>
    </rPh>
    <phoneticPr fontId="6"/>
  </si>
  <si>
    <t>本年度の賃金の総額［円］</t>
    <rPh sb="0" eb="3">
      <t>ホンネンド</t>
    </rPh>
    <rPh sb="4" eb="6">
      <t>チンギン</t>
    </rPh>
    <rPh sb="7" eb="9">
      <t>ソウガク</t>
    </rPh>
    <rPh sb="10" eb="11">
      <t>エン</t>
    </rPh>
    <phoneticPr fontId="6"/>
  </si>
  <si>
    <t>他の
障害福祉人材
(B)</t>
    <rPh sb="0" eb="1">
      <t>タ</t>
    </rPh>
    <phoneticPr fontId="6"/>
  </si>
  <si>
    <r>
      <rPr>
        <sz val="10"/>
        <rFont val="ＭＳ Ｐゴシック"/>
        <family val="3"/>
        <charset val="128"/>
      </rPr>
      <t>（Ａ）</t>
    </r>
    <r>
      <rPr>
        <sz val="9"/>
        <rFont val="ＭＳ Ｐゴシック"/>
        <family val="3"/>
        <charset val="128"/>
      </rPr>
      <t>経験・技能のある障害福祉人材</t>
    </r>
    <rPh sb="3" eb="5">
      <t>ケイケン</t>
    </rPh>
    <rPh sb="11" eb="13">
      <t>ショウガイ</t>
    </rPh>
    <rPh sb="13" eb="15">
      <t>フクシ</t>
    </rPh>
    <rPh sb="15" eb="17">
      <t>ジンザイ</t>
    </rPh>
    <phoneticPr fontId="6"/>
  </si>
  <si>
    <t>&lt;-</t>
  </si>
  <si>
    <t>&lt;-</t>
    <phoneticPr fontId="6"/>
  </si>
  <si>
    <t>A&gt;BかつA&gt;2C</t>
    <phoneticPr fontId="6"/>
  </si>
  <si>
    <t>B≧２C</t>
    <phoneticPr fontId="6"/>
  </si>
  <si>
    <t>Aのうち１人以上が該当</t>
    <rPh sb="5" eb="6">
      <t>ヒト</t>
    </rPh>
    <rPh sb="6" eb="8">
      <t>イジョウ</t>
    </rPh>
    <rPh sb="9" eb="11">
      <t>ガイトウ</t>
    </rPh>
    <phoneticPr fontId="6"/>
  </si>
  <si>
    <t>他の
障害福祉人材(B)</t>
    <phoneticPr fontId="6"/>
  </si>
  <si>
    <t>経験・技能の
ある障害福祉人材(A)</t>
    <phoneticPr fontId="6"/>
  </si>
  <si>
    <t>・計画書の別紙様式２－２又は別紙様式２－３で届け出た事業所について、事業所ごとに加算総額、賃金総額等を入力します。
・基本情報入力シートの次に入力してください。</t>
    <phoneticPr fontId="14"/>
  </si>
  <si>
    <t>令和４年度以降の処遇改善加算等に係る実績報告書の作成方法をご説明しています</t>
    <rPh sb="0" eb="2">
      <t>レイワ</t>
    </rPh>
    <rPh sb="3" eb="4">
      <t>ネン</t>
    </rPh>
    <rPh sb="5" eb="7">
      <t>イコウ</t>
    </rPh>
    <rPh sb="8" eb="10">
      <t>ショグウ</t>
    </rPh>
    <rPh sb="10" eb="12">
      <t>カイゼン</t>
    </rPh>
    <rPh sb="12" eb="14">
      <t>カサン</t>
    </rPh>
    <rPh sb="14" eb="15">
      <t>トウ</t>
    </rPh>
    <rPh sb="16" eb="17">
      <t>カカ</t>
    </rPh>
    <rPh sb="18" eb="20">
      <t>ジッセキ</t>
    </rPh>
    <rPh sb="20" eb="23">
      <t>ホウコクショ</t>
    </rPh>
    <rPh sb="24" eb="26">
      <t>サクセイ</t>
    </rPh>
    <rPh sb="26" eb="28">
      <t>ホウホウ</t>
    </rPh>
    <rPh sb="30" eb="32">
      <t>セツメイ</t>
    </rPh>
    <phoneticPr fontId="14"/>
  </si>
  <si>
    <t>別紙様式3-3</t>
    <rPh sb="0" eb="2">
      <t>ベッシ</t>
    </rPh>
    <phoneticPr fontId="14"/>
  </si>
  <si>
    <t>・計画書の別紙様式２－４で届け出た事業所について、事業所ごとに加算総額、賃金総額、ベースアップ等による賃金改善額等を入力します。
・基本情報入力シートの次に入力してください。</t>
    <rPh sb="47" eb="48">
      <t>トウ</t>
    </rPh>
    <rPh sb="51" eb="53">
      <t>チンギン</t>
    </rPh>
    <rPh sb="53" eb="55">
      <t>カイゼン</t>
    </rPh>
    <rPh sb="55" eb="56">
      <t>ガク</t>
    </rPh>
    <phoneticPr fontId="14"/>
  </si>
  <si>
    <t>【令和４年度からの主な変更点】</t>
    <phoneticPr fontId="6"/>
  </si>
  <si>
    <t xml:space="preserve"> 基本給又は決まって毎月支払われる手当の引上げに充てることを求めることとしました。</t>
    <phoneticPr fontId="6"/>
  </si>
  <si>
    <t>・ベースアップ等加算を創設し、当該加算による賃金改善の合計額の３分の２以上は、</t>
    <phoneticPr fontId="6"/>
  </si>
  <si>
    <t>処遇改善加算・特定加算・ベースアップ等加算の届出に係る提出先（指定権者）の名称を入力してください。</t>
    <rPh sb="0" eb="2">
      <t>ショグウ</t>
    </rPh>
    <rPh sb="2" eb="4">
      <t>カイゼン</t>
    </rPh>
    <rPh sb="4" eb="6">
      <t>カサン</t>
    </rPh>
    <rPh sb="7" eb="9">
      <t>トクテイ</t>
    </rPh>
    <rPh sb="9" eb="11">
      <t>カサン</t>
    </rPh>
    <rPh sb="18" eb="19">
      <t>トウ</t>
    </rPh>
    <rPh sb="19" eb="21">
      <t>カサン</t>
    </rPh>
    <rPh sb="22" eb="24">
      <t>トドケデ</t>
    </rPh>
    <rPh sb="25" eb="26">
      <t>カカ</t>
    </rPh>
    <rPh sb="27" eb="29">
      <t>テイシュツ</t>
    </rPh>
    <rPh sb="29" eb="30">
      <t>サキ</t>
    </rPh>
    <rPh sb="31" eb="33">
      <t>シテイ</t>
    </rPh>
    <rPh sb="33" eb="34">
      <t>ケン</t>
    </rPh>
    <rPh sb="34" eb="35">
      <t>ジャ</t>
    </rPh>
    <rPh sb="37" eb="39">
      <t>メイショウ</t>
    </rPh>
    <rPh sb="40" eb="42">
      <t>ニュウリョク</t>
    </rPh>
    <phoneticPr fontId="6"/>
  </si>
  <si>
    <t>実績報告書（処遇改善加算・特定加算・ベースアップ等加算）作成用　基本情報入力シート</t>
    <rPh sb="0" eb="2">
      <t>ジッセキ</t>
    </rPh>
    <rPh sb="2" eb="5">
      <t>ホウコクショ</t>
    </rPh>
    <rPh sb="6" eb="8">
      <t>ショグウ</t>
    </rPh>
    <rPh sb="8" eb="10">
      <t>カイゼン</t>
    </rPh>
    <rPh sb="10" eb="12">
      <t>カサン</t>
    </rPh>
    <rPh sb="13" eb="15">
      <t>トクテイ</t>
    </rPh>
    <rPh sb="15" eb="17">
      <t>カサン</t>
    </rPh>
    <rPh sb="24" eb="25">
      <t>トウ</t>
    </rPh>
    <rPh sb="25" eb="27">
      <t>カサン</t>
    </rPh>
    <rPh sb="28" eb="31">
      <t>サクセイヨウ</t>
    </rPh>
    <rPh sb="32" eb="34">
      <t>キホン</t>
    </rPh>
    <rPh sb="34" eb="36">
      <t>ジョウホウ</t>
    </rPh>
    <rPh sb="36" eb="38">
      <t>ニュウリョク</t>
    </rPh>
    <phoneticPr fontId="6"/>
  </si>
  <si>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6"/>
  </si>
  <si>
    <t>［円］</t>
    <rPh sb="1" eb="2">
      <t>エン</t>
    </rPh>
    <phoneticPr fontId="6"/>
  </si>
  <si>
    <t>福祉・介護職員処遇改善実績報告書　福祉・介護職員等特定処遇改善実績報告書（施設・事業所別個表）　</t>
    <rPh sb="0" eb="2">
      <t>フクシ</t>
    </rPh>
    <rPh sb="3" eb="5">
      <t>カイゴ</t>
    </rPh>
    <rPh sb="5" eb="7">
      <t>ショクイン</t>
    </rPh>
    <rPh sb="7" eb="9">
      <t>ショグウ</t>
    </rPh>
    <rPh sb="17" eb="19">
      <t>フクシ</t>
    </rPh>
    <rPh sb="20" eb="22">
      <t>カイゴ</t>
    </rPh>
    <rPh sb="22" eb="24">
      <t>ショクイン</t>
    </rPh>
    <rPh sb="24" eb="25">
      <t>トウ</t>
    </rPh>
    <rPh sb="25" eb="27">
      <t>トクテイ</t>
    </rPh>
    <rPh sb="27" eb="29">
      <t>ショグウ</t>
    </rPh>
    <rPh sb="29" eb="31">
      <t>カイゼン</t>
    </rPh>
    <rPh sb="31" eb="33">
      <t>ジッセキ</t>
    </rPh>
    <rPh sb="33" eb="36">
      <t>ホウコクショ</t>
    </rPh>
    <rPh sb="37" eb="39">
      <t>シセツ</t>
    </rPh>
    <rPh sb="40" eb="43">
      <t>ジギョウショ</t>
    </rPh>
    <rPh sb="43" eb="44">
      <t>ベツ</t>
    </rPh>
    <rPh sb="44" eb="46">
      <t>コヒョウ</t>
    </rPh>
    <phoneticPr fontId="6"/>
  </si>
  <si>
    <t>処遇改善加算</t>
    <rPh sb="0" eb="2">
      <t>ショグウ</t>
    </rPh>
    <rPh sb="2" eb="6">
      <t>カイゼンカサン</t>
    </rPh>
    <phoneticPr fontId="6"/>
  </si>
  <si>
    <t>処遇改善臨時特例交付金とベースアップ等加算</t>
    <rPh sb="0" eb="2">
      <t>ショグウ</t>
    </rPh>
    <rPh sb="2" eb="4">
      <t>カイゼン</t>
    </rPh>
    <rPh sb="4" eb="6">
      <t>リンジ</t>
    </rPh>
    <rPh sb="6" eb="8">
      <t>トクレイ</t>
    </rPh>
    <rPh sb="8" eb="11">
      <t>コウフキン</t>
    </rPh>
    <rPh sb="18" eb="19">
      <t>トウ</t>
    </rPh>
    <rPh sb="19" eb="21">
      <t>カサン</t>
    </rPh>
    <phoneticPr fontId="6"/>
  </si>
  <si>
    <t>処遇改善加算の対象者</t>
    <rPh sb="7" eb="10">
      <t>タイショウシャ</t>
    </rPh>
    <phoneticPr fontId="6"/>
  </si>
  <si>
    <t>特定加算の対象者</t>
    <phoneticPr fontId="6"/>
  </si>
  <si>
    <t>※本表に記載する事業所は、計画書の別紙様式２－２及び２－３に記載した事業所と一致しなければならない。事業所の数が多く、１枚に記載しきれない場合は、適宜、行を追加すること。
※下表の処遇改善加算に係る「本年度の賃金の総額」には、障害福祉人材のみの賃金の総額を記載し、特定加算に係る「本年度の賃金の総額」には、グループ毎の賃金の総額を記載すること。
※ベースアップ等加算を算定し、特定加算を算定しない事業所は、障害福祉人材について(A) (B)グループを設定しないため、下表の「本年度の処遇改善臨時特例交付金とベースアップ等加算の総額」の「グループ別内訳」について、障害福祉人材に配分された額を
 　全額「他の障害福祉人材(B)」の欄に記載し、「経験・技能のある障害福祉人材(A)」の欄は空欄とすること。
※下表の「本年度の賃金の総額」の欄には、処遇改善加算・特定加算・処遇改善臨時特例交付金・ベースアップ等加算を取得し実施される賃金の改善額を含むこと。
※下表の「本年度の臨時特例交付金とベースアップ等加算の総額」について、処遇改善加算・特定加算の賃金改善実施期間（原則、４月から翌年の３月までの期間）における処臨時特例交付金及びベースアップ等加算の合計額を記載すること。</t>
    <rPh sb="1" eb="3">
      <t>ホンピョウ</t>
    </rPh>
    <rPh sb="4" eb="6">
      <t>キサイ</t>
    </rPh>
    <rPh sb="8" eb="11">
      <t>ジギョウショ</t>
    </rPh>
    <rPh sb="13" eb="16">
      <t>ケイカクショ</t>
    </rPh>
    <rPh sb="17" eb="19">
      <t>ベッシ</t>
    </rPh>
    <rPh sb="19" eb="21">
      <t>ヨウシキ</t>
    </rPh>
    <rPh sb="24" eb="25">
      <t>オヨ</t>
    </rPh>
    <rPh sb="30" eb="32">
      <t>キサイ</t>
    </rPh>
    <rPh sb="34" eb="37">
      <t>ジギョウショ</t>
    </rPh>
    <rPh sb="38" eb="40">
      <t>イッチ</t>
    </rPh>
    <rPh sb="113" eb="115">
      <t>ショウガイ</t>
    </rPh>
    <rPh sb="115" eb="117">
      <t>フクシ</t>
    </rPh>
    <rPh sb="117" eb="119">
      <t>ジンザイ</t>
    </rPh>
    <rPh sb="203" eb="205">
      <t>ショウガイ</t>
    </rPh>
    <rPh sb="205" eb="207">
      <t>フクシ</t>
    </rPh>
    <rPh sb="207" eb="209">
      <t>ジンザイ</t>
    </rPh>
    <rPh sb="245" eb="247">
      <t>リンジ</t>
    </rPh>
    <rPh sb="247" eb="249">
      <t>トクレイ</t>
    </rPh>
    <rPh sb="249" eb="251">
      <t>コウフ</t>
    </rPh>
    <rPh sb="281" eb="283">
      <t>ショウガイ</t>
    </rPh>
    <rPh sb="283" eb="285">
      <t>フクシ</t>
    </rPh>
    <rPh sb="285" eb="287">
      <t>ジンザイ</t>
    </rPh>
    <rPh sb="303" eb="305">
      <t>ショウガイ</t>
    </rPh>
    <rPh sb="305" eb="307">
      <t>フクシ</t>
    </rPh>
    <rPh sb="307" eb="309">
      <t>ジンザイ</t>
    </rPh>
    <rPh sb="329" eb="331">
      <t>ショウガイ</t>
    </rPh>
    <rPh sb="331" eb="333">
      <t>フクシ</t>
    </rPh>
    <rPh sb="333" eb="335">
      <t>ジンザイ</t>
    </rPh>
    <rPh sb="435" eb="437">
      <t>リンジ</t>
    </rPh>
    <rPh sb="437" eb="439">
      <t>トクレイ</t>
    </rPh>
    <rPh sb="439" eb="441">
      <t>コウフ</t>
    </rPh>
    <rPh sb="505" eb="507">
      <t>リンジ</t>
    </rPh>
    <rPh sb="507" eb="509">
      <t>トクレイ</t>
    </rPh>
    <rPh sb="509" eb="511">
      <t>コウフ</t>
    </rPh>
    <phoneticPr fontId="6"/>
  </si>
  <si>
    <t>処遇改善臨時特例交付金とベースアップ等加算</t>
    <rPh sb="0" eb="2">
      <t>ショグウ</t>
    </rPh>
    <rPh sb="2" eb="4">
      <t>カイゼン</t>
    </rPh>
    <rPh sb="18" eb="19">
      <t>トウ</t>
    </rPh>
    <rPh sb="19" eb="21">
      <t>カサン</t>
    </rPh>
    <phoneticPr fontId="6"/>
  </si>
  <si>
    <t>本年度の処遇改善臨時特例交付金とベースアップ等加算の総額［円］</t>
    <rPh sb="4" eb="6">
      <t>ショグウ</t>
    </rPh>
    <rPh sb="6" eb="8">
      <t>カイゼン</t>
    </rPh>
    <rPh sb="8" eb="10">
      <t>リンジ</t>
    </rPh>
    <rPh sb="10" eb="12">
      <t>トクレイ</t>
    </rPh>
    <rPh sb="12" eb="14">
      <t>コウフ</t>
    </rPh>
    <rPh sb="14" eb="15">
      <t>キン</t>
    </rPh>
    <rPh sb="15" eb="16">
      <t>トッキン</t>
    </rPh>
    <phoneticPr fontId="6"/>
  </si>
  <si>
    <t>交付金別紙様式３-３</t>
    <rPh sb="0" eb="3">
      <t>コウフキン</t>
    </rPh>
    <rPh sb="3" eb="5">
      <t>ベッシ</t>
    </rPh>
    <rPh sb="5" eb="7">
      <t>ヨウシキ</t>
    </rPh>
    <phoneticPr fontId="6"/>
  </si>
  <si>
    <t>福祉・介護職員等ベースアップ等支援実績報告書（施設・事業所別個表）　</t>
    <rPh sb="0" eb="2">
      <t>フクシ</t>
    </rPh>
    <rPh sb="7" eb="8">
      <t>トウ</t>
    </rPh>
    <rPh sb="14" eb="15">
      <t>トウ</t>
    </rPh>
    <rPh sb="15" eb="17">
      <t>シエン</t>
    </rPh>
    <rPh sb="17" eb="19">
      <t>ジッセキ</t>
    </rPh>
    <rPh sb="23" eb="25">
      <t>シセツ</t>
    </rPh>
    <rPh sb="26" eb="29">
      <t>ジギョウショ</t>
    </rPh>
    <rPh sb="29" eb="30">
      <t>ベツ</t>
    </rPh>
    <rPh sb="30" eb="32">
      <t>コヒョウ</t>
    </rPh>
    <phoneticPr fontId="6"/>
  </si>
  <si>
    <t>【記入上の注意】</t>
  </si>
  <si>
    <t>加算の総額［円］</t>
    <rPh sb="0" eb="2">
      <t>カサン</t>
    </rPh>
    <phoneticPr fontId="6"/>
  </si>
  <si>
    <t>ベースアップ等加算</t>
    <rPh sb="6" eb="7">
      <t>トウ</t>
    </rPh>
    <rPh sb="7" eb="9">
      <t>カサン</t>
    </rPh>
    <phoneticPr fontId="6"/>
  </si>
  <si>
    <t>（n-1）
⑤ⅰ）福祉・介護職員の賃金改善額［円］</t>
    <phoneticPr fontId="6"/>
  </si>
  <si>
    <t>（n-2）
左記のうち、ベースアップ等による賃金改善額［円］</t>
    <rPh sb="6" eb="8">
      <t>サキ</t>
    </rPh>
    <phoneticPr fontId="6"/>
  </si>
  <si>
    <t>（o-1）
⑤ⅱ）その他職種の賃金改善額［円］</t>
    <phoneticPr fontId="6"/>
  </si>
  <si>
    <t>（o-2）
左記のうち、ベースアップ等による賃金改善額［円］</t>
    <rPh sb="6" eb="8">
      <t>サキ</t>
    </rPh>
    <phoneticPr fontId="6"/>
  </si>
  <si>
    <t>（福祉・介護職員処遇改善実績報告書、福祉・介護職員等特定処遇改善実績報告書、福祉・介護職員等ベースアップ等支援実績報告書）</t>
    <rPh sb="12" eb="14">
      <t>ジッセキ</t>
    </rPh>
    <rPh sb="14" eb="17">
      <t>ホウコクショ</t>
    </rPh>
    <rPh sb="32" eb="34">
      <t>ジッセキ</t>
    </rPh>
    <rPh sb="34" eb="37">
      <t>ホウコクショ</t>
    </rPh>
    <rPh sb="38" eb="40">
      <t>フクシ</t>
    </rPh>
    <rPh sb="41" eb="43">
      <t>カイゴ</t>
    </rPh>
    <rPh sb="43" eb="45">
      <t>ショクイン</t>
    </rPh>
    <rPh sb="45" eb="46">
      <t>トウ</t>
    </rPh>
    <rPh sb="52" eb="53">
      <t>トウ</t>
    </rPh>
    <rPh sb="53" eb="55">
      <t>シエン</t>
    </rPh>
    <rPh sb="55" eb="57">
      <t>ジッセキ</t>
    </rPh>
    <rPh sb="57" eb="60">
      <t>ホウコクショ</t>
    </rPh>
    <phoneticPr fontId="6"/>
  </si>
  <si>
    <r>
      <t>　【本報告書で報告する加算】　</t>
    </r>
    <r>
      <rPr>
        <sz val="8"/>
        <color theme="1"/>
        <rFont val="ＭＳ Ｐ明朝"/>
        <family val="1"/>
        <charset val="128"/>
      </rPr>
      <t>※取得した加算について「○」、取得しない加算について「×」を選択すること。</t>
    </r>
    <rPh sb="2" eb="3">
      <t>ホン</t>
    </rPh>
    <rPh sb="3" eb="6">
      <t>ホウコクショ</t>
    </rPh>
    <rPh sb="7" eb="9">
      <t>ホウコク</t>
    </rPh>
    <rPh sb="11" eb="13">
      <t>カサン</t>
    </rPh>
    <phoneticPr fontId="6"/>
  </si>
  <si>
    <t>○</t>
  </si>
  <si>
    <r>
      <t>※</t>
    </r>
    <r>
      <rPr>
        <b/>
        <u/>
        <sz val="8"/>
        <color theme="1"/>
        <rFont val="ＭＳ Ｐ明朝"/>
        <family val="1"/>
        <charset val="128"/>
      </rPr>
      <t>「×」をつけた加算に係る記入欄（グレーになるセル）は、記入不要</t>
    </r>
    <r>
      <rPr>
        <sz val="8"/>
        <color theme="1"/>
        <rFont val="ＭＳ Ｐ明朝"/>
        <family val="1"/>
        <charset val="128"/>
      </rPr>
      <t>。</t>
    </r>
    <rPh sb="8" eb="10">
      <t>カサン</t>
    </rPh>
    <rPh sb="11" eb="12">
      <t>カカ</t>
    </rPh>
    <rPh sb="13" eb="16">
      <t>キニュウラン</t>
    </rPh>
    <rPh sb="28" eb="30">
      <t>キニュウ</t>
    </rPh>
    <rPh sb="30" eb="32">
      <t>フヨウ</t>
    </rPh>
    <phoneticPr fontId="6"/>
  </si>
  <si>
    <r>
      <t xml:space="preserve">福祉・介護職員処遇改善加算
</t>
    </r>
    <r>
      <rPr>
        <sz val="6"/>
        <color theme="1"/>
        <rFont val="ＭＳ Ｐ明朝"/>
        <family val="1"/>
        <charset val="128"/>
      </rPr>
      <t>（処遇改善加算）</t>
    </r>
    <rPh sb="0" eb="2">
      <t>フクシ</t>
    </rPh>
    <rPh sb="3" eb="13">
      <t>カイゴショクインショグウカイゼンカサン</t>
    </rPh>
    <rPh sb="15" eb="17">
      <t>ショグウ</t>
    </rPh>
    <rPh sb="17" eb="19">
      <t>カイゼン</t>
    </rPh>
    <rPh sb="19" eb="21">
      <t>カサン</t>
    </rPh>
    <phoneticPr fontId="6"/>
  </si>
  <si>
    <r>
      <t xml:space="preserve">福祉・介護職員等特定処遇改善加算
</t>
    </r>
    <r>
      <rPr>
        <sz val="6"/>
        <color theme="1"/>
        <rFont val="ＭＳ Ｐ明朝"/>
        <family val="1"/>
        <charset val="128"/>
      </rPr>
      <t>（特定加算）</t>
    </r>
    <rPh sb="0" eb="2">
      <t>フクシ</t>
    </rPh>
    <rPh sb="3" eb="5">
      <t>カイゴ</t>
    </rPh>
    <rPh sb="5" eb="7">
      <t>ショクイン</t>
    </rPh>
    <rPh sb="7" eb="8">
      <t>トウ</t>
    </rPh>
    <rPh sb="8" eb="10">
      <t>トクテイ</t>
    </rPh>
    <rPh sb="10" eb="12">
      <t>ショグウ</t>
    </rPh>
    <rPh sb="12" eb="16">
      <t>カイゼンカサン</t>
    </rPh>
    <rPh sb="18" eb="20">
      <t>トクテイ</t>
    </rPh>
    <rPh sb="20" eb="22">
      <t>カサン</t>
    </rPh>
    <phoneticPr fontId="6"/>
  </si>
  <si>
    <r>
      <t xml:space="preserve">福祉・介護職員等ベースアップ等支援加算
</t>
    </r>
    <r>
      <rPr>
        <sz val="6"/>
        <color theme="1"/>
        <rFont val="ＭＳ Ｐ明朝"/>
        <family val="1"/>
        <charset val="128"/>
      </rPr>
      <t>（ベースアップ等加算）</t>
    </r>
    <rPh sb="0" eb="2">
      <t>フクシ</t>
    </rPh>
    <rPh sb="3" eb="5">
      <t>カイゴ</t>
    </rPh>
    <rPh sb="5" eb="7">
      <t>ショクイン</t>
    </rPh>
    <rPh sb="7" eb="8">
      <t>トウ</t>
    </rPh>
    <rPh sb="14" eb="15">
      <t>トウ</t>
    </rPh>
    <rPh sb="15" eb="17">
      <t>シエン</t>
    </rPh>
    <rPh sb="17" eb="19">
      <t>カサン</t>
    </rPh>
    <rPh sb="27" eb="28">
      <t>トウ</t>
    </rPh>
    <rPh sb="28" eb="30">
      <t>カサン</t>
    </rPh>
    <phoneticPr fontId="6"/>
  </si>
  <si>
    <t>※詳細は別紙様式３－２及び３－３に記載</t>
    <rPh sb="1" eb="3">
      <t>ショウサイ</t>
    </rPh>
    <rPh sb="4" eb="6">
      <t>ベッシ</t>
    </rPh>
    <rPh sb="6" eb="8">
      <t>ヨウシキ</t>
    </rPh>
    <rPh sb="11" eb="12">
      <t>オヨ</t>
    </rPh>
    <rPh sb="17" eb="19">
      <t>キサイ</t>
    </rPh>
    <phoneticPr fontId="6"/>
  </si>
  <si>
    <t>要件Ⅰ↓</t>
    <rPh sb="0" eb="2">
      <t>ヨウケン</t>
    </rPh>
    <phoneticPr fontId="6"/>
  </si>
  <si>
    <t>要件Ⅱ↓</t>
    <rPh sb="0" eb="2">
      <t>ヨウケン</t>
    </rPh>
    <phoneticPr fontId="6"/>
  </si>
  <si>
    <t>要件Ⅲ↓</t>
    <rPh sb="0" eb="2">
      <t>ヨウケン</t>
    </rPh>
    <phoneticPr fontId="6"/>
  </si>
  <si>
    <t>処遇改善加算</t>
    <phoneticPr fontId="6"/>
  </si>
  <si>
    <t>特定加算</t>
    <phoneticPr fontId="6"/>
  </si>
  <si>
    <t>令和</t>
    <phoneticPr fontId="6"/>
  </si>
  <si>
    <t>年度の加算の総額</t>
    <rPh sb="0" eb="2">
      <t>ネンド</t>
    </rPh>
    <rPh sb="3" eb="5">
      <t>カサン</t>
    </rPh>
    <rPh sb="6" eb="8">
      <t>ソウガク</t>
    </rPh>
    <phoneticPr fontId="6"/>
  </si>
  <si>
    <r>
      <t xml:space="preserve">賃金改善所要額(ⅰ-ⅱ）
</t>
    </r>
    <r>
      <rPr>
        <b/>
        <sz val="9"/>
        <rFont val="ＭＳ Ｐ明朝"/>
        <family val="1"/>
        <charset val="128"/>
      </rPr>
      <t>(右欄の額は①欄の額以上であること)</t>
    </r>
    <rPh sb="4" eb="7">
      <t>ショヨウガク</t>
    </rPh>
    <phoneticPr fontId="6"/>
  </si>
  <si>
    <t>ⅰ）それぞれの加算の算定により賃金改善を行った賃金の総額</t>
    <phoneticPr fontId="6"/>
  </si>
  <si>
    <t>(a)本年度の賃金の総額</t>
    <phoneticPr fontId="6"/>
  </si>
  <si>
    <t>(b)処遇改善加算の総額</t>
    <phoneticPr fontId="6"/>
  </si>
  <si>
    <t>(c)特定加算の総額</t>
    <phoneticPr fontId="6"/>
  </si>
  <si>
    <t>ⅱ）前年度の賃金の総額
　　【基準額１・基準額２・基準額３】</t>
    <rPh sb="25" eb="28">
      <t>キジュンガク</t>
    </rPh>
    <phoneticPr fontId="6"/>
  </si>
  <si>
    <t>・</t>
    <phoneticPr fontId="6"/>
  </si>
  <si>
    <t>(1)(2)(3)には、それぞれの加算による賃金改善に伴う法定福利費等の事業主負担の増加分を含めることができる。</t>
    <phoneticPr fontId="6"/>
  </si>
  <si>
    <t>(6)には、別紙3-2から、特定加算の総額のうち、経験・技能のある障害福祉人材(A)及び他の障害福祉人材(B)に配分された額が転記される。
(7）には、別紙3-2から、本年度の特定加算の総額が転記される。（その他の職種(C)に配分された額も含む。）</t>
    <rPh sb="6" eb="8">
      <t>ベッシ</t>
    </rPh>
    <rPh sb="42" eb="43">
      <t>オヨ</t>
    </rPh>
    <rPh sb="56" eb="58">
      <t>ハイブン</t>
    </rPh>
    <rPh sb="63" eb="65">
      <t>テンキ</t>
    </rPh>
    <rPh sb="88" eb="90">
      <t>トクテイ</t>
    </rPh>
    <rPh sb="96" eb="98">
      <t>テンキ</t>
    </rPh>
    <rPh sb="113" eb="115">
      <t>ハイブン</t>
    </rPh>
    <rPh sb="118" eb="119">
      <t>ガク</t>
    </rPh>
    <rPh sb="120" eb="121">
      <t>フク</t>
    </rPh>
    <phoneticPr fontId="6"/>
  </si>
  <si>
    <t>前年度の平均賃金額(月額)【基準額４】　</t>
    <rPh sb="0" eb="3">
      <t>ゼンネンド</t>
    </rPh>
    <rPh sb="4" eb="6">
      <t>ヘイキン</t>
    </rPh>
    <rPh sb="6" eb="8">
      <t>チンギン</t>
    </rPh>
    <rPh sb="8" eb="9">
      <t>ガク</t>
    </rPh>
    <rPh sb="10" eb="12">
      <t>ゲツガク</t>
    </rPh>
    <rPh sb="14" eb="17">
      <t>キジュンガク</t>
    </rPh>
    <phoneticPr fontId="6"/>
  </si>
  <si>
    <t>※「前年度の平均賃金額（月額）」【基準額４】には、計画書２（３）⑥ⅳ）の額を記載することとしているが、職員構成が変わった等の事由により修正することが可能である。</t>
    <rPh sb="2" eb="5">
      <t>ゼンネンド</t>
    </rPh>
    <rPh sb="6" eb="8">
      <t>ヘイキン</t>
    </rPh>
    <rPh sb="8" eb="11">
      <t>チンギンガク</t>
    </rPh>
    <rPh sb="12" eb="14">
      <t>ゲツガク</t>
    </rPh>
    <rPh sb="17" eb="20">
      <t>キジュンガク</t>
    </rPh>
    <rPh sb="51" eb="53">
      <t>ショクイン</t>
    </rPh>
    <rPh sb="53" eb="55">
      <t>コウセイ</t>
    </rPh>
    <rPh sb="56" eb="57">
      <t>カ</t>
    </rPh>
    <rPh sb="60" eb="61">
      <t>トウ</t>
    </rPh>
    <rPh sb="62" eb="64">
      <t>ジユウ</t>
    </rPh>
    <rPh sb="67" eb="69">
      <t>シュウセイ</t>
    </rPh>
    <rPh sb="74" eb="76">
      <t>カノウ</t>
    </rPh>
    <phoneticPr fontId="6"/>
  </si>
  <si>
    <t>ベースアップ等による賃金改善額等＜ベースアップ等加算＞</t>
    <rPh sb="15" eb="16">
      <t>トウ</t>
    </rPh>
    <rPh sb="23" eb="24">
      <t>トウ</t>
    </rPh>
    <rPh sb="24" eb="26">
      <t>カサン</t>
    </rPh>
    <phoneticPr fontId="6"/>
  </si>
  <si>
    <t>要件Ⅵ</t>
    <rPh sb="0" eb="2">
      <t>ヨウケン</t>
    </rPh>
    <phoneticPr fontId="6"/>
  </si>
  <si>
    <t>（うち、ベースアップ等による賃金改善額）(n-2)</t>
    <rPh sb="10" eb="11">
      <t>トウ</t>
    </rPh>
    <rPh sb="14" eb="16">
      <t>チンギン</t>
    </rPh>
    <rPh sb="16" eb="18">
      <t>カイゼン</t>
    </rPh>
    <rPh sb="18" eb="19">
      <t>ガク</t>
    </rPh>
    <phoneticPr fontId="6"/>
  </si>
  <si>
    <t>％</t>
    <phoneticPr fontId="6"/>
  </si>
  <si>
    <t>（一月あたり</t>
    <rPh sb="1" eb="2">
      <t>ヒト</t>
    </rPh>
    <rPh sb="2" eb="3">
      <t>ツキ</t>
    </rPh>
    <phoneticPr fontId="6"/>
  </si>
  <si>
    <t>円）</t>
    <rPh sb="0" eb="1">
      <t>エン</t>
    </rPh>
    <phoneticPr fontId="6"/>
  </si>
  <si>
    <t>！この欄が○でない場合、ベースアップ等による賃金改善額が要件を満たしていません。</t>
    <rPh sb="18" eb="19">
      <t>トウ</t>
    </rPh>
    <phoneticPr fontId="6"/>
  </si>
  <si>
    <t>ⅱ）その他の職員の賃金改善額(o-1)</t>
    <rPh sb="4" eb="5">
      <t>タ</t>
    </rPh>
    <rPh sb="6" eb="8">
      <t>ショクイン</t>
    </rPh>
    <rPh sb="9" eb="11">
      <t>チンギン</t>
    </rPh>
    <rPh sb="11" eb="13">
      <t>カイゼン</t>
    </rPh>
    <rPh sb="13" eb="14">
      <t>ガク</t>
    </rPh>
    <phoneticPr fontId="6"/>
  </si>
  <si>
    <t>（うち、ベースアップ等による賃金改善額）(o-2)</t>
    <phoneticPr fontId="6"/>
  </si>
  <si>
    <t>賃金改善実施期間</t>
    <phoneticPr fontId="6"/>
  </si>
  <si>
    <t>年</t>
    <phoneticPr fontId="6"/>
  </si>
  <si>
    <t>月</t>
    <phoneticPr fontId="6"/>
  </si>
  <si>
    <t>～</t>
    <phoneticPr fontId="6"/>
  </si>
  <si>
    <t>(</t>
    <phoneticPr fontId="6"/>
  </si>
  <si>
    <t>か月</t>
    <rPh sb="1" eb="2">
      <t>ゲツ</t>
    </rPh>
    <phoneticPr fontId="6"/>
  </si>
  <si>
    <t>)</t>
    <phoneticPr fontId="6"/>
  </si>
  <si>
    <t>【記入上の注意】</t>
    <rPh sb="1" eb="3">
      <t>キニュウ</t>
    </rPh>
    <rPh sb="3" eb="4">
      <t>ジョウ</t>
    </rPh>
    <rPh sb="5" eb="7">
      <t>チュウイ</t>
    </rPh>
    <phoneticPr fontId="6"/>
  </si>
  <si>
    <t>（n-1）と（o-1）の合計額は、ベースアップ等加算による「賃金改善所要額」（「②賃金改善所要額」の最右欄）と一致すること。</t>
    <rPh sb="12" eb="15">
      <t>ゴウケイガク</t>
    </rPh>
    <rPh sb="23" eb="24">
      <t>トウ</t>
    </rPh>
    <rPh sb="24" eb="26">
      <t>カサン</t>
    </rPh>
    <rPh sb="30" eb="32">
      <t>チンギン</t>
    </rPh>
    <rPh sb="32" eb="34">
      <t>カイゼン</t>
    </rPh>
    <rPh sb="34" eb="36">
      <t>ショヨウ</t>
    </rPh>
    <rPh sb="36" eb="37">
      <t>ガク</t>
    </rPh>
    <rPh sb="41" eb="43">
      <t>チンギン</t>
    </rPh>
    <rPh sb="43" eb="45">
      <t>カイゼン</t>
    </rPh>
    <rPh sb="45" eb="48">
      <t>ショヨウガク</t>
    </rPh>
    <rPh sb="55" eb="57">
      <t>イッチ</t>
    </rPh>
    <phoneticPr fontId="6"/>
  </si>
  <si>
    <t>ⅰ）福祉・介護職員の賃金改善額(n-1)</t>
    <rPh sb="2" eb="4">
      <t>フクシ</t>
    </rPh>
    <rPh sb="10" eb="12">
      <t>チンギン</t>
    </rPh>
    <rPh sb="12" eb="14">
      <t>カイゼン</t>
    </rPh>
    <rPh sb="14" eb="15">
      <t>ガク</t>
    </rPh>
    <phoneticPr fontId="6"/>
  </si>
  <si>
    <t>⑦</t>
    <phoneticPr fontId="6"/>
  </si>
  <si>
    <t>⑥職場環境等要件に基づいて実施した取組について＜処遇改善加算・特定加算＞</t>
    <rPh sb="24" eb="26">
      <t>ショグウ</t>
    </rPh>
    <rPh sb="26" eb="28">
      <t>カイゼン</t>
    </rPh>
    <rPh sb="28" eb="30">
      <t>カサン</t>
    </rPh>
    <rPh sb="31" eb="33">
      <t>トクテイ</t>
    </rPh>
    <rPh sb="33" eb="35">
      <t>カサン</t>
    </rPh>
    <phoneticPr fontId="6"/>
  </si>
  <si>
    <t>※上記に加えて、今年度に提出した計画書の記載内容から変更がない場合は「変更なし」にもチェック（✔）すること。</t>
    <rPh sb="1" eb="3">
      <t>ジョウキ</t>
    </rPh>
    <rPh sb="4" eb="5">
      <t>クワ</t>
    </rPh>
    <phoneticPr fontId="6"/>
  </si>
  <si>
    <r>
      <rPr>
        <b/>
        <sz val="8"/>
        <rFont val="ＭＳ Ｐゴシック"/>
        <family val="3"/>
        <charset val="128"/>
      </rPr>
      <t>【処遇改善加算】</t>
    </r>
    <r>
      <rPr>
        <sz val="8"/>
        <rFont val="ＭＳ Ｐゴシック"/>
        <family val="3"/>
        <charset val="128"/>
      </rPr>
      <t xml:space="preserve">
届出に係る計画の期間中に、全体で</t>
    </r>
    <r>
      <rPr>
        <b/>
        <u/>
        <sz val="8"/>
        <rFont val="ＭＳ Ｐゴシック"/>
        <family val="3"/>
        <charset val="128"/>
      </rPr>
      <t>必ず１つ以上</t>
    </r>
    <r>
      <rPr>
        <sz val="8"/>
        <rFont val="ＭＳ Ｐゴシック"/>
        <family val="3"/>
        <charset val="128"/>
      </rPr>
      <t xml:space="preserve">の取組を行うことが必要であること。
</t>
    </r>
    <r>
      <rPr>
        <b/>
        <sz val="8"/>
        <rFont val="ＭＳ Ｐゴシック"/>
        <family val="3"/>
        <charset val="128"/>
      </rPr>
      <t>【特定加算】</t>
    </r>
    <r>
      <rPr>
        <sz val="8"/>
        <rFont val="ＭＳ Ｐゴシック"/>
        <family val="3"/>
        <charset val="128"/>
      </rPr>
      <t xml:space="preserve">
届出に係る計画の期間中に、「入職促進に向けた取組」、「資質の向上やキャリアアップに向けた支援」、「両立支援・多様な働き方の推進」、「腰痛を含む心身の健康管理」、「生産性向上のための業務改善の取組」及び「やりがい・働きがいの醸成」の</t>
    </r>
    <r>
      <rPr>
        <b/>
        <u/>
        <sz val="8"/>
        <rFont val="ＭＳ Ｐゴシック"/>
        <family val="3"/>
        <charset val="128"/>
      </rPr>
      <t>６つの区分から任意で３つの区分を選択し、選択した区分でそれぞれ１つ以上の取組を行うことが必要であること。</t>
    </r>
    <r>
      <rPr>
        <sz val="8"/>
        <rFont val="ＭＳ Ｐゴシック"/>
        <family val="3"/>
        <charset val="128"/>
      </rPr>
      <t xml:space="preserve">　※処遇改善加算と特定加算とで、別の取組を行うことは要しない。
</t>
    </r>
    <r>
      <rPr>
        <sz val="7"/>
        <rFont val="ＭＳ Ｐゴシック"/>
        <family val="3"/>
        <charset val="128"/>
      </rPr>
      <t>※　前年度から引き続き加算を算定しており、かつ、前年度に職場環境等要件を満たす取組実績がある事業所において、合理的な理由により当該期間中に実施できなかった場合は、当該理由を明記すること。（処遇改善加算、特定加算共通）</t>
    </r>
    <rPh sb="1" eb="3">
      <t>ショグウ</t>
    </rPh>
    <rPh sb="3" eb="5">
      <t>カイゼン</t>
    </rPh>
    <rPh sb="5" eb="7">
      <t>カサン</t>
    </rPh>
    <rPh sb="14" eb="16">
      <t>ケイカク</t>
    </rPh>
    <rPh sb="32" eb="34">
      <t>トリクミ</t>
    </rPh>
    <rPh sb="35" eb="36">
      <t>オコナ</t>
    </rPh>
    <rPh sb="40" eb="42">
      <t>ヒツヨウ</t>
    </rPh>
    <rPh sb="50" eb="52">
      <t>トクテイ</t>
    </rPh>
    <rPh sb="52" eb="54">
      <t>カサン</t>
    </rPh>
    <rPh sb="56" eb="58">
      <t>トドケデ</t>
    </rPh>
    <rPh sb="59" eb="60">
      <t>カカ</t>
    </rPh>
    <rPh sb="61" eb="63">
      <t>ケイカク</t>
    </rPh>
    <rPh sb="64" eb="66">
      <t>キカン</t>
    </rPh>
    <rPh sb="66" eb="67">
      <t>チュウ</t>
    </rPh>
    <rPh sb="167" eb="169">
      <t>ジョウセイ</t>
    </rPh>
    <rPh sb="174" eb="176">
      <t>クブン</t>
    </rPh>
    <rPh sb="178" eb="180">
      <t>ニンイ</t>
    </rPh>
    <rPh sb="184" eb="186">
      <t>クブン</t>
    </rPh>
    <rPh sb="191" eb="193">
      <t>センタク</t>
    </rPh>
    <rPh sb="195" eb="197">
      <t>クブン</t>
    </rPh>
    <rPh sb="215" eb="217">
      <t>ヒツヨウ</t>
    </rPh>
    <rPh sb="225" eb="227">
      <t>ショグウ</t>
    </rPh>
    <rPh sb="227" eb="229">
      <t>カイゼン</t>
    </rPh>
    <rPh sb="229" eb="231">
      <t>カサン</t>
    </rPh>
    <rPh sb="232" eb="234">
      <t>トクテイ</t>
    </rPh>
    <rPh sb="234" eb="236">
      <t>カサン</t>
    </rPh>
    <rPh sb="239" eb="240">
      <t>ベツ</t>
    </rPh>
    <rPh sb="241" eb="243">
      <t>トリクミ</t>
    </rPh>
    <rPh sb="244" eb="245">
      <t>オコナ</t>
    </rPh>
    <rPh sb="249" eb="250">
      <t>ヨウ</t>
    </rPh>
    <rPh sb="257" eb="260">
      <t>ゼンネンド</t>
    </rPh>
    <rPh sb="262" eb="263">
      <t>ヒ</t>
    </rPh>
    <rPh sb="264" eb="265">
      <t>ツヅ</t>
    </rPh>
    <rPh sb="266" eb="268">
      <t>カサン</t>
    </rPh>
    <rPh sb="269" eb="271">
      <t>サンテイ</t>
    </rPh>
    <rPh sb="279" eb="282">
      <t>ゼンネンド</t>
    </rPh>
    <rPh sb="283" eb="285">
      <t>ショクバ</t>
    </rPh>
    <rPh sb="285" eb="287">
      <t>カンキョウ</t>
    </rPh>
    <rPh sb="287" eb="288">
      <t>トウ</t>
    </rPh>
    <rPh sb="288" eb="290">
      <t>ヨウケン</t>
    </rPh>
    <rPh sb="291" eb="292">
      <t>ミ</t>
    </rPh>
    <rPh sb="294" eb="296">
      <t>トリクミ</t>
    </rPh>
    <rPh sb="296" eb="298">
      <t>ジッセキ</t>
    </rPh>
    <rPh sb="301" eb="304">
      <t>ジギョウショ</t>
    </rPh>
    <rPh sb="309" eb="312">
      <t>ゴウリテキ</t>
    </rPh>
    <rPh sb="320" eb="323">
      <t>キカンチュウ</t>
    </rPh>
    <rPh sb="332" eb="334">
      <t>バアイ</t>
    </rPh>
    <rPh sb="336" eb="338">
      <t>トウガイ</t>
    </rPh>
    <rPh sb="338" eb="340">
      <t>リユウ</t>
    </rPh>
    <rPh sb="341" eb="343">
      <t>メイキ</t>
    </rPh>
    <rPh sb="349" eb="351">
      <t>ショグウ</t>
    </rPh>
    <rPh sb="351" eb="353">
      <t>カイゼン</t>
    </rPh>
    <rPh sb="353" eb="355">
      <t>カサン</t>
    </rPh>
    <rPh sb="356" eb="358">
      <t>トクテイ</t>
    </rPh>
    <rPh sb="358" eb="360">
      <t>カサン</t>
    </rPh>
    <rPh sb="360" eb="362">
      <t>キョウツウ</t>
    </rPh>
    <phoneticPr fontId="6"/>
  </si>
  <si>
    <t>(d)臨時特例交付金及びベースアップ等加算の総額</t>
    <rPh sb="3" eb="10">
      <t>リンジトクレイコウフキン</t>
    </rPh>
    <phoneticPr fontId="6"/>
  </si>
  <si>
    <t>要件Ⅳ</t>
    <rPh sb="0" eb="2">
      <t>ヨウケン</t>
    </rPh>
    <phoneticPr fontId="6"/>
  </si>
  <si>
    <t>要件Ⅴ</t>
    <rPh sb="0" eb="2">
      <t>ヨウケン</t>
    </rPh>
    <phoneticPr fontId="6"/>
  </si>
  <si>
    <t>②ⅱ）「前年度の賃金の総額」【基準額１】【基準額２】【基準額３】には、計画書の２（１）②ⅱ）の額を記載することとしているが、職員構成が変わった等の事由により修正することが可能である。</t>
    <rPh sb="27" eb="30">
      <t>キジュンガク</t>
    </rPh>
    <phoneticPr fontId="6"/>
  </si>
  <si>
    <t>福祉・介護職員処遇改善加算、福祉・介護職員等特定処遇改善加算及び福祉・介護職員等ベースアップ等支援加算に関して、虚偽や不正があった場合には、支払われた介護給付費等の返還や事業者の指定取消となる場合があるので留意すること。</t>
    <rPh sb="0" eb="2">
      <t>フクシ</t>
    </rPh>
    <rPh sb="14" eb="16">
      <t>フクシ</t>
    </rPh>
    <rPh sb="17" eb="19">
      <t>カイゴ</t>
    </rPh>
    <rPh sb="19" eb="21">
      <t>ショクイン</t>
    </rPh>
    <rPh sb="21" eb="22">
      <t>トウ</t>
    </rPh>
    <rPh sb="22" eb="24">
      <t>トクテイ</t>
    </rPh>
    <rPh sb="24" eb="26">
      <t>ショグウ</t>
    </rPh>
    <rPh sb="26" eb="30">
      <t>カイゼンカサン</t>
    </rPh>
    <rPh sb="30" eb="31">
      <t>オヨ</t>
    </rPh>
    <rPh sb="32" eb="34">
      <t>フクシ</t>
    </rPh>
    <rPh sb="35" eb="37">
      <t>カイゴ</t>
    </rPh>
    <rPh sb="37" eb="39">
      <t>ショクイン</t>
    </rPh>
    <rPh sb="39" eb="40">
      <t>トウ</t>
    </rPh>
    <rPh sb="46" eb="47">
      <t>トウ</t>
    </rPh>
    <rPh sb="47" eb="49">
      <t>シエン</t>
    </rPh>
    <rPh sb="49" eb="51">
      <t>カサン</t>
    </rPh>
    <rPh sb="56" eb="58">
      <t>キョギ</t>
    </rPh>
    <rPh sb="59" eb="61">
      <t>フセイ</t>
    </rPh>
    <rPh sb="80" eb="81">
      <t>トウ</t>
    </rPh>
    <phoneticPr fontId="6"/>
  </si>
  <si>
    <t>ベースアップ等加算の
賃金改善実施期間
における賃金の総額
（福祉・介護職員とその他の職員の合計額）［円］
(p)</t>
    <rPh sb="11" eb="13">
      <t>チンギン</t>
    </rPh>
    <rPh sb="13" eb="15">
      <t>カイゼン</t>
    </rPh>
    <rPh sb="15" eb="17">
      <t>ジッシ</t>
    </rPh>
    <rPh sb="17" eb="19">
      <t>キカン</t>
    </rPh>
    <rPh sb="24" eb="26">
      <t>チンギン</t>
    </rPh>
    <rPh sb="27" eb="29">
      <t>ソウガク</t>
    </rPh>
    <rPh sb="31" eb="33">
      <t>フクシ</t>
    </rPh>
    <rPh sb="43" eb="45">
      <t>ショクイン</t>
    </rPh>
    <rPh sb="51" eb="52">
      <t>エン</t>
    </rPh>
    <phoneticPr fontId="6"/>
  </si>
  <si>
    <t>ベースアップ等加算の賃金改善実施期間における加算の総額［円］
(r)</t>
    <rPh sb="22" eb="24">
      <t>カサン</t>
    </rPh>
    <rPh sb="25" eb="27">
      <t>ソウガク</t>
    </rPh>
    <rPh sb="28" eb="29">
      <t>エン</t>
    </rPh>
    <phoneticPr fontId="6"/>
  </si>
  <si>
    <t>ベースアップ等加算の賃金改善実施期間における加算の総額［円］
(q)</t>
    <rPh sb="10" eb="12">
      <t>チンギン</t>
    </rPh>
    <rPh sb="12" eb="14">
      <t>カイゼン</t>
    </rPh>
    <rPh sb="14" eb="16">
      <t>ジッシ</t>
    </rPh>
    <rPh sb="16" eb="18">
      <t>キカン</t>
    </rPh>
    <rPh sb="22" eb="24">
      <t>カサン</t>
    </rPh>
    <rPh sb="25" eb="27">
      <t>ソウガク</t>
    </rPh>
    <rPh sb="28" eb="29">
      <t>エン</t>
    </rPh>
    <phoneticPr fontId="6"/>
  </si>
  <si>
    <t>ベースアップ等加算の賃金改善実施期間における賃金の総額（別紙様式3-1 ２②(3)に転記）</t>
    <rPh sb="6" eb="7">
      <t>トウ</t>
    </rPh>
    <rPh sb="7" eb="9">
      <t>カサン</t>
    </rPh>
    <rPh sb="10" eb="12">
      <t>チンギン</t>
    </rPh>
    <rPh sb="12" eb="14">
      <t>カイゼン</t>
    </rPh>
    <rPh sb="14" eb="16">
      <t>ジッシ</t>
    </rPh>
    <rPh sb="16" eb="18">
      <t>キカン</t>
    </rPh>
    <rPh sb="22" eb="24">
      <t>チンギン</t>
    </rPh>
    <rPh sb="25" eb="27">
      <t>ソウガク</t>
    </rPh>
    <rPh sb="28" eb="30">
      <t>ベッシ</t>
    </rPh>
    <rPh sb="30" eb="32">
      <t>ヨウシキ</t>
    </rPh>
    <rPh sb="42" eb="44">
      <t>テンキ</t>
    </rPh>
    <phoneticPr fontId="6"/>
  </si>
  <si>
    <t>ベースアップ等加算の賃金改善実施期間における処遇改善加算の総額（別紙様式3-1 ２②(5)に転記）</t>
    <rPh sb="6" eb="7">
      <t>トウ</t>
    </rPh>
    <rPh sb="7" eb="9">
      <t>カサン</t>
    </rPh>
    <rPh sb="10" eb="12">
      <t>チンギン</t>
    </rPh>
    <rPh sb="12" eb="14">
      <t>カイゼン</t>
    </rPh>
    <rPh sb="14" eb="16">
      <t>ジッシ</t>
    </rPh>
    <rPh sb="16" eb="18">
      <t>キカン</t>
    </rPh>
    <rPh sb="22" eb="24">
      <t>ショグウ</t>
    </rPh>
    <rPh sb="24" eb="26">
      <t>カイゼン</t>
    </rPh>
    <rPh sb="26" eb="28">
      <t>カサン</t>
    </rPh>
    <rPh sb="29" eb="31">
      <t>ソウガク</t>
    </rPh>
    <rPh sb="46" eb="48">
      <t>テンキ</t>
    </rPh>
    <phoneticPr fontId="6"/>
  </si>
  <si>
    <t>ベースアップ等加算の賃金改善実施期間における特定加算の総額（別紙様式3-1 ２②(7)に転記）</t>
    <rPh sb="6" eb="7">
      <t>トウ</t>
    </rPh>
    <rPh sb="7" eb="9">
      <t>カサン</t>
    </rPh>
    <rPh sb="10" eb="12">
      <t>チンギン</t>
    </rPh>
    <rPh sb="12" eb="14">
      <t>カイゼン</t>
    </rPh>
    <rPh sb="14" eb="16">
      <t>ジッシ</t>
    </rPh>
    <rPh sb="16" eb="18">
      <t>キカン</t>
    </rPh>
    <rPh sb="22" eb="24">
      <t>トクテイ</t>
    </rPh>
    <rPh sb="24" eb="26">
      <t>カサン</t>
    </rPh>
    <rPh sb="27" eb="29">
      <t>ソウガク</t>
    </rPh>
    <rPh sb="44" eb="46">
      <t>テンキ</t>
    </rPh>
    <phoneticPr fontId="6"/>
  </si>
  <si>
    <t>ベースアップ等加算の総額(別紙様式3-1 ２①に転記)</t>
    <rPh sb="6" eb="7">
      <t>トウ</t>
    </rPh>
    <rPh sb="7" eb="9">
      <t>カサン</t>
    </rPh>
    <rPh sb="10" eb="12">
      <t>ソウガク</t>
    </rPh>
    <rPh sb="24" eb="26">
      <t>テンキ</t>
    </rPh>
    <phoneticPr fontId="6"/>
  </si>
  <si>
    <t>本実績報告書で一括して届け出る事業所全体の合計</t>
    <rPh sb="0" eb="1">
      <t>ホン</t>
    </rPh>
    <rPh sb="1" eb="3">
      <t>ジッセキ</t>
    </rPh>
    <rPh sb="3" eb="6">
      <t>ホウコクショ</t>
    </rPh>
    <rPh sb="7" eb="9">
      <t>イッカツ</t>
    </rPh>
    <rPh sb="11" eb="12">
      <t>トド</t>
    </rPh>
    <rPh sb="13" eb="14">
      <t>デ</t>
    </rPh>
    <rPh sb="15" eb="18">
      <t>ジギョウショ</t>
    </rPh>
    <rPh sb="18" eb="20">
      <t>ゼンタイ</t>
    </rPh>
    <rPh sb="21" eb="23">
      <t>ゴウケイ</t>
    </rPh>
    <phoneticPr fontId="6"/>
  </si>
  <si>
    <t>特定加算を取得する事業所数</t>
    <rPh sb="0" eb="2">
      <t>トクテイ</t>
    </rPh>
    <rPh sb="2" eb="4">
      <t>カサン</t>
    </rPh>
    <rPh sb="5" eb="7">
      <t>シュトク</t>
    </rPh>
    <rPh sb="9" eb="12">
      <t>ジギョウショ</t>
    </rPh>
    <rPh sb="12" eb="13">
      <t>スウ</t>
    </rPh>
    <phoneticPr fontId="6"/>
  </si>
  <si>
    <t>本様式では以下の要件を確認しており、オレンジセルが「○」でない場合、加算取得の要件を満たしていない。
Ⅰ【処遇改善加算】福祉・介護職員（特定加算を併せて取得する場合は「経験・技能のある障害福祉人材」及び「他の障害福祉人材」）の賃金について、
　　処遇改善加算による賃金改善所要額が、同加算の算定額以上であること
Ⅱ【特定加算】障害福祉人材とその他職種の賃金について、特定加算による賃金改善所要額が、同加算の算定額以上であること
Ⅲ【ベースアップ等加算】障害福祉人材とその他の職員の賃金について、ベースアップ等加算による賃金改善所要額が、同加算の算定額以上であること
Ⅳ【特定加算】グループ毎の平均賃金改善額が配分ルールを満たしていること
Ⅴ【特定加算】経験・技能のある障害福祉人材（A）のうち、１人以上は月額８万円の改善または改善後の賃金が年額440万円以上となっていること
　　（その人数は法人一括で申請する事業所の数に応じて設定）
Ⅵ【ベースアップ等加算】賃金改善の合計額の３分の２以上は、基本給又は決まって毎月支払われる手当の引上げに充てること</t>
    <rPh sb="60" eb="62">
      <t>フクシ</t>
    </rPh>
    <rPh sb="163" eb="165">
      <t>ショウガイ</t>
    </rPh>
    <rPh sb="165" eb="167">
      <t>フクシ</t>
    </rPh>
    <rPh sb="167" eb="169">
      <t>ジンザイ</t>
    </rPh>
    <rPh sb="172" eb="173">
      <t>タ</t>
    </rPh>
    <rPh sb="173" eb="175">
      <t>ショクシュ</t>
    </rPh>
    <rPh sb="226" eb="228">
      <t>ショウガイ</t>
    </rPh>
    <rPh sb="228" eb="230">
      <t>フクシ</t>
    </rPh>
    <rPh sb="230" eb="232">
      <t>ジンザイ</t>
    </rPh>
    <rPh sb="334" eb="336">
      <t>ショウガイ</t>
    </rPh>
    <rPh sb="336" eb="338">
      <t>フクシ</t>
    </rPh>
    <rPh sb="338" eb="340">
      <t>ジンザイ</t>
    </rPh>
    <phoneticPr fontId="6"/>
  </si>
  <si>
    <t>別紙様式3-4</t>
    <phoneticPr fontId="14"/>
  </si>
  <si>
    <t>障害福祉サービス等処遇改善実績報告書（特定加算における職員分の変更特例）</t>
    <rPh sb="13" eb="15">
      <t>ジッセキ</t>
    </rPh>
    <rPh sb="15" eb="18">
      <t>ホウコクショ</t>
    </rPh>
    <rPh sb="19" eb="21">
      <t>トクテイ</t>
    </rPh>
    <rPh sb="21" eb="23">
      <t>カサン</t>
    </rPh>
    <rPh sb="27" eb="29">
      <t>ショクイン</t>
    </rPh>
    <rPh sb="29" eb="30">
      <t>ブン</t>
    </rPh>
    <rPh sb="31" eb="33">
      <t>ヘンコウ</t>
    </rPh>
    <rPh sb="33" eb="35">
      <t>トクレイ</t>
    </rPh>
    <phoneticPr fontId="14"/>
  </si>
  <si>
    <t>職員分類の変更特例に係る実績報告（令和</t>
    <rPh sb="0" eb="2">
      <t>ショクイン</t>
    </rPh>
    <rPh sb="2" eb="4">
      <t>ブンルイ</t>
    </rPh>
    <rPh sb="5" eb="7">
      <t>ヘンコウ</t>
    </rPh>
    <rPh sb="7" eb="9">
      <t>トクレイ</t>
    </rPh>
    <rPh sb="10" eb="11">
      <t>カカ</t>
    </rPh>
    <rPh sb="12" eb="14">
      <t>ジッセキ</t>
    </rPh>
    <rPh sb="14" eb="16">
      <t>ホウコク</t>
    </rPh>
    <rPh sb="17" eb="19">
      <t>レイワ</t>
    </rPh>
    <phoneticPr fontId="14"/>
  </si>
  <si>
    <t>年度届出用)</t>
    <phoneticPr fontId="14"/>
  </si>
  <si>
    <t xml:space="preserve">                                                                        </t>
  </si>
  <si>
    <t>事業所等情報</t>
  </si>
  <si>
    <t>フリガナ</t>
    <phoneticPr fontId="14"/>
  </si>
  <si>
    <t>法人名</t>
    <rPh sb="0" eb="2">
      <t>ホウジン</t>
    </rPh>
    <rPh sb="2" eb="3">
      <t>メイ</t>
    </rPh>
    <phoneticPr fontId="14"/>
  </si>
  <si>
    <t>次の内容について、該当・非該当のうちあてはまるものに☑をつけること。</t>
    <phoneticPr fontId="14"/>
  </si>
  <si>
    <t>特例a</t>
    <phoneticPr fontId="14"/>
  </si>
  <si>
    <r>
      <t>　</t>
    </r>
    <r>
      <rPr>
        <u/>
        <sz val="10"/>
        <color rgb="FF000000"/>
        <rFont val="ＭＳ Ｐゴシック"/>
        <family val="3"/>
        <charset val="128"/>
      </rPr>
      <t>通常の分類では「Ｂ他の障害福祉人材」に分類される職員について</t>
    </r>
    <r>
      <rPr>
        <sz val="10"/>
        <color rgb="FF000000"/>
        <rFont val="ＭＳ Ｐゴシック"/>
        <family val="3"/>
        <charset val="128"/>
      </rPr>
      <t xml:space="preserve">、研修等で専門的な技能を身につけた勤続10年以上の職員について、「Ａ経験・技能のある障害福祉人材」に分類して処遇改善を実施する職員がいた。 </t>
    </r>
    <phoneticPr fontId="14"/>
  </si>
  <si>
    <t>該当</t>
    <rPh sb="0" eb="2">
      <t>ガイトウ</t>
    </rPh>
    <phoneticPr fontId="14"/>
  </si>
  <si>
    <t>非該当</t>
    <rPh sb="0" eb="3">
      <t>ヒガイトウ</t>
    </rPh>
    <phoneticPr fontId="14"/>
  </si>
  <si>
    <r>
      <rPr>
        <u/>
        <sz val="10"/>
        <color rgb="FF000000"/>
        <rFont val="ＭＳ Ｐゴシック"/>
        <family val="3"/>
        <charset val="128"/>
      </rPr>
      <t>※　該当の場合、</t>
    </r>
    <r>
      <rPr>
        <sz val="10"/>
        <color rgb="FF000000"/>
        <rFont val="ＭＳ Ｐゴシック"/>
        <family val="3"/>
        <charset val="128"/>
      </rPr>
      <t>該当する職員について、職種及び特性並びに当該特性に該当する人数を記載すること。</t>
    </r>
    <phoneticPr fontId="14"/>
  </si>
  <si>
    <t>該当職員の職種</t>
    <phoneticPr fontId="14"/>
  </si>
  <si>
    <t>該当職員の特性（特例を適用した理由）</t>
    <phoneticPr fontId="14"/>
  </si>
  <si>
    <t>人数</t>
    <phoneticPr fontId="14"/>
  </si>
  <si>
    <t>合計</t>
    <rPh sb="0" eb="2">
      <t>ゴウケイ</t>
    </rPh>
    <phoneticPr fontId="14"/>
  </si>
  <si>
    <t>特例b</t>
  </si>
  <si>
    <r>
      <t>　</t>
    </r>
    <r>
      <rPr>
        <u/>
        <sz val="10"/>
        <color rgb="FF000000"/>
        <rFont val="ＭＳ Ｐゴシック"/>
        <family val="3"/>
        <charset val="128"/>
      </rPr>
      <t>通常の分類では「Ｃその他の職種」に分類される職員について</t>
    </r>
    <r>
      <rPr>
        <sz val="10"/>
        <color rgb="FF000000"/>
        <rFont val="ＭＳ Ｐゴシック"/>
        <family val="3"/>
        <charset val="128"/>
      </rPr>
      <t>、個別の障害福祉サービス等の類型ごとに必要となる専門的な技能によりサービスの質の向上に寄与している職員について、「Ｂ他の障害福祉人材」に分類して処遇改善を実施する職員がいた。</t>
    </r>
    <phoneticPr fontId="14"/>
  </si>
  <si>
    <r>
      <rPr>
        <u/>
        <sz val="10"/>
        <color rgb="FF000000"/>
        <rFont val="ＭＳ Ｐゴシック"/>
        <family val="3"/>
        <charset val="128"/>
      </rPr>
      <t>※　該当の場合、</t>
    </r>
    <r>
      <rPr>
        <sz val="10"/>
        <color rgb="FF000000"/>
        <rFont val="ＭＳ Ｐゴシック"/>
        <family val="3"/>
        <charset val="128"/>
      </rPr>
      <t>該当する職員について、特性・理由及び当該特性に該当する人数を記載すること。</t>
    </r>
    <phoneticPr fontId="14"/>
  </si>
  <si>
    <t>※　人数は実人数で記載してください。</t>
  </si>
  <si>
    <t>※　該当職員の特性は具体的に記載してください。</t>
  </si>
  <si>
    <t>※　特例ａ及び特例ｂともに非該当の場合は、当該様式を提出する必要はありません。</t>
  </si>
  <si>
    <t>東京都</t>
    <phoneticPr fontId="6"/>
  </si>
  <si>
    <t>東京都新宿区西新宿１－２－３</t>
    <rPh sb="0" eb="3">
      <t>トウキョウト</t>
    </rPh>
    <rPh sb="3" eb="6">
      <t>シンジュクク</t>
    </rPh>
    <rPh sb="6" eb="9">
      <t>ニシシンジュク</t>
    </rPh>
    <phoneticPr fontId="6"/>
  </si>
  <si>
    <t>代表取締役</t>
    <rPh sb="0" eb="5">
      <t>ダイヒョウトリシマリヤク</t>
    </rPh>
    <phoneticPr fontId="6"/>
  </si>
  <si>
    <t>東京　太郎</t>
    <rPh sb="0" eb="2">
      <t>トウキョウ</t>
    </rPh>
    <rPh sb="3" eb="5">
      <t>タロウ</t>
    </rPh>
    <phoneticPr fontId="6"/>
  </si>
  <si>
    <t>東京　花子</t>
    <rPh sb="0" eb="2">
      <t>トウキョウ</t>
    </rPh>
    <rPh sb="3" eb="5">
      <t>ハナコ</t>
    </rPh>
    <phoneticPr fontId="6"/>
  </si>
  <si>
    <t>トウキョウ　タロウ</t>
    <phoneticPr fontId="6"/>
  </si>
  <si>
    <t>東京都</t>
    <rPh sb="0" eb="2">
      <t>トウキョウ</t>
    </rPh>
    <rPh sb="2" eb="3">
      <t>ト</t>
    </rPh>
    <phoneticPr fontId="6"/>
  </si>
  <si>
    <t>新宿区</t>
    <rPh sb="0" eb="3">
      <t>シンジュクク</t>
    </rPh>
    <phoneticPr fontId="6"/>
  </si>
  <si>
    <t>加算Ⅰ</t>
  </si>
  <si>
    <t>特定加算Ⅰ</t>
  </si>
  <si>
    <t>特定加算Ⅱ</t>
  </si>
  <si>
    <t>株式会社〇〇</t>
    <phoneticPr fontId="6"/>
  </si>
  <si>
    <t>カブシキガイシャ〇〇</t>
    <phoneticPr fontId="6"/>
  </si>
  <si>
    <t>03-1111-0000</t>
    <phoneticPr fontId="6"/>
  </si>
  <si>
    <t>03-1111-9999</t>
    <phoneticPr fontId="6"/>
  </si>
  <si>
    <t>〇〇ケア</t>
    <phoneticPr fontId="6"/>
  </si>
  <si>
    <t>グループホーム〇〇</t>
    <phoneticPr fontId="6"/>
  </si>
  <si>
    <t>「処遇改善加算」の「区分」と「加算総額」</t>
    <rPh sb="1" eb="3">
      <t>ショグウ</t>
    </rPh>
    <rPh sb="3" eb="5">
      <t>カイゼン</t>
    </rPh>
    <rPh sb="5" eb="7">
      <t>カサン</t>
    </rPh>
    <rPh sb="10" eb="12">
      <t>クブン</t>
    </rPh>
    <rPh sb="15" eb="19">
      <t>カサンソウガク</t>
    </rPh>
    <phoneticPr fontId="14"/>
  </si>
  <si>
    <t>「特定加算」の「区分」と「加算総額」</t>
    <rPh sb="1" eb="3">
      <t>トクテイ</t>
    </rPh>
    <rPh sb="3" eb="5">
      <t>カサン</t>
    </rPh>
    <rPh sb="8" eb="10">
      <t>クブン</t>
    </rPh>
    <rPh sb="13" eb="17">
      <t>カサンソウガク</t>
    </rPh>
    <phoneticPr fontId="14"/>
  </si>
  <si>
    <t>Y～AA19</t>
    <phoneticPr fontId="14"/>
  </si>
  <si>
    <t>「特定加算」の「グループ別内訳」</t>
    <rPh sb="1" eb="5">
      <t>トクテイカサン</t>
    </rPh>
    <rPh sb="12" eb="13">
      <t>ベツ</t>
    </rPh>
    <rPh sb="13" eb="15">
      <t>ウチワケ</t>
    </rPh>
    <phoneticPr fontId="14"/>
  </si>
  <si>
    <t>AJ～AL19</t>
    <phoneticPr fontId="14"/>
  </si>
  <si>
    <t>特定加算でグループ分けしたうちのABグループの「処遇改善加算の内訳」</t>
    <rPh sb="0" eb="4">
      <t>トクテイカサン</t>
    </rPh>
    <rPh sb="9" eb="10">
      <t>ワ</t>
    </rPh>
    <rPh sb="24" eb="30">
      <t>ショグウカイゼンカサン</t>
    </rPh>
    <rPh sb="31" eb="33">
      <t>ウチワケ</t>
    </rPh>
    <phoneticPr fontId="14"/>
  </si>
  <si>
    <t>特定加算でグループ分けしたうちのABグループの「賃金総額」</t>
    <rPh sb="0" eb="4">
      <t>トクテイカサン</t>
    </rPh>
    <rPh sb="9" eb="10">
      <t>ワ</t>
    </rPh>
    <rPh sb="24" eb="28">
      <t>チンギンソウガク</t>
    </rPh>
    <phoneticPr fontId="14"/>
  </si>
  <si>
    <t>R16</t>
    <phoneticPr fontId="14"/>
  </si>
  <si>
    <t>U17から下（U16は自動で入ります。）</t>
    <rPh sb="5" eb="6">
      <t>シタ</t>
    </rPh>
    <phoneticPr fontId="14"/>
  </si>
  <si>
    <t>「ベースアップ加算」の「加算総額」</t>
    <rPh sb="7" eb="9">
      <t>カサン</t>
    </rPh>
    <rPh sb="12" eb="16">
      <t>カサンソウガク</t>
    </rPh>
    <phoneticPr fontId="14"/>
  </si>
  <si>
    <t>V16、W16</t>
    <phoneticPr fontId="14"/>
  </si>
  <si>
    <t>X16、Y16</t>
    <phoneticPr fontId="14"/>
  </si>
  <si>
    <t>届出をした加算は〇、届出していない加算は×をプルダウンで選ぶ</t>
    <rPh sb="0" eb="2">
      <t>トドケデ</t>
    </rPh>
    <rPh sb="5" eb="7">
      <t>カサン</t>
    </rPh>
    <rPh sb="10" eb="12">
      <t>トドケデ</t>
    </rPh>
    <rPh sb="17" eb="19">
      <t>カサン</t>
    </rPh>
    <rPh sb="28" eb="29">
      <t>エラ</t>
    </rPh>
    <phoneticPr fontId="14"/>
  </si>
  <si>
    <t>「特定加算の算定事業所」における「処遇改善加算の額」</t>
    <rPh sb="1" eb="5">
      <t>トクテイカサン</t>
    </rPh>
    <rPh sb="6" eb="11">
      <t>サンテイジギョウショ</t>
    </rPh>
    <rPh sb="17" eb="19">
      <t>ショグウ</t>
    </rPh>
    <rPh sb="19" eb="23">
      <t>カイゼンカサン</t>
    </rPh>
    <rPh sb="24" eb="25">
      <t>ガク</t>
    </rPh>
    <phoneticPr fontId="14"/>
  </si>
  <si>
    <t>P35、W35、AD35</t>
    <phoneticPr fontId="14"/>
  </si>
  <si>
    <r>
      <t>N44～46</t>
    </r>
    <r>
      <rPr>
        <b/>
        <sz val="11"/>
        <rFont val="ＭＳ Ｐゴシック"/>
        <family val="3"/>
        <charset val="128"/>
        <scheme val="minor"/>
      </rPr>
      <t>（特定を届出した場合）</t>
    </r>
    <rPh sb="7" eb="9">
      <t>トクテイ</t>
    </rPh>
    <rPh sb="10" eb="12">
      <t>トドケデ</t>
    </rPh>
    <rPh sb="14" eb="16">
      <t>バアイ</t>
    </rPh>
    <phoneticPr fontId="14"/>
  </si>
  <si>
    <t>基準額４（A・B・C）</t>
    <rPh sb="0" eb="2">
      <t>キジュン</t>
    </rPh>
    <rPh sb="2" eb="3">
      <t>ガク</t>
    </rPh>
    <phoneticPr fontId="14"/>
  </si>
  <si>
    <t>「改善後の賃金が～」の金額</t>
    <rPh sb="1" eb="4">
      <t>カイゼンゴ</t>
    </rPh>
    <rPh sb="5" eb="7">
      <t>チンギン</t>
    </rPh>
    <rPh sb="11" eb="13">
      <t>キンガク</t>
    </rPh>
    <phoneticPr fontId="14"/>
  </si>
  <si>
    <t>67行目</t>
    <rPh sb="2" eb="4">
      <t>ギョウメ</t>
    </rPh>
    <phoneticPr fontId="14"/>
  </si>
  <si>
    <t>ベースアップ加算の賃金改善実施期間</t>
    <rPh sb="6" eb="8">
      <t>カサン</t>
    </rPh>
    <rPh sb="9" eb="17">
      <t>チンギンカイゼンジッシキカン</t>
    </rPh>
    <phoneticPr fontId="14"/>
  </si>
  <si>
    <t>101行目</t>
    <rPh sb="3" eb="5">
      <t>ギョウメ</t>
    </rPh>
    <phoneticPr fontId="14"/>
  </si>
  <si>
    <t>102行目</t>
    <rPh sb="3" eb="5">
      <t>ギョウメ</t>
    </rPh>
    <phoneticPr fontId="14"/>
  </si>
  <si>
    <t>105行目</t>
    <rPh sb="3" eb="5">
      <t>ギョウメ</t>
    </rPh>
    <phoneticPr fontId="14"/>
  </si>
  <si>
    <t>113行目</t>
    <rPh sb="3" eb="5">
      <t>ギョウメ</t>
    </rPh>
    <phoneticPr fontId="14"/>
  </si>
  <si>
    <t>記入年月日または提出年月日</t>
    <rPh sb="0" eb="2">
      <t>キニュウ</t>
    </rPh>
    <rPh sb="2" eb="5">
      <t>ネンガッピ</t>
    </rPh>
    <rPh sb="4" eb="5">
      <t>ビ</t>
    </rPh>
    <rPh sb="8" eb="10">
      <t>テイシュツ</t>
    </rPh>
    <rPh sb="10" eb="13">
      <t>ネンガッピ</t>
    </rPh>
    <rPh sb="12" eb="13">
      <t>ビ</t>
    </rPh>
    <phoneticPr fontId="14"/>
  </si>
  <si>
    <t>bbb@bbb.bb.jp.</t>
    <phoneticPr fontId="6"/>
  </si>
  <si>
    <t>T～U19（S19と同額になるように）</t>
    <rPh sb="10" eb="12">
      <t>ドウガク</t>
    </rPh>
    <phoneticPr fontId="14"/>
  </si>
  <si>
    <t>AI19（AJ～AL19の合計を入れる）</t>
    <rPh sb="13" eb="15">
      <t>ゴウケイ</t>
    </rPh>
    <rPh sb="16" eb="17">
      <t>イ</t>
    </rPh>
    <phoneticPr fontId="14"/>
  </si>
  <si>
    <t>・本表に記載する事業所は、計画書の別紙様式２－４に記載した事業所と一致しなければならない。
　事業所の数が多く、１枚に記載しきれない場合は、適宜、行を追加すること。
・（p）には、ベースアップ等加算の賃金改善実施期間（令和４年度においては、原則として令和４年10月分から令和５年３月分まで）における賃金の総額を記載すること。（（q）（r）についても同様。）
・(n-1)には、「賃金改善実施期間にベースアップ等加算のみにより賃金改善を行った福祉・介護職員の賃金の総額」と、「前年度（賃金改善実施期間に相当する期間）の福祉・介護職員の賃金の総額」（計画書【基準額３】参照）とを比較し、その差額を記入すること。（(o-1)のその他の職員についても同様。）
・(n-2)及び(o-2)には、別紙様式2-1の２（５）ハに記載した具体的な賃金改善の取組に基づく、ベースアップ等による賃金改善額を記載すること。</t>
    <rPh sb="220" eb="222">
      <t>フクシ</t>
    </rPh>
    <rPh sb="258" eb="260">
      <t>フクシ</t>
    </rPh>
    <phoneticPr fontId="6"/>
  </si>
  <si>
    <t>入力セル</t>
    <rPh sb="0" eb="2">
      <t>ニュウリョク</t>
    </rPh>
    <phoneticPr fontId="6"/>
  </si>
  <si>
    <t>入力事項</t>
    <rPh sb="0" eb="2">
      <t>ニュウリョク</t>
    </rPh>
    <rPh sb="2" eb="4">
      <t>ジコウ</t>
    </rPh>
    <phoneticPr fontId="6"/>
  </si>
  <si>
    <t>備考</t>
    <rPh sb="0" eb="2">
      <t>ビコウ</t>
    </rPh>
    <phoneticPr fontId="6"/>
  </si>
  <si>
    <t>基本情報入力シート</t>
    <rPh sb="0" eb="2">
      <t>キホン</t>
    </rPh>
    <rPh sb="2" eb="4">
      <t>ジョウホウ</t>
    </rPh>
    <rPh sb="4" eb="6">
      <t>ニュウリョク</t>
    </rPh>
    <phoneticPr fontId="6"/>
  </si>
  <si>
    <t>・事業所別、サービス別に記入
・【加算総額の計算期間】（上記の処遇改善加算と同じ。）</t>
    <rPh sb="12" eb="14">
      <t>キニュウ</t>
    </rPh>
    <phoneticPr fontId="14"/>
  </si>
  <si>
    <t>「賃金総額」に含まれる「グループ別交付金とベースアップ加算の額」</t>
    <rPh sb="1" eb="5">
      <t>チンギンソウガク</t>
    </rPh>
    <rPh sb="7" eb="8">
      <t>フク</t>
    </rPh>
    <rPh sb="16" eb="17">
      <t>ベツ</t>
    </rPh>
    <rPh sb="17" eb="20">
      <t>コウフキン</t>
    </rPh>
    <rPh sb="27" eb="29">
      <t>カサン</t>
    </rPh>
    <rPh sb="30" eb="31">
      <t>ガク</t>
    </rPh>
    <phoneticPr fontId="14"/>
  </si>
  <si>
    <t>交付金・ベースアップ加算を受け取っていた場合</t>
    <phoneticPr fontId="6"/>
  </si>
  <si>
    <t>シート名</t>
    <rPh sb="3" eb="4">
      <t>メイ</t>
    </rPh>
    <phoneticPr fontId="6"/>
  </si>
  <si>
    <t>黄色セル</t>
    <rPh sb="0" eb="2">
      <t>キイロ</t>
    </rPh>
    <phoneticPr fontId="6"/>
  </si>
  <si>
    <t>法人・事業者情報</t>
    <rPh sb="0" eb="2">
      <t>ホウジン</t>
    </rPh>
    <rPh sb="3" eb="6">
      <t>ジギョウシャ</t>
    </rPh>
    <rPh sb="6" eb="8">
      <t>ジョウホウ</t>
    </rPh>
    <phoneticPr fontId="6"/>
  </si>
  <si>
    <t>必須入力</t>
    <rPh sb="0" eb="2">
      <t>ヒッス</t>
    </rPh>
    <rPh sb="2" eb="4">
      <t>ニュウリョク</t>
    </rPh>
    <phoneticPr fontId="6"/>
  </si>
  <si>
    <t>別記様式３－２</t>
    <rPh sb="0" eb="2">
      <t>ベッキ</t>
    </rPh>
    <rPh sb="2" eb="4">
      <t>ヨウシキ</t>
    </rPh>
    <phoneticPr fontId="6"/>
  </si>
  <si>
    <t>別紙様式３－３
（ベースアップ加算を届出した場合はこのシートを入力）</t>
    <phoneticPr fontId="6"/>
  </si>
  <si>
    <t>・事業所、サービス別に記入
【加算総額の計算期間】令和4年11月請求分～令和5年4月請求分
（「加算総額のお知らせ」は令和4年11月受付分～令和5年4月受付分）</t>
    <rPh sb="11" eb="13">
      <t>キニュウ</t>
    </rPh>
    <phoneticPr fontId="14"/>
  </si>
  <si>
    <t>別記様式３－１</t>
    <rPh sb="0" eb="2">
      <t>ベッキ</t>
    </rPh>
    <rPh sb="2" eb="4">
      <t>ヨウシキ</t>
    </rPh>
    <phoneticPr fontId="6"/>
  </si>
  <si>
    <t>該当あれば記入</t>
    <rPh sb="0" eb="2">
      <t>ガイトウ</t>
    </rPh>
    <rPh sb="5" eb="7">
      <t>キニュウ</t>
    </rPh>
    <phoneticPr fontId="14"/>
  </si>
  <si>
    <t>AB～AD19</t>
    <phoneticPr fontId="14"/>
  </si>
  <si>
    <t>AE～AG19</t>
    <phoneticPr fontId="6"/>
  </si>
  <si>
    <t>V19（AB～AC19の合計を入れる）</t>
    <rPh sb="12" eb="14">
      <t>ゴウケイ</t>
    </rPh>
    <rPh sb="15" eb="16">
      <t>イ</t>
    </rPh>
    <phoneticPr fontId="14"/>
  </si>
  <si>
    <t>【参考：常勤換算の考え方】
　当該事業所の従業員の勤務延べ時間数を当該事業所において常勤の従業員が勤務すべき時間数 （１週間に勤務すべき時間数が３２時間を下回る場合は３２時間を基本とする。）で除することにより、当該事業所の従業員の員数を常勤の従業員の員数に換算する方法をいうものである。この場合の勤務延べ時間数は、当該事業所の指定にかかる事業のサービスに従事する勤務時間の延べ数であること。
　　○計算例
　常勤の勤務すべき時間が４０時間であり、従業員Ａ　週２０時間勤務　
　　　　　　　　　　　　　　　　　　　　　　　　　　 従業員Ｂ　週１８時間勤務
　　　　　　　　　　　　　　　　　　　　　　　　　　 従業員Ｃ　週３２時間勤務　の場合、
計算は（２０時間＋１８時間＋３２時間）÷４０時間＝１．７５であり　（小数点第２位以下を切捨）、常勤換算数は１月あたり１．７人となる。１２か月処遇改善加算を取得している場合、年間の常勤換算数＝１．７×１２か月＝２０．４人
 ※上記計算例は常勤の従業員が勤務すべき時間数が４０時間の事例であり、実際の常勤の従業員 が勤務すべき時間に合わせて計算をしてください。
※上記計算例は１２か月勤務していた場合であるので、例えば９か月の場合は９を掛ける。
※常勤でも介護と按分する場合は、上記の考え方で計算する。</t>
    <rPh sb="502" eb="504">
      <t>ジョウキ</t>
    </rPh>
    <rPh sb="504" eb="506">
      <t>ケイサン</t>
    </rPh>
    <rPh sb="506" eb="507">
      <t>レイ</t>
    </rPh>
    <rPh sb="511" eb="512">
      <t>ゲツ</t>
    </rPh>
    <rPh sb="512" eb="514">
      <t>キンム</t>
    </rPh>
    <rPh sb="518" eb="520">
      <t>バアイ</t>
    </rPh>
    <rPh sb="526" eb="527">
      <t>タト</t>
    </rPh>
    <rPh sb="531" eb="532">
      <t>ゲツ</t>
    </rPh>
    <rPh sb="533" eb="535">
      <t>バアイ</t>
    </rPh>
    <rPh sb="538" eb="539">
      <t>カ</t>
    </rPh>
    <rPh sb="544" eb="546">
      <t>ジョウキン</t>
    </rPh>
    <rPh sb="548" eb="550">
      <t>カイゴ</t>
    </rPh>
    <rPh sb="551" eb="553">
      <t>アンブン</t>
    </rPh>
    <rPh sb="555" eb="557">
      <t>バアイ</t>
    </rPh>
    <rPh sb="559" eb="561">
      <t>ジョウキ</t>
    </rPh>
    <rPh sb="562" eb="563">
      <t>カンガ</t>
    </rPh>
    <rPh sb="564" eb="565">
      <t>カタ</t>
    </rPh>
    <rPh sb="566" eb="568">
      <t>ケイサン</t>
    </rPh>
    <phoneticPr fontId="6"/>
  </si>
  <si>
    <t>R20とS20から下
（S19は自動で入ります。）</t>
    <rPh sb="9" eb="10">
      <t>シタ</t>
    </rPh>
    <phoneticPr fontId="14"/>
  </si>
  <si>
    <t>・事業所別サービス別に記入
・【加算総額の計算期間】令和4年5月請求分～令和5年4月請求分
（「加算総額のお知らせ」は令和4年5月受付分～令和5年4月受付分）</t>
    <rPh sb="11" eb="13">
      <t>キニュウ</t>
    </rPh>
    <phoneticPr fontId="14"/>
  </si>
  <si>
    <t>W20とX20から下
（X19は自動で入ります。）</t>
    <rPh sb="9" eb="10">
      <t>シタ</t>
    </rPh>
    <phoneticPr fontId="14"/>
  </si>
  <si>
    <t>・すべての事業所とサービス分をまとめて19行目に記入
・【グループ別内訳・賃金総額・常勤換算数の計算期間】
　「法人で計画時に決めた賃金改善実施期間」
　例：R4.4～R5.3、R4.5～R5.4等、
　　　対象月数が11か月の場合はR4.5～R5.3、R4.6～R5.4等</t>
    <rPh sb="5" eb="8">
      <t>ジギョウショ</t>
    </rPh>
    <rPh sb="13" eb="14">
      <t>ブン</t>
    </rPh>
    <rPh sb="21" eb="23">
      <t>ギョウメ</t>
    </rPh>
    <rPh sb="24" eb="26">
      <t>キニュウ</t>
    </rPh>
    <phoneticPr fontId="14"/>
  </si>
  <si>
    <t>特定加算を届出した場合記入。</t>
    <rPh sb="0" eb="2">
      <t>トクテイ</t>
    </rPh>
    <rPh sb="2" eb="4">
      <t>カサン</t>
    </rPh>
    <rPh sb="5" eb="7">
      <t>トドケデ</t>
    </rPh>
    <rPh sb="9" eb="11">
      <t>バアイ</t>
    </rPh>
    <rPh sb="11" eb="13">
      <t>キニュウ</t>
    </rPh>
    <phoneticPr fontId="94"/>
  </si>
  <si>
    <t>特定加算を届出していない場合は障害福祉人材のみの賃金総額</t>
    <rPh sb="0" eb="2">
      <t>トクテイ</t>
    </rPh>
    <rPh sb="2" eb="4">
      <t>カサン</t>
    </rPh>
    <rPh sb="5" eb="7">
      <t>トドケデ</t>
    </rPh>
    <rPh sb="12" eb="14">
      <t>バアイ</t>
    </rPh>
    <rPh sb="15" eb="17">
      <t>ショウガイ</t>
    </rPh>
    <rPh sb="17" eb="19">
      <t>フクシ</t>
    </rPh>
    <rPh sb="19" eb="21">
      <t>ジンザイ</t>
    </rPh>
    <rPh sb="24" eb="26">
      <t>チンギン</t>
    </rPh>
    <rPh sb="26" eb="28">
      <t>ソウガク</t>
    </rPh>
    <phoneticPr fontId="94"/>
  </si>
  <si>
    <t>S16</t>
    <phoneticPr fontId="14"/>
  </si>
  <si>
    <t>上記の賃金総額に含まれる「処遇改善加算の額」</t>
    <rPh sb="0" eb="2">
      <t>ジョウキ</t>
    </rPh>
    <rPh sb="3" eb="7">
      <t>チンギンソウガク</t>
    </rPh>
    <rPh sb="8" eb="9">
      <t>フク</t>
    </rPh>
    <rPh sb="13" eb="19">
      <t>ショグウカイゼンカサン</t>
    </rPh>
    <rPh sb="20" eb="21">
      <t>ガク</t>
    </rPh>
    <phoneticPr fontId="14"/>
  </si>
  <si>
    <t>T16</t>
    <phoneticPr fontId="14"/>
  </si>
  <si>
    <t>上記の賃金総額に含まれる「特定処遇改善加算の額」</t>
    <rPh sb="0" eb="2">
      <t>ジョウキ</t>
    </rPh>
    <rPh sb="3" eb="7">
      <t>チンギンソウガク</t>
    </rPh>
    <rPh sb="8" eb="9">
      <t>フク</t>
    </rPh>
    <rPh sb="13" eb="21">
      <t>トクテイショグウカイゼンカサン</t>
    </rPh>
    <rPh sb="22" eb="23">
      <t>ガク</t>
    </rPh>
    <phoneticPr fontId="14"/>
  </si>
  <si>
    <r>
      <t xml:space="preserve">W32
</t>
    </r>
    <r>
      <rPr>
        <b/>
        <sz val="11"/>
        <rFont val="ＭＳ Ｐゴシック"/>
        <family val="3"/>
        <charset val="128"/>
        <scheme val="minor"/>
      </rPr>
      <t>（特定加算を届出した場合のみ）</t>
    </r>
    <rPh sb="5" eb="7">
      <t>トクテイ</t>
    </rPh>
    <rPh sb="7" eb="9">
      <t>カサン</t>
    </rPh>
    <rPh sb="10" eb="12">
      <t>トドケデ</t>
    </rPh>
    <rPh sb="14" eb="16">
      <t>バアイ</t>
    </rPh>
    <phoneticPr fontId="14"/>
  </si>
  <si>
    <t>440万円以上は不可。</t>
    <phoneticPr fontId="94"/>
  </si>
  <si>
    <t>「その他」の場合はカッコ内に具体的に記入。</t>
    <phoneticPr fontId="94"/>
  </si>
  <si>
    <t>職場環境要件</t>
    <rPh sb="0" eb="6">
      <t>ショクバカンキョウヨウケン</t>
    </rPh>
    <phoneticPr fontId="14"/>
  </si>
  <si>
    <t>別紙様式３－４</t>
    <rPh sb="0" eb="2">
      <t>ベッシ</t>
    </rPh>
    <rPh sb="2" eb="4">
      <t>ヨウシキ</t>
    </rPh>
    <phoneticPr fontId="94"/>
  </si>
  <si>
    <t>特定加算を届出し、該当がある場合は記入</t>
    <phoneticPr fontId="94"/>
  </si>
  <si>
    <r>
      <t>グループ別の</t>
    </r>
    <r>
      <rPr>
        <sz val="11"/>
        <rFont val="ＭＳ Ｐゴシック"/>
        <family val="2"/>
        <charset val="128"/>
        <scheme val="minor"/>
      </rPr>
      <t>「賃金総額」</t>
    </r>
    <rPh sb="4" eb="5">
      <t>ベツ</t>
    </rPh>
    <rPh sb="7" eb="11">
      <t>チンギンソウガク</t>
    </rPh>
    <phoneticPr fontId="14"/>
  </si>
  <si>
    <r>
      <t>グループ別の</t>
    </r>
    <r>
      <rPr>
        <sz val="11"/>
        <rFont val="ＭＳ Ｐゴシック"/>
        <family val="2"/>
        <charset val="128"/>
        <scheme val="minor"/>
      </rPr>
      <t>「常勤換算数」</t>
    </r>
    <rPh sb="4" eb="5">
      <t>ベツ</t>
    </rPh>
    <rPh sb="7" eb="12">
      <t>ジョウキンカンサンスウ</t>
    </rPh>
    <phoneticPr fontId="14"/>
  </si>
  <si>
    <r>
      <t xml:space="preserve">AH20から下
</t>
    </r>
    <r>
      <rPr>
        <b/>
        <sz val="11"/>
        <rFont val="ＭＳ Ｐゴシック"/>
        <family val="3"/>
        <charset val="128"/>
        <scheme val="minor"/>
      </rPr>
      <t>（Aグループがいる場合）</t>
    </r>
    <rPh sb="6" eb="7">
      <t>シタ</t>
    </rPh>
    <rPh sb="17" eb="19">
      <t>バアイ</t>
    </rPh>
    <phoneticPr fontId="14"/>
  </si>
  <si>
    <r>
      <t>「経験・技能のある～のうち月平均8万以上又は～</t>
    </r>
    <r>
      <rPr>
        <sz val="11"/>
        <rFont val="ＭＳ Ｐゴシック"/>
        <family val="3"/>
        <charset val="128"/>
        <scheme val="minor"/>
      </rPr>
      <t>以上</t>
    </r>
    <r>
      <rPr>
        <sz val="11"/>
        <rFont val="ＭＳ Ｐゴシック"/>
        <family val="2"/>
        <charset val="128"/>
        <scheme val="minor"/>
      </rPr>
      <t>」の人数</t>
    </r>
    <rPh sb="1" eb="3">
      <t>ケイケン</t>
    </rPh>
    <rPh sb="4" eb="6">
      <t>ギノウ</t>
    </rPh>
    <rPh sb="13" eb="16">
      <t>ツキヘイキン</t>
    </rPh>
    <rPh sb="17" eb="18">
      <t>マン</t>
    </rPh>
    <rPh sb="18" eb="20">
      <t>イジョウ</t>
    </rPh>
    <rPh sb="20" eb="21">
      <t>マタ</t>
    </rPh>
    <rPh sb="23" eb="25">
      <t>イジョウ</t>
    </rPh>
    <rPh sb="27" eb="29">
      <t>ニンズウ</t>
    </rPh>
    <phoneticPr fontId="14"/>
  </si>
  <si>
    <r>
      <t>重複不可。</t>
    </r>
    <r>
      <rPr>
        <sz val="11"/>
        <rFont val="ＭＳ Ｐゴシック"/>
        <family val="3"/>
        <charset val="128"/>
        <scheme val="minor"/>
      </rPr>
      <t>AH20</t>
    </r>
    <r>
      <rPr>
        <sz val="11"/>
        <rFont val="ＭＳ Ｐゴシック"/>
        <family val="2"/>
        <charset val="128"/>
        <scheme val="minor"/>
      </rPr>
      <t>に合計を記入でも可。</t>
    </r>
    <phoneticPr fontId="6"/>
  </si>
  <si>
    <r>
      <t>「賃金総額」に含まれる「グループ別交付金とベースアップ加算の額」の</t>
    </r>
    <r>
      <rPr>
        <u/>
        <sz val="11"/>
        <rFont val="ＭＳ Ｐゴシック"/>
        <family val="3"/>
        <charset val="128"/>
        <scheme val="minor"/>
      </rPr>
      <t>合計</t>
    </r>
    <rPh sb="1" eb="5">
      <t>チンギンソウガク</t>
    </rPh>
    <rPh sb="7" eb="8">
      <t>フク</t>
    </rPh>
    <rPh sb="16" eb="17">
      <t>ベツ</t>
    </rPh>
    <rPh sb="17" eb="20">
      <t>コウフキン</t>
    </rPh>
    <rPh sb="27" eb="29">
      <t>カサン</t>
    </rPh>
    <rPh sb="30" eb="31">
      <t>ガク</t>
    </rPh>
    <rPh sb="33" eb="35">
      <t>ゴウケイ</t>
    </rPh>
    <phoneticPr fontId="14"/>
  </si>
  <si>
    <r>
      <t>「ベースアップ加算の賃金改善実施期間</t>
    </r>
    <r>
      <rPr>
        <sz val="11"/>
        <rFont val="ＭＳ Ｐゴシック"/>
        <family val="3"/>
        <charset val="128"/>
      </rPr>
      <t>における、職員全員の賃金総額。</t>
    </r>
    <rPh sb="7" eb="9">
      <t>カサン</t>
    </rPh>
    <rPh sb="10" eb="18">
      <t>チンギンカイゼンジッシキカン</t>
    </rPh>
    <rPh sb="23" eb="27">
      <t>ショクインゼンイン</t>
    </rPh>
    <rPh sb="28" eb="32">
      <t>チンギンソウガク</t>
    </rPh>
    <phoneticPr fontId="14"/>
  </si>
  <si>
    <r>
      <t>【ベースアップ加算の賃金改善実施期間】
「法人で計画時に決めた賃金改善実施期間」</t>
    </r>
    <r>
      <rPr>
        <sz val="11"/>
        <rFont val="ＭＳ Ｐゴシック"/>
        <family val="3"/>
        <charset val="128"/>
        <scheme val="minor"/>
      </rPr>
      <t>例：</t>
    </r>
    <r>
      <rPr>
        <sz val="11"/>
        <rFont val="ＭＳ Ｐゴシック"/>
        <family val="2"/>
        <charset val="128"/>
        <scheme val="minor"/>
      </rPr>
      <t>処遇改善の実施期間がR4.4～R5.3でベースアップ加算を10月から受けていた場合</t>
    </r>
    <r>
      <rPr>
        <sz val="11"/>
        <rFont val="ＭＳ Ｐゴシック"/>
        <family val="3"/>
        <charset val="128"/>
        <scheme val="minor"/>
      </rPr>
      <t>はR4.10～R5.3</t>
    </r>
    <rPh sb="40" eb="41">
      <t>レイ</t>
    </rPh>
    <phoneticPr fontId="6"/>
  </si>
  <si>
    <r>
      <t>「ベースアップ加算」による「福祉・介護職員」の「改善額」と</t>
    </r>
    <r>
      <rPr>
        <sz val="11"/>
        <rFont val="ＭＳ Ｐゴシック"/>
        <family val="3"/>
        <charset val="128"/>
        <scheme val="minor"/>
      </rPr>
      <t>そのうちの</t>
    </r>
    <r>
      <rPr>
        <sz val="11"/>
        <rFont val="ＭＳ Ｐゴシック"/>
        <family val="2"/>
        <charset val="128"/>
        <scheme val="minor"/>
      </rPr>
      <t>「ベースアップ等による（</t>
    </r>
    <r>
      <rPr>
        <sz val="11"/>
        <rFont val="ＭＳ Ｐゴシック"/>
        <family val="3"/>
        <charset val="128"/>
        <scheme val="minor"/>
      </rPr>
      <t>つまり</t>
    </r>
    <r>
      <rPr>
        <sz val="11"/>
        <rFont val="ＭＳ Ｐゴシック"/>
        <family val="2"/>
        <charset val="128"/>
        <scheme val="minor"/>
      </rPr>
      <t>月々の）</t>
    </r>
    <r>
      <rPr>
        <sz val="11"/>
        <rFont val="ＭＳ Ｐゴシック"/>
        <family val="3"/>
        <charset val="128"/>
        <scheme val="minor"/>
      </rPr>
      <t>改善</t>
    </r>
    <r>
      <rPr>
        <sz val="11"/>
        <rFont val="ＭＳ Ｐゴシック"/>
        <family val="2"/>
        <charset val="128"/>
        <scheme val="minor"/>
      </rPr>
      <t>額」</t>
    </r>
    <rPh sb="7" eb="9">
      <t>カサン</t>
    </rPh>
    <rPh sb="14" eb="16">
      <t>フクシ</t>
    </rPh>
    <rPh sb="17" eb="21">
      <t>カイゴショクイン</t>
    </rPh>
    <rPh sb="24" eb="28">
      <t>カイゼ</t>
    </rPh>
    <rPh sb="41" eb="42">
      <t>トウ</t>
    </rPh>
    <rPh sb="49" eb="51">
      <t>ツキヅキ</t>
    </rPh>
    <rPh sb="53" eb="55">
      <t>カイゼン</t>
    </rPh>
    <rPh sb="55" eb="56">
      <t>ガク</t>
    </rPh>
    <phoneticPr fontId="14"/>
  </si>
  <si>
    <r>
      <t>「ベースアップ加算」による「その他の職員」の「改善額」と</t>
    </r>
    <r>
      <rPr>
        <sz val="11"/>
        <rFont val="ＭＳ Ｐゴシック"/>
        <family val="3"/>
        <charset val="128"/>
        <scheme val="minor"/>
      </rPr>
      <t>そのうちの</t>
    </r>
    <r>
      <rPr>
        <sz val="11"/>
        <rFont val="ＭＳ Ｐゴシック"/>
        <family val="2"/>
        <charset val="128"/>
        <scheme val="minor"/>
      </rPr>
      <t>「ベースアップ等による（</t>
    </r>
    <r>
      <rPr>
        <sz val="11"/>
        <rFont val="ＭＳ Ｐゴシック"/>
        <family val="3"/>
        <charset val="128"/>
        <scheme val="minor"/>
      </rPr>
      <t>つまり</t>
    </r>
    <r>
      <rPr>
        <sz val="11"/>
        <rFont val="ＭＳ Ｐゴシック"/>
        <family val="2"/>
        <charset val="128"/>
        <scheme val="minor"/>
      </rPr>
      <t>月々の）</t>
    </r>
    <r>
      <rPr>
        <sz val="11"/>
        <rFont val="ＭＳ Ｐゴシック"/>
        <family val="3"/>
        <charset val="128"/>
        <scheme val="minor"/>
      </rPr>
      <t>改善</t>
    </r>
    <r>
      <rPr>
        <sz val="11"/>
        <rFont val="ＭＳ Ｐゴシック"/>
        <family val="2"/>
        <charset val="128"/>
        <scheme val="minor"/>
      </rPr>
      <t>額」</t>
    </r>
    <rPh sb="7" eb="9">
      <t>カサン</t>
    </rPh>
    <rPh sb="16" eb="17">
      <t>タ</t>
    </rPh>
    <rPh sb="18" eb="20">
      <t>ショクイン</t>
    </rPh>
    <rPh sb="23" eb="26">
      <t>カイゼンガク</t>
    </rPh>
    <rPh sb="40" eb="41">
      <t>トウ</t>
    </rPh>
    <rPh sb="48" eb="50">
      <t>ツキヅキ</t>
    </rPh>
    <rPh sb="52" eb="54">
      <t>カイゼン</t>
    </rPh>
    <rPh sb="54" eb="55">
      <t>ガク</t>
    </rPh>
    <phoneticPr fontId="14"/>
  </si>
  <si>
    <r>
      <t>19行目</t>
    </r>
    <r>
      <rPr>
        <b/>
        <sz val="11"/>
        <rFont val="ＭＳ Ｐゴシック"/>
        <family val="3"/>
        <charset val="128"/>
        <scheme val="minor"/>
      </rPr>
      <t>（全員記入）</t>
    </r>
    <rPh sb="2" eb="4">
      <t>ギョウメ</t>
    </rPh>
    <rPh sb="5" eb="7">
      <t>ゼンイン</t>
    </rPh>
    <rPh sb="7" eb="9">
      <t>キニュウ</t>
    </rPh>
    <phoneticPr fontId="14"/>
  </si>
  <si>
    <r>
      <t>様式３-２のS20以下の</t>
    </r>
    <r>
      <rPr>
        <sz val="11"/>
        <rFont val="ＭＳ Ｐゴシック"/>
        <family val="2"/>
        <charset val="128"/>
        <scheme val="minor"/>
      </rPr>
      <t>加算総額のうち、特定加算を取っている事業所・サービスのみの合計を入力。</t>
    </r>
    <r>
      <rPr>
        <sz val="11"/>
        <rFont val="ＭＳ Ｐゴシック"/>
        <family val="3"/>
        <charset val="128"/>
        <scheme val="minor"/>
      </rPr>
      <t>(全ての場合は処遇改善加算の合計と同額）</t>
    </r>
    <rPh sb="0" eb="2">
      <t>ヨウシキ</t>
    </rPh>
    <rPh sb="48" eb="49">
      <t>スベ</t>
    </rPh>
    <rPh sb="51" eb="53">
      <t>バアイ</t>
    </rPh>
    <rPh sb="54" eb="56">
      <t>ショグウ</t>
    </rPh>
    <rPh sb="56" eb="58">
      <t>カイゼン</t>
    </rPh>
    <rPh sb="58" eb="60">
      <t>カサン</t>
    </rPh>
    <rPh sb="61" eb="63">
      <t>ゴウケイ</t>
    </rPh>
    <rPh sb="64" eb="66">
      <t>ドウガク</t>
    </rPh>
    <phoneticPr fontId="6"/>
  </si>
  <si>
    <r>
      <t xml:space="preserve">基準額１・２・３
</t>
    </r>
    <r>
      <rPr>
        <b/>
        <sz val="11"/>
        <rFont val="ＭＳ Ｐゴシック"/>
        <family val="3"/>
        <charset val="128"/>
        <scheme val="minor"/>
      </rPr>
      <t>（処遇・特定・ベアのうち届出したもののみ）</t>
    </r>
    <rPh sb="0" eb="3">
      <t>キジュンガク</t>
    </rPh>
    <rPh sb="10" eb="12">
      <t>ショグウ</t>
    </rPh>
    <rPh sb="13" eb="15">
      <t>トクテイ</t>
    </rPh>
    <rPh sb="21" eb="23">
      <t>トドケデ</t>
    </rPh>
    <phoneticPr fontId="14"/>
  </si>
  <si>
    <r>
      <t>※基準額１＝令和３年度のABグループの賃金総額の合計から</t>
    </r>
    <r>
      <rPr>
        <sz val="11"/>
        <rFont val="ＭＳ Ｐゴシック"/>
        <family val="3"/>
        <charset val="128"/>
        <scheme val="minor"/>
      </rPr>
      <t>処遇・特定・交付金・独自の改善額</t>
    </r>
    <r>
      <rPr>
        <sz val="11"/>
        <rFont val="ＭＳ Ｐゴシック"/>
        <family val="2"/>
        <charset val="128"/>
        <scheme val="minor"/>
      </rPr>
      <t>を引いた金額
※基準額2＝令和３年度のABCグループの賃金総額の合計から</t>
    </r>
    <r>
      <rPr>
        <sz val="11"/>
        <rFont val="ＭＳ Ｐゴシック"/>
        <family val="3"/>
        <charset val="128"/>
        <scheme val="minor"/>
      </rPr>
      <t>処遇・特定・交付金・独自の改善額</t>
    </r>
    <r>
      <rPr>
        <sz val="11"/>
        <rFont val="ＭＳ Ｐゴシック"/>
        <family val="2"/>
        <charset val="128"/>
        <scheme val="minor"/>
      </rPr>
      <t>を引いた金額
※基準額３＝令和3年度のベースアップ加算対象者の賃金総額の合計から</t>
    </r>
    <r>
      <rPr>
        <sz val="11"/>
        <rFont val="ＭＳ Ｐゴシック"/>
        <family val="3"/>
        <charset val="128"/>
        <scheme val="minor"/>
      </rPr>
      <t>処遇・特定・交付金・独自の改善額</t>
    </r>
    <r>
      <rPr>
        <sz val="11"/>
        <rFont val="ＭＳ Ｐゴシック"/>
        <family val="2"/>
        <charset val="128"/>
        <scheme val="minor"/>
      </rPr>
      <t>を引いた金額
※基準額4＝令和３年度のグループごとの賃金総額から</t>
    </r>
    <r>
      <rPr>
        <sz val="11"/>
        <rFont val="ＭＳ Ｐゴシック"/>
        <family val="3"/>
        <charset val="128"/>
        <scheme val="minor"/>
      </rPr>
      <t>処遇・特定・交付金・独自の改善額</t>
    </r>
    <r>
      <rPr>
        <sz val="11"/>
        <rFont val="ＭＳ Ｐゴシック"/>
        <family val="2"/>
        <charset val="128"/>
        <scheme val="minor"/>
      </rPr>
      <t xml:space="preserve">を引いた金額をグループごとの１２か月間の常勤換算数の合計で割った金額
</t>
    </r>
    <phoneticPr fontId="6"/>
  </si>
  <si>
    <r>
      <t>L44～46</t>
    </r>
    <r>
      <rPr>
        <b/>
        <sz val="11"/>
        <rFont val="ＭＳ Ｐゴシック"/>
        <family val="3"/>
        <charset val="128"/>
        <scheme val="minor"/>
      </rPr>
      <t>（特定を届出した場合）</t>
    </r>
    <rPh sb="7" eb="9">
      <t>トクテイ</t>
    </rPh>
    <rPh sb="10" eb="12">
      <t>トドケデ</t>
    </rPh>
    <rPh sb="14" eb="16">
      <t>バアイ</t>
    </rPh>
    <phoneticPr fontId="14"/>
  </si>
  <si>
    <r>
      <t>特定加算を支給したグループの□をクリック
（→</t>
    </r>
    <r>
      <rPr>
        <sz val="11"/>
        <rFont val="ＭＳ Ｐゴシック"/>
        <family val="3"/>
        <charset val="128"/>
      </rPr>
      <t>✔が入る）</t>
    </r>
    <rPh sb="0" eb="2">
      <t>トクテイ</t>
    </rPh>
    <rPh sb="2" eb="4">
      <t>カサン</t>
    </rPh>
    <rPh sb="5" eb="7">
      <t>シキュウ</t>
    </rPh>
    <rPh sb="25" eb="26">
      <t>ハイ</t>
    </rPh>
    <phoneticPr fontId="14"/>
  </si>
  <si>
    <r>
      <t>AF46</t>
    </r>
    <r>
      <rPr>
        <b/>
        <sz val="11"/>
        <rFont val="ＭＳ Ｐゴシック"/>
        <family val="3"/>
        <charset val="128"/>
        <scheme val="minor"/>
      </rPr>
      <t>（Cグループに支給した場合）</t>
    </r>
    <rPh sb="11" eb="13">
      <t>シキュウ</t>
    </rPh>
    <rPh sb="15" eb="17">
      <t>バアイ</t>
    </rPh>
    <phoneticPr fontId="14"/>
  </si>
  <si>
    <r>
      <t>C53～56</t>
    </r>
    <r>
      <rPr>
        <b/>
        <sz val="11"/>
        <rFont val="ＭＳ Ｐゴシック"/>
        <family val="3"/>
        <charset val="128"/>
        <scheme val="minor"/>
      </rPr>
      <t>（Aグループがいる場合）</t>
    </r>
    <rPh sb="15" eb="17">
      <t>バアイ</t>
    </rPh>
    <phoneticPr fontId="14"/>
  </si>
  <si>
    <r>
      <t>「400万以上～」が事業所数以上いない場合</t>
    </r>
    <r>
      <rPr>
        <sz val="11"/>
        <rFont val="ＭＳ Ｐゴシック"/>
        <family val="3"/>
        <charset val="128"/>
        <scheme val="minor"/>
      </rPr>
      <t>は該当する</t>
    </r>
    <r>
      <rPr>
        <sz val="11"/>
        <rFont val="ＭＳ Ｐゴシック"/>
        <family val="2"/>
        <charset val="128"/>
        <scheme val="minor"/>
      </rPr>
      <t>理由にチェック。</t>
    </r>
    <rPh sb="4" eb="7">
      <t>マンイジョウ</t>
    </rPh>
    <rPh sb="22" eb="24">
      <t>ガイトウ</t>
    </rPh>
    <rPh sb="26" eb="28">
      <t>リユウ</t>
    </rPh>
    <phoneticPr fontId="14"/>
  </si>
  <si>
    <r>
      <t>【ベースアップ加算の賃金改善実施期間】　
「法人で計画時に決めた賃金改善実施期間」</t>
    </r>
    <r>
      <rPr>
        <sz val="11"/>
        <rFont val="ＭＳ Ｐゴシック"/>
        <family val="3"/>
        <charset val="128"/>
        <scheme val="minor"/>
      </rPr>
      <t>例：</t>
    </r>
    <r>
      <rPr>
        <sz val="11"/>
        <rFont val="ＭＳ Ｐゴシック"/>
        <family val="2"/>
        <charset val="128"/>
        <scheme val="minor"/>
      </rPr>
      <t>処遇改善の実施期間がR4.4～R5.3でベースアップ加算を10月から受けていた場合</t>
    </r>
    <r>
      <rPr>
        <sz val="11"/>
        <rFont val="ＭＳ Ｐゴシック"/>
        <family val="3"/>
        <charset val="128"/>
        <scheme val="minor"/>
      </rPr>
      <t>はR4.10～R5.3</t>
    </r>
    <rPh sb="41" eb="42">
      <t>レイ</t>
    </rPh>
    <phoneticPr fontId="6"/>
  </si>
  <si>
    <r>
      <t>実施した項目の□をクリック→</t>
    </r>
    <r>
      <rPr>
        <sz val="11"/>
        <rFont val="Segoe UI Symbol"/>
        <family val="2"/>
      </rPr>
      <t>✔</t>
    </r>
    <r>
      <rPr>
        <sz val="11"/>
        <rFont val="ＭＳ Ｐゴシック"/>
        <family val="3"/>
        <charset val="128"/>
        <scheme val="minor"/>
      </rPr>
      <t>が入る。</t>
    </r>
    <phoneticPr fontId="94"/>
  </si>
  <si>
    <r>
      <t>該当する場合は□をクリック→</t>
    </r>
    <r>
      <rPr>
        <sz val="11"/>
        <rFont val="ＭＳ Ｐゴシック"/>
        <family val="3"/>
        <charset val="128"/>
      </rPr>
      <t>✔が入る</t>
    </r>
    <rPh sb="0" eb="2">
      <t>ガイトウ</t>
    </rPh>
    <rPh sb="4" eb="6">
      <t>バアイ</t>
    </rPh>
    <rPh sb="13" eb="17">
      <t>ヤジルシチェックガハイ</t>
    </rPh>
    <phoneticPr fontId="14"/>
  </si>
  <si>
    <r>
      <rPr>
        <sz val="11"/>
        <rFont val="Segoe UI Symbol"/>
        <family val="2"/>
      </rPr>
      <t>✔</t>
    </r>
    <r>
      <rPr>
        <sz val="11"/>
        <rFont val="ＭＳ Ｐゴシック"/>
        <family val="2"/>
        <charset val="128"/>
        <scheme val="minor"/>
      </rPr>
      <t>を入れた場合は理由も記入。</t>
    </r>
    <rPh sb="2" eb="3">
      <t>イ</t>
    </rPh>
    <rPh sb="5" eb="7">
      <t>バアイ</t>
    </rPh>
    <rPh sb="8" eb="10">
      <t>リユウ</t>
    </rPh>
    <rPh sb="11" eb="13">
      <t>キニュウ</t>
    </rPh>
    <phoneticPr fontId="94"/>
  </si>
  <si>
    <r>
      <t>76～100行目</t>
    </r>
    <r>
      <rPr>
        <b/>
        <sz val="11"/>
        <rFont val="ＭＳ Ｐゴシック"/>
        <family val="3"/>
        <charset val="128"/>
        <scheme val="minor"/>
      </rPr>
      <t>（処遇・特定）</t>
    </r>
    <rPh sb="6" eb="8">
      <t>ギョウメ</t>
    </rPh>
    <rPh sb="9" eb="11">
      <t>ショグウ</t>
    </rPh>
    <rPh sb="12" eb="14">
      <t>トクテイ</t>
    </rPh>
    <phoneticPr fontId="1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</si>
</sst>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76" formatCode="#,##0_ "/>
    <numFmt numFmtId="177" formatCode="0_ "/>
    <numFmt numFmtId="178" formatCode="\(0.0\)"/>
    <numFmt numFmtId="179" formatCode="#,##0.0_ "/>
    <numFmt numFmtId="180" formatCode="0.00_ "/>
    <numFmt numFmtId="181" formatCode="#,##0_);[Red]\(#,##0\)"/>
    <numFmt numFmtId="182" formatCode="\(#,##0.00_ \)"/>
    <numFmt numFmtId="183" formatCode="#,##0.0_);[Red]\(#,##0.0\)"/>
    <numFmt numFmtId="184" formatCode="0.0_);[Red]\(0.0\)"/>
  </numFmts>
  <fonts count="10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sz val="14"/>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20"/>
      <color theme="1"/>
      <name val="ＭＳ Ｐゴシック"/>
      <family val="3"/>
      <charset val="128"/>
      <scheme val="minor"/>
    </font>
    <font>
      <sz val="6"/>
      <name val="ＭＳ Ｐゴシック"/>
      <family val="2"/>
      <charset val="128"/>
      <scheme val="minor"/>
    </font>
    <font>
      <sz val="14"/>
      <color theme="1"/>
      <name val="ＭＳ Ｐゴシック"/>
      <family val="2"/>
      <charset val="128"/>
      <scheme val="minor"/>
    </font>
    <font>
      <sz val="14"/>
      <color theme="1"/>
      <name val="ＭＳ Ｐゴシック"/>
      <family val="3"/>
      <charset val="128"/>
      <scheme val="minor"/>
    </font>
    <font>
      <b/>
      <sz val="16"/>
      <color theme="0"/>
      <name val="ＭＳ Ｐゴシック"/>
      <family val="3"/>
      <charset val="128"/>
      <scheme val="minor"/>
    </font>
    <font>
      <b/>
      <sz val="14"/>
      <name val="ＭＳ Ｐゴシック"/>
      <family val="3"/>
      <charset val="128"/>
    </font>
    <font>
      <b/>
      <sz val="14"/>
      <color rgb="FFFF0000"/>
      <name val="ＭＳ Ｐゴシック"/>
      <family val="3"/>
      <charset val="128"/>
      <scheme val="minor"/>
    </font>
    <font>
      <sz val="10"/>
      <color indexed="81"/>
      <name val="MS P ゴシック"/>
      <family val="3"/>
      <charset val="128"/>
    </font>
    <font>
      <b/>
      <sz val="10"/>
      <color indexed="81"/>
      <name val="ＭＳ Ｐゴシック"/>
      <family val="3"/>
      <charset val="128"/>
    </font>
    <font>
      <sz val="10"/>
      <name val="ＭＳ Ｐゴシック"/>
      <family val="3"/>
      <charset val="128"/>
    </font>
    <font>
      <sz val="10"/>
      <color theme="0"/>
      <name val="ＭＳ Ｐゴシック"/>
      <family val="3"/>
      <charset val="128"/>
    </font>
    <font>
      <sz val="9"/>
      <name val="ＭＳ Ｐゴシック"/>
      <family val="3"/>
      <charset val="128"/>
    </font>
    <font>
      <sz val="11"/>
      <color theme="0"/>
      <name val="ＭＳ Ｐゴシック"/>
      <family val="3"/>
      <charset val="128"/>
    </font>
    <font>
      <sz val="8"/>
      <name val="ＭＳ Ｐゴシック"/>
      <family val="3"/>
      <charset val="128"/>
    </font>
    <font>
      <b/>
      <sz val="11"/>
      <color theme="0"/>
      <name val="ＭＳ Ｐゴシック"/>
      <family val="3"/>
      <charset val="128"/>
    </font>
    <font>
      <b/>
      <sz val="8"/>
      <name val="ＭＳ Ｐゴシック"/>
      <family val="3"/>
      <charset val="128"/>
    </font>
    <font>
      <sz val="12"/>
      <name val="ＭＳ Ｐゴシック"/>
      <family val="3"/>
      <charset val="128"/>
    </font>
    <font>
      <sz val="9.5"/>
      <name val="ＭＳ Ｐゴシック"/>
      <family val="3"/>
      <charset val="128"/>
    </font>
    <font>
      <b/>
      <sz val="10.5"/>
      <name val="ＭＳ Ｐゴシック"/>
      <family val="3"/>
      <charset val="128"/>
    </font>
    <font>
      <b/>
      <sz val="10.5"/>
      <color indexed="60"/>
      <name val="ＭＳ Ｐゴシック"/>
      <family val="3"/>
      <charset val="128"/>
    </font>
    <font>
      <sz val="10.5"/>
      <name val="ＭＳ Ｐゴシック"/>
      <family val="3"/>
      <charset val="128"/>
    </font>
    <font>
      <sz val="11.5"/>
      <name val="ＭＳ Ｐゴシック"/>
      <family val="3"/>
      <charset val="128"/>
    </font>
    <font>
      <sz val="7.5"/>
      <name val="ＭＳ Ｐゴシック"/>
      <family val="3"/>
      <charset val="128"/>
    </font>
    <font>
      <strike/>
      <sz val="11"/>
      <name val="ＭＳ Ｐゴシック"/>
      <family val="3"/>
      <charset val="128"/>
    </font>
    <font>
      <strike/>
      <sz val="14"/>
      <name val="ＭＳ Ｐゴシック"/>
      <family val="3"/>
      <charset val="128"/>
    </font>
    <font>
      <sz val="22"/>
      <name val="ＭＳ Ｐゴシック"/>
      <family val="3"/>
      <charset val="128"/>
    </font>
    <font>
      <b/>
      <sz val="10"/>
      <name val="ＭＳ Ｐゴシック"/>
      <family val="3"/>
      <charset val="128"/>
    </font>
    <font>
      <b/>
      <u/>
      <sz val="8"/>
      <name val="ＭＳ Ｐゴシック"/>
      <family val="3"/>
      <charset val="128"/>
    </font>
    <font>
      <sz val="7"/>
      <name val="ＭＳ Ｐゴシック"/>
      <family val="3"/>
      <charset val="128"/>
    </font>
    <font>
      <b/>
      <sz val="11"/>
      <color theme="1"/>
      <name val="ＭＳ Ｐ明朝"/>
      <family val="1"/>
      <charset val="128"/>
    </font>
    <font>
      <sz val="11"/>
      <color theme="1"/>
      <name val="ＭＳ Ｐ明朝"/>
      <family val="1"/>
      <charset val="128"/>
    </font>
    <font>
      <sz val="9"/>
      <color theme="1"/>
      <name val="ＭＳ Ｐ明朝"/>
      <family val="1"/>
      <charset val="128"/>
    </font>
    <font>
      <b/>
      <sz val="10.5"/>
      <color theme="1"/>
      <name val="ＭＳ Ｐゴシック"/>
      <family val="3"/>
      <charset val="128"/>
    </font>
    <font>
      <sz val="11"/>
      <name val="ＭＳ Ｐゴシック"/>
      <family val="3"/>
      <charset val="128"/>
      <scheme val="major"/>
    </font>
    <font>
      <sz val="8"/>
      <name val="ＭＳ Ｐゴシック"/>
      <family val="3"/>
      <charset val="128"/>
      <scheme val="major"/>
    </font>
    <font>
      <sz val="9"/>
      <name val="ＭＳ Ｐゴシック"/>
      <family val="3"/>
      <charset val="128"/>
      <scheme val="major"/>
    </font>
    <font>
      <sz val="10"/>
      <name val="ＭＳ Ｐゴシック"/>
      <family val="3"/>
      <charset val="128"/>
      <scheme val="major"/>
    </font>
    <font>
      <sz val="12"/>
      <name val="ＭＳ Ｐゴシック"/>
      <family val="3"/>
      <charset val="128"/>
      <scheme val="major"/>
    </font>
    <font>
      <sz val="11.5"/>
      <name val="ＭＳ Ｐゴシック"/>
      <family val="3"/>
      <charset val="128"/>
      <scheme val="major"/>
    </font>
    <font>
      <sz val="9"/>
      <color indexed="81"/>
      <name val="MS P ゴシック"/>
      <family val="3"/>
      <charset val="128"/>
    </font>
    <font>
      <sz val="10"/>
      <color theme="1"/>
      <name val="ＭＳ Ｐ明朝"/>
      <family val="1"/>
      <charset val="128"/>
    </font>
    <font>
      <sz val="11"/>
      <name val="ＭＳ Ｐ明朝"/>
      <family val="1"/>
      <charset val="128"/>
    </font>
    <font>
      <sz val="8"/>
      <color theme="1"/>
      <name val="ＭＳ Ｐ明朝"/>
      <family val="1"/>
      <charset val="128"/>
    </font>
    <font>
      <sz val="10"/>
      <color rgb="FFFF0000"/>
      <name val="ＭＳ Ｐ明朝"/>
      <family val="1"/>
      <charset val="128"/>
    </font>
    <font>
      <sz val="8"/>
      <name val="ＭＳ Ｐ明朝"/>
      <family val="1"/>
      <charset val="128"/>
    </font>
    <font>
      <sz val="9"/>
      <name val="ＭＳ Ｐ明朝"/>
      <family val="1"/>
      <charset val="128"/>
    </font>
    <font>
      <sz val="10"/>
      <name val="ＭＳ Ｐ明朝"/>
      <family val="1"/>
      <charset val="128"/>
    </font>
    <font>
      <b/>
      <sz val="9"/>
      <color theme="1"/>
      <name val="ＭＳ Ｐ明朝"/>
      <family val="1"/>
      <charset val="128"/>
    </font>
    <font>
      <sz val="10"/>
      <color theme="0"/>
      <name val="ＭＳ Ｐ明朝"/>
      <family val="1"/>
      <charset val="128"/>
    </font>
    <font>
      <b/>
      <sz val="8"/>
      <color theme="1"/>
      <name val="ＭＳ Ｐ明朝"/>
      <family val="1"/>
      <charset val="128"/>
    </font>
    <font>
      <sz val="6"/>
      <color theme="1"/>
      <name val="ＭＳ Ｐ明朝"/>
      <family val="1"/>
      <charset val="128"/>
    </font>
    <font>
      <sz val="11"/>
      <color theme="0"/>
      <name val="ＭＳ Ｐ明朝"/>
      <family val="1"/>
      <charset val="128"/>
    </font>
    <font>
      <b/>
      <u/>
      <sz val="8"/>
      <color theme="1"/>
      <name val="ＭＳ Ｐ明朝"/>
      <family val="1"/>
      <charset val="128"/>
    </font>
    <font>
      <b/>
      <sz val="10"/>
      <color indexed="81"/>
      <name val="MS P ゴシック"/>
      <family val="3"/>
      <charset val="128"/>
    </font>
    <font>
      <sz val="12"/>
      <color theme="1"/>
      <name val="ＭＳ Ｐ明朝"/>
      <family val="1"/>
      <charset val="128"/>
    </font>
    <font>
      <b/>
      <sz val="10"/>
      <name val="ＭＳ Ｐ明朝"/>
      <family val="1"/>
      <charset val="128"/>
    </font>
    <font>
      <b/>
      <sz val="9"/>
      <name val="ＭＳ Ｐ明朝"/>
      <family val="1"/>
      <charset val="128"/>
    </font>
    <font>
      <sz val="10"/>
      <color theme="1"/>
      <name val="ＭＳ 明朝"/>
      <family val="1"/>
      <charset val="128"/>
    </font>
    <font>
      <sz val="8.5"/>
      <color theme="1"/>
      <name val="ＭＳ 明朝"/>
      <family val="1"/>
      <charset val="128"/>
    </font>
    <font>
      <sz val="11"/>
      <color theme="1"/>
      <name val="ＭＳ 明朝"/>
      <family val="1"/>
      <charset val="128"/>
    </font>
    <font>
      <sz val="11"/>
      <name val="ＭＳ 明朝"/>
      <family val="1"/>
      <charset val="128"/>
    </font>
    <font>
      <b/>
      <sz val="11"/>
      <color theme="1"/>
      <name val="ＭＳ 明朝"/>
      <family val="1"/>
      <charset val="128"/>
    </font>
    <font>
      <sz val="10"/>
      <name val="ＭＳ 明朝"/>
      <family val="1"/>
      <charset val="128"/>
    </font>
    <font>
      <sz val="8"/>
      <color theme="1"/>
      <name val="ＭＳ 明朝"/>
      <family val="1"/>
      <charset val="128"/>
    </font>
    <font>
      <sz val="7"/>
      <color theme="1"/>
      <name val="ＭＳ 明朝"/>
      <family val="1"/>
      <charset val="128"/>
    </font>
    <font>
      <sz val="7"/>
      <name val="ＭＳ Ｐ明朝"/>
      <family val="1"/>
      <charset val="128"/>
    </font>
    <font>
      <sz val="8.5"/>
      <color rgb="FFFF0000"/>
      <name val="ＭＳ 明朝"/>
      <family val="1"/>
      <charset val="128"/>
    </font>
    <font>
      <b/>
      <sz val="11"/>
      <name val="ＭＳ 明朝"/>
      <family val="1"/>
      <charset val="128"/>
    </font>
    <font>
      <sz val="9"/>
      <color rgb="FF000000"/>
      <name val="ＭＳ Ｐゴシック"/>
      <family val="3"/>
      <charset val="128"/>
    </font>
    <font>
      <sz val="12"/>
      <color theme="1"/>
      <name val="ＭＳ Ｐゴシック"/>
      <family val="3"/>
      <charset val="128"/>
    </font>
    <font>
      <sz val="12"/>
      <color rgb="FF000000"/>
      <name val="ＭＳ Ｐゴシック"/>
      <family val="3"/>
      <charset val="128"/>
    </font>
    <font>
      <sz val="8"/>
      <color rgb="FF000000"/>
      <name val="ＭＳ Ｐゴシック"/>
      <family val="3"/>
      <charset val="128"/>
    </font>
    <font>
      <sz val="10"/>
      <color rgb="FF000000"/>
      <name val="ＭＳ Ｐゴシック"/>
      <family val="3"/>
      <charset val="128"/>
    </font>
    <font>
      <sz val="10"/>
      <color theme="1"/>
      <name val="ＭＳ Ｐゴシック"/>
      <family val="3"/>
      <charset val="128"/>
    </font>
    <font>
      <u/>
      <sz val="10"/>
      <color rgb="FF000000"/>
      <name val="ＭＳ Ｐゴシック"/>
      <family val="3"/>
      <charset val="128"/>
    </font>
    <font>
      <b/>
      <sz val="10"/>
      <color rgb="FF000000"/>
      <name val="ＭＳ Ｐゴシック"/>
      <family val="3"/>
      <charset val="128"/>
    </font>
    <font>
      <sz val="9"/>
      <color theme="1"/>
      <name val="ＭＳ Ｐゴシック"/>
      <family val="3"/>
      <charset val="128"/>
    </font>
    <font>
      <b/>
      <sz val="12"/>
      <color theme="1"/>
      <name val="ＭＳ Ｐゴシック"/>
      <family val="3"/>
      <charset val="128"/>
    </font>
    <font>
      <b/>
      <u/>
      <sz val="10"/>
      <color rgb="FF000000"/>
      <name val="ＭＳ Ｐゴシック"/>
      <family val="3"/>
      <charset val="128"/>
    </font>
    <font>
      <b/>
      <sz val="11"/>
      <color theme="1"/>
      <name val="ＭＳ Ｐゴシック"/>
      <family val="3"/>
      <charset val="128"/>
      <scheme val="minor"/>
    </font>
    <font>
      <b/>
      <sz val="11"/>
      <name val="ＭＳ Ｐゴシック"/>
      <family val="3"/>
      <charset val="128"/>
      <scheme val="minor"/>
    </font>
    <font>
      <sz val="6"/>
      <name val="ＭＳ Ｐゴシック"/>
      <family val="2"/>
      <charset val="128"/>
    </font>
    <font>
      <sz val="11"/>
      <name val="ＭＳ Ｐゴシック"/>
      <family val="2"/>
      <charset val="128"/>
      <scheme val="minor"/>
    </font>
    <font>
      <sz val="11"/>
      <name val="ＭＳ Ｐゴシック"/>
      <family val="3"/>
      <charset val="128"/>
      <scheme val="minor"/>
    </font>
    <font>
      <u/>
      <sz val="11"/>
      <name val="ＭＳ Ｐゴシック"/>
      <family val="3"/>
      <charset val="128"/>
      <scheme val="minor"/>
    </font>
    <font>
      <sz val="11"/>
      <name val="Segoe UI Symbol"/>
      <family val="2"/>
    </font>
    <font>
      <b/>
      <sz val="12"/>
      <name val="ＭＳ Ｐゴシック"/>
      <family val="3"/>
      <charset val="128"/>
    </font>
  </fonts>
  <fills count="1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CFFFF"/>
        <bgColor indexed="64"/>
      </patternFill>
    </fill>
    <fill>
      <patternFill patternType="solid">
        <fgColor rgb="FFCDFFFF"/>
        <bgColor indexed="64"/>
      </patternFill>
    </fill>
    <fill>
      <patternFill patternType="solid">
        <fgColor rgb="FFFFFFCC"/>
        <bgColor indexed="64"/>
      </patternFill>
    </fill>
    <fill>
      <patternFill patternType="solid">
        <fgColor rgb="FFCCFFCC"/>
        <bgColor indexed="64"/>
      </patternFill>
    </fill>
    <fill>
      <patternFill patternType="solid">
        <fgColor rgb="FFFFFF99"/>
        <bgColor indexed="64"/>
      </patternFill>
    </fill>
    <fill>
      <patternFill patternType="solid">
        <fgColor theme="0" tint="-0.14999847407452621"/>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FF00"/>
        <bgColor indexed="64"/>
      </patternFill>
    </fill>
    <fill>
      <patternFill patternType="solid">
        <fgColor rgb="FF99FF99"/>
        <bgColor indexed="64"/>
      </patternFill>
    </fill>
    <fill>
      <patternFill patternType="solid">
        <fgColor rgb="FF66CCFF"/>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rgb="FFABFBAF"/>
        <bgColor indexed="64"/>
      </patternFill>
    </fill>
  </fills>
  <borders count="14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indexed="64"/>
      </left>
      <right/>
      <top/>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right style="hair">
        <color auto="1"/>
      </right>
      <top style="hair">
        <color auto="1"/>
      </top>
      <bottom/>
      <diagonal/>
    </border>
    <border>
      <left/>
      <right style="hair">
        <color auto="1"/>
      </right>
      <top/>
      <bottom/>
      <diagonal/>
    </border>
    <border>
      <left style="hair">
        <color auto="1"/>
      </left>
      <right/>
      <top/>
      <bottom style="hair">
        <color auto="1"/>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hair">
        <color indexed="64"/>
      </right>
      <top style="hair">
        <color indexed="64"/>
      </top>
      <bottom style="hair">
        <color indexed="64"/>
      </bottom>
      <diagonal/>
    </border>
    <border diagonalUp="1">
      <left style="thin">
        <color indexed="64"/>
      </left>
      <right/>
      <top style="hair">
        <color indexed="64"/>
      </top>
      <bottom style="hair">
        <color indexed="64"/>
      </bottom>
      <diagonal style="thin">
        <color indexed="64"/>
      </diagonal>
    </border>
    <border diagonalUp="1">
      <left/>
      <right/>
      <top style="hair">
        <color indexed="64"/>
      </top>
      <bottom style="hair">
        <color indexed="64"/>
      </bottom>
      <diagonal style="thin">
        <color indexed="64"/>
      </diagonal>
    </border>
    <border diagonalUp="1">
      <left/>
      <right style="thin">
        <color indexed="64"/>
      </right>
      <top style="hair">
        <color indexed="64"/>
      </top>
      <bottom style="hair">
        <color indexed="64"/>
      </bottom>
      <diagonal style="thin">
        <color indexed="64"/>
      </diagonal>
    </border>
    <border>
      <left/>
      <right style="medium">
        <color indexed="64"/>
      </right>
      <top style="medium">
        <color indexed="64"/>
      </top>
      <bottom style="medium">
        <color indexed="64"/>
      </bottom>
      <diagonal/>
    </border>
    <border diagonalUp="1">
      <left style="thin">
        <color indexed="64"/>
      </left>
      <right/>
      <top style="hair">
        <color indexed="64"/>
      </top>
      <bottom/>
      <diagonal style="thin">
        <color indexed="64"/>
      </diagonal>
    </border>
    <border diagonalUp="1">
      <left/>
      <right/>
      <top style="hair">
        <color indexed="64"/>
      </top>
      <bottom/>
      <diagonal style="thin">
        <color indexed="64"/>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bottom style="double">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top style="hair">
        <color indexed="64"/>
      </top>
      <bottom style="thin">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hair">
        <color auto="1"/>
      </right>
      <top/>
      <bottom style="medium">
        <color indexed="64"/>
      </bottom>
      <diagonal/>
    </border>
    <border>
      <left style="hair">
        <color indexed="64"/>
      </left>
      <right style="hair">
        <color indexed="64"/>
      </right>
      <top/>
      <bottom style="medium">
        <color indexed="64"/>
      </bottom>
      <diagonal/>
    </border>
    <border>
      <left style="hair">
        <color indexed="64"/>
      </left>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hair">
        <color indexed="64"/>
      </top>
      <bottom style="medium">
        <color indexed="64"/>
      </bottom>
      <diagonal/>
    </border>
    <border>
      <left style="thick">
        <color indexed="64"/>
      </left>
      <right style="thin">
        <color indexed="64"/>
      </right>
      <top style="thin">
        <color indexed="64"/>
      </top>
      <bottom style="thin">
        <color indexed="64"/>
      </bottom>
      <diagonal/>
    </border>
    <border>
      <left/>
      <right style="thick">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right style="hair">
        <color indexed="64"/>
      </right>
      <top style="thin">
        <color indexed="64"/>
      </top>
      <bottom style="hair">
        <color indexed="64"/>
      </bottom>
      <diagonal/>
    </border>
    <border>
      <left style="thin">
        <color indexed="64"/>
      </left>
      <right style="hair">
        <color indexed="64"/>
      </right>
      <top/>
      <bottom/>
      <diagonal/>
    </border>
    <border>
      <left/>
      <right style="thin">
        <color indexed="64"/>
      </right>
      <top/>
      <bottom style="hair">
        <color indexed="64"/>
      </bottom>
      <diagonal/>
    </border>
    <border>
      <left style="thin">
        <color indexed="64"/>
      </left>
      <right/>
      <top/>
      <bottom style="hair">
        <color indexed="64"/>
      </bottom>
      <diagonal/>
    </border>
    <border>
      <left/>
      <right style="hair">
        <color indexed="64"/>
      </right>
      <top style="hair">
        <color indexed="64"/>
      </top>
      <bottom style="medium">
        <color indexed="64"/>
      </bottom>
      <diagonal/>
    </border>
    <border diagonalUp="1">
      <left/>
      <right style="thin">
        <color indexed="64"/>
      </right>
      <top style="hair">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style="thin">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diagonalUp="1">
      <left style="thin">
        <color indexed="64"/>
      </left>
      <right style="thin">
        <color indexed="64"/>
      </right>
      <top style="double">
        <color indexed="64"/>
      </top>
      <bottom style="double">
        <color indexed="64"/>
      </bottom>
      <diagonal style="thin">
        <color indexed="64"/>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double">
        <color indexed="64"/>
      </right>
      <top style="double">
        <color indexed="64"/>
      </top>
      <bottom/>
      <diagonal/>
    </border>
  </borders>
  <cellStyleXfs count="10">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1" fillId="0" borderId="0" applyNumberFormat="0" applyFill="0" applyBorder="0" applyAlignment="0" applyProtection="0">
      <alignment vertical="center"/>
    </xf>
    <xf numFmtId="38" fontId="7"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cellStyleXfs>
  <cellXfs count="1030">
    <xf numFmtId="0" fontId="0" fillId="0" borderId="0" xfId="0">
      <alignment vertical="center"/>
    </xf>
    <xf numFmtId="0" fontId="0" fillId="0" borderId="0" xfId="0" applyAlignment="1">
      <alignment horizontal="left" vertical="center"/>
    </xf>
    <xf numFmtId="0" fontId="9" fillId="0" borderId="0" xfId="0" applyFont="1">
      <alignment vertical="center"/>
    </xf>
    <xf numFmtId="0" fontId="10" fillId="0" borderId="0" xfId="0" applyFont="1">
      <alignment vertical="center"/>
    </xf>
    <xf numFmtId="0" fontId="0" fillId="0" borderId="0" xfId="0" applyAlignment="1">
      <alignment horizontal="center" vertical="center" wrapText="1"/>
    </xf>
    <xf numFmtId="0" fontId="12" fillId="0" borderId="0" xfId="0" applyFont="1" applyAlignment="1">
      <alignment horizontal="center" vertical="center" wrapText="1"/>
    </xf>
    <xf numFmtId="0" fontId="15" fillId="0" borderId="0" xfId="0" applyFont="1">
      <alignment vertical="center"/>
    </xf>
    <xf numFmtId="0" fontId="9" fillId="9" borderId="1" xfId="0" applyFont="1" applyFill="1" applyBorder="1" applyAlignment="1">
      <alignment horizontal="center" vertical="center" wrapText="1"/>
    </xf>
    <xf numFmtId="0" fontId="0" fillId="0" borderId="0" xfId="0" applyAlignment="1">
      <alignment horizontal="center" vertical="center"/>
    </xf>
    <xf numFmtId="0" fontId="0" fillId="0" borderId="0" xfId="0" applyAlignment="1">
      <alignment vertical="top" wrapText="1"/>
    </xf>
    <xf numFmtId="0" fontId="0" fillId="0" borderId="0" xfId="0" applyAlignment="1">
      <alignment horizontal="center" vertical="top" wrapText="1"/>
    </xf>
    <xf numFmtId="0" fontId="0" fillId="0" borderId="0" xfId="0" applyAlignment="1">
      <alignment vertical="top"/>
    </xf>
    <xf numFmtId="0" fontId="0" fillId="0" borderId="0" xfId="0" applyAlignment="1">
      <alignment horizontal="center" vertical="top"/>
    </xf>
    <xf numFmtId="0" fontId="8" fillId="0" borderId="0" xfId="0" applyFont="1" applyAlignment="1">
      <alignment vertical="top"/>
    </xf>
    <xf numFmtId="0" fontId="8" fillId="0" borderId="0" xfId="0" applyFont="1" applyAlignment="1">
      <alignment horizontal="center" vertical="top"/>
    </xf>
    <xf numFmtId="0" fontId="8" fillId="0" borderId="0" xfId="0" applyFont="1">
      <alignment vertical="center"/>
    </xf>
    <xf numFmtId="0" fontId="19" fillId="0" borderId="0" xfId="0" applyFont="1" applyAlignment="1">
      <alignment vertical="top"/>
    </xf>
    <xf numFmtId="0" fontId="19" fillId="0" borderId="0" xfId="0" applyFont="1" applyAlignment="1">
      <alignment horizontal="center" vertical="top"/>
    </xf>
    <xf numFmtId="0" fontId="17" fillId="0" borderId="0" xfId="0" applyFont="1" applyAlignment="1">
      <alignment horizontal="left" vertical="center" wrapText="1"/>
    </xf>
    <xf numFmtId="0" fontId="0" fillId="0" borderId="1" xfId="0" applyBorder="1" applyAlignment="1">
      <alignment horizontal="center" vertical="center" wrapText="1"/>
    </xf>
    <xf numFmtId="0" fontId="16" fillId="0" borderId="0" xfId="0" applyFont="1" applyAlignment="1">
      <alignment horizontal="left" vertical="top" wrapText="1"/>
    </xf>
    <xf numFmtId="0" fontId="9" fillId="9" borderId="2" xfId="0" applyFont="1" applyFill="1" applyBorder="1" applyAlignment="1">
      <alignment horizontal="center" vertical="center" wrapText="1"/>
    </xf>
    <xf numFmtId="0" fontId="0" fillId="0" borderId="1" xfId="0" applyBorder="1" applyAlignment="1">
      <alignment horizontal="left" vertical="center" wrapText="1"/>
    </xf>
    <xf numFmtId="0" fontId="0" fillId="0" borderId="2" xfId="0" applyBorder="1" applyAlignment="1">
      <alignment horizontal="center" vertical="center" wrapText="1"/>
    </xf>
    <xf numFmtId="0" fontId="0" fillId="0" borderId="1" xfId="0" applyBorder="1" applyAlignment="1">
      <alignment vertical="center" wrapText="1"/>
    </xf>
    <xf numFmtId="0" fontId="0" fillId="0" borderId="2" xfId="0" applyBorder="1">
      <alignment vertical="center"/>
    </xf>
    <xf numFmtId="0" fontId="0" fillId="0" borderId="17" xfId="0" applyBorder="1">
      <alignment vertical="center"/>
    </xf>
    <xf numFmtId="0" fontId="0" fillId="0" borderId="18" xfId="0" applyBorder="1">
      <alignment vertical="center"/>
    </xf>
    <xf numFmtId="0" fontId="0" fillId="8" borderId="68" xfId="0" applyFill="1" applyBorder="1">
      <alignment vertical="center"/>
    </xf>
    <xf numFmtId="0" fontId="0" fillId="8" borderId="32" xfId="0" applyFill="1" applyBorder="1">
      <alignment vertical="center"/>
    </xf>
    <xf numFmtId="0" fontId="0" fillId="0" borderId="32" xfId="0" applyBorder="1">
      <alignment vertical="center"/>
    </xf>
    <xf numFmtId="0" fontId="0" fillId="8" borderId="15" xfId="0" applyFill="1" applyBorder="1">
      <alignment vertical="center"/>
    </xf>
    <xf numFmtId="0" fontId="0" fillId="0" borderId="27" xfId="0" applyBorder="1">
      <alignment vertical="center"/>
    </xf>
    <xf numFmtId="0" fontId="0" fillId="0" borderId="28" xfId="0" applyBorder="1">
      <alignment vertical="center"/>
    </xf>
    <xf numFmtId="0" fontId="0" fillId="0" borderId="46" xfId="0" applyBorder="1">
      <alignment vertical="center"/>
    </xf>
    <xf numFmtId="0" fontId="0" fillId="0" borderId="18" xfId="0" applyBorder="1" applyAlignment="1">
      <alignment vertical="center" shrinkToFit="1"/>
    </xf>
    <xf numFmtId="0" fontId="0" fillId="0" borderId="0" xfId="0" applyAlignment="1">
      <alignment horizontal="right" vertical="top" wrapText="1"/>
    </xf>
    <xf numFmtId="0" fontId="0" fillId="0" borderId="0" xfId="0" applyAlignment="1">
      <alignment horizontal="left" vertical="top" wrapText="1"/>
    </xf>
    <xf numFmtId="0" fontId="0" fillId="0" borderId="17" xfId="0" applyBorder="1" applyAlignment="1">
      <alignment horizontal="center" vertical="center"/>
    </xf>
    <xf numFmtId="0" fontId="0" fillId="0" borderId="24" xfId="0" applyBorder="1">
      <alignment vertical="center"/>
    </xf>
    <xf numFmtId="0" fontId="0" fillId="8" borderId="64" xfId="0" applyFill="1" applyBorder="1">
      <alignment vertical="center"/>
    </xf>
    <xf numFmtId="0" fontId="0" fillId="8" borderId="64" xfId="0" applyFill="1" applyBorder="1" applyAlignment="1">
      <alignment vertical="center" wrapText="1"/>
    </xf>
    <xf numFmtId="0" fontId="0" fillId="8" borderId="65" xfId="0" applyFill="1" applyBorder="1" applyAlignment="1">
      <alignment vertical="center" wrapText="1"/>
    </xf>
    <xf numFmtId="176" fontId="0" fillId="0" borderId="0" xfId="0" applyNumberFormat="1">
      <alignment vertical="center"/>
    </xf>
    <xf numFmtId="180" fontId="0" fillId="0" borderId="0" xfId="0" applyNumberFormat="1">
      <alignment vertical="center"/>
    </xf>
    <xf numFmtId="0" fontId="0" fillId="8" borderId="1" xfId="0" applyFill="1" applyBorder="1">
      <alignment vertical="center"/>
    </xf>
    <xf numFmtId="0" fontId="0" fillId="8" borderId="1" xfId="0" applyFill="1" applyBorder="1" applyAlignment="1">
      <alignment vertical="center" wrapText="1"/>
    </xf>
    <xf numFmtId="0" fontId="0" fillId="8" borderId="69" xfId="0" applyFill="1" applyBorder="1" applyAlignment="1">
      <alignment vertical="center" wrapText="1"/>
    </xf>
    <xf numFmtId="0" fontId="0" fillId="8" borderId="70" xfId="0" applyFill="1" applyBorder="1" applyAlignment="1">
      <alignment vertical="center" wrapText="1"/>
    </xf>
    <xf numFmtId="0" fontId="0" fillId="8" borderId="74" xfId="0" applyFill="1" applyBorder="1">
      <alignment vertical="center"/>
    </xf>
    <xf numFmtId="0" fontId="0" fillId="8" borderId="74" xfId="0" applyFill="1" applyBorder="1" applyAlignment="1">
      <alignment vertical="center" wrapText="1"/>
    </xf>
    <xf numFmtId="0" fontId="0" fillId="8" borderId="0" xfId="0" applyFill="1">
      <alignment vertical="center"/>
    </xf>
    <xf numFmtId="0" fontId="0" fillId="7" borderId="0" xfId="0" applyFill="1">
      <alignment vertical="center"/>
    </xf>
    <xf numFmtId="0" fontId="0" fillId="4" borderId="0" xfId="0" applyFill="1">
      <alignment vertical="center"/>
    </xf>
    <xf numFmtId="0" fontId="0" fillId="0" borderId="0" xfId="0" applyProtection="1">
      <alignment vertical="center"/>
      <protection locked="0"/>
    </xf>
    <xf numFmtId="0" fontId="22" fillId="0" borderId="0" xfId="0" applyFont="1">
      <alignment vertical="center"/>
    </xf>
    <xf numFmtId="0" fontId="22" fillId="0" borderId="5" xfId="0" applyFont="1" applyBorder="1">
      <alignment vertical="center"/>
    </xf>
    <xf numFmtId="0" fontId="22" fillId="0" borderId="2" xfId="0" applyFont="1" applyBorder="1">
      <alignment vertical="center"/>
    </xf>
    <xf numFmtId="0" fontId="22" fillId="0" borderId="3" xfId="0" applyFont="1" applyBorder="1">
      <alignment vertical="center"/>
    </xf>
    <xf numFmtId="0" fontId="22" fillId="0" borderId="4" xfId="0" applyFont="1" applyBorder="1">
      <alignment vertical="center"/>
    </xf>
    <xf numFmtId="0" fontId="23" fillId="0" borderId="0" xfId="0" applyFont="1">
      <alignment vertical="center"/>
    </xf>
    <xf numFmtId="0" fontId="22" fillId="0" borderId="0" xfId="0" applyFont="1" applyAlignment="1">
      <alignment horizontal="center" vertical="center"/>
    </xf>
    <xf numFmtId="0" fontId="22" fillId="0" borderId="0" xfId="0" applyFont="1" applyAlignment="1" applyProtection="1">
      <alignment vertical="center" shrinkToFit="1"/>
      <protection locked="0"/>
    </xf>
    <xf numFmtId="0" fontId="25" fillId="0" borderId="0" xfId="0" applyFont="1">
      <alignment vertical="center"/>
    </xf>
    <xf numFmtId="0" fontId="0" fillId="0" borderId="42" xfId="0" applyBorder="1">
      <alignment vertical="center"/>
    </xf>
    <xf numFmtId="0" fontId="0" fillId="0" borderId="26" xfId="0" applyBorder="1">
      <alignment vertical="center"/>
    </xf>
    <xf numFmtId="0" fontId="0" fillId="0" borderId="43" xfId="0" applyBorder="1">
      <alignment vertical="center"/>
    </xf>
    <xf numFmtId="0" fontId="22" fillId="0" borderId="0" xfId="0" applyFont="1" applyAlignment="1">
      <alignment horizontal="left" vertical="center"/>
    </xf>
    <xf numFmtId="0" fontId="26" fillId="0" borderId="0" xfId="0" applyFont="1" applyAlignment="1">
      <alignment horizontal="left" vertical="center"/>
    </xf>
    <xf numFmtId="0" fontId="22" fillId="3" borderId="2" xfId="0" applyFont="1" applyFill="1" applyBorder="1" applyAlignment="1">
      <alignment horizontal="center" vertical="center"/>
    </xf>
    <xf numFmtId="0" fontId="22" fillId="3" borderId="3" xfId="0" applyFont="1" applyFill="1" applyBorder="1" applyAlignment="1">
      <alignment horizontal="center" vertical="center"/>
    </xf>
    <xf numFmtId="0" fontId="9" fillId="10" borderId="33" xfId="0" applyFont="1" applyFill="1" applyBorder="1" applyAlignment="1">
      <alignment horizontal="center" vertical="center"/>
    </xf>
    <xf numFmtId="0" fontId="9" fillId="11" borderId="27" xfId="0" applyFont="1" applyFill="1" applyBorder="1">
      <alignment vertical="center"/>
    </xf>
    <xf numFmtId="0" fontId="9" fillId="11" borderId="28" xfId="0" applyFont="1" applyFill="1" applyBorder="1">
      <alignment vertical="center"/>
    </xf>
    <xf numFmtId="0" fontId="27" fillId="11" borderId="55" xfId="0" applyFont="1" applyFill="1" applyBorder="1">
      <alignment vertical="center"/>
    </xf>
    <xf numFmtId="0" fontId="22" fillId="0" borderId="6" xfId="0" applyFont="1" applyBorder="1" applyAlignment="1">
      <alignment horizontal="center" vertical="center"/>
    </xf>
    <xf numFmtId="0" fontId="22" fillId="0" borderId="10" xfId="0" applyFont="1" applyBorder="1" applyAlignment="1">
      <alignment horizontal="center" vertical="center"/>
    </xf>
    <xf numFmtId="0" fontId="22" fillId="0" borderId="21" xfId="0" applyFont="1" applyBorder="1" applyAlignment="1">
      <alignment horizontal="center" vertical="center"/>
    </xf>
    <xf numFmtId="0" fontId="22" fillId="0" borderId="21" xfId="0" applyFont="1" applyBorder="1" applyAlignment="1" applyProtection="1">
      <alignment vertical="center" shrinkToFit="1"/>
      <protection locked="0"/>
    </xf>
    <xf numFmtId="176" fontId="29" fillId="0" borderId="0" xfId="0" applyNumberFormat="1" applyFont="1" applyAlignment="1" applyProtection="1">
      <alignment horizontal="right" vertical="center"/>
      <protection locked="0"/>
    </xf>
    <xf numFmtId="0" fontId="29" fillId="0" borderId="0" xfId="0" applyFont="1" applyAlignment="1" applyProtection="1">
      <alignment horizontal="right" vertical="center"/>
      <protection locked="0"/>
    </xf>
    <xf numFmtId="0" fontId="26" fillId="0" borderId="0" xfId="0" applyFont="1" applyAlignment="1">
      <alignment horizontal="center" vertical="center"/>
    </xf>
    <xf numFmtId="0" fontId="26" fillId="0" borderId="0" xfId="0" applyFont="1">
      <alignment vertical="center"/>
    </xf>
    <xf numFmtId="182" fontId="22" fillId="0" borderId="0" xfId="0" applyNumberFormat="1" applyFont="1">
      <alignment vertical="center"/>
    </xf>
    <xf numFmtId="176" fontId="24" fillId="2" borderId="7" xfId="0" applyNumberFormat="1" applyFont="1" applyFill="1" applyBorder="1" applyProtection="1">
      <alignment vertical="center"/>
      <protection locked="0"/>
    </xf>
    <xf numFmtId="176" fontId="24" fillId="0" borderId="7" xfId="0" applyNumberFormat="1" applyFont="1" applyBorder="1" applyProtection="1">
      <alignment vertical="center"/>
      <protection locked="0"/>
    </xf>
    <xf numFmtId="0" fontId="24" fillId="0" borderId="6" xfId="0" applyFont="1" applyBorder="1">
      <alignment vertical="center"/>
    </xf>
    <xf numFmtId="176" fontId="22" fillId="0" borderId="0" xfId="0" applyNumberFormat="1" applyFont="1" applyProtection="1">
      <alignment vertical="center"/>
      <protection locked="0"/>
    </xf>
    <xf numFmtId="0" fontId="22" fillId="0" borderId="12" xfId="0" applyFont="1" applyBorder="1">
      <alignment vertical="center"/>
    </xf>
    <xf numFmtId="176" fontId="24" fillId="2" borderId="11" xfId="0" applyNumberFormat="1" applyFont="1" applyFill="1" applyBorder="1" applyProtection="1">
      <alignment vertical="center"/>
      <protection locked="0"/>
    </xf>
    <xf numFmtId="176" fontId="24" fillId="0" borderId="11" xfId="0" applyNumberFormat="1" applyFont="1" applyBorder="1" applyProtection="1">
      <alignment vertical="center"/>
      <protection locked="0"/>
    </xf>
    <xf numFmtId="0" fontId="24" fillId="0" borderId="10" xfId="0" applyFont="1" applyBorder="1">
      <alignment vertical="center"/>
    </xf>
    <xf numFmtId="0" fontId="22" fillId="0" borderId="49" xfId="0" applyFont="1" applyBorder="1">
      <alignment vertical="center"/>
    </xf>
    <xf numFmtId="0" fontId="22" fillId="0" borderId="14" xfId="0" applyFont="1" applyBorder="1" applyAlignment="1">
      <alignment horizontal="center" vertical="center"/>
    </xf>
    <xf numFmtId="176" fontId="24" fillId="0" borderId="25" xfId="0" applyNumberFormat="1" applyFont="1" applyBorder="1" applyProtection="1">
      <alignment vertical="center"/>
      <protection locked="0"/>
    </xf>
    <xf numFmtId="0" fontId="24" fillId="0" borderId="20" xfId="0" applyFont="1" applyBorder="1">
      <alignment vertical="center"/>
    </xf>
    <xf numFmtId="0" fontId="24" fillId="0" borderId="25" xfId="0" applyFont="1" applyBorder="1">
      <alignment vertical="center"/>
    </xf>
    <xf numFmtId="176" fontId="24" fillId="0" borderId="0" xfId="0" applyNumberFormat="1" applyFont="1" applyProtection="1">
      <alignment vertical="center"/>
      <protection locked="0"/>
    </xf>
    <xf numFmtId="0" fontId="24" fillId="0" borderId="0" xfId="0" applyFont="1" applyAlignment="1">
      <alignment horizontal="center" vertical="center"/>
    </xf>
    <xf numFmtId="178" fontId="26" fillId="0" borderId="0" xfId="0" applyNumberFormat="1" applyFont="1" applyAlignment="1">
      <alignment horizontal="center" vertical="center"/>
    </xf>
    <xf numFmtId="0" fontId="30" fillId="0" borderId="38" xfId="0" applyFont="1" applyBorder="1" applyAlignment="1">
      <alignment horizontal="left" vertical="center"/>
    </xf>
    <xf numFmtId="0" fontId="22" fillId="0" borderId="39" xfId="0" applyFont="1" applyBorder="1" applyAlignment="1" applyProtection="1">
      <alignment vertical="center" shrinkToFit="1"/>
      <protection locked="0"/>
    </xf>
    <xf numFmtId="0" fontId="22" fillId="0" borderId="19" xfId="0" applyFont="1" applyBorder="1" applyAlignment="1">
      <alignment horizontal="center" vertical="center"/>
    </xf>
    <xf numFmtId="0" fontId="23" fillId="5" borderId="0" xfId="0" applyFont="1" applyFill="1" applyAlignment="1">
      <alignment horizontal="center" vertical="center"/>
    </xf>
    <xf numFmtId="0" fontId="22" fillId="0" borderId="0" xfId="0" applyFont="1" applyAlignment="1">
      <alignment vertical="center" wrapText="1"/>
    </xf>
    <xf numFmtId="176" fontId="22" fillId="0" borderId="0" xfId="0" applyNumberFormat="1" applyFont="1">
      <alignment vertical="center"/>
    </xf>
    <xf numFmtId="0" fontId="22" fillId="0" borderId="41" xfId="0" applyFont="1" applyBorder="1" applyAlignment="1">
      <alignment horizontal="center" vertical="center"/>
    </xf>
    <xf numFmtId="0" fontId="22" fillId="0" borderId="13" xfId="0" applyFont="1" applyBorder="1" applyAlignment="1">
      <alignment horizontal="center" vertical="center"/>
    </xf>
    <xf numFmtId="0" fontId="22" fillId="0" borderId="13" xfId="0" applyFont="1" applyBorder="1">
      <alignment vertical="center"/>
    </xf>
    <xf numFmtId="0" fontId="22" fillId="0" borderId="8" xfId="0" applyFont="1" applyBorder="1">
      <alignment vertical="center"/>
    </xf>
    <xf numFmtId="0" fontId="22" fillId="0" borderId="19" xfId="0" applyFont="1" applyBorder="1" applyAlignment="1" applyProtection="1">
      <alignment vertical="center" shrinkToFit="1"/>
      <protection locked="0"/>
    </xf>
    <xf numFmtId="49" fontId="26" fillId="0" borderId="0" xfId="0" applyNumberFormat="1" applyFont="1" applyAlignment="1">
      <alignment horizontal="center" vertical="top"/>
    </xf>
    <xf numFmtId="49" fontId="0" fillId="0" borderId="0" xfId="0" applyNumberFormat="1">
      <alignment vertical="center"/>
    </xf>
    <xf numFmtId="49" fontId="0" fillId="0" borderId="29" xfId="0" applyNumberFormat="1" applyBorder="1">
      <alignment vertical="center"/>
    </xf>
    <xf numFmtId="0" fontId="0" fillId="0" borderId="30" xfId="0" applyBorder="1">
      <alignment vertical="center"/>
    </xf>
    <xf numFmtId="0" fontId="0" fillId="0" borderId="31" xfId="0" applyBorder="1">
      <alignment vertical="center"/>
    </xf>
    <xf numFmtId="0" fontId="31" fillId="0" borderId="37" xfId="0" applyFont="1" applyBorder="1" applyAlignment="1">
      <alignment vertical="center" wrapText="1"/>
    </xf>
    <xf numFmtId="0" fontId="31" fillId="0" borderId="34" xfId="0" applyFont="1" applyBorder="1" applyAlignment="1">
      <alignment vertical="center" wrapText="1"/>
    </xf>
    <xf numFmtId="0" fontId="24" fillId="0" borderId="0" xfId="0" applyFont="1">
      <alignment vertical="center"/>
    </xf>
    <xf numFmtId="0" fontId="31" fillId="0" borderId="0" xfId="0" applyFont="1" applyAlignment="1">
      <alignment vertical="center" wrapText="1"/>
    </xf>
    <xf numFmtId="0" fontId="31" fillId="0" borderId="37" xfId="0" applyFont="1" applyBorder="1">
      <alignment vertical="center"/>
    </xf>
    <xf numFmtId="0" fontId="31" fillId="0" borderId="0" xfId="0" applyFont="1">
      <alignment vertical="center"/>
    </xf>
    <xf numFmtId="0" fontId="33" fillId="0" borderId="0" xfId="0" applyFont="1">
      <alignment vertical="center"/>
    </xf>
    <xf numFmtId="0" fontId="32" fillId="0" borderId="0" xfId="0" applyFont="1" applyAlignment="1">
      <alignment horizontal="left" vertical="center"/>
    </xf>
    <xf numFmtId="0" fontId="33" fillId="0" borderId="34" xfId="0" applyFont="1" applyBorder="1">
      <alignment vertical="center"/>
    </xf>
    <xf numFmtId="0" fontId="33" fillId="0" borderId="0" xfId="0" applyFont="1" applyAlignment="1">
      <alignment horizontal="center" vertical="center"/>
    </xf>
    <xf numFmtId="0" fontId="31" fillId="0" borderId="26" xfId="0" applyFont="1" applyBorder="1">
      <alignment vertical="center"/>
    </xf>
    <xf numFmtId="0" fontId="0" fillId="2" borderId="0" xfId="0" applyFill="1">
      <alignment vertical="center"/>
    </xf>
    <xf numFmtId="0" fontId="8" fillId="2" borderId="0" xfId="0" applyFont="1" applyFill="1">
      <alignment vertical="center"/>
    </xf>
    <xf numFmtId="0" fontId="0" fillId="2" borderId="0" xfId="0" applyFill="1" applyAlignment="1">
      <alignment horizontal="center" vertical="center"/>
    </xf>
    <xf numFmtId="0" fontId="8" fillId="0" borderId="0" xfId="0" applyFont="1" applyAlignment="1">
      <alignment vertical="center" shrinkToFit="1"/>
    </xf>
    <xf numFmtId="0" fontId="8" fillId="0" borderId="0" xfId="0" applyFont="1" applyAlignment="1">
      <alignment horizontal="right" vertical="center"/>
    </xf>
    <xf numFmtId="0" fontId="34" fillId="0" borderId="0" xfId="0" applyFont="1" applyProtection="1">
      <alignment vertical="center"/>
      <protection locked="0"/>
    </xf>
    <xf numFmtId="0" fontId="29" fillId="0" borderId="0" xfId="0" applyFont="1" applyAlignment="1">
      <alignment horizontal="center" vertical="center"/>
    </xf>
    <xf numFmtId="0" fontId="29" fillId="0" borderId="0" xfId="0" applyFont="1">
      <alignment vertical="center"/>
    </xf>
    <xf numFmtId="0" fontId="24" fillId="0" borderId="1" xfId="0" applyFont="1" applyBorder="1" applyAlignment="1" applyProtection="1">
      <alignment horizontal="center" vertical="center" wrapText="1"/>
      <protection locked="0"/>
    </xf>
    <xf numFmtId="0" fontId="24" fillId="5" borderId="2" xfId="0" applyFont="1" applyFill="1" applyBorder="1" applyProtection="1">
      <alignment vertical="center"/>
      <protection locked="0"/>
    </xf>
    <xf numFmtId="176" fontId="24" fillId="0" borderId="0" xfId="0" applyNumberFormat="1" applyFont="1" applyAlignment="1">
      <alignment vertical="center" shrinkToFit="1"/>
    </xf>
    <xf numFmtId="0" fontId="0" fillId="0" borderId="0" xfId="0" applyAlignment="1" applyProtection="1">
      <alignment horizontal="center" vertical="center"/>
      <protection locked="0"/>
    </xf>
    <xf numFmtId="0" fontId="0" fillId="0" borderId="0" xfId="0" applyAlignment="1" applyProtection="1">
      <alignment horizontal="right" vertical="center"/>
      <protection locked="0"/>
    </xf>
    <xf numFmtId="0" fontId="0" fillId="2" borderId="1" xfId="0" applyFill="1" applyBorder="1" applyAlignment="1" applyProtection="1">
      <alignment horizontal="center" vertical="center"/>
      <protection locked="0"/>
    </xf>
    <xf numFmtId="0" fontId="24" fillId="7" borderId="2" xfId="0" applyFont="1" applyFill="1" applyBorder="1" applyProtection="1">
      <alignment vertical="center"/>
      <protection locked="0"/>
    </xf>
    <xf numFmtId="0" fontId="0" fillId="7" borderId="3" xfId="0" applyFill="1" applyBorder="1">
      <alignment vertical="center"/>
    </xf>
    <xf numFmtId="0" fontId="0" fillId="7" borderId="3" xfId="0" applyFill="1" applyBorder="1" applyProtection="1">
      <alignment vertical="center"/>
      <protection locked="0"/>
    </xf>
    <xf numFmtId="0" fontId="0" fillId="5" borderId="3" xfId="0" applyFill="1" applyBorder="1">
      <alignment vertical="center"/>
    </xf>
    <xf numFmtId="0" fontId="0" fillId="5" borderId="4" xfId="0" applyFill="1" applyBorder="1">
      <alignment vertical="center"/>
    </xf>
    <xf numFmtId="0" fontId="0" fillId="2" borderId="1" xfId="0" applyFill="1" applyBorder="1" applyProtection="1">
      <alignment vertical="center"/>
      <protection locked="0"/>
    </xf>
    <xf numFmtId="0" fontId="24" fillId="2" borderId="3" xfId="0" applyFont="1" applyFill="1" applyBorder="1" applyAlignment="1" applyProtection="1">
      <alignment horizontal="center" vertical="center" wrapText="1"/>
      <protection locked="0"/>
    </xf>
    <xf numFmtId="0" fontId="24" fillId="2" borderId="4" xfId="0" applyFont="1" applyFill="1" applyBorder="1" applyAlignment="1" applyProtection="1">
      <alignment horizontal="center" vertical="center" wrapText="1"/>
      <protection locked="0"/>
    </xf>
    <xf numFmtId="0" fontId="24" fillId="2" borderId="6" xfId="0" applyFont="1" applyFill="1" applyBorder="1" applyAlignment="1" applyProtection="1">
      <alignment horizontal="center" vertical="center" wrapText="1"/>
      <protection locked="0"/>
    </xf>
    <xf numFmtId="0" fontId="24" fillId="2" borderId="7" xfId="0" applyFont="1" applyFill="1" applyBorder="1" applyAlignment="1" applyProtection="1">
      <alignment horizontal="center" vertical="center" wrapText="1"/>
      <protection locked="0"/>
    </xf>
    <xf numFmtId="0" fontId="26" fillId="2" borderId="46" xfId="0" applyFont="1" applyFill="1" applyBorder="1" applyAlignment="1" applyProtection="1">
      <alignment horizontal="center" vertical="center" wrapText="1"/>
      <protection locked="0"/>
    </xf>
    <xf numFmtId="0" fontId="0" fillId="2" borderId="17" xfId="0" applyFill="1" applyBorder="1" applyProtection="1">
      <alignment vertical="center"/>
      <protection locked="0"/>
    </xf>
    <xf numFmtId="0" fontId="26" fillId="2" borderId="18" xfId="0" applyFont="1" applyFill="1" applyBorder="1" applyAlignment="1" applyProtection="1">
      <alignment horizontal="center" vertical="center" wrapText="1"/>
      <protection locked="0"/>
    </xf>
    <xf numFmtId="0" fontId="22" fillId="2" borderId="24" xfId="0" applyFont="1" applyFill="1" applyBorder="1" applyAlignment="1" applyProtection="1">
      <alignment horizontal="center" vertical="center"/>
      <protection locked="0"/>
    </xf>
    <xf numFmtId="0" fontId="22" fillId="2" borderId="20" xfId="0" applyFont="1" applyFill="1" applyBorder="1" applyAlignment="1" applyProtection="1">
      <alignment horizontal="center" vertical="center"/>
      <protection locked="0"/>
    </xf>
    <xf numFmtId="0" fontId="22" fillId="2" borderId="25" xfId="0" applyFont="1" applyFill="1" applyBorder="1" applyAlignment="1" applyProtection="1">
      <alignment horizontal="center" vertical="center"/>
      <protection locked="0"/>
    </xf>
    <xf numFmtId="0" fontId="0" fillId="2" borderId="18" xfId="0" applyFill="1" applyBorder="1" applyProtection="1">
      <alignment vertical="center"/>
      <protection locked="0"/>
    </xf>
    <xf numFmtId="0" fontId="24" fillId="2" borderId="24" xfId="0" applyFont="1" applyFill="1" applyBorder="1" applyAlignment="1" applyProtection="1">
      <alignment horizontal="center" vertical="center" wrapText="1"/>
      <protection locked="0"/>
    </xf>
    <xf numFmtId="0" fontId="24" fillId="2" borderId="18" xfId="0" applyFont="1" applyFill="1" applyBorder="1" applyAlignment="1" applyProtection="1">
      <alignment horizontal="center" vertical="center"/>
      <protection locked="0"/>
    </xf>
    <xf numFmtId="0" fontId="24" fillId="2" borderId="25" xfId="0" applyFont="1" applyFill="1" applyBorder="1" applyAlignment="1" applyProtection="1">
      <alignment horizontal="center" vertical="center"/>
      <protection locked="0"/>
    </xf>
    <xf numFmtId="0" fontId="24" fillId="2" borderId="18" xfId="0" applyFont="1" applyFill="1" applyBorder="1" applyAlignment="1" applyProtection="1">
      <alignment horizontal="center" vertical="center" wrapText="1"/>
      <protection locked="0"/>
    </xf>
    <xf numFmtId="0" fontId="24" fillId="2" borderId="25" xfId="0" applyFont="1" applyFill="1" applyBorder="1" applyAlignment="1" applyProtection="1">
      <alignment horizontal="center" vertical="center" wrapText="1"/>
      <protection locked="0"/>
    </xf>
    <xf numFmtId="0" fontId="26" fillId="2" borderId="24" xfId="0" applyFont="1" applyFill="1" applyBorder="1" applyAlignment="1" applyProtection="1">
      <alignment horizontal="center" vertical="center" wrapText="1"/>
      <protection locked="0"/>
    </xf>
    <xf numFmtId="0" fontId="26" fillId="2" borderId="25" xfId="0" applyFont="1" applyFill="1" applyBorder="1" applyAlignment="1" applyProtection="1">
      <alignment horizontal="center" vertical="center" wrapText="1"/>
      <protection locked="0"/>
    </xf>
    <xf numFmtId="0" fontId="24" fillId="0" borderId="17" xfId="0" applyFont="1" applyBorder="1" applyAlignment="1" applyProtection="1">
      <alignment horizontal="center" vertical="center"/>
      <protection locked="0"/>
    </xf>
    <xf numFmtId="0" fontId="24" fillId="2" borderId="1" xfId="0" applyFont="1" applyFill="1" applyBorder="1" applyAlignment="1" applyProtection="1">
      <alignment horizontal="center" vertical="center"/>
      <protection locked="0"/>
    </xf>
    <xf numFmtId="0" fontId="24" fillId="2" borderId="17" xfId="0" applyFont="1" applyFill="1" applyBorder="1" applyProtection="1">
      <alignment vertical="center"/>
      <protection locked="0"/>
    </xf>
    <xf numFmtId="0" fontId="24" fillId="2" borderId="46" xfId="0" applyFont="1" applyFill="1" applyBorder="1" applyProtection="1">
      <alignment vertical="center"/>
      <protection locked="0"/>
    </xf>
    <xf numFmtId="0" fontId="24" fillId="2" borderId="17" xfId="0" applyFont="1" applyFill="1" applyBorder="1" applyAlignment="1" applyProtection="1">
      <alignment vertical="center" shrinkToFit="1"/>
      <protection locked="0"/>
    </xf>
    <xf numFmtId="0" fontId="24" fillId="2" borderId="17" xfId="0" applyFont="1" applyFill="1" applyBorder="1" applyAlignment="1" applyProtection="1">
      <alignment vertical="center" wrapText="1"/>
      <protection locked="0"/>
    </xf>
    <xf numFmtId="0" fontId="24" fillId="7" borderId="17" xfId="0" applyFont="1" applyFill="1" applyBorder="1" applyAlignment="1" applyProtection="1">
      <alignment horizontal="center" vertical="center"/>
      <protection locked="0"/>
    </xf>
    <xf numFmtId="176" fontId="24" fillId="7" borderId="17" xfId="0" applyNumberFormat="1" applyFont="1" applyFill="1" applyBorder="1" applyAlignment="1">
      <alignment vertical="center" shrinkToFit="1"/>
    </xf>
    <xf numFmtId="0" fontId="24" fillId="5" borderId="17" xfId="0" applyFont="1" applyFill="1" applyBorder="1" applyAlignment="1" applyProtection="1">
      <alignment horizontal="center" vertical="center"/>
      <protection locked="0"/>
    </xf>
    <xf numFmtId="176" fontId="24" fillId="5" borderId="17" xfId="0" applyNumberFormat="1" applyFont="1" applyFill="1" applyBorder="1" applyAlignment="1">
      <alignment vertical="center" shrinkToFit="1"/>
    </xf>
    <xf numFmtId="181" fontId="24" fillId="5" borderId="7" xfId="0" applyNumberFormat="1" applyFont="1" applyFill="1" applyBorder="1" applyAlignment="1">
      <alignment vertical="center" shrinkToFit="1"/>
    </xf>
    <xf numFmtId="177" fontId="22" fillId="0" borderId="1" xfId="0" applyNumberFormat="1" applyFont="1" applyBorder="1" applyAlignment="1" applyProtection="1">
      <alignment horizontal="center" vertical="center"/>
      <protection locked="0"/>
    </xf>
    <xf numFmtId="0" fontId="24" fillId="2" borderId="1" xfId="0" applyFont="1" applyFill="1" applyBorder="1" applyProtection="1">
      <alignment vertical="center"/>
      <protection locked="0"/>
    </xf>
    <xf numFmtId="0" fontId="24" fillId="2" borderId="3" xfId="0" applyFont="1" applyFill="1" applyBorder="1" applyProtection="1">
      <alignment vertical="center"/>
      <protection locked="0"/>
    </xf>
    <xf numFmtId="0" fontId="24" fillId="2" borderId="1" xfId="0" applyFont="1" applyFill="1" applyBorder="1" applyAlignment="1" applyProtection="1">
      <alignment horizontal="left" vertical="center" shrinkToFit="1"/>
      <protection locked="0"/>
    </xf>
    <xf numFmtId="0" fontId="24" fillId="2" borderId="1" xfId="0" applyFont="1" applyFill="1" applyBorder="1" applyAlignment="1" applyProtection="1">
      <alignment horizontal="left" vertical="center" wrapText="1"/>
      <protection locked="0"/>
    </xf>
    <xf numFmtId="0" fontId="24" fillId="2" borderId="17" xfId="0" applyFont="1" applyFill="1" applyBorder="1" applyAlignment="1" applyProtection="1">
      <alignment horizontal="left" vertical="center" wrapText="1"/>
      <protection locked="0"/>
    </xf>
    <xf numFmtId="0" fontId="22" fillId="0" borderId="0" xfId="0" applyFont="1" applyAlignment="1" applyProtection="1">
      <alignment horizontal="center" vertical="center"/>
      <protection locked="0"/>
    </xf>
    <xf numFmtId="0" fontId="26" fillId="0" borderId="0" xfId="0" applyFont="1" applyAlignment="1" applyProtection="1">
      <alignment horizontal="center" vertical="center"/>
      <protection locked="0"/>
    </xf>
    <xf numFmtId="0" fontId="26" fillId="0" borderId="0" xfId="0" applyFont="1" applyProtection="1">
      <alignment vertical="center"/>
      <protection locked="0"/>
    </xf>
    <xf numFmtId="176" fontId="26" fillId="0" borderId="0" xfId="0" applyNumberFormat="1" applyFont="1" applyAlignment="1">
      <alignment vertical="center" shrinkToFit="1"/>
    </xf>
    <xf numFmtId="0" fontId="24" fillId="0" borderId="0" xfId="0" applyFont="1" applyAlignment="1" applyProtection="1">
      <alignment vertical="center" wrapText="1"/>
      <protection locked="0"/>
    </xf>
    <xf numFmtId="0" fontId="26" fillId="0" borderId="0" xfId="0" applyFont="1" applyAlignment="1" applyProtection="1">
      <alignment vertical="center" shrinkToFit="1"/>
      <protection locked="0"/>
    </xf>
    <xf numFmtId="0" fontId="26" fillId="0" borderId="40" xfId="0" applyFont="1" applyBorder="1" applyAlignment="1" applyProtection="1">
      <alignment vertical="center" shrinkToFit="1"/>
      <protection locked="0"/>
    </xf>
    <xf numFmtId="0" fontId="26" fillId="0" borderId="40" xfId="0" applyFont="1" applyBorder="1">
      <alignment vertical="center"/>
    </xf>
    <xf numFmtId="0" fontId="9" fillId="0" borderId="0" xfId="0" applyFont="1" applyAlignment="1">
      <alignment horizontal="left" vertical="center"/>
    </xf>
    <xf numFmtId="0" fontId="26" fillId="0" borderId="0" xfId="0" applyFont="1" applyAlignment="1">
      <alignment horizontal="right" vertical="center"/>
    </xf>
    <xf numFmtId="0" fontId="26" fillId="0" borderId="0" xfId="0" applyFont="1" applyAlignment="1">
      <alignment horizontal="center" vertical="top"/>
    </xf>
    <xf numFmtId="0" fontId="24" fillId="0" borderId="0" xfId="0" applyFont="1" applyAlignment="1">
      <alignment horizontal="left" vertical="center"/>
    </xf>
    <xf numFmtId="0" fontId="0" fillId="0" borderId="1" xfId="0" applyBorder="1" applyAlignment="1">
      <alignment horizontal="center" vertical="center"/>
    </xf>
    <xf numFmtId="0" fontId="36" fillId="0" borderId="0" xfId="0" applyFont="1" applyAlignment="1">
      <alignment vertical="top"/>
    </xf>
    <xf numFmtId="0" fontId="37" fillId="0" borderId="0" xfId="0" applyFont="1" applyAlignment="1">
      <alignment vertical="top"/>
    </xf>
    <xf numFmtId="0" fontId="38" fillId="0" borderId="2" xfId="0" applyFont="1" applyBorder="1" applyAlignment="1">
      <alignment horizontal="center" vertical="center" wrapText="1"/>
    </xf>
    <xf numFmtId="0" fontId="0" fillId="0" borderId="1" xfId="0" applyBorder="1">
      <alignment vertical="center"/>
    </xf>
    <xf numFmtId="0" fontId="7" fillId="0" borderId="1" xfId="0" applyFont="1" applyBorder="1">
      <alignment vertical="center"/>
    </xf>
    <xf numFmtId="0" fontId="0" fillId="8" borderId="86" xfId="0" applyFill="1" applyBorder="1" applyAlignment="1">
      <alignment vertical="center" wrapText="1"/>
    </xf>
    <xf numFmtId="49" fontId="24" fillId="0" borderId="6" xfId="0" applyNumberFormat="1" applyFont="1" applyBorder="1" applyAlignment="1">
      <alignment horizontal="left" vertical="center" wrapText="1"/>
    </xf>
    <xf numFmtId="0" fontId="22" fillId="0" borderId="0" xfId="0" applyFont="1" applyAlignment="1">
      <alignment vertical="top"/>
    </xf>
    <xf numFmtId="0" fontId="24" fillId="0" borderId="0" xfId="0" applyFont="1" applyAlignment="1">
      <alignment vertical="center" wrapText="1"/>
    </xf>
    <xf numFmtId="0" fontId="24" fillId="0" borderId="0" xfId="0" applyFont="1" applyAlignment="1">
      <alignment horizontal="center" vertical="center" wrapText="1"/>
    </xf>
    <xf numFmtId="0" fontId="26" fillId="0" borderId="0" xfId="0" applyFont="1" applyAlignment="1">
      <alignment horizontal="center" vertical="center" wrapText="1"/>
    </xf>
    <xf numFmtId="0" fontId="26" fillId="0" borderId="0" xfId="0" applyFont="1" applyAlignment="1">
      <alignment vertical="top" wrapText="1"/>
    </xf>
    <xf numFmtId="0" fontId="24" fillId="0" borderId="17" xfId="0" applyFont="1" applyBorder="1" applyAlignment="1" applyProtection="1">
      <alignment horizontal="center" vertical="center" wrapText="1"/>
      <protection locked="0"/>
    </xf>
    <xf numFmtId="179" fontId="24" fillId="0" borderId="0" xfId="0" applyNumberFormat="1" applyFont="1" applyAlignment="1">
      <alignment vertical="center" shrinkToFit="1"/>
    </xf>
    <xf numFmtId="183" fontId="24" fillId="0" borderId="0" xfId="0" applyNumberFormat="1" applyFont="1" applyAlignment="1">
      <alignment vertical="center" shrinkToFit="1"/>
    </xf>
    <xf numFmtId="0" fontId="0" fillId="0" borderId="0" xfId="0" applyAlignment="1">
      <alignment horizontal="center" vertical="center" shrinkToFit="1"/>
    </xf>
    <xf numFmtId="176" fontId="24" fillId="0" borderId="1" xfId="0" applyNumberFormat="1" applyFont="1" applyBorder="1" applyAlignment="1">
      <alignment vertical="center" shrinkToFit="1"/>
    </xf>
    <xf numFmtId="176" fontId="24" fillId="0" borderId="1" xfId="0" applyNumberFormat="1" applyFont="1" applyBorder="1" applyProtection="1">
      <alignment vertical="center"/>
      <protection locked="0"/>
    </xf>
    <xf numFmtId="0" fontId="24" fillId="0" borderId="70" xfId="0" applyFont="1" applyBorder="1" applyAlignment="1" applyProtection="1">
      <alignment horizontal="center" vertical="center" wrapText="1"/>
      <protection locked="0"/>
    </xf>
    <xf numFmtId="0" fontId="24" fillId="2" borderId="96" xfId="0" applyFont="1" applyFill="1" applyBorder="1" applyAlignment="1" applyProtection="1">
      <alignment vertical="center" wrapText="1"/>
      <protection locked="0"/>
    </xf>
    <xf numFmtId="176" fontId="24" fillId="0" borderId="74" xfId="0" applyNumberFormat="1" applyFont="1" applyBorder="1" applyAlignment="1">
      <alignment vertical="center" shrinkToFit="1"/>
    </xf>
    <xf numFmtId="0" fontId="24" fillId="0" borderId="46" xfId="0" applyFont="1" applyBorder="1" applyAlignment="1" applyProtection="1">
      <alignment horizontal="center" vertical="center" wrapText="1"/>
      <protection locked="0"/>
    </xf>
    <xf numFmtId="0" fontId="24" fillId="0" borderId="94" xfId="0" applyFont="1" applyBorder="1" applyProtection="1">
      <alignment vertical="center"/>
      <protection locked="0"/>
    </xf>
    <xf numFmtId="0" fontId="24" fillId="0" borderId="99" xfId="0" applyFont="1" applyBorder="1" applyAlignment="1">
      <alignment vertical="center" shrinkToFit="1"/>
    </xf>
    <xf numFmtId="0" fontId="24" fillId="0" borderId="67" xfId="0" applyFont="1" applyBorder="1" applyAlignment="1" applyProtection="1">
      <alignment horizontal="center" vertical="center" wrapText="1"/>
      <protection locked="0"/>
    </xf>
    <xf numFmtId="0" fontId="24" fillId="0" borderId="96" xfId="0" applyFont="1" applyBorder="1" applyProtection="1">
      <alignment vertical="center"/>
      <protection locked="0"/>
    </xf>
    <xf numFmtId="176" fontId="24" fillId="0" borderId="74" xfId="0" applyNumberFormat="1" applyFont="1" applyBorder="1" applyProtection="1">
      <alignment vertical="center"/>
      <protection locked="0"/>
    </xf>
    <xf numFmtId="179" fontId="24" fillId="0" borderId="74" xfId="0" applyNumberFormat="1" applyFont="1" applyBorder="1" applyAlignment="1">
      <alignment vertical="center" shrinkToFit="1"/>
    </xf>
    <xf numFmtId="0" fontId="39" fillId="0" borderId="0" xfId="0" applyFont="1">
      <alignment vertical="center"/>
    </xf>
    <xf numFmtId="181" fontId="24" fillId="6" borderId="18" xfId="0" applyNumberFormat="1" applyFont="1" applyFill="1" applyBorder="1" applyAlignment="1">
      <alignment vertical="center" shrinkToFit="1"/>
    </xf>
    <xf numFmtId="0" fontId="26" fillId="2" borderId="25" xfId="0" applyFont="1" applyFill="1" applyBorder="1" applyAlignment="1" applyProtection="1">
      <alignment vertical="center" wrapText="1"/>
      <protection locked="0"/>
    </xf>
    <xf numFmtId="0" fontId="24" fillId="2" borderId="18" xfId="0" applyFont="1" applyFill="1" applyBorder="1" applyProtection="1">
      <alignment vertical="center"/>
      <protection locked="0"/>
    </xf>
    <xf numFmtId="0" fontId="26" fillId="2" borderId="18" xfId="0" applyFont="1" applyFill="1" applyBorder="1" applyAlignment="1" applyProtection="1">
      <alignment vertical="center" wrapText="1"/>
      <protection locked="0"/>
    </xf>
    <xf numFmtId="0" fontId="24" fillId="0" borderId="5" xfId="0" applyFont="1" applyBorder="1">
      <alignment vertical="center"/>
    </xf>
    <xf numFmtId="0" fontId="26" fillId="0" borderId="0" xfId="0" applyFont="1" applyAlignment="1">
      <alignment horizontal="left" vertical="top" wrapText="1"/>
    </xf>
    <xf numFmtId="0" fontId="26" fillId="0" borderId="0" xfId="0" applyFont="1" applyAlignment="1">
      <alignment horizontal="left" vertical="center" wrapText="1"/>
    </xf>
    <xf numFmtId="0" fontId="22" fillId="2" borderId="0" xfId="0" applyFont="1" applyFill="1" applyAlignment="1">
      <alignment horizontal="center" vertical="center"/>
    </xf>
    <xf numFmtId="49" fontId="26" fillId="0" borderId="0" xfId="0" applyNumberFormat="1" applyFont="1" applyAlignment="1">
      <alignment horizontal="left" vertical="top" wrapText="1"/>
    </xf>
    <xf numFmtId="49" fontId="26" fillId="0" borderId="0" xfId="0" applyNumberFormat="1" applyFont="1" applyAlignment="1">
      <alignment vertical="center" wrapText="1"/>
    </xf>
    <xf numFmtId="49" fontId="24" fillId="0" borderId="0" xfId="0" applyNumberFormat="1" applyFont="1" applyAlignment="1">
      <alignment horizontal="left" vertical="center" wrapText="1"/>
    </xf>
    <xf numFmtId="49" fontId="24" fillId="0" borderId="0" xfId="0" applyNumberFormat="1" applyFont="1" applyAlignment="1">
      <alignment horizontal="center" vertical="center" wrapText="1"/>
    </xf>
    <xf numFmtId="0" fontId="26" fillId="0" borderId="0" xfId="0" applyFont="1" applyAlignment="1" applyProtection="1">
      <alignment horizontal="center" vertical="center" wrapText="1" shrinkToFit="1"/>
      <protection locked="0"/>
    </xf>
    <xf numFmtId="0" fontId="22" fillId="0" borderId="0" xfId="0" applyFont="1" applyProtection="1">
      <alignment vertical="center"/>
      <protection locked="0"/>
    </xf>
    <xf numFmtId="0" fontId="22" fillId="0" borderId="0" xfId="0" applyFont="1" applyAlignment="1" applyProtection="1">
      <alignment vertical="center" wrapText="1"/>
      <protection locked="0"/>
    </xf>
    <xf numFmtId="0" fontId="22" fillId="0" borderId="0" xfId="0" applyFont="1" applyAlignment="1" applyProtection="1">
      <alignment horizontal="left" vertical="center"/>
      <protection locked="0"/>
    </xf>
    <xf numFmtId="0" fontId="22" fillId="10" borderId="33" xfId="0" applyFont="1" applyFill="1" applyBorder="1" applyAlignment="1">
      <alignment horizontal="center" vertical="center"/>
    </xf>
    <xf numFmtId="0" fontId="24" fillId="0" borderId="4" xfId="0" applyFont="1" applyBorder="1" applyAlignment="1">
      <alignment vertical="center" shrinkToFit="1"/>
    </xf>
    <xf numFmtId="0" fontId="24" fillId="10" borderId="33" xfId="0" applyFont="1" applyFill="1" applyBorder="1">
      <alignment vertical="center"/>
    </xf>
    <xf numFmtId="0" fontId="24" fillId="0" borderId="4" xfId="0" applyFont="1" applyBorder="1">
      <alignment vertical="center"/>
    </xf>
    <xf numFmtId="0" fontId="6" fillId="0" borderId="25" xfId="0" applyFont="1" applyBorder="1" applyAlignment="1">
      <alignment horizontal="center" vertical="center" wrapText="1"/>
    </xf>
    <xf numFmtId="0" fontId="22" fillId="0" borderId="20" xfId="0" applyFont="1" applyBorder="1">
      <alignment vertical="center"/>
    </xf>
    <xf numFmtId="178" fontId="22" fillId="0" borderId="20" xfId="0" applyNumberFormat="1" applyFont="1" applyBorder="1">
      <alignment vertical="center"/>
    </xf>
    <xf numFmtId="178" fontId="26" fillId="0" borderId="23" xfId="0" applyNumberFormat="1" applyFont="1" applyBorder="1" applyAlignment="1">
      <alignment horizontal="center" vertical="center"/>
    </xf>
    <xf numFmtId="181" fontId="24" fillId="0" borderId="75" xfId="0" applyNumberFormat="1" applyFont="1" applyBorder="1" applyAlignment="1">
      <alignment vertical="center" shrinkToFit="1"/>
    </xf>
    <xf numFmtId="0" fontId="24" fillId="0" borderId="78" xfId="0" applyFont="1" applyBorder="1" applyProtection="1">
      <alignment vertical="center"/>
      <protection locked="0"/>
    </xf>
    <xf numFmtId="0" fontId="24" fillId="0" borderId="97" xfId="0" applyFont="1" applyBorder="1" applyProtection="1">
      <alignment vertical="center"/>
      <protection locked="0"/>
    </xf>
    <xf numFmtId="0" fontId="24" fillId="0" borderId="98" xfId="0" applyFont="1" applyBorder="1" applyProtection="1">
      <alignment vertical="center"/>
      <protection locked="0"/>
    </xf>
    <xf numFmtId="0" fontId="41" fillId="6" borderId="0" xfId="0" applyFont="1" applyFill="1" applyAlignment="1">
      <alignment horizontal="center" vertical="center" wrapText="1"/>
    </xf>
    <xf numFmtId="0" fontId="26" fillId="2" borderId="0" xfId="0" applyFont="1" applyFill="1" applyAlignment="1" applyProtection="1">
      <alignment horizontal="center" vertical="center" wrapText="1"/>
      <protection locked="0"/>
    </xf>
    <xf numFmtId="0" fontId="26" fillId="2" borderId="0" xfId="0" applyFont="1" applyFill="1" applyAlignment="1" applyProtection="1">
      <alignment vertical="center" wrapText="1"/>
      <protection locked="0"/>
    </xf>
    <xf numFmtId="181" fontId="24" fillId="6" borderId="0" xfId="0" applyNumberFormat="1" applyFont="1" applyFill="1" applyAlignment="1">
      <alignment vertical="center" shrinkToFit="1"/>
    </xf>
    <xf numFmtId="0" fontId="46" fillId="0" borderId="0" xfId="0" applyFont="1">
      <alignment vertical="center"/>
    </xf>
    <xf numFmtId="0" fontId="46" fillId="0" borderId="0" xfId="0" applyFont="1" applyProtection="1">
      <alignment vertical="center"/>
      <protection locked="0"/>
    </xf>
    <xf numFmtId="176" fontId="47" fillId="0" borderId="0" xfId="0" applyNumberFormat="1" applyFont="1" applyAlignment="1">
      <alignment vertical="center" shrinkToFit="1"/>
    </xf>
    <xf numFmtId="0" fontId="48" fillId="0" borderId="0" xfId="0" applyFont="1" applyAlignment="1" applyProtection="1">
      <alignment vertical="center" wrapText="1"/>
      <protection locked="0"/>
    </xf>
    <xf numFmtId="176" fontId="48" fillId="0" borderId="0" xfId="0" applyNumberFormat="1" applyFont="1" applyAlignment="1">
      <alignment vertical="center" shrinkToFit="1"/>
    </xf>
    <xf numFmtId="0" fontId="48" fillId="0" borderId="0" xfId="0" applyFont="1">
      <alignment vertical="center"/>
    </xf>
    <xf numFmtId="0" fontId="49" fillId="0" borderId="0" xfId="0" applyFont="1">
      <alignment vertical="center"/>
    </xf>
    <xf numFmtId="0" fontId="47" fillId="0" borderId="0" xfId="0" applyFont="1" applyProtection="1">
      <alignment vertical="center"/>
      <protection locked="0"/>
    </xf>
    <xf numFmtId="0" fontId="47" fillId="0" borderId="0" xfId="0" applyFont="1" applyAlignment="1" applyProtection="1">
      <alignment horizontal="center" vertical="center"/>
      <protection locked="0"/>
    </xf>
    <xf numFmtId="0" fontId="49" fillId="0" borderId="0" xfId="0" applyFont="1" applyAlignment="1" applyProtection="1">
      <alignment horizontal="center" vertical="center"/>
      <protection locked="0"/>
    </xf>
    <xf numFmtId="0" fontId="24" fillId="2" borderId="1" xfId="0" applyFont="1" applyFill="1" applyBorder="1" applyAlignment="1" applyProtection="1">
      <alignment vertical="center" wrapText="1"/>
      <protection locked="0"/>
    </xf>
    <xf numFmtId="0" fontId="24" fillId="2" borderId="1" xfId="0" applyFont="1" applyFill="1" applyBorder="1" applyAlignment="1" applyProtection="1">
      <alignment vertical="center" shrinkToFit="1"/>
      <protection locked="0"/>
    </xf>
    <xf numFmtId="177" fontId="49" fillId="0" borderId="1" xfId="0" applyNumberFormat="1" applyFont="1" applyBorder="1" applyAlignment="1" applyProtection="1">
      <alignment horizontal="center" vertical="center"/>
      <protection locked="0"/>
    </xf>
    <xf numFmtId="0" fontId="48" fillId="0" borderId="17" xfId="0" applyFont="1" applyBorder="1" applyAlignment="1" applyProtection="1">
      <alignment horizontal="center" vertical="center"/>
      <protection locked="0"/>
    </xf>
    <xf numFmtId="0" fontId="48" fillId="2" borderId="23" xfId="0" applyFont="1" applyFill="1" applyBorder="1" applyAlignment="1" applyProtection="1">
      <alignment horizontal="center" vertical="center"/>
      <protection locked="0"/>
    </xf>
    <xf numFmtId="0" fontId="48" fillId="2" borderId="46" xfId="0" applyFont="1" applyFill="1" applyBorder="1" applyProtection="1">
      <alignment vertical="center"/>
      <protection locked="0"/>
    </xf>
    <xf numFmtId="0" fontId="46" fillId="2" borderId="1" xfId="0" applyFont="1" applyFill="1" applyBorder="1" applyProtection="1">
      <alignment vertical="center"/>
      <protection locked="0"/>
    </xf>
    <xf numFmtId="0" fontId="48" fillId="2" borderId="7" xfId="0" applyFont="1" applyFill="1" applyBorder="1" applyAlignment="1" applyProtection="1">
      <alignment horizontal="center" vertical="center"/>
      <protection locked="0"/>
    </xf>
    <xf numFmtId="0" fontId="48" fillId="2" borderId="17" xfId="0" applyFont="1" applyFill="1" applyBorder="1" applyProtection="1">
      <alignment vertical="center"/>
      <protection locked="0"/>
    </xf>
    <xf numFmtId="0" fontId="48" fillId="2" borderId="23" xfId="0" applyFont="1" applyFill="1" applyBorder="1" applyAlignment="1" applyProtection="1">
      <alignment horizontal="center" vertical="top"/>
      <protection locked="0"/>
    </xf>
    <xf numFmtId="0" fontId="48" fillId="2" borderId="22" xfId="0" applyFont="1" applyFill="1" applyBorder="1" applyAlignment="1" applyProtection="1">
      <alignment horizontal="center" vertical="top"/>
      <protection locked="0"/>
    </xf>
    <xf numFmtId="0" fontId="48" fillId="2" borderId="7" xfId="0" applyFont="1" applyFill="1" applyBorder="1" applyAlignment="1" applyProtection="1">
      <alignment vertical="center" wrapText="1"/>
      <protection locked="0"/>
    </xf>
    <xf numFmtId="0" fontId="46" fillId="0" borderId="5" xfId="0" applyFont="1" applyBorder="1">
      <alignment vertical="center"/>
    </xf>
    <xf numFmtId="0" fontId="46" fillId="2" borderId="1" xfId="0" applyFont="1" applyFill="1" applyBorder="1" applyAlignment="1" applyProtection="1">
      <alignment horizontal="center" vertical="center"/>
      <protection locked="0"/>
    </xf>
    <xf numFmtId="0" fontId="46" fillId="0" borderId="0" xfId="0" applyFont="1" applyAlignment="1" applyProtection="1">
      <alignment horizontal="right" vertical="center"/>
      <protection locked="0"/>
    </xf>
    <xf numFmtId="0" fontId="46" fillId="0" borderId="0" xfId="0" applyFont="1" applyAlignment="1" applyProtection="1">
      <alignment horizontal="center" vertical="center"/>
      <protection locked="0"/>
    </xf>
    <xf numFmtId="0" fontId="50" fillId="0" borderId="0" xfId="0" applyFont="1">
      <alignment vertical="center"/>
    </xf>
    <xf numFmtId="0" fontId="50" fillId="0" borderId="0" xfId="0" applyFont="1" applyAlignment="1">
      <alignment horizontal="center" vertical="center"/>
    </xf>
    <xf numFmtId="0" fontId="51" fillId="0" borderId="0" xfId="0" applyFont="1" applyProtection="1">
      <alignment vertical="center"/>
      <protection locked="0"/>
    </xf>
    <xf numFmtId="176" fontId="24" fillId="0" borderId="104" xfId="0" applyNumberFormat="1" applyFont="1" applyBorder="1" applyAlignment="1">
      <alignment vertical="center" shrinkToFit="1"/>
    </xf>
    <xf numFmtId="176" fontId="24" fillId="0" borderId="86" xfId="0" applyNumberFormat="1" applyFont="1" applyBorder="1" applyAlignment="1">
      <alignment vertical="center" shrinkToFit="1"/>
    </xf>
    <xf numFmtId="176" fontId="24" fillId="0" borderId="70" xfId="0" applyNumberFormat="1" applyFont="1" applyBorder="1" applyAlignment="1">
      <alignment vertical="center" shrinkToFit="1"/>
    </xf>
    <xf numFmtId="0" fontId="41" fillId="2" borderId="20" xfId="0" applyFont="1" applyFill="1" applyBorder="1" applyAlignment="1">
      <alignment vertical="center" wrapText="1"/>
    </xf>
    <xf numFmtId="0" fontId="41" fillId="2" borderId="25" xfId="0" applyFont="1" applyFill="1" applyBorder="1" applyAlignment="1">
      <alignment vertical="center" wrapText="1"/>
    </xf>
    <xf numFmtId="0" fontId="41" fillId="6" borderId="2" xfId="0" applyFont="1" applyFill="1" applyBorder="1" applyAlignment="1">
      <alignment vertical="center" wrapText="1"/>
    </xf>
    <xf numFmtId="0" fontId="41" fillId="6" borderId="3" xfId="0" applyFont="1" applyFill="1" applyBorder="1" applyAlignment="1">
      <alignment vertical="center" wrapText="1"/>
    </xf>
    <xf numFmtId="0" fontId="41" fillId="6" borderId="4" xfId="0" applyFont="1" applyFill="1" applyBorder="1" applyAlignment="1">
      <alignment vertical="center" wrapText="1"/>
    </xf>
    <xf numFmtId="0" fontId="24" fillId="6" borderId="2" xfId="0" applyFont="1" applyFill="1" applyBorder="1">
      <alignment vertical="center"/>
    </xf>
    <xf numFmtId="176" fontId="44" fillId="0" borderId="1" xfId="0" applyNumberFormat="1" applyFont="1" applyBorder="1" applyAlignment="1">
      <alignment vertical="center" shrinkToFit="1"/>
    </xf>
    <xf numFmtId="0" fontId="43" fillId="0" borderId="0" xfId="0" applyFont="1" applyProtection="1">
      <alignment vertical="center"/>
      <protection locked="0"/>
    </xf>
    <xf numFmtId="0" fontId="44" fillId="0" borderId="65" xfId="0" applyFont="1" applyBorder="1" applyAlignment="1" applyProtection="1">
      <alignment horizontal="center" vertical="center" wrapText="1"/>
      <protection locked="0"/>
    </xf>
    <xf numFmtId="0" fontId="44" fillId="0" borderId="0" xfId="0" applyFont="1" applyProtection="1">
      <alignment vertical="center"/>
      <protection locked="0"/>
    </xf>
    <xf numFmtId="0" fontId="54" fillId="0" borderId="0" xfId="0" applyFont="1">
      <alignment vertical="center"/>
    </xf>
    <xf numFmtId="0" fontId="55" fillId="11" borderId="105" xfId="0" applyFont="1" applyFill="1" applyBorder="1" applyProtection="1">
      <alignment vertical="center"/>
      <protection locked="0"/>
    </xf>
    <xf numFmtId="0" fontId="53" fillId="11" borderId="6" xfId="0" applyFont="1" applyFill="1" applyBorder="1" applyProtection="1">
      <alignment vertical="center"/>
      <protection locked="0"/>
    </xf>
    <xf numFmtId="176" fontId="44" fillId="0" borderId="67" xfId="0" applyNumberFormat="1" applyFont="1" applyBorder="1" applyAlignment="1" applyProtection="1">
      <alignment horizontal="right" vertical="center" wrapText="1"/>
      <protection locked="0"/>
    </xf>
    <xf numFmtId="0" fontId="44" fillId="0" borderId="0" xfId="0" applyFont="1" applyAlignment="1" applyProtection="1">
      <alignment horizontal="center" vertical="center" wrapText="1"/>
      <protection locked="0"/>
    </xf>
    <xf numFmtId="0" fontId="43" fillId="0" borderId="0" xfId="0" applyFont="1">
      <alignment vertical="center"/>
    </xf>
    <xf numFmtId="0" fontId="55" fillId="7" borderId="105" xfId="0" applyFont="1" applyFill="1" applyBorder="1" applyProtection="1">
      <alignment vertical="center"/>
      <protection locked="0"/>
    </xf>
    <xf numFmtId="0" fontId="53" fillId="7" borderId="6" xfId="0" applyFont="1" applyFill="1" applyBorder="1" applyProtection="1">
      <alignment vertical="center"/>
      <protection locked="0"/>
    </xf>
    <xf numFmtId="0" fontId="55" fillId="5" borderId="95" xfId="0" applyFont="1" applyFill="1" applyBorder="1" applyProtection="1">
      <alignment vertical="center"/>
      <protection locked="0"/>
    </xf>
    <xf numFmtId="0" fontId="53" fillId="5" borderId="3" xfId="0" applyFont="1" applyFill="1" applyBorder="1" applyProtection="1">
      <alignment vertical="center"/>
      <protection locked="0"/>
    </xf>
    <xf numFmtId="176" fontId="44" fillId="0" borderId="0" xfId="0" applyNumberFormat="1" applyFont="1" applyAlignment="1">
      <alignment vertical="center" shrinkToFit="1"/>
    </xf>
    <xf numFmtId="0" fontId="56" fillId="0" borderId="0" xfId="0" applyFont="1" applyAlignment="1" applyProtection="1">
      <alignment vertical="center" wrapText="1"/>
      <protection locked="0"/>
    </xf>
    <xf numFmtId="0" fontId="55" fillId="6" borderId="42" xfId="0" applyFont="1" applyFill="1" applyBorder="1" applyProtection="1">
      <alignment vertical="center"/>
      <protection locked="0"/>
    </xf>
    <xf numFmtId="0" fontId="53" fillId="6" borderId="26" xfId="0" applyFont="1" applyFill="1" applyBorder="1" applyAlignment="1" applyProtection="1">
      <alignment vertical="center" wrapText="1"/>
      <protection locked="0"/>
    </xf>
    <xf numFmtId="176" fontId="44" fillId="0" borderId="75" xfId="0" applyNumberFormat="1" applyFont="1" applyBorder="1" applyAlignment="1" applyProtection="1">
      <alignment horizontal="right" vertical="center" wrapText="1"/>
      <protection locked="0"/>
    </xf>
    <xf numFmtId="0" fontId="48" fillId="6" borderId="2" xfId="0" applyFont="1" applyFill="1" applyBorder="1">
      <alignment vertical="center"/>
    </xf>
    <xf numFmtId="0" fontId="48" fillId="6" borderId="3" xfId="0" applyFont="1" applyFill="1" applyBorder="1">
      <alignment vertical="center"/>
    </xf>
    <xf numFmtId="0" fontId="48" fillId="6" borderId="4" xfId="0" applyFont="1" applyFill="1" applyBorder="1">
      <alignment vertical="center"/>
    </xf>
    <xf numFmtId="0" fontId="44" fillId="0" borderId="0" xfId="0" applyFont="1" applyAlignment="1" applyProtection="1">
      <alignment horizontal="right" vertical="center"/>
      <protection locked="0"/>
    </xf>
    <xf numFmtId="0" fontId="53" fillId="0" borderId="0" xfId="0" applyFont="1">
      <alignment vertical="center"/>
    </xf>
    <xf numFmtId="0" fontId="44" fillId="7" borderId="2" xfId="0" applyFont="1" applyFill="1" applyBorder="1" applyAlignment="1" applyProtection="1">
      <alignment horizontal="left" vertical="center"/>
      <protection locked="0"/>
    </xf>
    <xf numFmtId="0" fontId="44" fillId="5" borderId="2" xfId="0" applyFont="1" applyFill="1" applyBorder="1" applyProtection="1">
      <alignment vertical="center"/>
      <protection locked="0"/>
    </xf>
    <xf numFmtId="38" fontId="58" fillId="6" borderId="1" xfId="5" applyFont="1" applyFill="1" applyBorder="1" applyAlignment="1">
      <alignment horizontal="right" vertical="center"/>
    </xf>
    <xf numFmtId="0" fontId="59" fillId="0" borderId="0" xfId="0" applyFont="1">
      <alignment vertical="center"/>
    </xf>
    <xf numFmtId="0" fontId="58" fillId="0" borderId="0" xfId="0" applyFont="1">
      <alignment vertical="center"/>
    </xf>
    <xf numFmtId="176" fontId="58" fillId="0" borderId="0" xfId="0" applyNumberFormat="1" applyFont="1" applyAlignment="1">
      <alignment vertical="center" shrinkToFit="1"/>
    </xf>
    <xf numFmtId="0" fontId="47" fillId="2" borderId="4" xfId="0" applyFont="1" applyFill="1" applyBorder="1" applyAlignment="1">
      <alignment vertical="center" wrapText="1"/>
    </xf>
    <xf numFmtId="0" fontId="53" fillId="0" borderId="0" xfId="0" applyFont="1" applyAlignment="1">
      <alignment horizontal="center" vertical="center"/>
    </xf>
    <xf numFmtId="0" fontId="53" fillId="0" borderId="0" xfId="0" applyFont="1" applyAlignment="1" applyProtection="1">
      <alignment vertical="center" shrinkToFit="1"/>
      <protection locked="0"/>
    </xf>
    <xf numFmtId="0" fontId="61" fillId="0" borderId="0" xfId="0" applyFont="1">
      <alignment vertical="center"/>
    </xf>
    <xf numFmtId="0" fontId="53" fillId="0" borderId="29" xfId="0" applyFont="1" applyBorder="1" applyAlignment="1">
      <alignment horizontal="left" vertical="center" wrapText="1"/>
    </xf>
    <xf numFmtId="0" fontId="53" fillId="0" borderId="30" xfId="0" applyFont="1" applyBorder="1" applyAlignment="1">
      <alignment horizontal="left" vertical="center" wrapText="1"/>
    </xf>
    <xf numFmtId="0" fontId="59" fillId="0" borderId="31" xfId="0" applyFont="1" applyBorder="1">
      <alignment vertical="center"/>
    </xf>
    <xf numFmtId="0" fontId="60" fillId="0" borderId="37" xfId="0" applyFont="1" applyBorder="1">
      <alignment vertical="center"/>
    </xf>
    <xf numFmtId="0" fontId="53" fillId="0" borderId="0" xfId="0" applyFont="1" applyAlignment="1">
      <alignment horizontal="left" vertical="center" wrapText="1"/>
    </xf>
    <xf numFmtId="0" fontId="59" fillId="0" borderId="34" xfId="0" applyFont="1" applyBorder="1">
      <alignment vertical="center"/>
    </xf>
    <xf numFmtId="0" fontId="43" fillId="0" borderId="37" xfId="0" applyFont="1" applyBorder="1">
      <alignment vertical="center"/>
    </xf>
    <xf numFmtId="0" fontId="42" fillId="7" borderId="33" xfId="0" applyFont="1" applyFill="1" applyBorder="1" applyAlignment="1">
      <alignment horizontal="center" vertical="center"/>
    </xf>
    <xf numFmtId="0" fontId="42" fillId="4" borderId="33" xfId="0" applyFont="1" applyFill="1" applyBorder="1" applyAlignment="1">
      <alignment horizontal="center" vertical="center"/>
    </xf>
    <xf numFmtId="0" fontId="64" fillId="0" borderId="0" xfId="0" applyFont="1">
      <alignment vertical="center"/>
    </xf>
    <xf numFmtId="0" fontId="55" fillId="0" borderId="0" xfId="0" applyFont="1" applyAlignment="1">
      <alignment horizontal="left" vertical="center" wrapText="1"/>
    </xf>
    <xf numFmtId="0" fontId="53" fillId="0" borderId="34" xfId="0" applyFont="1" applyBorder="1">
      <alignment vertical="center"/>
    </xf>
    <xf numFmtId="0" fontId="43" fillId="0" borderId="42" xfId="0" applyFont="1" applyBorder="1">
      <alignment vertical="center"/>
    </xf>
    <xf numFmtId="0" fontId="43" fillId="0" borderId="26" xfId="0" applyFont="1" applyBorder="1">
      <alignment vertical="center"/>
    </xf>
    <xf numFmtId="0" fontId="54" fillId="0" borderId="43" xfId="0" applyFont="1" applyBorder="1">
      <alignment vertical="center"/>
    </xf>
    <xf numFmtId="0" fontId="55" fillId="0" borderId="0" xfId="0" applyFont="1">
      <alignment vertical="center"/>
    </xf>
    <xf numFmtId="0" fontId="53" fillId="0" borderId="0" xfId="0" applyFont="1" applyAlignment="1">
      <alignment horizontal="left" vertical="center"/>
    </xf>
    <xf numFmtId="176" fontId="67" fillId="0" borderId="0" xfId="0" applyNumberFormat="1" applyFont="1" applyAlignment="1" applyProtection="1">
      <alignment horizontal="right" vertical="center"/>
      <protection locked="0"/>
    </xf>
    <xf numFmtId="0" fontId="67" fillId="0" borderId="0" xfId="0" applyFont="1" applyAlignment="1" applyProtection="1">
      <alignment horizontal="right" vertical="center"/>
      <protection locked="0"/>
    </xf>
    <xf numFmtId="0" fontId="68" fillId="10" borderId="33" xfId="0" applyFont="1" applyFill="1" applyBorder="1" applyAlignment="1">
      <alignment horizontal="center" vertical="center"/>
    </xf>
    <xf numFmtId="0" fontId="57" fillId="0" borderId="2" xfId="0" applyFont="1" applyBorder="1">
      <alignment vertical="center"/>
    </xf>
    <xf numFmtId="0" fontId="44" fillId="0" borderId="3" xfId="0" applyFont="1" applyBorder="1">
      <alignment vertical="center"/>
    </xf>
    <xf numFmtId="0" fontId="58" fillId="0" borderId="3" xfId="0" applyFont="1" applyBorder="1">
      <alignment vertical="center"/>
    </xf>
    <xf numFmtId="0" fontId="58" fillId="0" borderId="4" xfId="0" applyFont="1" applyBorder="1">
      <alignment vertical="center"/>
    </xf>
    <xf numFmtId="176" fontId="58" fillId="0" borderId="0" xfId="0" applyNumberFormat="1" applyFont="1">
      <alignment vertical="center"/>
    </xf>
    <xf numFmtId="176" fontId="58" fillId="0" borderId="98" xfId="0" applyNumberFormat="1" applyFont="1" applyBorder="1">
      <alignment vertical="center"/>
    </xf>
    <xf numFmtId="0" fontId="57" fillId="0" borderId="5" xfId="0" applyFont="1" applyBorder="1">
      <alignment vertical="center"/>
    </xf>
    <xf numFmtId="176" fontId="58" fillId="0" borderId="4" xfId="0" applyNumberFormat="1" applyFont="1" applyBorder="1">
      <alignment vertical="center"/>
    </xf>
    <xf numFmtId="0" fontId="54" fillId="0" borderId="22" xfId="0" applyFont="1" applyBorder="1">
      <alignment vertical="center"/>
    </xf>
    <xf numFmtId="176" fontId="58" fillId="2" borderId="76" xfId="0" applyNumberFormat="1" applyFont="1" applyFill="1" applyBorder="1">
      <alignment vertical="center"/>
    </xf>
    <xf numFmtId="176" fontId="58" fillId="2" borderId="23" xfId="0" applyNumberFormat="1" applyFont="1" applyFill="1" applyBorder="1">
      <alignment vertical="center"/>
    </xf>
    <xf numFmtId="0" fontId="58" fillId="0" borderId="41" xfId="0" applyFont="1" applyBorder="1">
      <alignment vertical="center"/>
    </xf>
    <xf numFmtId="0" fontId="58" fillId="0" borderId="13" xfId="0" applyFont="1" applyBorder="1">
      <alignment vertical="center"/>
    </xf>
    <xf numFmtId="0" fontId="58" fillId="0" borderId="110" xfId="0" applyFont="1" applyBorder="1">
      <alignment vertical="center"/>
    </xf>
    <xf numFmtId="176" fontId="58" fillId="2" borderId="110" xfId="0" applyNumberFormat="1" applyFont="1" applyFill="1" applyBorder="1">
      <alignment vertical="center"/>
    </xf>
    <xf numFmtId="176" fontId="58" fillId="2" borderId="11" xfId="0" applyNumberFormat="1" applyFont="1" applyFill="1" applyBorder="1">
      <alignment vertical="center"/>
    </xf>
    <xf numFmtId="0" fontId="58" fillId="0" borderId="19" xfId="0" applyFont="1" applyBorder="1">
      <alignment vertical="center"/>
    </xf>
    <xf numFmtId="0" fontId="58" fillId="0" borderId="23" xfId="0" applyFont="1" applyBorder="1">
      <alignment vertical="center"/>
    </xf>
    <xf numFmtId="0" fontId="54" fillId="0" borderId="24" xfId="0" applyFont="1" applyBorder="1">
      <alignment vertical="center"/>
    </xf>
    <xf numFmtId="176" fontId="58" fillId="0" borderId="3" xfId="0" applyNumberFormat="1" applyFont="1" applyBorder="1">
      <alignment vertical="center"/>
    </xf>
    <xf numFmtId="0" fontId="42" fillId="11" borderId="33" xfId="0" applyFont="1" applyFill="1" applyBorder="1" applyAlignment="1">
      <alignment horizontal="center" vertical="center"/>
    </xf>
    <xf numFmtId="0" fontId="55" fillId="0" borderId="0" xfId="0" applyFont="1" applyAlignment="1">
      <alignment horizontal="right" vertical="top"/>
    </xf>
    <xf numFmtId="176" fontId="22" fillId="5" borderId="0" xfId="0" applyNumberFormat="1" applyFont="1" applyFill="1" applyAlignment="1" applyProtection="1">
      <alignment horizontal="center" vertical="center"/>
      <protection locked="0"/>
    </xf>
    <xf numFmtId="176" fontId="22" fillId="5" borderId="0" xfId="0" applyNumberFormat="1" applyFont="1" applyFill="1" applyProtection="1">
      <alignment vertical="center"/>
      <protection locked="0"/>
    </xf>
    <xf numFmtId="176" fontId="22" fillId="2" borderId="0" xfId="0" applyNumberFormat="1" applyFont="1" applyFill="1" applyProtection="1">
      <alignment vertical="center"/>
      <protection locked="0"/>
    </xf>
    <xf numFmtId="182" fontId="22" fillId="0" borderId="0" xfId="0" applyNumberFormat="1" applyFont="1" applyAlignment="1" applyProtection="1">
      <alignment horizontal="center" vertical="center"/>
      <protection locked="0"/>
    </xf>
    <xf numFmtId="0" fontId="70" fillId="0" borderId="0" xfId="0" applyFont="1" applyAlignment="1">
      <alignment vertical="center" wrapText="1" shrinkToFit="1"/>
    </xf>
    <xf numFmtId="0" fontId="71" fillId="0" borderId="0" xfId="0" applyFont="1" applyAlignment="1">
      <alignment vertical="center" wrapText="1" shrinkToFit="1"/>
    </xf>
    <xf numFmtId="0" fontId="71" fillId="0" borderId="20" xfId="0" applyFont="1" applyBorder="1" applyAlignment="1">
      <alignment vertical="center" shrinkToFit="1"/>
    </xf>
    <xf numFmtId="0" fontId="71" fillId="0" borderId="0" xfId="0" applyFont="1" applyAlignment="1">
      <alignment vertical="center" shrinkToFit="1"/>
    </xf>
    <xf numFmtId="0" fontId="71" fillId="0" borderId="0" xfId="0" applyFont="1">
      <alignment vertical="center"/>
    </xf>
    <xf numFmtId="176" fontId="71" fillId="0" borderId="0" xfId="0" applyNumberFormat="1" applyFont="1" applyProtection="1">
      <alignment vertical="center"/>
      <protection locked="0"/>
    </xf>
    <xf numFmtId="0" fontId="70" fillId="0" borderId="0" xfId="0" applyFont="1" applyAlignment="1">
      <alignment horizontal="center" vertical="center"/>
    </xf>
    <xf numFmtId="0" fontId="72" fillId="0" borderId="0" xfId="0" applyFont="1" applyAlignment="1">
      <alignment horizontal="center" vertical="center"/>
    </xf>
    <xf numFmtId="0" fontId="71" fillId="2" borderId="4" xfId="0" applyFont="1" applyFill="1" applyBorder="1" applyAlignment="1">
      <alignment vertical="center" shrinkToFit="1"/>
    </xf>
    <xf numFmtId="0" fontId="71" fillId="0" borderId="5" xfId="0" applyFont="1" applyBorder="1" applyAlignment="1">
      <alignment vertical="center" shrinkToFit="1"/>
    </xf>
    <xf numFmtId="2" fontId="71" fillId="0" borderId="6" xfId="0" applyNumberFormat="1" applyFont="1" applyBorder="1" applyAlignment="1">
      <alignment vertical="center" shrinkToFit="1"/>
    </xf>
    <xf numFmtId="0" fontId="71" fillId="0" borderId="6" xfId="0" applyFont="1" applyBorder="1" applyAlignment="1">
      <alignment vertical="center" shrinkToFit="1"/>
    </xf>
    <xf numFmtId="0" fontId="71" fillId="0" borderId="7" xfId="0" applyFont="1" applyBorder="1" applyAlignment="1">
      <alignment vertical="center" shrinkToFit="1"/>
    </xf>
    <xf numFmtId="0" fontId="75" fillId="0" borderId="0" xfId="0" applyFont="1">
      <alignment vertical="center"/>
    </xf>
    <xf numFmtId="0" fontId="73" fillId="0" borderId="0" xfId="0" applyFont="1">
      <alignment vertical="center"/>
    </xf>
    <xf numFmtId="0" fontId="71" fillId="0" borderId="22" xfId="0" applyFont="1" applyBorder="1" applyAlignment="1">
      <alignment vertical="center" wrapText="1"/>
    </xf>
    <xf numFmtId="0" fontId="71" fillId="0" borderId="0" xfId="0" applyFont="1" applyAlignment="1">
      <alignment vertical="center" wrapText="1"/>
    </xf>
    <xf numFmtId="0" fontId="71" fillId="2" borderId="76" xfId="0" applyFont="1" applyFill="1" applyBorder="1" applyAlignment="1">
      <alignment vertical="center" shrinkToFit="1"/>
    </xf>
    <xf numFmtId="0" fontId="71" fillId="0" borderId="22" xfId="0" applyFont="1" applyBorder="1" applyAlignment="1">
      <alignment horizontal="right" vertical="center" shrinkToFit="1"/>
    </xf>
    <xf numFmtId="0" fontId="71" fillId="0" borderId="23" xfId="0" applyFont="1" applyBorder="1" applyAlignment="1">
      <alignment vertical="center" shrinkToFit="1"/>
    </xf>
    <xf numFmtId="0" fontId="78" fillId="2" borderId="20" xfId="0" applyFont="1" applyFill="1" applyBorder="1">
      <alignment vertical="center"/>
    </xf>
    <xf numFmtId="0" fontId="79" fillId="0" borderId="0" xfId="0" applyFont="1">
      <alignment vertical="center"/>
    </xf>
    <xf numFmtId="0" fontId="68" fillId="0" borderId="0" xfId="0" applyFont="1" applyAlignment="1">
      <alignment horizontal="left" vertical="center"/>
    </xf>
    <xf numFmtId="0" fontId="71" fillId="0" borderId="24" xfId="0" applyFont="1" applyBorder="1" applyAlignment="1">
      <alignment vertical="center" wrapText="1"/>
    </xf>
    <xf numFmtId="0" fontId="71" fillId="0" borderId="20" xfId="0" applyFont="1" applyBorder="1" applyAlignment="1">
      <alignment vertical="center" wrapText="1"/>
    </xf>
    <xf numFmtId="0" fontId="71" fillId="0" borderId="24" xfId="0" applyFont="1" applyBorder="1" applyAlignment="1">
      <alignment horizontal="right" vertical="center" shrinkToFit="1"/>
    </xf>
    <xf numFmtId="0" fontId="71" fillId="0" borderId="25" xfId="0" applyFont="1" applyBorder="1" applyAlignment="1">
      <alignment vertical="center" shrinkToFit="1"/>
    </xf>
    <xf numFmtId="0" fontId="53" fillId="0" borderId="23" xfId="0" applyFont="1" applyBorder="1">
      <alignment vertical="center"/>
    </xf>
    <xf numFmtId="0" fontId="53" fillId="0" borderId="28" xfId="0" applyFont="1" applyBorder="1">
      <alignment vertical="center"/>
    </xf>
    <xf numFmtId="0" fontId="53" fillId="0" borderId="55" xfId="0" applyFont="1" applyBorder="1">
      <alignment vertical="center"/>
    </xf>
    <xf numFmtId="0" fontId="71" fillId="0" borderId="0" xfId="0" applyFont="1" applyAlignment="1">
      <alignment horizontal="center" vertical="center" wrapText="1"/>
    </xf>
    <xf numFmtId="0" fontId="71" fillId="0" borderId="0" xfId="0" applyFont="1" applyAlignment="1">
      <alignment horizontal="center" vertical="center"/>
    </xf>
    <xf numFmtId="0" fontId="77" fillId="2" borderId="0" xfId="0" applyFont="1" applyFill="1" applyAlignment="1">
      <alignment horizontal="center" vertical="center" shrinkToFit="1"/>
    </xf>
    <xf numFmtId="0" fontId="71" fillId="2" borderId="0" xfId="0" applyFont="1" applyFill="1" applyAlignment="1">
      <alignment horizontal="center" vertical="center" shrinkToFit="1"/>
    </xf>
    <xf numFmtId="0" fontId="78" fillId="2" borderId="0" xfId="0" applyFont="1" applyFill="1">
      <alignment vertical="center"/>
    </xf>
    <xf numFmtId="0" fontId="71" fillId="0" borderId="0" xfId="0" applyFont="1" applyAlignment="1">
      <alignment horizontal="right" vertical="center" shrinkToFit="1"/>
    </xf>
    <xf numFmtId="2" fontId="71" fillId="0" borderId="0" xfId="0" applyNumberFormat="1" applyFont="1" applyAlignment="1">
      <alignment horizontal="center" vertical="center" shrinkToFit="1"/>
    </xf>
    <xf numFmtId="0" fontId="73" fillId="0" borderId="0" xfId="0" applyFont="1" applyAlignment="1">
      <alignment horizontal="center" vertical="center"/>
    </xf>
    <xf numFmtId="0" fontId="80" fillId="2" borderId="0" xfId="0" applyFont="1" applyFill="1" applyAlignment="1">
      <alignment horizontal="center" vertical="center"/>
    </xf>
    <xf numFmtId="0" fontId="71" fillId="0" borderId="0" xfId="0" applyFont="1" applyAlignment="1">
      <alignment horizontal="center" vertical="center" textRotation="255" shrinkToFit="1"/>
    </xf>
    <xf numFmtId="0" fontId="55" fillId="0" borderId="0" xfId="0" applyFont="1" applyAlignment="1"/>
    <xf numFmtId="0" fontId="55" fillId="0" borderId="0" xfId="0" applyFont="1" applyAlignment="1">
      <alignment vertical="center" wrapText="1"/>
    </xf>
    <xf numFmtId="0" fontId="26" fillId="8" borderId="89" xfId="0" applyFont="1" applyFill="1" applyBorder="1" applyAlignment="1">
      <alignment horizontal="center" vertical="center" wrapText="1"/>
    </xf>
    <xf numFmtId="0" fontId="26" fillId="8" borderId="58" xfId="0" applyFont="1" applyFill="1" applyBorder="1" applyAlignment="1">
      <alignment horizontal="center" vertical="center" wrapText="1"/>
    </xf>
    <xf numFmtId="0" fontId="26" fillId="8" borderId="85" xfId="0" applyFont="1" applyFill="1" applyBorder="1" applyAlignment="1">
      <alignment horizontal="center" vertical="center" wrapText="1"/>
    </xf>
    <xf numFmtId="0" fontId="26" fillId="8" borderId="60" xfId="0" applyFont="1" applyFill="1" applyBorder="1" applyAlignment="1">
      <alignment horizontal="center" vertical="center" wrapText="1"/>
    </xf>
    <xf numFmtId="0" fontId="44" fillId="8" borderId="78" xfId="0" applyFont="1" applyFill="1" applyBorder="1" applyAlignment="1">
      <alignment vertical="center" wrapText="1"/>
    </xf>
    <xf numFmtId="0" fontId="55" fillId="8" borderId="20" xfId="0" applyFont="1" applyFill="1" applyBorder="1">
      <alignment vertical="center"/>
    </xf>
    <xf numFmtId="0" fontId="44" fillId="8" borderId="20" xfId="0" applyFont="1" applyFill="1" applyBorder="1" applyAlignment="1">
      <alignment vertical="center" wrapText="1"/>
    </xf>
    <xf numFmtId="0" fontId="44" fillId="8" borderId="98" xfId="0" applyFont="1" applyFill="1" applyBorder="1" applyAlignment="1">
      <alignment vertical="center" wrapText="1"/>
    </xf>
    <xf numFmtId="176" fontId="24" fillId="0" borderId="7" xfId="0" applyNumberFormat="1" applyFont="1" applyBorder="1" applyAlignment="1">
      <alignment vertical="center" shrinkToFit="1"/>
    </xf>
    <xf numFmtId="176" fontId="24" fillId="0" borderId="17" xfId="0" applyNumberFormat="1" applyFont="1" applyBorder="1" applyAlignment="1">
      <alignment vertical="center" shrinkToFit="1"/>
    </xf>
    <xf numFmtId="176" fontId="24" fillId="0" borderId="4" xfId="0" applyNumberFormat="1" applyFont="1" applyBorder="1" applyAlignment="1">
      <alignment vertical="center" shrinkToFit="1"/>
    </xf>
    <xf numFmtId="179" fontId="24" fillId="0" borderId="4" xfId="0" applyNumberFormat="1" applyFont="1" applyBorder="1" applyAlignment="1">
      <alignment vertical="center" shrinkToFit="1"/>
    </xf>
    <xf numFmtId="181" fontId="24" fillId="0" borderId="1" xfId="0" applyNumberFormat="1" applyFont="1" applyBorder="1" applyAlignment="1">
      <alignment vertical="center" shrinkToFit="1"/>
    </xf>
    <xf numFmtId="179" fontId="24" fillId="0" borderId="7" xfId="0" applyNumberFormat="1" applyFont="1" applyBorder="1" applyAlignment="1">
      <alignment vertical="center" shrinkToFit="1"/>
    </xf>
    <xf numFmtId="179" fontId="24" fillId="0" borderId="1" xfId="0" applyNumberFormat="1" applyFont="1" applyBorder="1" applyAlignment="1">
      <alignment vertical="center" shrinkToFit="1"/>
    </xf>
    <xf numFmtId="176" fontId="44" fillId="0" borderId="7" xfId="0" applyNumberFormat="1" applyFont="1" applyBorder="1" applyAlignment="1">
      <alignment horizontal="right" vertical="center" shrinkToFit="1"/>
    </xf>
    <xf numFmtId="176" fontId="44" fillId="0" borderId="17" xfId="0" applyNumberFormat="1" applyFont="1" applyBorder="1" applyAlignment="1">
      <alignment horizontal="right" vertical="center" shrinkToFit="1"/>
    </xf>
    <xf numFmtId="38" fontId="48" fillId="0" borderId="4" xfId="5" applyFont="1" applyFill="1" applyBorder="1" applyAlignment="1">
      <alignment vertical="center"/>
    </xf>
    <xf numFmtId="38" fontId="48" fillId="0" borderId="4" xfId="5" applyFont="1" applyFill="1" applyBorder="1">
      <alignment vertical="center"/>
    </xf>
    <xf numFmtId="38" fontId="48" fillId="0" borderId="1" xfId="5" applyFont="1" applyFill="1" applyBorder="1">
      <alignment vertical="center"/>
    </xf>
    <xf numFmtId="38" fontId="46" fillId="0" borderId="1" xfId="5" applyFont="1" applyFill="1" applyBorder="1">
      <alignment vertical="center"/>
    </xf>
    <xf numFmtId="176" fontId="44" fillId="0" borderId="1" xfId="0" applyNumberFormat="1" applyFont="1" applyBorder="1" applyAlignment="1">
      <alignment horizontal="right" vertical="center" shrinkToFit="1"/>
    </xf>
    <xf numFmtId="176" fontId="44" fillId="0" borderId="4" xfId="0" applyNumberFormat="1" applyFont="1" applyBorder="1" applyAlignment="1">
      <alignment horizontal="right" vertical="center" shrinkToFit="1"/>
    </xf>
    <xf numFmtId="0" fontId="54" fillId="0" borderId="0" xfId="0" applyFont="1" applyProtection="1">
      <alignment vertical="center"/>
      <protection locked="0"/>
    </xf>
    <xf numFmtId="0" fontId="55" fillId="2" borderId="128" xfId="0" applyFont="1" applyFill="1" applyBorder="1" applyAlignment="1" applyProtection="1">
      <alignment horizontal="center" vertical="center" wrapText="1"/>
      <protection locked="0"/>
    </xf>
    <xf numFmtId="0" fontId="44" fillId="2" borderId="132" xfId="0" applyFont="1" applyFill="1" applyBorder="1" applyAlignment="1" applyProtection="1">
      <alignment horizontal="center" vertical="center" wrapText="1"/>
      <protection locked="0"/>
    </xf>
    <xf numFmtId="176" fontId="44" fillId="2" borderId="128" xfId="0" applyNumberFormat="1" applyFont="1" applyFill="1" applyBorder="1" applyAlignment="1">
      <alignment horizontal="center" vertical="center" shrinkToFit="1"/>
    </xf>
    <xf numFmtId="176" fontId="44" fillId="7" borderId="128" xfId="0" applyNumberFormat="1" applyFont="1" applyFill="1" applyBorder="1" applyAlignment="1">
      <alignment horizontal="right" vertical="center" shrinkToFit="1"/>
    </xf>
    <xf numFmtId="176" fontId="44" fillId="5" borderId="128" xfId="0" applyNumberFormat="1" applyFont="1" applyFill="1" applyBorder="1" applyAlignment="1">
      <alignment horizontal="right" vertical="center" shrinkToFit="1"/>
    </xf>
    <xf numFmtId="176" fontId="44" fillId="6" borderId="128" xfId="0" applyNumberFormat="1" applyFont="1" applyFill="1" applyBorder="1" applyAlignment="1">
      <alignment horizontal="right" vertical="center" shrinkToFit="1"/>
    </xf>
    <xf numFmtId="176" fontId="24" fillId="7" borderId="1" xfId="0" applyNumberFormat="1" applyFont="1" applyFill="1" applyBorder="1" applyAlignment="1">
      <alignment vertical="center" shrinkToFit="1"/>
    </xf>
    <xf numFmtId="179" fontId="24" fillId="0" borderId="17" xfId="0" applyNumberFormat="1" applyFont="1" applyBorder="1" applyAlignment="1">
      <alignment vertical="center" shrinkToFit="1"/>
    </xf>
    <xf numFmtId="176" fontId="24" fillId="5" borderId="1" xfId="0" applyNumberFormat="1" applyFont="1" applyFill="1" applyBorder="1" applyAlignment="1">
      <alignment vertical="center" shrinkToFit="1"/>
    </xf>
    <xf numFmtId="0" fontId="24" fillId="5" borderId="1" xfId="0" applyFont="1" applyFill="1" applyBorder="1" applyAlignment="1" applyProtection="1">
      <alignment horizontal="center" vertical="center"/>
      <protection locked="0"/>
    </xf>
    <xf numFmtId="181" fontId="24" fillId="0" borderId="18" xfId="0" applyNumberFormat="1" applyFont="1" applyBorder="1" applyAlignment="1">
      <alignment vertical="center" shrinkToFit="1"/>
    </xf>
    <xf numFmtId="181" fontId="24" fillId="5" borderId="1" xfId="0" applyNumberFormat="1" applyFont="1" applyFill="1" applyBorder="1" applyAlignment="1">
      <alignment vertical="center" shrinkToFit="1"/>
    </xf>
    <xf numFmtId="181" fontId="24" fillId="5" borderId="17" xfId="0" applyNumberFormat="1" applyFont="1" applyFill="1" applyBorder="1" applyAlignment="1">
      <alignment vertical="center" shrinkToFit="1"/>
    </xf>
    <xf numFmtId="181" fontId="24" fillId="6" borderId="1" xfId="0" applyNumberFormat="1" applyFont="1" applyFill="1" applyBorder="1" applyAlignment="1">
      <alignment vertical="center" shrinkToFit="1"/>
    </xf>
    <xf numFmtId="176" fontId="44" fillId="2" borderId="128" xfId="0" applyNumberFormat="1" applyFont="1" applyFill="1" applyBorder="1" applyAlignment="1">
      <alignment vertical="center" shrinkToFit="1"/>
    </xf>
    <xf numFmtId="176" fontId="44" fillId="6" borderId="128" xfId="0" applyNumberFormat="1" applyFont="1" applyFill="1" applyBorder="1" applyAlignment="1">
      <alignment vertical="center" shrinkToFit="1"/>
    </xf>
    <xf numFmtId="176" fontId="44" fillId="11" borderId="128" xfId="0" applyNumberFormat="1" applyFont="1" applyFill="1" applyBorder="1" applyAlignment="1">
      <alignment horizontal="right" vertical="center" shrinkToFit="1"/>
    </xf>
    <xf numFmtId="38" fontId="58" fillId="2" borderId="128" xfId="5" applyFont="1" applyFill="1" applyBorder="1" applyAlignment="1">
      <alignment horizontal="right" vertical="center"/>
    </xf>
    <xf numFmtId="176" fontId="58" fillId="6" borderId="128" xfId="0" applyNumberFormat="1" applyFont="1" applyFill="1" applyBorder="1" applyAlignment="1">
      <alignment horizontal="right" vertical="center"/>
    </xf>
    <xf numFmtId="176" fontId="44" fillId="2" borderId="7" xfId="0" applyNumberFormat="1" applyFont="1" applyFill="1" applyBorder="1" applyAlignment="1">
      <alignment horizontal="right" vertical="center" shrinkToFit="1"/>
    </xf>
    <xf numFmtId="176" fontId="44" fillId="2" borderId="17" xfId="0" applyNumberFormat="1" applyFont="1" applyFill="1" applyBorder="1" applyAlignment="1">
      <alignment horizontal="right" vertical="center" shrinkToFit="1"/>
    </xf>
    <xf numFmtId="38" fontId="48" fillId="2" borderId="4" xfId="5" applyFont="1" applyFill="1" applyBorder="1">
      <alignment vertical="center"/>
    </xf>
    <xf numFmtId="38" fontId="48" fillId="2" borderId="1" xfId="5" applyFont="1" applyFill="1" applyBorder="1">
      <alignment vertical="center"/>
    </xf>
    <xf numFmtId="0" fontId="12" fillId="0" borderId="0" xfId="6" applyFont="1">
      <alignment vertical="center"/>
    </xf>
    <xf numFmtId="0" fontId="82" fillId="0" borderId="0" xfId="6" applyFont="1">
      <alignment vertical="center"/>
    </xf>
    <xf numFmtId="0" fontId="83" fillId="0" borderId="0" xfId="6" applyFont="1">
      <alignment vertical="center"/>
    </xf>
    <xf numFmtId="0" fontId="83" fillId="0" borderId="0" xfId="6" applyFont="1" applyAlignment="1">
      <alignment horizontal="right" vertical="center"/>
    </xf>
    <xf numFmtId="0" fontId="84" fillId="0" borderId="0" xfId="6" applyFont="1" applyAlignment="1">
      <alignment horizontal="justify" vertical="center"/>
    </xf>
    <xf numFmtId="0" fontId="86" fillId="0" borderId="0" xfId="6" applyFont="1">
      <alignment vertical="center"/>
    </xf>
    <xf numFmtId="0" fontId="85" fillId="0" borderId="0" xfId="6" applyFont="1" applyAlignment="1">
      <alignment vertical="center" wrapText="1"/>
    </xf>
    <xf numFmtId="0" fontId="85" fillId="12" borderId="2" xfId="6" applyFont="1" applyFill="1" applyBorder="1" applyAlignment="1" applyProtection="1">
      <alignment horizontal="right" vertical="center" wrapText="1"/>
      <protection locked="0"/>
    </xf>
    <xf numFmtId="0" fontId="85" fillId="12" borderId="3" xfId="6" applyFont="1" applyFill="1" applyBorder="1" applyAlignment="1" applyProtection="1">
      <alignment horizontal="right" vertical="center" wrapText="1"/>
      <protection locked="0"/>
    </xf>
    <xf numFmtId="0" fontId="85" fillId="0" borderId="1" xfId="6" applyFont="1" applyBorder="1" applyAlignment="1">
      <alignment horizontal="center" vertical="center" wrapText="1"/>
    </xf>
    <xf numFmtId="0" fontId="89" fillId="0" borderId="0" xfId="6" applyFont="1">
      <alignment vertical="center"/>
    </xf>
    <xf numFmtId="0" fontId="90" fillId="0" borderId="0" xfId="6" applyFont="1">
      <alignment vertical="center"/>
    </xf>
    <xf numFmtId="0" fontId="85" fillId="12" borderId="0" xfId="6" applyFont="1" applyFill="1" applyAlignment="1" applyProtection="1">
      <alignment horizontal="right" vertical="center" wrapText="1"/>
      <protection locked="0"/>
    </xf>
    <xf numFmtId="0" fontId="85" fillId="12" borderId="137" xfId="6" applyFont="1" applyFill="1" applyBorder="1" applyAlignment="1" applyProtection="1">
      <alignment horizontal="right" vertical="center" wrapText="1"/>
      <protection locked="0"/>
    </xf>
    <xf numFmtId="0" fontId="85" fillId="0" borderId="0" xfId="6" applyFont="1">
      <alignment vertical="center"/>
    </xf>
    <xf numFmtId="0" fontId="86" fillId="0" borderId="0" xfId="6" applyFont="1" applyProtection="1">
      <alignment vertical="center"/>
      <protection locked="0"/>
    </xf>
    <xf numFmtId="0" fontId="91" fillId="0" borderId="0" xfId="6" applyFont="1">
      <alignment vertical="center"/>
    </xf>
    <xf numFmtId="0" fontId="81" fillId="0" borderId="0" xfId="6" applyFont="1" applyAlignment="1">
      <alignment vertical="center" wrapText="1"/>
    </xf>
    <xf numFmtId="0" fontId="89" fillId="0" borderId="0" xfId="6" applyFont="1" applyProtection="1">
      <alignment vertical="center"/>
      <protection locked="0"/>
    </xf>
    <xf numFmtId="0" fontId="89" fillId="0" borderId="0" xfId="6" applyFont="1" applyAlignment="1">
      <alignment vertical="center" wrapText="1"/>
    </xf>
    <xf numFmtId="0" fontId="81" fillId="0" borderId="0" xfId="6" applyFont="1">
      <alignment vertical="center"/>
    </xf>
    <xf numFmtId="184" fontId="44" fillId="5" borderId="128" xfId="0" applyNumberFormat="1" applyFont="1" applyFill="1" applyBorder="1" applyAlignment="1">
      <alignment horizontal="right" vertical="center" shrinkToFit="1"/>
    </xf>
    <xf numFmtId="179" fontId="44" fillId="5" borderId="128" xfId="0" applyNumberFormat="1" applyFont="1" applyFill="1" applyBorder="1" applyAlignment="1">
      <alignment horizontal="right" vertical="center" shrinkToFit="1"/>
    </xf>
    <xf numFmtId="0" fontId="1" fillId="0" borderId="0" xfId="9" applyAlignment="1">
      <alignment horizontal="center" vertical="center"/>
    </xf>
    <xf numFmtId="0" fontId="1" fillId="0" borderId="0" xfId="9" applyAlignment="1">
      <alignment horizontal="center" vertical="center" wrapText="1"/>
    </xf>
    <xf numFmtId="0" fontId="1" fillId="0" borderId="0" xfId="9" applyFont="1" applyFill="1" applyAlignment="1">
      <alignment horizontal="center" vertical="center"/>
    </xf>
    <xf numFmtId="0" fontId="1" fillId="0" borderId="0" xfId="9" applyAlignment="1">
      <alignment vertical="center" wrapText="1"/>
    </xf>
    <xf numFmtId="0" fontId="1" fillId="0" borderId="0" xfId="9" applyAlignment="1">
      <alignment horizontal="left" vertical="center" wrapText="1"/>
    </xf>
    <xf numFmtId="0" fontId="1" fillId="0" borderId="0" xfId="9">
      <alignment vertical="center"/>
    </xf>
    <xf numFmtId="0" fontId="1" fillId="0" borderId="0" xfId="9" applyFont="1" applyAlignment="1">
      <alignment horizontal="center" vertical="center"/>
    </xf>
    <xf numFmtId="0" fontId="1" fillId="0" borderId="37" xfId="9" applyBorder="1" applyAlignment="1">
      <alignment horizontal="left" vertical="center" wrapText="1"/>
    </xf>
    <xf numFmtId="0" fontId="1" fillId="0" borderId="0" xfId="9" applyBorder="1">
      <alignment vertical="center"/>
    </xf>
    <xf numFmtId="0" fontId="92" fillId="0" borderId="0" xfId="9" applyFont="1" applyAlignment="1">
      <alignment horizontal="center" vertical="center"/>
    </xf>
    <xf numFmtId="0" fontId="1" fillId="0" borderId="0" xfId="9" applyFont="1" applyBorder="1" applyAlignment="1">
      <alignment horizontal="left" vertical="center" wrapText="1"/>
    </xf>
    <xf numFmtId="0" fontId="1" fillId="0" borderId="37" xfId="9" applyFont="1" applyBorder="1" applyAlignment="1">
      <alignment vertical="center" wrapText="1"/>
    </xf>
    <xf numFmtId="0" fontId="1" fillId="0" borderId="0" xfId="9" applyFont="1" applyBorder="1" applyAlignment="1">
      <alignment vertical="center" wrapText="1"/>
    </xf>
    <xf numFmtId="0" fontId="1" fillId="0" borderId="0" xfId="9" applyBorder="1" applyAlignment="1">
      <alignment horizontal="left" vertical="center" wrapText="1"/>
    </xf>
    <xf numFmtId="0" fontId="93" fillId="16" borderId="136" xfId="9" applyFont="1" applyFill="1" applyBorder="1" applyAlignment="1">
      <alignment horizontal="center" vertical="center"/>
    </xf>
    <xf numFmtId="0" fontId="93" fillId="16" borderId="136" xfId="9" applyFont="1" applyFill="1" applyBorder="1" applyAlignment="1">
      <alignment horizontal="center" vertical="center" wrapText="1"/>
    </xf>
    <xf numFmtId="0" fontId="93" fillId="16" borderId="143" xfId="9" applyFont="1" applyFill="1" applyBorder="1" applyAlignment="1">
      <alignment horizontal="center" vertical="center" wrapText="1"/>
    </xf>
    <xf numFmtId="0" fontId="95" fillId="0" borderId="35" xfId="9" applyFont="1" applyBorder="1" applyAlignment="1">
      <alignment horizontal="center" vertical="center"/>
    </xf>
    <xf numFmtId="0" fontId="96" fillId="0" borderId="35" xfId="9" applyFont="1" applyBorder="1" applyAlignment="1">
      <alignment horizontal="left" vertical="center" wrapText="1"/>
    </xf>
    <xf numFmtId="0" fontId="95" fillId="0" borderId="35" xfId="9" applyFont="1" applyBorder="1" applyAlignment="1">
      <alignment horizontal="left" vertical="center" wrapText="1"/>
    </xf>
    <xf numFmtId="0" fontId="95" fillId="0" borderId="36" xfId="9" applyFont="1" applyBorder="1" applyAlignment="1">
      <alignment horizontal="left" vertical="center" wrapText="1"/>
    </xf>
    <xf numFmtId="0" fontId="95" fillId="14" borderId="1" xfId="9" applyFont="1" applyFill="1" applyBorder="1" applyAlignment="1">
      <alignment horizontal="left" vertical="center" wrapText="1"/>
    </xf>
    <xf numFmtId="0" fontId="95" fillId="0" borderId="1" xfId="9" applyFont="1" applyBorder="1" applyAlignment="1">
      <alignment horizontal="left" vertical="center" wrapText="1"/>
    </xf>
    <xf numFmtId="0" fontId="96" fillId="0" borderId="1" xfId="9" applyFont="1" applyBorder="1" applyAlignment="1">
      <alignment horizontal="left" vertical="center" wrapText="1"/>
    </xf>
    <xf numFmtId="0" fontId="95" fillId="0" borderId="70" xfId="9" applyFont="1" applyBorder="1" applyAlignment="1">
      <alignment horizontal="left" vertical="center" wrapText="1"/>
    </xf>
    <xf numFmtId="0" fontId="95" fillId="8" borderId="1" xfId="9" applyFont="1" applyFill="1" applyBorder="1" applyAlignment="1">
      <alignment horizontal="left" vertical="center" wrapText="1"/>
    </xf>
    <xf numFmtId="0" fontId="95" fillId="13" borderId="1" xfId="9" applyFont="1" applyFill="1" applyBorder="1" applyAlignment="1">
      <alignment horizontal="left" vertical="center" wrapText="1"/>
    </xf>
    <xf numFmtId="0" fontId="96" fillId="0" borderId="70" xfId="9" applyFont="1" applyBorder="1" applyAlignment="1">
      <alignment horizontal="left" vertical="center" wrapText="1"/>
    </xf>
    <xf numFmtId="0" fontId="95" fillId="13" borderId="74" xfId="9" applyFont="1" applyFill="1" applyBorder="1" applyAlignment="1">
      <alignment horizontal="left" vertical="center" wrapText="1"/>
    </xf>
    <xf numFmtId="0" fontId="95" fillId="0" borderId="74" xfId="9" applyFont="1" applyBorder="1" applyAlignment="1">
      <alignment horizontal="left" vertical="center" wrapText="1"/>
    </xf>
    <xf numFmtId="0" fontId="96" fillId="0" borderId="75" xfId="9" applyFont="1" applyBorder="1" applyAlignment="1">
      <alignment horizontal="left" vertical="center" wrapText="1"/>
    </xf>
    <xf numFmtId="0" fontId="95" fillId="15" borderId="64" xfId="9" applyFont="1" applyFill="1" applyBorder="1" applyAlignment="1">
      <alignment horizontal="left" vertical="center" wrapText="1"/>
    </xf>
    <xf numFmtId="0" fontId="95" fillId="0" borderId="64" xfId="9" applyFont="1" applyBorder="1" applyAlignment="1">
      <alignment horizontal="left" vertical="center" wrapText="1"/>
    </xf>
    <xf numFmtId="0" fontId="95" fillId="0" borderId="65" xfId="9" applyFont="1" applyBorder="1" applyAlignment="1">
      <alignment horizontal="left" vertical="center" wrapText="1"/>
    </xf>
    <xf numFmtId="0" fontId="95" fillId="17" borderId="18" xfId="9" applyFont="1" applyFill="1" applyBorder="1" applyAlignment="1">
      <alignment horizontal="left" vertical="center" wrapText="1"/>
    </xf>
    <xf numFmtId="0" fontId="95" fillId="0" borderId="18" xfId="9" applyFont="1" applyBorder="1" applyAlignment="1">
      <alignment horizontal="left" vertical="center" wrapText="1"/>
    </xf>
    <xf numFmtId="0" fontId="95" fillId="0" borderId="69" xfId="9" applyFont="1" applyBorder="1" applyAlignment="1">
      <alignment horizontal="left" vertical="center" wrapText="1"/>
    </xf>
    <xf numFmtId="0" fontId="95" fillId="8" borderId="74" xfId="9" applyFont="1" applyFill="1" applyBorder="1" applyAlignment="1">
      <alignment horizontal="left" vertical="center" wrapText="1"/>
    </xf>
    <xf numFmtId="0" fontId="95" fillId="0" borderId="75" xfId="9" applyFont="1" applyBorder="1" applyAlignment="1">
      <alignment horizontal="left" vertical="center" wrapText="1"/>
    </xf>
    <xf numFmtId="0" fontId="95" fillId="0" borderId="2" xfId="9" applyFont="1" applyBorder="1">
      <alignment vertical="center"/>
    </xf>
    <xf numFmtId="0" fontId="95" fillId="15" borderId="1" xfId="9" applyFont="1" applyFill="1" applyBorder="1" applyAlignment="1">
      <alignment horizontal="left" vertical="center" wrapText="1"/>
    </xf>
    <xf numFmtId="0" fontId="99" fillId="0" borderId="70" xfId="9" applyFont="1" applyBorder="1" applyAlignment="1">
      <alignment horizontal="left" vertical="center" wrapText="1"/>
    </xf>
    <xf numFmtId="0" fontId="7" fillId="0" borderId="70" xfId="9" applyFont="1" applyBorder="1" applyAlignment="1">
      <alignment horizontal="left" vertical="center" wrapText="1"/>
    </xf>
    <xf numFmtId="0" fontId="95" fillId="8" borderId="17" xfId="9" applyFont="1" applyFill="1" applyBorder="1" applyAlignment="1">
      <alignment horizontal="left" vertical="center" wrapText="1"/>
    </xf>
    <xf numFmtId="0" fontId="95" fillId="0" borderId="17" xfId="9" applyFont="1" applyBorder="1" applyAlignment="1">
      <alignment horizontal="left" vertical="center" wrapText="1"/>
    </xf>
    <xf numFmtId="0" fontId="29" fillId="0" borderId="67" xfId="9" applyFont="1" applyBorder="1" applyAlignment="1">
      <alignment horizontal="left" vertical="center" wrapText="1"/>
    </xf>
    <xf numFmtId="0" fontId="95" fillId="0" borderId="1" xfId="9" applyFont="1" applyBorder="1" applyAlignment="1">
      <alignment horizontal="center" vertical="center"/>
    </xf>
    <xf numFmtId="0" fontId="95" fillId="0" borderId="2" xfId="9" applyFont="1" applyFill="1" applyBorder="1" applyAlignment="1">
      <alignment vertical="center" wrapText="1"/>
    </xf>
    <xf numFmtId="0" fontId="29" fillId="0" borderId="1" xfId="9" applyFont="1" applyBorder="1" applyAlignment="1">
      <alignment horizontal="left" vertical="center" wrapText="1"/>
    </xf>
    <xf numFmtId="0" fontId="36" fillId="0" borderId="0" xfId="0" applyFont="1">
      <alignment vertical="center"/>
    </xf>
    <xf numFmtId="0" fontId="0" fillId="0" borderId="2" xfId="0" applyBorder="1" applyAlignment="1">
      <alignment vertical="center" wrapText="1"/>
    </xf>
    <xf numFmtId="0" fontId="0" fillId="0" borderId="4" xfId="0" applyBorder="1" applyAlignment="1">
      <alignment vertical="center" wrapText="1"/>
    </xf>
    <xf numFmtId="0" fontId="17" fillId="0" borderId="0" xfId="0" applyFont="1" applyAlignment="1">
      <alignment horizontal="left" vertical="center" wrapText="1"/>
    </xf>
    <xf numFmtId="0" fontId="13" fillId="0" borderId="80" xfId="0" applyFont="1" applyBorder="1" applyAlignment="1">
      <alignment horizontal="center" vertical="center" wrapText="1"/>
    </xf>
    <xf numFmtId="0" fontId="15" fillId="6" borderId="0" xfId="0" applyFont="1" applyFill="1" applyAlignment="1">
      <alignment horizontal="center" vertical="center" wrapText="1"/>
    </xf>
    <xf numFmtId="0" fontId="16" fillId="0" borderId="20" xfId="0" applyFont="1" applyBorder="1" applyAlignment="1">
      <alignment horizontal="left" vertical="top" wrapText="1"/>
    </xf>
    <xf numFmtId="0" fontId="9" fillId="9" borderId="2" xfId="0" applyFont="1" applyFill="1" applyBorder="1">
      <alignment vertical="center"/>
    </xf>
    <xf numFmtId="0" fontId="9" fillId="9" borderId="4" xfId="0" applyFont="1" applyFill="1" applyBorder="1">
      <alignment vertical="center"/>
    </xf>
    <xf numFmtId="0" fontId="0" fillId="0" borderId="2" xfId="0" applyBorder="1">
      <alignment vertical="center"/>
    </xf>
    <xf numFmtId="0" fontId="0" fillId="0" borderId="4" xfId="0" applyBorder="1">
      <alignment vertical="center"/>
    </xf>
    <xf numFmtId="0" fontId="0" fillId="8" borderId="95" xfId="0" applyFill="1" applyBorder="1" applyAlignment="1">
      <alignment horizontal="center" vertical="center"/>
    </xf>
    <xf numFmtId="0" fontId="0" fillId="8" borderId="3" xfId="0" applyFill="1" applyBorder="1" applyAlignment="1">
      <alignment horizontal="center" vertical="center"/>
    </xf>
    <xf numFmtId="0" fontId="0" fillId="8" borderId="4" xfId="0" applyFill="1" applyBorder="1" applyAlignment="1">
      <alignment horizontal="center" vertical="center"/>
    </xf>
    <xf numFmtId="0" fontId="0" fillId="8" borderId="140" xfId="0" applyFill="1" applyBorder="1" applyAlignment="1">
      <alignment horizontal="center" vertical="center"/>
    </xf>
    <xf numFmtId="0" fontId="0" fillId="8" borderId="141" xfId="0" applyFill="1" applyBorder="1" applyAlignment="1">
      <alignment horizontal="center" vertical="center"/>
    </xf>
    <xf numFmtId="0" fontId="0" fillId="8" borderId="142" xfId="0" applyFill="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7" xfId="0" applyBorder="1" applyAlignment="1">
      <alignment horizontal="center" vertical="center"/>
    </xf>
    <xf numFmtId="0" fontId="0" fillId="8" borderId="1" xfId="0" applyFill="1" applyBorder="1">
      <alignment vertical="center"/>
    </xf>
    <xf numFmtId="0" fontId="0" fillId="0" borderId="0" xfId="0" applyAlignment="1">
      <alignment horizontal="left" vertical="top" wrapText="1"/>
    </xf>
    <xf numFmtId="0" fontId="0" fillId="8" borderId="74" xfId="0" applyFill="1" applyBorder="1">
      <alignment vertical="center"/>
    </xf>
    <xf numFmtId="0" fontId="0" fillId="8" borderId="2" xfId="0" applyFill="1" applyBorder="1">
      <alignment vertical="center"/>
    </xf>
    <xf numFmtId="0" fontId="0" fillId="8" borderId="3" xfId="0" applyFill="1" applyBorder="1">
      <alignment vertical="center"/>
    </xf>
    <xf numFmtId="0" fontId="0" fillId="8" borderId="4" xfId="0" applyFill="1" applyBorder="1">
      <alignment vertical="center"/>
    </xf>
    <xf numFmtId="0" fontId="0" fillId="0" borderId="17" xfId="0" applyBorder="1" applyAlignment="1">
      <alignment horizontal="center" vertical="center" wrapText="1"/>
    </xf>
    <xf numFmtId="0" fontId="0" fillId="8" borderId="64" xfId="0" applyFill="1" applyBorder="1">
      <alignment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8" borderId="127" xfId="0" applyFill="1" applyBorder="1" applyAlignment="1">
      <alignment horizontal="center" vertical="center"/>
    </xf>
    <xf numFmtId="0" fontId="0" fillId="8" borderId="97" xfId="0" applyFill="1" applyBorder="1" applyAlignment="1">
      <alignment horizontal="center" vertical="center"/>
    </xf>
    <xf numFmtId="0" fontId="0" fillId="8" borderId="98" xfId="0" applyFill="1" applyBorder="1" applyAlignment="1">
      <alignment horizontal="center" vertical="center"/>
    </xf>
    <xf numFmtId="0" fontId="0" fillId="0" borderId="1" xfId="0" applyBorder="1" applyAlignment="1">
      <alignment horizontal="left" vertical="center"/>
    </xf>
    <xf numFmtId="0" fontId="0" fillId="0" borderId="2" xfId="0" applyBorder="1" applyAlignment="1">
      <alignment horizontal="left" vertical="center"/>
    </xf>
    <xf numFmtId="0" fontId="0" fillId="8" borderId="72" xfId="0" applyFill="1" applyBorder="1" applyAlignment="1">
      <alignment horizontal="left" vertical="center"/>
    </xf>
    <xf numFmtId="0" fontId="0" fillId="8" borderId="18" xfId="0" applyFill="1" applyBorder="1" applyAlignment="1">
      <alignment horizontal="left" vertical="center"/>
    </xf>
    <xf numFmtId="0" fontId="0" fillId="8" borderId="24" xfId="0" applyFill="1" applyBorder="1" applyAlignment="1">
      <alignment horizontal="left" vertical="center"/>
    </xf>
    <xf numFmtId="0" fontId="0" fillId="8" borderId="69" xfId="0" applyFill="1" applyBorder="1" applyAlignment="1">
      <alignment horizontal="left" vertical="center"/>
    </xf>
    <xf numFmtId="0" fontId="0" fillId="8" borderId="66" xfId="0" applyFill="1" applyBorder="1" applyAlignment="1">
      <alignment horizontal="left" vertical="center"/>
    </xf>
    <xf numFmtId="0" fontId="0" fillId="8" borderId="1" xfId="0" applyFill="1" applyBorder="1" applyAlignment="1">
      <alignment horizontal="left" vertical="center"/>
    </xf>
    <xf numFmtId="0" fontId="0" fillId="8" borderId="2" xfId="0" applyFill="1" applyBorder="1" applyAlignment="1">
      <alignment horizontal="left" vertical="center"/>
    </xf>
    <xf numFmtId="0" fontId="0" fillId="8" borderId="70" xfId="0" applyFill="1" applyBorder="1" applyAlignment="1">
      <alignment horizontal="left" vertical="center"/>
    </xf>
    <xf numFmtId="0" fontId="11" fillId="8" borderId="73" xfId="4" applyFill="1" applyBorder="1" applyAlignment="1">
      <alignment horizontal="left" vertical="center"/>
    </xf>
    <xf numFmtId="0" fontId="0" fillId="8" borderId="74" xfId="0" applyFill="1" applyBorder="1" applyAlignment="1">
      <alignment horizontal="left" vertical="center"/>
    </xf>
    <xf numFmtId="0" fontId="0" fillId="8" borderId="79" xfId="0" applyFill="1" applyBorder="1" applyAlignment="1">
      <alignment horizontal="left" vertical="center"/>
    </xf>
    <xf numFmtId="0" fontId="0" fillId="8" borderId="75" xfId="0" applyFill="1" applyBorder="1" applyAlignment="1">
      <alignment horizontal="left" vertical="center"/>
    </xf>
    <xf numFmtId="0" fontId="0" fillId="8" borderId="71" xfId="0" applyFill="1" applyBorder="1" applyAlignment="1">
      <alignment horizontal="left" vertical="center"/>
    </xf>
    <xf numFmtId="0" fontId="0" fillId="8" borderId="17" xfId="0" applyFill="1" applyBorder="1" applyAlignment="1">
      <alignment horizontal="left" vertical="center"/>
    </xf>
    <xf numFmtId="0" fontId="0" fillId="8" borderId="5" xfId="0" applyFill="1" applyBorder="1" applyAlignment="1">
      <alignment horizontal="left" vertical="center"/>
    </xf>
    <xf numFmtId="0" fontId="0" fillId="8" borderId="67" xfId="0" applyFill="1" applyBorder="1" applyAlignment="1">
      <alignment horizontal="left" vertical="center"/>
    </xf>
    <xf numFmtId="0" fontId="0" fillId="0" borderId="17" xfId="0" applyBorder="1" applyAlignment="1">
      <alignment vertical="center" wrapText="1" shrinkToFit="1"/>
    </xf>
    <xf numFmtId="0" fontId="0" fillId="0" borderId="18" xfId="0" applyBorder="1" applyAlignment="1">
      <alignment vertical="center" wrapText="1" shrinkToFit="1"/>
    </xf>
    <xf numFmtId="0" fontId="0" fillId="0" borderId="1" xfId="0" applyBorder="1">
      <alignment vertical="center"/>
    </xf>
    <xf numFmtId="0" fontId="0" fillId="8" borderId="62" xfId="0" applyFill="1" applyBorder="1" applyAlignment="1">
      <alignment horizontal="left" vertical="center"/>
    </xf>
    <xf numFmtId="0" fontId="0" fillId="8" borderId="35" xfId="0" applyFill="1" applyBorder="1" applyAlignment="1">
      <alignment horizontal="left" vertical="center"/>
    </xf>
    <xf numFmtId="0" fontId="0" fillId="8" borderId="36" xfId="0" applyFill="1" applyBorder="1" applyAlignment="1">
      <alignment horizontal="left" vertical="center"/>
    </xf>
    <xf numFmtId="0" fontId="0" fillId="8" borderId="63" xfId="0" applyFill="1" applyBorder="1" applyAlignment="1">
      <alignment horizontal="left" vertical="center"/>
    </xf>
    <xf numFmtId="0" fontId="0" fillId="8" borderId="64" xfId="0" applyFill="1" applyBorder="1" applyAlignment="1">
      <alignment horizontal="left" vertical="center"/>
    </xf>
    <xf numFmtId="0" fontId="0" fillId="8" borderId="78" xfId="0" applyFill="1" applyBorder="1" applyAlignment="1">
      <alignment horizontal="left" vertical="center"/>
    </xf>
    <xf numFmtId="0" fontId="0" fillId="8" borderId="65" xfId="0" applyFill="1" applyBorder="1" applyAlignment="1">
      <alignment horizontal="left" vertical="center"/>
    </xf>
    <xf numFmtId="0" fontId="24" fillId="2" borderId="2" xfId="0" applyFont="1" applyFill="1" applyBorder="1" applyAlignment="1" applyProtection="1">
      <alignment horizontal="center" vertical="center"/>
      <protection locked="0"/>
    </xf>
    <xf numFmtId="0" fontId="24" fillId="2" borderId="3" xfId="0" applyFont="1" applyFill="1" applyBorder="1" applyAlignment="1" applyProtection="1">
      <alignment horizontal="center" vertical="center"/>
      <protection locked="0"/>
    </xf>
    <xf numFmtId="0" fontId="24" fillId="2" borderId="4" xfId="0" applyFont="1" applyFill="1" applyBorder="1" applyAlignment="1" applyProtection="1">
      <alignment horizontal="center" vertical="center"/>
      <protection locked="0"/>
    </xf>
    <xf numFmtId="0" fontId="24" fillId="2" borderId="138" xfId="0" applyFont="1" applyFill="1" applyBorder="1" applyAlignment="1" applyProtection="1">
      <alignment horizontal="center" vertical="center"/>
      <protection locked="0"/>
    </xf>
    <xf numFmtId="0" fontId="24" fillId="2" borderId="137" xfId="0" applyFont="1" applyFill="1" applyBorder="1" applyAlignment="1" applyProtection="1">
      <alignment horizontal="center" vertical="center"/>
      <protection locked="0"/>
    </xf>
    <xf numFmtId="0" fontId="24" fillId="2" borderId="139" xfId="0" applyFont="1" applyFill="1" applyBorder="1" applyAlignment="1" applyProtection="1">
      <alignment horizontal="center" vertical="center"/>
      <protection locked="0"/>
    </xf>
    <xf numFmtId="0" fontId="43" fillId="2" borderId="129" xfId="0" applyFont="1" applyFill="1" applyBorder="1" applyAlignment="1" applyProtection="1">
      <alignment horizontal="center" vertical="center" wrapText="1"/>
      <protection locked="0"/>
    </xf>
    <xf numFmtId="0" fontId="43" fillId="2" borderId="130" xfId="0" applyFont="1" applyFill="1" applyBorder="1" applyAlignment="1" applyProtection="1">
      <alignment horizontal="center" vertical="center" wrapText="1"/>
      <protection locked="0"/>
    </xf>
    <xf numFmtId="0" fontId="43" fillId="2" borderId="131" xfId="0" applyFont="1" applyFill="1" applyBorder="1" applyAlignment="1" applyProtection="1">
      <alignment horizontal="center" vertical="center" wrapText="1"/>
      <protection locked="0"/>
    </xf>
    <xf numFmtId="0" fontId="35" fillId="0" borderId="88" xfId="0" applyFont="1" applyBorder="1" applyAlignment="1" applyProtection="1">
      <alignment horizontal="center" vertical="center" wrapText="1"/>
      <protection locked="0"/>
    </xf>
    <xf numFmtId="0" fontId="35" fillId="0" borderId="22" xfId="0" applyFont="1" applyBorder="1" applyAlignment="1" applyProtection="1">
      <alignment horizontal="center" vertical="center" wrapText="1"/>
      <protection locked="0"/>
    </xf>
    <xf numFmtId="0" fontId="24" fillId="0" borderId="97" xfId="0" applyFont="1" applyBorder="1" applyAlignment="1" applyProtection="1">
      <alignment horizontal="center" vertical="center"/>
      <protection locked="0"/>
    </xf>
    <xf numFmtId="0" fontId="24" fillId="0" borderId="98" xfId="0" applyFont="1" applyBorder="1" applyAlignment="1" applyProtection="1">
      <alignment horizontal="center" vertical="center"/>
      <protection locked="0"/>
    </xf>
    <xf numFmtId="0" fontId="26" fillId="2" borderId="17" xfId="0" applyFont="1" applyFill="1" applyBorder="1" applyAlignment="1" applyProtection="1">
      <alignment horizontal="center" vertical="center" wrapText="1"/>
      <protection locked="0"/>
    </xf>
    <xf numFmtId="0" fontId="26" fillId="2" borderId="46" xfId="0" applyFont="1" applyFill="1" applyBorder="1" applyAlignment="1" applyProtection="1">
      <alignment horizontal="center" vertical="center" wrapText="1"/>
      <protection locked="0"/>
    </xf>
    <xf numFmtId="0" fontId="26" fillId="2" borderId="7" xfId="0" applyFont="1" applyFill="1" applyBorder="1" applyAlignment="1" applyProtection="1">
      <alignment horizontal="center" vertical="center" wrapText="1"/>
      <protection locked="0"/>
    </xf>
    <xf numFmtId="0" fontId="26" fillId="2" borderId="23" xfId="0" applyFont="1" applyFill="1" applyBorder="1" applyAlignment="1" applyProtection="1">
      <alignment horizontal="center" vertical="center" wrapText="1"/>
      <protection locked="0"/>
    </xf>
    <xf numFmtId="0" fontId="26" fillId="2" borderId="5" xfId="0" applyFont="1" applyFill="1" applyBorder="1" applyAlignment="1" applyProtection="1">
      <alignment horizontal="center" vertical="center" wrapText="1"/>
      <protection locked="0"/>
    </xf>
    <xf numFmtId="0" fontId="26" fillId="2" borderId="22" xfId="0" applyFont="1" applyFill="1" applyBorder="1" applyAlignment="1" applyProtection="1">
      <alignment horizontal="center" vertical="center" wrapText="1"/>
      <protection locked="0"/>
    </xf>
    <xf numFmtId="0" fontId="26" fillId="2" borderId="6" xfId="0" applyFont="1" applyFill="1" applyBorder="1" applyAlignment="1" applyProtection="1">
      <alignment horizontal="center" vertical="center" wrapText="1"/>
      <protection locked="0"/>
    </xf>
    <xf numFmtId="0" fontId="26" fillId="2" borderId="24" xfId="0" applyFont="1" applyFill="1" applyBorder="1" applyAlignment="1" applyProtection="1">
      <alignment horizontal="center" vertical="center" wrapText="1"/>
      <protection locked="0"/>
    </xf>
    <xf numFmtId="0" fontId="26" fillId="2" borderId="20" xfId="0" applyFont="1" applyFill="1" applyBorder="1" applyAlignment="1" applyProtection="1">
      <alignment horizontal="center" vertical="center" wrapText="1"/>
      <protection locked="0"/>
    </xf>
    <xf numFmtId="0" fontId="26" fillId="2" borderId="25" xfId="0" applyFont="1" applyFill="1" applyBorder="1" applyAlignment="1" applyProtection="1">
      <alignment horizontal="center" vertical="center" wrapText="1"/>
      <protection locked="0"/>
    </xf>
    <xf numFmtId="0" fontId="24" fillId="2" borderId="97" xfId="0" applyFont="1" applyFill="1" applyBorder="1" applyAlignment="1" applyProtection="1">
      <alignment horizontal="center" vertical="center" wrapText="1"/>
      <protection locked="0"/>
    </xf>
    <xf numFmtId="0" fontId="24" fillId="2" borderId="7" xfId="0" applyFont="1" applyFill="1" applyBorder="1" applyAlignment="1" applyProtection="1">
      <alignment horizontal="center" vertical="center" wrapText="1"/>
      <protection locked="0"/>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66" xfId="0" applyBorder="1" applyAlignment="1">
      <alignment horizontal="center" vertical="center"/>
    </xf>
    <xf numFmtId="0" fontId="0" fillId="7" borderId="66" xfId="0" applyFill="1" applyBorder="1" applyAlignment="1">
      <alignment horizontal="center" vertical="center" shrinkToFit="1"/>
    </xf>
    <xf numFmtId="0" fontId="0" fillId="7" borderId="1" xfId="0" applyFill="1" applyBorder="1" applyAlignment="1">
      <alignment horizontal="center" vertical="center" shrinkToFit="1"/>
    </xf>
    <xf numFmtId="0" fontId="0" fillId="5" borderId="73" xfId="0" applyFill="1" applyBorder="1" applyAlignment="1">
      <alignment horizontal="center" vertical="center" shrinkToFit="1"/>
    </xf>
    <xf numFmtId="0" fontId="0" fillId="5" borderId="74" xfId="0" applyFill="1" applyBorder="1" applyAlignment="1">
      <alignment horizontal="center" vertical="center" shrinkToFit="1"/>
    </xf>
    <xf numFmtId="0" fontId="24" fillId="2" borderId="17" xfId="0" applyFont="1" applyFill="1" applyBorder="1" applyAlignment="1" applyProtection="1">
      <alignment horizontal="center" vertical="center"/>
      <protection locked="0"/>
    </xf>
    <xf numFmtId="0" fontId="24" fillId="2" borderId="46" xfId="0" applyFont="1" applyFill="1" applyBorder="1" applyAlignment="1" applyProtection="1">
      <alignment horizontal="center" vertical="center"/>
      <protection locked="0"/>
    </xf>
    <xf numFmtId="0" fontId="24" fillId="2" borderId="5" xfId="0" applyFont="1" applyFill="1" applyBorder="1" applyAlignment="1" applyProtection="1">
      <alignment horizontal="center" vertical="center" wrapText="1"/>
      <protection locked="0"/>
    </xf>
    <xf numFmtId="0" fontId="24" fillId="2" borderId="22" xfId="0" applyFont="1" applyFill="1" applyBorder="1" applyAlignment="1" applyProtection="1">
      <alignment horizontal="center" vertical="center" wrapText="1"/>
      <protection locked="0"/>
    </xf>
    <xf numFmtId="0" fontId="24" fillId="2" borderId="46" xfId="0" applyFont="1" applyFill="1" applyBorder="1" applyAlignment="1" applyProtection="1">
      <alignment horizontal="center" vertical="center" wrapText="1"/>
      <protection locked="0"/>
    </xf>
    <xf numFmtId="0" fontId="24" fillId="2" borderId="17" xfId="0" applyFont="1" applyFill="1" applyBorder="1" applyAlignment="1" applyProtection="1">
      <alignment horizontal="center" vertical="center" wrapText="1"/>
      <protection locked="0"/>
    </xf>
    <xf numFmtId="0" fontId="22" fillId="0" borderId="0" xfId="0" applyFont="1" applyAlignment="1">
      <alignment vertical="center" wrapText="1"/>
    </xf>
    <xf numFmtId="0" fontId="0" fillId="0" borderId="0" xfId="0">
      <alignment vertical="center"/>
    </xf>
    <xf numFmtId="0" fontId="24" fillId="2" borderId="2" xfId="0" applyFont="1" applyFill="1" applyBorder="1" applyAlignment="1" applyProtection="1">
      <alignment horizontal="center" vertical="center" wrapText="1"/>
      <protection locked="0"/>
    </xf>
    <xf numFmtId="0" fontId="24" fillId="2" borderId="3" xfId="0" applyFont="1" applyFill="1" applyBorder="1" applyAlignment="1" applyProtection="1">
      <alignment horizontal="center" vertical="center" wrapText="1"/>
      <protection locked="0"/>
    </xf>
    <xf numFmtId="0" fontId="24" fillId="2" borderId="4" xfId="0" applyFont="1" applyFill="1" applyBorder="1" applyAlignment="1" applyProtection="1">
      <alignment horizontal="center" vertical="center" wrapText="1"/>
      <protection locked="0"/>
    </xf>
    <xf numFmtId="0" fontId="24" fillId="5" borderId="95" xfId="0" applyFont="1" applyFill="1" applyBorder="1" applyAlignment="1" applyProtection="1">
      <alignment horizontal="center" vertical="center"/>
      <protection locked="0"/>
    </xf>
    <xf numFmtId="0" fontId="24" fillId="5" borderId="3" xfId="0" applyFont="1" applyFill="1" applyBorder="1" applyAlignment="1" applyProtection="1">
      <alignment horizontal="center" vertical="center"/>
      <protection locked="0"/>
    </xf>
    <xf numFmtId="0" fontId="24" fillId="5" borderId="4" xfId="0" applyFont="1" applyFill="1" applyBorder="1" applyAlignment="1" applyProtection="1">
      <alignment horizontal="center" vertical="center"/>
      <protection locked="0"/>
    </xf>
    <xf numFmtId="0" fontId="24" fillId="2" borderId="24" xfId="0" applyFont="1" applyFill="1" applyBorder="1" applyAlignment="1" applyProtection="1">
      <alignment horizontal="center" vertical="center" wrapText="1"/>
      <protection locked="0"/>
    </xf>
    <xf numFmtId="0" fontId="24" fillId="2" borderId="25" xfId="0"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protection locked="0"/>
    </xf>
    <xf numFmtId="0" fontId="24" fillId="2" borderId="7" xfId="0" applyFont="1" applyFill="1" applyBorder="1" applyAlignment="1" applyProtection="1">
      <alignment horizontal="center" vertical="center"/>
      <protection locked="0"/>
    </xf>
    <xf numFmtId="0" fontId="24" fillId="2" borderId="24" xfId="0" applyFont="1" applyFill="1" applyBorder="1" applyAlignment="1" applyProtection="1">
      <alignment horizontal="center" vertical="center"/>
      <protection locked="0"/>
    </xf>
    <xf numFmtId="0" fontId="24" fillId="2" borderId="25"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wrapText="1"/>
      <protection locked="0"/>
    </xf>
    <xf numFmtId="0" fontId="29" fillId="0" borderId="27" xfId="0" applyFont="1" applyBorder="1">
      <alignment vertical="center"/>
    </xf>
    <xf numFmtId="0" fontId="29" fillId="0" borderId="28" xfId="0" applyFont="1" applyBorder="1">
      <alignment vertical="center"/>
    </xf>
    <xf numFmtId="0" fontId="29" fillId="0" borderId="55" xfId="0" applyFont="1" applyBorder="1">
      <alignment vertical="center"/>
    </xf>
    <xf numFmtId="0" fontId="29" fillId="0" borderId="1" xfId="0" applyFont="1" applyBorder="1" applyAlignment="1">
      <alignment horizontal="center" vertical="center"/>
    </xf>
    <xf numFmtId="0" fontId="29" fillId="0" borderId="2" xfId="0" applyFont="1" applyBorder="1" applyAlignment="1">
      <alignment horizontal="center" vertical="center"/>
    </xf>
    <xf numFmtId="0" fontId="24" fillId="0" borderId="64" xfId="0" applyFont="1" applyBorder="1" applyAlignment="1" applyProtection="1">
      <alignment horizontal="center" vertical="center" wrapText="1"/>
      <protection locked="0"/>
    </xf>
    <xf numFmtId="0" fontId="24" fillId="0" borderId="1" xfId="0" applyFont="1" applyBorder="1" applyAlignment="1" applyProtection="1">
      <alignment horizontal="center" vertical="center" wrapText="1"/>
      <protection locked="0"/>
    </xf>
    <xf numFmtId="0" fontId="24" fillId="0" borderId="64" xfId="0" applyFont="1" applyBorder="1" applyAlignment="1" applyProtection="1">
      <alignment horizontal="center" vertical="center"/>
      <protection locked="0"/>
    </xf>
    <xf numFmtId="0" fontId="24" fillId="0" borderId="65" xfId="0" applyFont="1" applyBorder="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24" fillId="2" borderId="22" xfId="0" applyFont="1" applyFill="1" applyBorder="1" applyAlignment="1" applyProtection="1">
      <alignment horizontal="center" vertical="center"/>
      <protection locked="0"/>
    </xf>
    <xf numFmtId="0" fontId="24" fillId="2" borderId="0" xfId="0" applyFont="1" applyFill="1" applyAlignment="1" applyProtection="1">
      <alignment horizontal="center" vertical="center"/>
      <protection locked="0"/>
    </xf>
    <xf numFmtId="0" fontId="24" fillId="2" borderId="23" xfId="0" applyFont="1" applyFill="1" applyBorder="1" applyAlignment="1" applyProtection="1">
      <alignment horizontal="center" vertical="center"/>
      <protection locked="0"/>
    </xf>
    <xf numFmtId="0" fontId="24" fillId="6" borderId="103" xfId="0" applyFont="1" applyFill="1" applyBorder="1" applyAlignment="1" applyProtection="1">
      <alignment horizontal="center" vertical="center"/>
      <protection locked="0"/>
    </xf>
    <xf numFmtId="0" fontId="24" fillId="6" borderId="104" xfId="0" applyFont="1" applyFill="1" applyBorder="1" applyAlignment="1" applyProtection="1">
      <alignment horizontal="center" vertical="center"/>
      <protection locked="0"/>
    </xf>
    <xf numFmtId="0" fontId="22" fillId="0" borderId="63" xfId="0" applyFont="1" applyBorder="1" applyAlignment="1" applyProtection="1">
      <alignment horizontal="center" vertical="center"/>
      <protection locked="0"/>
    </xf>
    <xf numFmtId="0" fontId="22" fillId="0" borderId="64" xfId="0" applyFont="1" applyBorder="1" applyAlignment="1" applyProtection="1">
      <alignment horizontal="center" vertical="center"/>
      <protection locked="0"/>
    </xf>
    <xf numFmtId="0" fontId="22" fillId="0" borderId="66" xfId="0" applyFont="1" applyBorder="1" applyAlignment="1" applyProtection="1">
      <alignment horizontal="center" vertical="center"/>
      <protection locked="0"/>
    </xf>
    <xf numFmtId="0" fontId="22" fillId="0" borderId="1" xfId="0" applyFont="1" applyBorder="1" applyAlignment="1" applyProtection="1">
      <alignment horizontal="center" vertical="center"/>
      <protection locked="0"/>
    </xf>
    <xf numFmtId="0" fontId="24" fillId="7" borderId="95" xfId="0" applyFont="1" applyFill="1" applyBorder="1" applyAlignment="1" applyProtection="1">
      <alignment horizontal="center" vertical="center"/>
      <protection locked="0"/>
    </xf>
    <xf numFmtId="0" fontId="24" fillId="7" borderId="3" xfId="0" applyFont="1" applyFill="1" applyBorder="1" applyAlignment="1" applyProtection="1">
      <alignment horizontal="center" vertical="center"/>
      <protection locked="0"/>
    </xf>
    <xf numFmtId="0" fontId="24" fillId="7" borderId="4" xfId="0" applyFont="1" applyFill="1" applyBorder="1" applyAlignment="1" applyProtection="1">
      <alignment horizontal="center" vertical="center"/>
      <protection locked="0"/>
    </xf>
    <xf numFmtId="0" fontId="47" fillId="2" borderId="17" xfId="0" applyFont="1" applyFill="1" applyBorder="1" applyAlignment="1">
      <alignment horizontal="left" vertical="center" wrapText="1"/>
    </xf>
    <xf numFmtId="0" fontId="47" fillId="2" borderId="46" xfId="0" applyFont="1" applyFill="1" applyBorder="1" applyAlignment="1">
      <alignment horizontal="left" vertical="center" wrapText="1"/>
    </xf>
    <xf numFmtId="0" fontId="47" fillId="2" borderId="5" xfId="0" applyFont="1" applyFill="1" applyBorder="1" applyAlignment="1">
      <alignment vertical="center" wrapText="1"/>
    </xf>
    <xf numFmtId="0" fontId="47" fillId="2" borderId="22" xfId="0" applyFont="1" applyFill="1" applyBorder="1" applyAlignment="1">
      <alignment vertical="center" wrapText="1"/>
    </xf>
    <xf numFmtId="0" fontId="50" fillId="0" borderId="1" xfId="0" applyFont="1" applyBorder="1" applyAlignment="1">
      <alignment horizontal="center" vertical="center"/>
    </xf>
    <xf numFmtId="0" fontId="50" fillId="0" borderId="2" xfId="0" applyFont="1" applyBorder="1" applyAlignment="1">
      <alignment horizontal="center" vertical="center"/>
    </xf>
    <xf numFmtId="0" fontId="50" fillId="0" borderId="27" xfId="0" applyFont="1" applyBorder="1">
      <alignment vertical="center"/>
    </xf>
    <xf numFmtId="0" fontId="50" fillId="0" borderId="28" xfId="0" applyFont="1" applyBorder="1">
      <alignment vertical="center"/>
    </xf>
    <xf numFmtId="0" fontId="50" fillId="0" borderId="55" xfId="0" applyFont="1" applyBorder="1">
      <alignment vertical="center"/>
    </xf>
    <xf numFmtId="0" fontId="53" fillId="0" borderId="29" xfId="0" applyFont="1" applyBorder="1" applyAlignment="1" applyProtection="1">
      <alignment horizontal="center" vertical="center"/>
      <protection locked="0"/>
    </xf>
    <xf numFmtId="0" fontId="53" fillId="0" borderId="30" xfId="0" applyFont="1" applyBorder="1" applyAlignment="1" applyProtection="1">
      <alignment horizontal="center" vertical="center"/>
      <protection locked="0"/>
    </xf>
    <xf numFmtId="0" fontId="53" fillId="0" borderId="87" xfId="0" applyFont="1" applyBorder="1" applyAlignment="1" applyProtection="1">
      <alignment horizontal="center" vertical="center"/>
      <protection locked="0"/>
    </xf>
    <xf numFmtId="0" fontId="55" fillId="11" borderId="17" xfId="0" applyFont="1" applyFill="1" applyBorder="1" applyAlignment="1" applyProtection="1">
      <alignment horizontal="center" vertical="center" wrapText="1"/>
      <protection locked="0"/>
    </xf>
    <xf numFmtId="0" fontId="55" fillId="11" borderId="46" xfId="0" applyFont="1" applyFill="1" applyBorder="1" applyAlignment="1" applyProtection="1">
      <alignment horizontal="center" vertical="center" wrapText="1"/>
      <protection locked="0"/>
    </xf>
    <xf numFmtId="0" fontId="44" fillId="2" borderId="5" xfId="0" applyFont="1" applyFill="1" applyBorder="1" applyAlignment="1" applyProtection="1">
      <alignment horizontal="center" vertical="center" wrapText="1"/>
      <protection locked="0"/>
    </xf>
    <xf numFmtId="0" fontId="44" fillId="2" borderId="46" xfId="0" applyFont="1" applyFill="1" applyBorder="1" applyAlignment="1" applyProtection="1">
      <alignment horizontal="center" vertical="center" wrapText="1"/>
      <protection locked="0"/>
    </xf>
    <xf numFmtId="0" fontId="47" fillId="2" borderId="17" xfId="0" applyFont="1" applyFill="1" applyBorder="1" applyAlignment="1" applyProtection="1">
      <alignment horizontal="center" vertical="center" wrapText="1"/>
      <protection locked="0"/>
    </xf>
    <xf numFmtId="0" fontId="47" fillId="2" borderId="46" xfId="0" applyFont="1" applyFill="1" applyBorder="1" applyAlignment="1" applyProtection="1">
      <alignment horizontal="center" vertical="center" wrapText="1"/>
      <protection locked="0"/>
    </xf>
    <xf numFmtId="0" fontId="48" fillId="2" borderId="5" xfId="0" applyFont="1" applyFill="1" applyBorder="1" applyAlignment="1" applyProtection="1">
      <alignment horizontal="center" vertical="center" wrapText="1"/>
      <protection locked="0"/>
    </xf>
    <xf numFmtId="0" fontId="48" fillId="2" borderId="6"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protection locked="0"/>
    </xf>
    <xf numFmtId="0" fontId="48" fillId="2" borderId="22" xfId="0" applyFont="1" applyFill="1" applyBorder="1" applyAlignment="1" applyProtection="1">
      <alignment horizontal="center" vertical="center"/>
      <protection locked="0"/>
    </xf>
    <xf numFmtId="0" fontId="48" fillId="2" borderId="0" xfId="0" applyFont="1" applyFill="1" applyAlignment="1" applyProtection="1">
      <alignment horizontal="center" vertical="center"/>
      <protection locked="0"/>
    </xf>
    <xf numFmtId="0" fontId="48" fillId="2" borderId="23" xfId="0" applyFont="1" applyFill="1" applyBorder="1" applyAlignment="1" applyProtection="1">
      <alignment horizontal="center" vertical="center"/>
      <protection locked="0"/>
    </xf>
    <xf numFmtId="0" fontId="48" fillId="2" borderId="22" xfId="0" applyFont="1" applyFill="1" applyBorder="1" applyAlignment="1" applyProtection="1">
      <alignment horizontal="center" vertical="center" wrapText="1"/>
      <protection locked="0"/>
    </xf>
    <xf numFmtId="0" fontId="48" fillId="0" borderId="0" xfId="0" applyFont="1" applyAlignment="1" applyProtection="1">
      <alignment vertical="center" wrapText="1"/>
      <protection locked="0"/>
    </xf>
    <xf numFmtId="0" fontId="46" fillId="0" borderId="0" xfId="0" applyFont="1" applyProtection="1">
      <alignment vertical="center"/>
      <protection locked="0"/>
    </xf>
    <xf numFmtId="0" fontId="44" fillId="2" borderId="22" xfId="0" applyFont="1" applyFill="1" applyBorder="1" applyAlignment="1" applyProtection="1">
      <alignment horizontal="center" vertical="center" wrapText="1"/>
      <protection locked="0"/>
    </xf>
    <xf numFmtId="0" fontId="57" fillId="0" borderId="17" xfId="0" applyFont="1" applyBorder="1" applyAlignment="1">
      <alignment horizontal="center" vertical="center" wrapText="1"/>
    </xf>
    <xf numFmtId="0" fontId="57" fillId="0" borderId="46" xfId="0" applyFont="1" applyBorder="1" applyAlignment="1">
      <alignment horizontal="center" vertical="center" wrapText="1"/>
    </xf>
    <xf numFmtId="0" fontId="47" fillId="2" borderId="17" xfId="0" applyFont="1" applyFill="1" applyBorder="1" applyAlignment="1">
      <alignment vertical="center" wrapText="1"/>
    </xf>
    <xf numFmtId="0" fontId="47" fillId="2" borderId="46" xfId="0" applyFont="1" applyFill="1" applyBorder="1" applyAlignment="1">
      <alignment vertical="center" wrapText="1"/>
    </xf>
    <xf numFmtId="0" fontId="48" fillId="2" borderId="17" xfId="0" applyFont="1" applyFill="1" applyBorder="1" applyAlignment="1" applyProtection="1">
      <alignment horizontal="center" vertical="center"/>
      <protection locked="0"/>
    </xf>
    <xf numFmtId="0" fontId="48" fillId="2" borderId="46" xfId="0" applyFont="1" applyFill="1" applyBorder="1" applyAlignment="1" applyProtection="1">
      <alignment horizontal="center" vertical="center"/>
      <protection locked="0"/>
    </xf>
    <xf numFmtId="0" fontId="48" fillId="2" borderId="22" xfId="0" applyFont="1" applyFill="1" applyBorder="1" applyAlignment="1" applyProtection="1">
      <alignment horizontal="center" vertical="top"/>
      <protection locked="0"/>
    </xf>
    <xf numFmtId="0" fontId="48" fillId="2" borderId="23" xfId="0" applyFont="1" applyFill="1" applyBorder="1" applyAlignment="1" applyProtection="1">
      <alignment horizontal="center" vertical="top"/>
      <protection locked="0"/>
    </xf>
    <xf numFmtId="0" fontId="55" fillId="0" borderId="0" xfId="0" applyFont="1" applyAlignment="1">
      <alignment horizontal="left" vertical="top" wrapText="1"/>
    </xf>
    <xf numFmtId="0" fontId="58" fillId="0" borderId="47" xfId="0" applyFont="1" applyBorder="1" applyAlignment="1">
      <alignment horizontal="left" vertical="center" wrapText="1"/>
    </xf>
    <xf numFmtId="0" fontId="58" fillId="0" borderId="48" xfId="0" applyFont="1" applyBorder="1" applyAlignment="1">
      <alignment horizontal="left" vertical="center" wrapText="1"/>
    </xf>
    <xf numFmtId="0" fontId="58" fillId="0" borderId="76" xfId="0" applyFont="1" applyBorder="1" applyAlignment="1">
      <alignment horizontal="left" vertical="center" wrapText="1"/>
    </xf>
    <xf numFmtId="176" fontId="57" fillId="2" borderId="47" xfId="0" applyNumberFormat="1" applyFont="1" applyFill="1" applyBorder="1" applyAlignment="1">
      <alignment horizontal="right" vertical="center"/>
    </xf>
    <xf numFmtId="176" fontId="57" fillId="2" borderId="48" xfId="0" applyNumberFormat="1" applyFont="1" applyFill="1" applyBorder="1" applyAlignment="1">
      <alignment horizontal="right" vertical="center"/>
    </xf>
    <xf numFmtId="176" fontId="57" fillId="2" borderId="108" xfId="0" applyNumberFormat="1" applyFont="1" applyFill="1" applyBorder="1" applyAlignment="1">
      <alignment horizontal="right" vertical="center"/>
    </xf>
    <xf numFmtId="0" fontId="58" fillId="0" borderId="109" xfId="0" applyFont="1" applyBorder="1" applyAlignment="1">
      <alignment horizontal="center" vertical="center"/>
    </xf>
    <xf numFmtId="176" fontId="57" fillId="2" borderId="12" xfId="0" applyNumberFormat="1" applyFont="1" applyFill="1" applyBorder="1" applyAlignment="1">
      <alignment horizontal="right" vertical="center"/>
    </xf>
    <xf numFmtId="176" fontId="57" fillId="2" borderId="10" xfId="0" applyNumberFormat="1" applyFont="1" applyFill="1" applyBorder="1" applyAlignment="1">
      <alignment horizontal="right" vertical="center"/>
    </xf>
    <xf numFmtId="176" fontId="57" fillId="2" borderId="51" xfId="0" applyNumberFormat="1" applyFont="1" applyFill="1" applyBorder="1" applyAlignment="1">
      <alignment horizontal="right" vertical="center"/>
    </xf>
    <xf numFmtId="176" fontId="57" fillId="2" borderId="111" xfId="0" applyNumberFormat="1" applyFont="1" applyFill="1" applyBorder="1" applyAlignment="1">
      <alignment horizontal="right" vertical="center"/>
    </xf>
    <xf numFmtId="176" fontId="57" fillId="2" borderId="13" xfId="0" applyNumberFormat="1" applyFont="1" applyFill="1" applyBorder="1" applyAlignment="1">
      <alignment horizontal="right" vertical="center"/>
    </xf>
    <xf numFmtId="176" fontId="57" fillId="2" borderId="8" xfId="0" applyNumberFormat="1" applyFont="1" applyFill="1" applyBorder="1" applyAlignment="1">
      <alignment horizontal="right" vertical="center"/>
    </xf>
    <xf numFmtId="176" fontId="57" fillId="2" borderId="52" xfId="0" applyNumberFormat="1" applyFont="1" applyFill="1" applyBorder="1" applyAlignment="1">
      <alignment horizontal="center" vertical="center"/>
    </xf>
    <xf numFmtId="176" fontId="57" fillId="2" borderId="53" xfId="0" applyNumberFormat="1" applyFont="1" applyFill="1" applyBorder="1" applyAlignment="1">
      <alignment horizontal="center" vertical="center"/>
    </xf>
    <xf numFmtId="176" fontId="57" fillId="2" borderId="54" xfId="0" applyNumberFormat="1" applyFont="1" applyFill="1" applyBorder="1" applyAlignment="1">
      <alignment horizontal="center" vertical="center"/>
    </xf>
    <xf numFmtId="176" fontId="57" fillId="5" borderId="12" xfId="0" applyNumberFormat="1" applyFont="1" applyFill="1" applyBorder="1" applyAlignment="1">
      <alignment horizontal="right" vertical="center"/>
    </xf>
    <xf numFmtId="176" fontId="57" fillId="5" borderId="10" xfId="0" applyNumberFormat="1" applyFont="1" applyFill="1" applyBorder="1" applyAlignment="1">
      <alignment horizontal="right" vertical="center"/>
    </xf>
    <xf numFmtId="176" fontId="57" fillId="5" borderId="51" xfId="0" applyNumberFormat="1" applyFont="1" applyFill="1" applyBorder="1" applyAlignment="1">
      <alignment horizontal="right" vertical="center"/>
    </xf>
    <xf numFmtId="176" fontId="57" fillId="0" borderId="12" xfId="0" applyNumberFormat="1" applyFont="1" applyBorder="1" applyAlignment="1">
      <alignment horizontal="right" vertical="center"/>
    </xf>
    <xf numFmtId="176" fontId="57" fillId="0" borderId="10" xfId="0" applyNumberFormat="1" applyFont="1" applyBorder="1" applyAlignment="1">
      <alignment horizontal="right" vertical="center"/>
    </xf>
    <xf numFmtId="176" fontId="57" fillId="0" borderId="51" xfId="0" applyNumberFormat="1" applyFont="1" applyBorder="1" applyAlignment="1">
      <alignment horizontal="right" vertical="center"/>
    </xf>
    <xf numFmtId="0" fontId="58" fillId="0" borderId="9" xfId="0" applyFont="1" applyBorder="1" applyAlignment="1">
      <alignment horizontal="left" vertical="center" wrapText="1"/>
    </xf>
    <xf numFmtId="0" fontId="58" fillId="0" borderId="10" xfId="0" applyFont="1" applyBorder="1" applyAlignment="1">
      <alignment horizontal="left" vertical="center" wrapText="1"/>
    </xf>
    <xf numFmtId="0" fontId="58" fillId="0" borderId="11" xfId="0" applyFont="1" applyBorder="1" applyAlignment="1">
      <alignment horizontal="left" vertical="center" wrapText="1"/>
    </xf>
    <xf numFmtId="0" fontId="58" fillId="0" borderId="10" xfId="0" applyFont="1" applyBorder="1" applyAlignment="1">
      <alignment horizontal="left" vertical="center"/>
    </xf>
    <xf numFmtId="0" fontId="58" fillId="0" borderId="11" xfId="0" applyFont="1" applyBorder="1" applyAlignment="1">
      <alignment horizontal="left" vertical="center"/>
    </xf>
    <xf numFmtId="176" fontId="57" fillId="2" borderId="100" xfId="0" applyNumberFormat="1" applyFont="1" applyFill="1" applyBorder="1" applyAlignment="1">
      <alignment horizontal="right" vertical="center"/>
    </xf>
    <xf numFmtId="176" fontId="57" fillId="2" borderId="50" xfId="0" applyNumberFormat="1" applyFont="1" applyFill="1" applyBorder="1" applyAlignment="1">
      <alignment horizontal="right" vertical="center"/>
    </xf>
    <xf numFmtId="176" fontId="57" fillId="2" borderId="112" xfId="0" applyNumberFormat="1" applyFont="1" applyFill="1" applyBorder="1" applyAlignment="1">
      <alignment horizontal="right" vertical="center"/>
    </xf>
    <xf numFmtId="0" fontId="58" fillId="0" borderId="3" xfId="0" applyFont="1" applyBorder="1" applyAlignment="1">
      <alignment horizontal="left" vertical="center" wrapText="1"/>
    </xf>
    <xf numFmtId="0" fontId="58" fillId="0" borderId="3" xfId="0" applyFont="1" applyBorder="1" applyAlignment="1">
      <alignment horizontal="left" vertical="center"/>
    </xf>
    <xf numFmtId="0" fontId="58" fillId="0" borderId="4" xfId="0" applyFont="1" applyBorder="1" applyAlignment="1">
      <alignment horizontal="left" vertical="center"/>
    </xf>
    <xf numFmtId="176" fontId="57" fillId="0" borderId="2" xfId="0" applyNumberFormat="1" applyFont="1" applyBorder="1" applyAlignment="1">
      <alignment horizontal="right" vertical="center"/>
    </xf>
    <xf numFmtId="176" fontId="57" fillId="0" borderId="3" xfId="0" applyNumberFormat="1" applyFont="1" applyBorder="1" applyAlignment="1">
      <alignment horizontal="right" vertical="center"/>
    </xf>
    <xf numFmtId="176" fontId="57" fillId="0" borderId="16" xfId="0" applyNumberFormat="1" applyFont="1" applyBorder="1" applyAlignment="1">
      <alignment horizontal="right" vertical="center"/>
    </xf>
    <xf numFmtId="0" fontId="58" fillId="0" borderId="2" xfId="0" applyFont="1" applyBorder="1" applyAlignment="1">
      <alignment horizontal="left" vertical="center" wrapText="1"/>
    </xf>
    <xf numFmtId="176" fontId="57" fillId="7" borderId="27" xfId="0" applyNumberFormat="1" applyFont="1" applyFill="1" applyBorder="1" applyAlignment="1">
      <alignment horizontal="right" vertical="center"/>
    </xf>
    <xf numFmtId="176" fontId="57" fillId="7" borderId="28" xfId="0" applyNumberFormat="1" applyFont="1" applyFill="1" applyBorder="1" applyAlignment="1">
      <alignment horizontal="right" vertical="center"/>
    </xf>
    <xf numFmtId="176" fontId="57" fillId="7" borderId="55" xfId="0" applyNumberFormat="1" applyFont="1" applyFill="1" applyBorder="1" applyAlignment="1">
      <alignment horizontal="right" vertical="center"/>
    </xf>
    <xf numFmtId="176" fontId="57" fillId="5" borderId="27" xfId="0" applyNumberFormat="1" applyFont="1" applyFill="1" applyBorder="1" applyAlignment="1">
      <alignment horizontal="right" vertical="center"/>
    </xf>
    <xf numFmtId="176" fontId="57" fillId="5" borderId="28" xfId="0" applyNumberFormat="1" applyFont="1" applyFill="1" applyBorder="1" applyAlignment="1">
      <alignment horizontal="right" vertical="center"/>
    </xf>
    <xf numFmtId="176" fontId="57" fillId="5" borderId="55" xfId="0" applyNumberFormat="1" applyFont="1" applyFill="1" applyBorder="1" applyAlignment="1">
      <alignment horizontal="right" vertical="center"/>
    </xf>
    <xf numFmtId="176" fontId="57" fillId="11" borderId="27" xfId="0" applyNumberFormat="1" applyFont="1" applyFill="1" applyBorder="1" applyAlignment="1">
      <alignment horizontal="right" vertical="center"/>
    </xf>
    <xf numFmtId="176" fontId="57" fillId="11" borderId="28" xfId="0" applyNumberFormat="1" applyFont="1" applyFill="1" applyBorder="1" applyAlignment="1">
      <alignment horizontal="right" vertical="center"/>
    </xf>
    <xf numFmtId="176" fontId="57" fillId="11" borderId="55" xfId="0" applyNumberFormat="1" applyFont="1" applyFill="1" applyBorder="1" applyAlignment="1">
      <alignment horizontal="right" vertical="center"/>
    </xf>
    <xf numFmtId="0" fontId="22" fillId="2" borderId="49" xfId="0" applyFont="1" applyFill="1" applyBorder="1" applyAlignment="1" applyProtection="1">
      <alignment vertical="center" wrapText="1"/>
      <protection locked="0"/>
    </xf>
    <xf numFmtId="0" fontId="22" fillId="2" borderId="14" xfId="0" applyFont="1" applyFill="1" applyBorder="1" applyAlignment="1" applyProtection="1">
      <alignment vertical="center" wrapText="1"/>
      <protection locked="0"/>
    </xf>
    <xf numFmtId="0" fontId="22" fillId="2" borderId="77" xfId="0" applyFont="1" applyFill="1" applyBorder="1" applyAlignment="1" applyProtection="1">
      <alignment vertical="center" wrapText="1"/>
      <protection locked="0"/>
    </xf>
    <xf numFmtId="0" fontId="22" fillId="2" borderId="47" xfId="0" applyFont="1" applyFill="1" applyBorder="1">
      <alignment vertical="center"/>
    </xf>
    <xf numFmtId="0" fontId="22" fillId="2" borderId="48" xfId="0" applyFont="1" applyFill="1" applyBorder="1">
      <alignment vertical="center"/>
    </xf>
    <xf numFmtId="0" fontId="22" fillId="2" borderId="76" xfId="0" applyFont="1" applyFill="1" applyBorder="1">
      <alignment vertical="center"/>
    </xf>
    <xf numFmtId="0" fontId="22" fillId="2" borderId="1" xfId="0" applyFont="1" applyFill="1" applyBorder="1" applyProtection="1">
      <alignment vertical="center"/>
      <protection locked="0"/>
    </xf>
    <xf numFmtId="0" fontId="26" fillId="0" borderId="93" xfId="0" applyFont="1" applyBorder="1" applyAlignment="1">
      <alignment horizontal="left" vertical="center" wrapText="1"/>
    </xf>
    <xf numFmtId="0" fontId="26" fillId="0" borderId="28" xfId="0" applyFont="1" applyBorder="1" applyAlignment="1">
      <alignment horizontal="left" vertical="center" wrapText="1"/>
    </xf>
    <xf numFmtId="0" fontId="26" fillId="0" borderId="55" xfId="0" applyFont="1" applyBorder="1" applyAlignment="1">
      <alignment horizontal="left" vertical="center" wrapText="1"/>
    </xf>
    <xf numFmtId="49" fontId="26" fillId="0" borderId="2" xfId="0" applyNumberFormat="1" applyFont="1" applyBorder="1" applyAlignment="1">
      <alignment horizontal="left" vertical="top" wrapText="1"/>
    </xf>
    <xf numFmtId="49" fontId="26" fillId="0" borderId="3" xfId="0" applyNumberFormat="1" applyFont="1" applyBorder="1" applyAlignment="1">
      <alignment horizontal="left" vertical="top" wrapText="1"/>
    </xf>
    <xf numFmtId="49" fontId="26" fillId="0" borderId="4" xfId="0" applyNumberFormat="1" applyFont="1" applyBorder="1" applyAlignment="1">
      <alignment horizontal="left" vertical="top" wrapText="1"/>
    </xf>
    <xf numFmtId="0" fontId="26" fillId="0" borderId="14" xfId="0" applyFont="1" applyBorder="1" applyAlignment="1">
      <alignment horizontal="left" vertical="center" wrapText="1"/>
    </xf>
    <xf numFmtId="0" fontId="26" fillId="0" borderId="84" xfId="0" applyFont="1" applyBorder="1" applyAlignment="1">
      <alignment horizontal="left" vertical="center" wrapText="1"/>
    </xf>
    <xf numFmtId="0" fontId="26" fillId="3" borderId="2" xfId="0" applyFont="1" applyFill="1" applyBorder="1" applyAlignment="1" applyProtection="1">
      <alignment horizontal="center" vertical="center" wrapText="1" shrinkToFit="1"/>
      <protection locked="0"/>
    </xf>
    <xf numFmtId="0" fontId="26" fillId="3" borderId="3" xfId="0" applyFont="1" applyFill="1" applyBorder="1" applyAlignment="1" applyProtection="1">
      <alignment horizontal="center" vertical="center" wrapText="1" shrinkToFit="1"/>
      <protection locked="0"/>
    </xf>
    <xf numFmtId="0" fontId="26" fillId="3" borderId="4" xfId="0" applyFont="1" applyFill="1" applyBorder="1" applyAlignment="1" applyProtection="1">
      <alignment horizontal="center" vertical="center" wrapText="1" shrinkToFit="1"/>
      <protection locked="0"/>
    </xf>
    <xf numFmtId="0" fontId="22" fillId="0" borderId="3" xfId="0" applyFont="1" applyBorder="1" applyAlignment="1">
      <alignment horizontal="center" vertical="center"/>
    </xf>
    <xf numFmtId="0" fontId="22" fillId="0" borderId="4" xfId="0" applyFont="1" applyBorder="1" applyAlignment="1">
      <alignment horizontal="center" vertical="center"/>
    </xf>
    <xf numFmtId="0" fontId="24" fillId="3" borderId="2" xfId="0" applyFont="1" applyFill="1" applyBorder="1" applyAlignment="1">
      <alignment horizontal="center" vertical="center"/>
    </xf>
    <xf numFmtId="0" fontId="24" fillId="3" borderId="3" xfId="0" applyFont="1" applyFill="1" applyBorder="1" applyAlignment="1">
      <alignment horizontal="center" vertical="center"/>
    </xf>
    <xf numFmtId="0" fontId="24" fillId="3" borderId="4" xfId="0" applyFont="1" applyFill="1" applyBorder="1" applyAlignment="1">
      <alignment horizontal="center" vertical="center"/>
    </xf>
    <xf numFmtId="176" fontId="22" fillId="0" borderId="47" xfId="0" applyNumberFormat="1" applyFont="1" applyBorder="1" applyProtection="1">
      <alignment vertical="center"/>
      <protection locked="0"/>
    </xf>
    <xf numFmtId="176" fontId="22" fillId="0" borderId="48" xfId="0" applyNumberFormat="1" applyFont="1" applyBorder="1" applyProtection="1">
      <alignment vertical="center"/>
      <protection locked="0"/>
    </xf>
    <xf numFmtId="182" fontId="22" fillId="0" borderId="48" xfId="0" applyNumberFormat="1" applyFont="1" applyBorder="1" applyAlignment="1" applyProtection="1">
      <alignment horizontal="center" vertical="center"/>
      <protection locked="0"/>
    </xf>
    <xf numFmtId="182" fontId="22" fillId="0" borderId="76" xfId="0" applyNumberFormat="1" applyFont="1" applyBorder="1" applyAlignment="1" applyProtection="1">
      <alignment horizontal="center" vertical="center"/>
      <protection locked="0"/>
    </xf>
    <xf numFmtId="176" fontId="22" fillId="5" borderId="81" xfId="0" applyNumberFormat="1" applyFont="1" applyFill="1" applyBorder="1" applyProtection="1">
      <alignment vertical="center"/>
      <protection locked="0"/>
    </xf>
    <xf numFmtId="176" fontId="22" fillId="5" borderId="82" xfId="0" applyNumberFormat="1" applyFont="1" applyFill="1" applyBorder="1" applyProtection="1">
      <alignment vertical="center"/>
      <protection locked="0"/>
    </xf>
    <xf numFmtId="176" fontId="22" fillId="5" borderId="83" xfId="0" applyNumberFormat="1" applyFont="1" applyFill="1" applyBorder="1" applyProtection="1">
      <alignment vertical="center"/>
      <protection locked="0"/>
    </xf>
    <xf numFmtId="176" fontId="22" fillId="2" borderId="47" xfId="0" applyNumberFormat="1" applyFont="1" applyFill="1" applyBorder="1" applyProtection="1">
      <alignment vertical="center"/>
      <protection locked="0"/>
    </xf>
    <xf numFmtId="176" fontId="22" fillId="2" borderId="48" xfId="0" applyNumberFormat="1" applyFont="1" applyFill="1" applyBorder="1" applyProtection="1">
      <alignment vertical="center"/>
      <protection locked="0"/>
    </xf>
    <xf numFmtId="176" fontId="22" fillId="5" borderId="58" xfId="0" applyNumberFormat="1" applyFont="1" applyFill="1" applyBorder="1" applyProtection="1">
      <alignment vertical="center"/>
      <protection locked="0"/>
    </xf>
    <xf numFmtId="176" fontId="22" fillId="5" borderId="10" xfId="0" applyNumberFormat="1" applyFont="1" applyFill="1" applyBorder="1" applyProtection="1">
      <alignment vertical="center"/>
      <protection locked="0"/>
    </xf>
    <xf numFmtId="176" fontId="22" fillId="5" borderId="59" xfId="0" applyNumberFormat="1" applyFont="1" applyFill="1" applyBorder="1" applyProtection="1">
      <alignment vertical="center"/>
      <protection locked="0"/>
    </xf>
    <xf numFmtId="176" fontId="22" fillId="5" borderId="81" xfId="0" applyNumberFormat="1" applyFont="1" applyFill="1" applyBorder="1" applyAlignment="1" applyProtection="1">
      <alignment horizontal="center" vertical="center"/>
      <protection locked="0"/>
    </xf>
    <xf numFmtId="176" fontId="22" fillId="5" borderId="82" xfId="0" applyNumberFormat="1" applyFont="1" applyFill="1" applyBorder="1" applyAlignment="1" applyProtection="1">
      <alignment horizontal="center" vertical="center"/>
      <protection locked="0"/>
    </xf>
    <xf numFmtId="176" fontId="22" fillId="5" borderId="83" xfId="0" applyNumberFormat="1" applyFont="1" applyFill="1" applyBorder="1" applyAlignment="1" applyProtection="1">
      <alignment horizontal="center" vertical="center"/>
      <protection locked="0"/>
    </xf>
    <xf numFmtId="176" fontId="22" fillId="5" borderId="58" xfId="0" applyNumberFormat="1" applyFont="1" applyFill="1" applyBorder="1" applyAlignment="1" applyProtection="1">
      <alignment horizontal="center" vertical="center"/>
      <protection locked="0"/>
    </xf>
    <xf numFmtId="176" fontId="22" fillId="5" borderId="10" xfId="0" applyNumberFormat="1" applyFont="1" applyFill="1" applyBorder="1" applyAlignment="1" applyProtection="1">
      <alignment horizontal="center" vertical="center"/>
      <protection locked="0"/>
    </xf>
    <xf numFmtId="176" fontId="22" fillId="5" borderId="59" xfId="0" applyNumberFormat="1" applyFont="1" applyFill="1" applyBorder="1" applyAlignment="1" applyProtection="1">
      <alignment horizontal="center" vertical="center"/>
      <protection locked="0"/>
    </xf>
    <xf numFmtId="176" fontId="22" fillId="5" borderId="60" xfId="0" applyNumberFormat="1" applyFont="1" applyFill="1" applyBorder="1" applyAlignment="1" applyProtection="1">
      <alignment horizontal="center" vertical="center"/>
      <protection locked="0"/>
    </xf>
    <xf numFmtId="176" fontId="22" fillId="5" borderId="50" xfId="0" applyNumberFormat="1" applyFont="1" applyFill="1" applyBorder="1" applyAlignment="1" applyProtection="1">
      <alignment horizontal="center" vertical="center"/>
      <protection locked="0"/>
    </xf>
    <xf numFmtId="176" fontId="22" fillId="5" borderId="61" xfId="0" applyNumberFormat="1" applyFont="1" applyFill="1" applyBorder="1" applyAlignment="1" applyProtection="1">
      <alignment horizontal="center" vertical="center"/>
      <protection locked="0"/>
    </xf>
    <xf numFmtId="176" fontId="22" fillId="0" borderId="2" xfId="0" applyNumberFormat="1" applyFont="1" applyBorder="1" applyProtection="1">
      <alignment vertical="center"/>
      <protection locked="0"/>
    </xf>
    <xf numFmtId="176" fontId="22" fillId="0" borderId="3" xfId="0" applyNumberFormat="1" applyFont="1" applyBorder="1" applyProtection="1">
      <alignment vertical="center"/>
      <protection locked="0"/>
    </xf>
    <xf numFmtId="0" fontId="24" fillId="0" borderId="42" xfId="0" applyFont="1" applyBorder="1" applyAlignment="1">
      <alignment vertical="center" wrapText="1"/>
    </xf>
    <xf numFmtId="0" fontId="24" fillId="0" borderId="26" xfId="0" applyFont="1" applyBorder="1" applyAlignment="1">
      <alignment vertical="center" wrapText="1"/>
    </xf>
    <xf numFmtId="0" fontId="24" fillId="0" borderId="91" xfId="0" applyFont="1" applyBorder="1" applyAlignment="1">
      <alignment vertical="center" wrapText="1"/>
    </xf>
    <xf numFmtId="0" fontId="24" fillId="0" borderId="92" xfId="0" applyFont="1" applyBorder="1" applyAlignment="1">
      <alignment horizontal="center" vertical="center" wrapText="1"/>
    </xf>
    <xf numFmtId="0" fontId="26" fillId="0" borderId="92" xfId="0" applyFont="1" applyBorder="1" applyAlignment="1">
      <alignment horizontal="center" vertical="center" wrapText="1"/>
    </xf>
    <xf numFmtId="0" fontId="24" fillId="0" borderId="89" xfId="0" applyFont="1" applyBorder="1" applyAlignment="1">
      <alignment horizontal="center" vertical="center" wrapText="1"/>
    </xf>
    <xf numFmtId="0" fontId="24" fillId="0" borderId="48" xfId="0" applyFont="1" applyBorder="1" applyAlignment="1">
      <alignment horizontal="center" vertical="center" wrapText="1"/>
    </xf>
    <xf numFmtId="0" fontId="24" fillId="0" borderId="90" xfId="0" applyFont="1" applyBorder="1" applyAlignment="1">
      <alignment horizontal="center" vertical="center" wrapText="1"/>
    </xf>
    <xf numFmtId="0" fontId="24" fillId="0" borderId="58" xfId="0" applyFont="1" applyBorder="1" applyAlignment="1">
      <alignment horizontal="center" vertical="center" wrapText="1"/>
    </xf>
    <xf numFmtId="0" fontId="24" fillId="0" borderId="10" xfId="0" applyFont="1" applyBorder="1" applyAlignment="1">
      <alignment horizontal="center" vertical="center" wrapText="1"/>
    </xf>
    <xf numFmtId="0" fontId="24" fillId="0" borderId="59" xfId="0" applyFont="1" applyBorder="1" applyAlignment="1">
      <alignment horizontal="center" vertical="center" wrapText="1"/>
    </xf>
    <xf numFmtId="0" fontId="24" fillId="0" borderId="85" xfId="0" applyFont="1" applyBorder="1" applyAlignment="1">
      <alignment horizontal="center" vertical="center" wrapText="1"/>
    </xf>
    <xf numFmtId="0" fontId="24" fillId="0" borderId="14" xfId="0" applyFont="1" applyBorder="1" applyAlignment="1">
      <alignment horizontal="center" vertical="center" wrapText="1"/>
    </xf>
    <xf numFmtId="0" fontId="24" fillId="0" borderId="84" xfId="0" applyFont="1" applyBorder="1" applyAlignment="1">
      <alignment horizontal="center" vertical="center" wrapText="1"/>
    </xf>
    <xf numFmtId="0" fontId="70" fillId="0" borderId="20" xfId="0" applyFont="1" applyBorder="1" applyAlignment="1">
      <alignment horizontal="left" vertical="center" wrapText="1" shrinkToFit="1"/>
    </xf>
    <xf numFmtId="0" fontId="71" fillId="0" borderId="5" xfId="0" applyFont="1" applyBorder="1" applyAlignment="1">
      <alignment horizontal="left" vertical="center" wrapText="1"/>
    </xf>
    <xf numFmtId="0" fontId="71" fillId="0" borderId="6" xfId="0" applyFont="1" applyBorder="1" applyAlignment="1">
      <alignment horizontal="left" vertical="center" wrapText="1"/>
    </xf>
    <xf numFmtId="0" fontId="71" fillId="0" borderId="107" xfId="0" applyFont="1" applyBorder="1" applyAlignment="1">
      <alignment horizontal="left" vertical="center" wrapText="1"/>
    </xf>
    <xf numFmtId="0" fontId="57" fillId="0" borderId="0" xfId="0" applyFont="1" applyAlignment="1">
      <alignment horizontal="left" vertical="center" wrapText="1"/>
    </xf>
    <xf numFmtId="0" fontId="54" fillId="3" borderId="2" xfId="0" applyFont="1" applyFill="1" applyBorder="1" applyAlignment="1">
      <alignment horizontal="center" vertical="center"/>
    </xf>
    <xf numFmtId="0" fontId="54" fillId="3" borderId="3" xfId="0" applyFont="1" applyFill="1" applyBorder="1" applyAlignment="1">
      <alignment horizontal="center" vertical="center"/>
    </xf>
    <xf numFmtId="0" fontId="54" fillId="3" borderId="4" xfId="0" applyFont="1" applyFill="1" applyBorder="1" applyAlignment="1">
      <alignment horizontal="center" vertical="center"/>
    </xf>
    <xf numFmtId="0" fontId="58" fillId="3" borderId="2" xfId="0" applyFont="1" applyFill="1" applyBorder="1" applyAlignment="1">
      <alignment horizontal="center" vertical="center"/>
    </xf>
    <xf numFmtId="0" fontId="58" fillId="3" borderId="3" xfId="0" applyFont="1" applyFill="1" applyBorder="1" applyAlignment="1">
      <alignment horizontal="center" vertical="center"/>
    </xf>
    <xf numFmtId="0" fontId="58" fillId="3" borderId="106" xfId="0" applyFont="1" applyFill="1" applyBorder="1" applyAlignment="1">
      <alignment horizontal="center" vertical="center"/>
    </xf>
    <xf numFmtId="0" fontId="58" fillId="3" borderId="95" xfId="0" applyFont="1" applyFill="1" applyBorder="1" applyAlignment="1">
      <alignment horizontal="center" vertical="center"/>
    </xf>
    <xf numFmtId="0" fontId="31" fillId="0" borderId="0" xfId="0" applyFont="1" applyAlignment="1">
      <alignment horizontal="center" vertical="center"/>
    </xf>
    <xf numFmtId="176" fontId="45" fillId="8" borderId="0" xfId="0" applyNumberFormat="1" applyFont="1" applyFill="1" applyAlignment="1" applyProtection="1">
      <alignment vertical="center" shrinkToFit="1"/>
      <protection locked="0"/>
    </xf>
    <xf numFmtId="0" fontId="45" fillId="8" borderId="0" xfId="0" applyFont="1" applyFill="1" applyAlignment="1" applyProtection="1">
      <alignment vertical="center" shrinkToFit="1"/>
      <protection locked="0"/>
    </xf>
    <xf numFmtId="176" fontId="22" fillId="0" borderId="12" xfId="0" applyNumberFormat="1" applyFont="1" applyBorder="1" applyProtection="1">
      <alignment vertical="center"/>
      <protection locked="0"/>
    </xf>
    <xf numFmtId="176" fontId="22" fillId="0" borderId="10" xfId="0" applyNumberFormat="1" applyFont="1" applyBorder="1" applyProtection="1">
      <alignment vertical="center"/>
      <protection locked="0"/>
    </xf>
    <xf numFmtId="0" fontId="26" fillId="0" borderId="10" xfId="0" applyFont="1" applyBorder="1" applyAlignment="1">
      <alignment horizontal="left" vertical="center" wrapText="1"/>
    </xf>
    <xf numFmtId="0" fontId="26" fillId="0" borderId="59" xfId="0" applyFont="1" applyBorder="1" applyAlignment="1">
      <alignment horizontal="left" vertical="center" wrapText="1"/>
    </xf>
    <xf numFmtId="0" fontId="26" fillId="0" borderId="48" xfId="0" applyFont="1" applyBorder="1" applyAlignment="1">
      <alignment horizontal="left" vertical="center" wrapText="1"/>
    </xf>
    <xf numFmtId="0" fontId="26" fillId="0" borderId="90" xfId="0" applyFont="1" applyBorder="1" applyAlignment="1">
      <alignment horizontal="left" vertical="center" wrapText="1"/>
    </xf>
    <xf numFmtId="0" fontId="26" fillId="0" borderId="0" xfId="0" applyFont="1" applyAlignment="1">
      <alignment horizontal="left" vertical="center" wrapText="1"/>
    </xf>
    <xf numFmtId="0" fontId="26" fillId="0" borderId="40" xfId="0" applyFont="1" applyBorder="1" applyAlignment="1">
      <alignment horizontal="left" vertical="center" wrapText="1"/>
    </xf>
    <xf numFmtId="0" fontId="26" fillId="5" borderId="0" xfId="0" applyFont="1" applyFill="1">
      <alignment vertical="center"/>
    </xf>
    <xf numFmtId="176" fontId="57" fillId="2" borderId="56" xfId="0" applyNumberFormat="1" applyFont="1" applyFill="1" applyBorder="1" applyAlignment="1">
      <alignment horizontal="center" vertical="center"/>
    </xf>
    <xf numFmtId="176" fontId="57" fillId="2" borderId="57" xfId="0" applyNumberFormat="1" applyFont="1" applyFill="1" applyBorder="1" applyAlignment="1">
      <alignment horizontal="center" vertical="center"/>
    </xf>
    <xf numFmtId="176" fontId="57" fillId="2" borderId="113" xfId="0" applyNumberFormat="1" applyFont="1" applyFill="1" applyBorder="1" applyAlignment="1">
      <alignment horizontal="center" vertical="center"/>
    </xf>
    <xf numFmtId="0" fontId="58" fillId="0" borderId="3" xfId="0" applyFont="1" applyBorder="1" applyAlignment="1">
      <alignment horizontal="center" vertical="center"/>
    </xf>
    <xf numFmtId="0" fontId="44" fillId="0" borderId="3" xfId="0" applyFont="1" applyBorder="1" applyAlignment="1">
      <alignment horizontal="center" vertical="center"/>
    </xf>
    <xf numFmtId="176" fontId="57" fillId="0" borderId="5" xfId="0" applyNumberFormat="1" applyFont="1" applyBorder="1" applyAlignment="1">
      <alignment horizontal="right" vertical="center"/>
    </xf>
    <xf numFmtId="176" fontId="57" fillId="0" borderId="6" xfId="0" applyNumberFormat="1" applyFont="1" applyBorder="1" applyAlignment="1">
      <alignment horizontal="right" vertical="center"/>
    </xf>
    <xf numFmtId="176" fontId="57" fillId="0" borderId="107" xfId="0" applyNumberFormat="1" applyFont="1" applyBorder="1" applyAlignment="1">
      <alignment horizontal="right" vertical="center"/>
    </xf>
    <xf numFmtId="0" fontId="45" fillId="8" borderId="0" xfId="0" applyFont="1" applyFill="1" applyAlignment="1" applyProtection="1">
      <alignment horizontal="center" vertical="center"/>
      <protection locked="0"/>
    </xf>
    <xf numFmtId="0" fontId="12" fillId="8" borderId="0" xfId="0" applyFont="1" applyFill="1" applyAlignment="1" applyProtection="1">
      <alignment horizontal="center" vertical="center"/>
      <protection locked="0"/>
    </xf>
    <xf numFmtId="0" fontId="31" fillId="0" borderId="0" xfId="0" applyFont="1" applyAlignment="1">
      <alignment horizontal="left" vertical="center" wrapText="1"/>
    </xf>
    <xf numFmtId="49" fontId="26" fillId="0" borderId="2" xfId="0" applyNumberFormat="1" applyFont="1" applyBorder="1" applyAlignment="1">
      <alignment vertical="center" wrapText="1"/>
    </xf>
    <xf numFmtId="49" fontId="26" fillId="0" borderId="3" xfId="0" applyNumberFormat="1" applyFont="1" applyBorder="1" applyAlignment="1">
      <alignment vertical="center" wrapText="1"/>
    </xf>
    <xf numFmtId="49" fontId="26" fillId="0" borderId="4" xfId="0" applyNumberFormat="1" applyFont="1" applyBorder="1" applyAlignment="1">
      <alignment vertical="center" wrapText="1"/>
    </xf>
    <xf numFmtId="49" fontId="24" fillId="0" borderId="127" xfId="0" applyNumberFormat="1" applyFont="1" applyBorder="1" applyAlignment="1">
      <alignment horizontal="center" vertical="center" wrapText="1"/>
    </xf>
    <xf numFmtId="49" fontId="24" fillId="0" borderId="97" xfId="0" applyNumberFormat="1" applyFont="1" applyBorder="1" applyAlignment="1">
      <alignment horizontal="center" vertical="center" wrapText="1"/>
    </xf>
    <xf numFmtId="49" fontId="24" fillId="0" borderId="98" xfId="0" applyNumberFormat="1" applyFont="1" applyBorder="1" applyAlignment="1">
      <alignment horizontal="center" vertical="center" wrapText="1"/>
    </xf>
    <xf numFmtId="49" fontId="24" fillId="0" borderId="78" xfId="0" applyNumberFormat="1" applyFont="1" applyBorder="1" applyAlignment="1">
      <alignment horizontal="center" vertical="center" wrapText="1"/>
    </xf>
    <xf numFmtId="49" fontId="24" fillId="0" borderId="99" xfId="0" applyNumberFormat="1" applyFont="1" applyBorder="1" applyAlignment="1">
      <alignment horizontal="center" vertical="center" wrapText="1"/>
    </xf>
    <xf numFmtId="0" fontId="26" fillId="0" borderId="0" xfId="0" applyFont="1" applyAlignment="1">
      <alignment horizontal="left" vertical="top" wrapText="1"/>
    </xf>
    <xf numFmtId="0" fontId="22" fillId="2" borderId="1" xfId="0" applyFont="1" applyFill="1" applyBorder="1" applyAlignment="1">
      <alignment horizontal="center" vertical="center"/>
    </xf>
    <xf numFmtId="0" fontId="8" fillId="8" borderId="0" xfId="0" applyFont="1" applyFill="1" applyAlignment="1">
      <alignment horizontal="center" vertical="center"/>
    </xf>
    <xf numFmtId="0" fontId="22" fillId="2" borderId="24" xfId="0" applyFont="1" applyFill="1" applyBorder="1">
      <alignment vertical="center"/>
    </xf>
    <xf numFmtId="0" fontId="22" fillId="2" borderId="20" xfId="0" applyFont="1" applyFill="1" applyBorder="1">
      <alignment vertical="center"/>
    </xf>
    <xf numFmtId="0" fontId="22" fillId="2" borderId="25" xfId="0" applyFont="1" applyFill="1" applyBorder="1">
      <alignment vertical="center"/>
    </xf>
    <xf numFmtId="0" fontId="22" fillId="2" borderId="6" xfId="0" applyFont="1" applyFill="1" applyBorder="1" applyProtection="1">
      <alignment vertical="center"/>
      <protection locked="0"/>
    </xf>
    <xf numFmtId="0" fontId="22" fillId="2" borderId="22" xfId="0" applyFont="1" applyFill="1" applyBorder="1" applyProtection="1">
      <alignment vertical="center"/>
      <protection locked="0"/>
    </xf>
    <xf numFmtId="0" fontId="22" fillId="2" borderId="0" xfId="0" applyFont="1" applyFill="1" applyProtection="1">
      <alignment vertical="center"/>
      <protection locked="0"/>
    </xf>
    <xf numFmtId="0" fontId="22" fillId="2" borderId="23" xfId="0" applyFont="1" applyFill="1" applyBorder="1" applyProtection="1">
      <alignment vertical="center"/>
      <protection locked="0"/>
    </xf>
    <xf numFmtId="0" fontId="22" fillId="2" borderId="24" xfId="0" applyFont="1" applyFill="1" applyBorder="1" applyProtection="1">
      <alignment vertical="center"/>
      <protection locked="0"/>
    </xf>
    <xf numFmtId="0" fontId="22" fillId="2" borderId="20" xfId="0" applyFont="1" applyFill="1" applyBorder="1" applyProtection="1">
      <alignment vertical="center"/>
      <protection locked="0"/>
    </xf>
    <xf numFmtId="0" fontId="22" fillId="2" borderId="25" xfId="0" applyFont="1" applyFill="1" applyBorder="1" applyProtection="1">
      <alignment vertical="center"/>
      <protection locked="0"/>
    </xf>
    <xf numFmtId="0" fontId="55" fillId="0" borderId="0" xfId="0" applyFont="1" applyAlignment="1">
      <alignment horizontal="left" vertical="center" wrapText="1"/>
    </xf>
    <xf numFmtId="0" fontId="55" fillId="0" borderId="21" xfId="0" applyFont="1" applyBorder="1" applyAlignment="1">
      <alignment horizontal="left" vertical="center" wrapText="1"/>
    </xf>
    <xf numFmtId="0" fontId="62" fillId="7" borderId="58" xfId="0" applyFont="1" applyFill="1" applyBorder="1" applyAlignment="1">
      <alignment vertical="center" wrapText="1"/>
    </xf>
    <xf numFmtId="0" fontId="62" fillId="7" borderId="10" xfId="0" applyFont="1" applyFill="1" applyBorder="1" applyAlignment="1">
      <alignment vertical="center" wrapText="1"/>
    </xf>
    <xf numFmtId="0" fontId="62" fillId="7" borderId="59" xfId="0" applyFont="1" applyFill="1" applyBorder="1" applyAlignment="1">
      <alignment vertical="center" wrapText="1"/>
    </xf>
    <xf numFmtId="0" fontId="62" fillId="4" borderId="58" xfId="0" applyFont="1" applyFill="1" applyBorder="1" applyAlignment="1">
      <alignment vertical="center" wrapText="1"/>
    </xf>
    <xf numFmtId="0" fontId="0" fillId="0" borderId="10" xfId="0" applyBorder="1">
      <alignment vertical="center"/>
    </xf>
    <xf numFmtId="0" fontId="0" fillId="0" borderId="59" xfId="0" applyBorder="1">
      <alignment vertical="center"/>
    </xf>
    <xf numFmtId="0" fontId="62" fillId="11" borderId="58" xfId="0" applyFont="1" applyFill="1" applyBorder="1" applyAlignment="1">
      <alignment vertical="center" wrapText="1"/>
    </xf>
    <xf numFmtId="0" fontId="0" fillId="11" borderId="10" xfId="0" applyFill="1" applyBorder="1">
      <alignment vertical="center"/>
    </xf>
    <xf numFmtId="0" fontId="0" fillId="11" borderId="51" xfId="0" applyFill="1" applyBorder="1">
      <alignment vertical="center"/>
    </xf>
    <xf numFmtId="0" fontId="26" fillId="0" borderId="0" xfId="0" applyFont="1" applyAlignment="1">
      <alignment horizontal="center" vertical="center"/>
    </xf>
    <xf numFmtId="0" fontId="22" fillId="0" borderId="5"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22" xfId="0" applyFont="1" applyBorder="1" applyAlignment="1">
      <alignment horizontal="center" vertical="center" wrapText="1"/>
    </xf>
    <xf numFmtId="0" fontId="22" fillId="0" borderId="0" xfId="0" applyFont="1" applyAlignment="1">
      <alignment horizontal="center" vertical="center" wrapText="1"/>
    </xf>
    <xf numFmtId="0" fontId="22" fillId="0" borderId="24"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24" xfId="0" applyFont="1" applyBorder="1" applyAlignment="1">
      <alignment horizontal="center" vertical="center"/>
    </xf>
    <xf numFmtId="0" fontId="22" fillId="0" borderId="20" xfId="0" applyFont="1" applyBorder="1" applyAlignment="1">
      <alignment horizontal="center" vertical="center"/>
    </xf>
    <xf numFmtId="0" fontId="22" fillId="0" borderId="47" xfId="0" applyFont="1" applyBorder="1" applyAlignment="1">
      <alignment horizontal="center" vertical="center" wrapText="1"/>
    </xf>
    <xf numFmtId="0" fontId="22" fillId="0" borderId="48" xfId="0" applyFont="1" applyBorder="1" applyAlignment="1">
      <alignment horizontal="center" vertical="center" wrapText="1"/>
    </xf>
    <xf numFmtId="0" fontId="22" fillId="0" borderId="5" xfId="0" applyFont="1" applyBorder="1" applyAlignment="1">
      <alignment horizontal="center" vertical="center"/>
    </xf>
    <xf numFmtId="0" fontId="22" fillId="0" borderId="6" xfId="0" applyFont="1" applyBorder="1" applyAlignment="1">
      <alignment horizontal="center" vertical="center"/>
    </xf>
    <xf numFmtId="0" fontId="22" fillId="0" borderId="25" xfId="0" applyFont="1" applyBorder="1" applyAlignment="1">
      <alignment horizontal="center" vertical="center"/>
    </xf>
    <xf numFmtId="0" fontId="22" fillId="0" borderId="18" xfId="0" applyFont="1" applyBorder="1" applyAlignment="1">
      <alignment horizontal="center" vertical="center"/>
    </xf>
    <xf numFmtId="0" fontId="22" fillId="2" borderId="1" xfId="0" applyFont="1" applyFill="1" applyBorder="1" applyAlignment="1" applyProtection="1">
      <alignment horizontal="left" vertical="center"/>
      <protection locked="0"/>
    </xf>
    <xf numFmtId="0" fontId="22" fillId="2" borderId="47" xfId="0" applyFont="1" applyFill="1" applyBorder="1" applyProtection="1">
      <alignment vertical="center"/>
      <protection locked="0"/>
    </xf>
    <xf numFmtId="0" fontId="22" fillId="2" borderId="48" xfId="0" applyFont="1" applyFill="1" applyBorder="1" applyProtection="1">
      <alignment vertical="center"/>
      <protection locked="0"/>
    </xf>
    <xf numFmtId="0" fontId="22" fillId="2" borderId="76" xfId="0" applyFont="1" applyFill="1" applyBorder="1" applyProtection="1">
      <alignment vertical="center"/>
      <protection locked="0"/>
    </xf>
    <xf numFmtId="178" fontId="22" fillId="0" borderId="102" xfId="0" applyNumberFormat="1" applyFont="1" applyBorder="1" applyAlignment="1">
      <alignment horizontal="center" vertical="center"/>
    </xf>
    <xf numFmtId="178" fontId="22" fillId="0" borderId="101" xfId="0" applyNumberFormat="1" applyFont="1" applyBorder="1" applyAlignment="1">
      <alignment horizontal="center" vertical="center"/>
    </xf>
    <xf numFmtId="0" fontId="22" fillId="0" borderId="17" xfId="0" applyFont="1" applyBorder="1" applyAlignment="1" applyProtection="1">
      <alignment horizontal="center" vertical="center" wrapText="1" shrinkToFit="1"/>
      <protection locked="0"/>
    </xf>
    <xf numFmtId="0" fontId="22" fillId="0" borderId="1" xfId="0" applyFont="1" applyBorder="1" applyAlignment="1" applyProtection="1">
      <alignment horizontal="center" vertical="center" wrapText="1" shrinkToFit="1"/>
      <protection locked="0"/>
    </xf>
    <xf numFmtId="176" fontId="22" fillId="2" borderId="12" xfId="0" applyNumberFormat="1" applyFont="1" applyFill="1" applyBorder="1" applyProtection="1">
      <alignment vertical="center"/>
      <protection locked="0"/>
    </xf>
    <xf numFmtId="176" fontId="22" fillId="2" borderId="10" xfId="0" applyNumberFormat="1" applyFont="1" applyFill="1" applyBorder="1" applyProtection="1">
      <alignment vertical="center"/>
      <protection locked="0"/>
    </xf>
    <xf numFmtId="176" fontId="22" fillId="5" borderId="27" xfId="0" applyNumberFormat="1" applyFont="1" applyFill="1" applyBorder="1" applyProtection="1">
      <alignment vertical="center"/>
      <protection locked="0"/>
    </xf>
    <xf numFmtId="176" fontId="22" fillId="5" borderId="28" xfId="0" applyNumberFormat="1" applyFont="1" applyFill="1" applyBorder="1" applyProtection="1">
      <alignment vertical="center"/>
      <protection locked="0"/>
    </xf>
    <xf numFmtId="176" fontId="22" fillId="5" borderId="55" xfId="0" applyNumberFormat="1" applyFont="1" applyFill="1" applyBorder="1" applyProtection="1">
      <alignment vertical="center"/>
      <protection locked="0"/>
    </xf>
    <xf numFmtId="182" fontId="22" fillId="0" borderId="10" xfId="0" applyNumberFormat="1" applyFont="1" applyBorder="1" applyAlignment="1" applyProtection="1">
      <alignment horizontal="center" vertical="center"/>
      <protection locked="0"/>
    </xf>
    <xf numFmtId="182" fontId="22" fillId="0" borderId="11" xfId="0" applyNumberFormat="1" applyFont="1" applyBorder="1" applyAlignment="1" applyProtection="1">
      <alignment horizontal="center" vertical="center"/>
      <protection locked="0"/>
    </xf>
    <xf numFmtId="182" fontId="22" fillId="0" borderId="14" xfId="0" applyNumberFormat="1" applyFont="1" applyBorder="1" applyAlignment="1" applyProtection="1">
      <alignment horizontal="center" vertical="center"/>
      <protection locked="0"/>
    </xf>
    <xf numFmtId="182" fontId="22" fillId="0" borderId="84" xfId="0" applyNumberFormat="1" applyFont="1" applyBorder="1" applyAlignment="1" applyProtection="1">
      <alignment horizontal="center" vertical="center"/>
      <protection locked="0"/>
    </xf>
    <xf numFmtId="0" fontId="26" fillId="3" borderId="5" xfId="0" applyFont="1" applyFill="1" applyBorder="1" applyAlignment="1" applyProtection="1">
      <alignment horizontal="center" vertical="center" wrapText="1" shrinkToFit="1"/>
      <protection locked="0"/>
    </xf>
    <xf numFmtId="0" fontId="26" fillId="3" borderId="6" xfId="0" applyFont="1" applyFill="1" applyBorder="1" applyAlignment="1" applyProtection="1">
      <alignment horizontal="center" vertical="center" wrapText="1" shrinkToFit="1"/>
      <protection locked="0"/>
    </xf>
    <xf numFmtId="0" fontId="26" fillId="3" borderId="7" xfId="0" applyFont="1" applyFill="1" applyBorder="1" applyAlignment="1" applyProtection="1">
      <alignment horizontal="center" vertical="center" wrapText="1" shrinkToFit="1"/>
      <protection locked="0"/>
    </xf>
    <xf numFmtId="0" fontId="22" fillId="0" borderId="114" xfId="0" applyFont="1" applyBorder="1" applyAlignment="1" applyProtection="1">
      <alignment horizontal="center" vertical="center" shrinkToFit="1"/>
      <protection locked="0"/>
    </xf>
    <xf numFmtId="0" fontId="22" fillId="0" borderId="115" xfId="0" applyFont="1" applyBorder="1" applyAlignment="1" applyProtection="1">
      <alignment horizontal="center" vertical="center" shrinkToFit="1"/>
      <protection locked="0"/>
    </xf>
    <xf numFmtId="0" fontId="22" fillId="0" borderId="116" xfId="0" applyFont="1" applyBorder="1" applyAlignment="1" applyProtection="1">
      <alignment horizontal="center" vertical="center" shrinkToFit="1"/>
      <protection locked="0"/>
    </xf>
    <xf numFmtId="0" fontId="22" fillId="0" borderId="117" xfId="0" applyFont="1" applyBorder="1" applyAlignment="1" applyProtection="1">
      <alignment horizontal="center" vertical="center" shrinkToFit="1"/>
      <protection locked="0"/>
    </xf>
    <xf numFmtId="0" fontId="22" fillId="0" borderId="118" xfId="0" applyFont="1" applyBorder="1" applyAlignment="1" applyProtection="1">
      <alignment horizontal="center" vertical="center" shrinkToFit="1"/>
      <protection locked="0"/>
    </xf>
    <xf numFmtId="0" fontId="22" fillId="0" borderId="119" xfId="0" applyFont="1" applyBorder="1" applyAlignment="1" applyProtection="1">
      <alignment horizontal="center" vertical="center" shrinkToFit="1"/>
      <protection locked="0"/>
    </xf>
    <xf numFmtId="176" fontId="22" fillId="5" borderId="60" xfId="0" applyNumberFormat="1" applyFont="1" applyFill="1" applyBorder="1" applyProtection="1">
      <alignment vertical="center"/>
      <protection locked="0"/>
    </xf>
    <xf numFmtId="176" fontId="22" fillId="5" borderId="50" xfId="0" applyNumberFormat="1" applyFont="1" applyFill="1" applyBorder="1" applyProtection="1">
      <alignment vertical="center"/>
      <protection locked="0"/>
    </xf>
    <xf numFmtId="176" fontId="22" fillId="5" borderId="61" xfId="0" applyNumberFormat="1" applyFont="1" applyFill="1" applyBorder="1" applyProtection="1">
      <alignment vertical="center"/>
      <protection locked="0"/>
    </xf>
    <xf numFmtId="176" fontId="22" fillId="2" borderId="49" xfId="0" applyNumberFormat="1" applyFont="1" applyFill="1" applyBorder="1" applyProtection="1">
      <alignment vertical="center"/>
      <protection locked="0"/>
    </xf>
    <xf numFmtId="176" fontId="22" fillId="2" borderId="14" xfId="0" applyNumberFormat="1" applyFont="1" applyFill="1" applyBorder="1" applyProtection="1">
      <alignment vertical="center"/>
      <protection locked="0"/>
    </xf>
    <xf numFmtId="176" fontId="22" fillId="0" borderId="49" xfId="0" applyNumberFormat="1" applyFont="1" applyBorder="1" applyProtection="1">
      <alignment vertical="center"/>
      <protection locked="0"/>
    </xf>
    <xf numFmtId="176" fontId="22" fillId="0" borderId="14" xfId="0" applyNumberFormat="1" applyFont="1" applyBorder="1" applyProtection="1">
      <alignment vertical="center"/>
      <protection locked="0"/>
    </xf>
    <xf numFmtId="38" fontId="71" fillId="2" borderId="45" xfId="0" applyNumberFormat="1" applyFont="1" applyFill="1" applyBorder="1" applyAlignment="1">
      <alignment horizontal="center" vertical="center" shrinkToFit="1"/>
    </xf>
    <xf numFmtId="0" fontId="71" fillId="2" borderId="17" xfId="0" applyFont="1" applyFill="1" applyBorder="1" applyAlignment="1">
      <alignment horizontal="center" vertical="center" shrinkToFit="1"/>
    </xf>
    <xf numFmtId="0" fontId="71" fillId="2" borderId="44" xfId="0" applyFont="1" applyFill="1" applyBorder="1" applyAlignment="1">
      <alignment horizontal="center" vertical="center" shrinkToFit="1"/>
    </xf>
    <xf numFmtId="0" fontId="73" fillId="0" borderId="120" xfId="0" applyFont="1" applyBorder="1" applyAlignment="1">
      <alignment horizontal="center" vertical="center"/>
    </xf>
    <xf numFmtId="0" fontId="74" fillId="10" borderId="121" xfId="0" applyFont="1" applyFill="1" applyBorder="1" applyAlignment="1">
      <alignment horizontal="center" vertical="center"/>
    </xf>
    <xf numFmtId="0" fontId="74" fillId="10" borderId="122" xfId="0" applyFont="1" applyFill="1" applyBorder="1" applyAlignment="1">
      <alignment horizontal="center" vertical="center"/>
    </xf>
    <xf numFmtId="0" fontId="74" fillId="10" borderId="126" xfId="0" applyFont="1" applyFill="1" applyBorder="1" applyAlignment="1">
      <alignment horizontal="center" vertical="center"/>
    </xf>
    <xf numFmtId="0" fontId="71" fillId="0" borderId="71" xfId="0" applyFont="1" applyBorder="1" applyAlignment="1">
      <alignment horizontal="center" vertical="center" textRotation="255" shrinkToFit="1"/>
    </xf>
    <xf numFmtId="0" fontId="71" fillId="0" borderId="123" xfId="0" applyFont="1" applyBorder="1" applyAlignment="1">
      <alignment horizontal="center" vertical="center" textRotation="255" shrinkToFit="1"/>
    </xf>
    <xf numFmtId="0" fontId="71" fillId="0" borderId="72" xfId="0" applyFont="1" applyBorder="1" applyAlignment="1">
      <alignment horizontal="center" vertical="center" textRotation="255" shrinkToFit="1"/>
    </xf>
    <xf numFmtId="0" fontId="76" fillId="0" borderId="5" xfId="0" applyFont="1" applyBorder="1" applyAlignment="1">
      <alignment horizontal="center" vertical="center" wrapText="1"/>
    </xf>
    <xf numFmtId="0" fontId="71" fillId="0" borderId="6" xfId="0" applyFont="1" applyBorder="1" applyAlignment="1">
      <alignment horizontal="center" vertical="center"/>
    </xf>
    <xf numFmtId="0" fontId="71" fillId="0" borderId="24" xfId="0" applyFont="1" applyBorder="1" applyAlignment="1">
      <alignment horizontal="center" vertical="center"/>
    </xf>
    <xf numFmtId="0" fontId="71" fillId="0" borderId="20" xfId="0" applyFont="1" applyBorder="1" applyAlignment="1">
      <alignment horizontal="center" vertical="center"/>
    </xf>
    <xf numFmtId="0" fontId="71" fillId="0" borderId="25" xfId="0" applyFont="1" applyBorder="1" applyAlignment="1">
      <alignment horizontal="center" vertical="center"/>
    </xf>
    <xf numFmtId="38" fontId="71" fillId="2" borderId="27" xfId="0" applyNumberFormat="1" applyFont="1" applyFill="1" applyBorder="1" applyAlignment="1">
      <alignment horizontal="center" vertical="center" shrinkToFit="1"/>
    </xf>
    <xf numFmtId="38" fontId="71" fillId="2" borderId="28" xfId="0" applyNumberFormat="1" applyFont="1" applyFill="1" applyBorder="1" applyAlignment="1">
      <alignment horizontal="center" vertical="center" shrinkToFit="1"/>
    </xf>
    <xf numFmtId="38" fontId="71" fillId="2" borderId="55" xfId="0" applyNumberFormat="1" applyFont="1" applyFill="1" applyBorder="1" applyAlignment="1">
      <alignment horizontal="center" vertical="center" shrinkToFit="1"/>
    </xf>
    <xf numFmtId="2" fontId="71" fillId="0" borderId="27" xfId="0" applyNumberFormat="1" applyFont="1" applyBorder="1" applyAlignment="1">
      <alignment horizontal="center" vertical="center" shrinkToFit="1"/>
    </xf>
    <xf numFmtId="2" fontId="71" fillId="0" borderId="55" xfId="0" applyNumberFormat="1" applyFont="1" applyBorder="1" applyAlignment="1">
      <alignment horizontal="center" vertical="center" shrinkToFit="1"/>
    </xf>
    <xf numFmtId="0" fontId="77" fillId="2" borderId="20" xfId="0" applyFont="1" applyFill="1" applyBorder="1" applyAlignment="1">
      <alignment horizontal="center" vertical="center" shrinkToFit="1"/>
    </xf>
    <xf numFmtId="38" fontId="71" fillId="2" borderId="124" xfId="5" applyFont="1" applyFill="1" applyBorder="1" applyAlignment="1">
      <alignment horizontal="center" vertical="center" shrinkToFit="1"/>
    </xf>
    <xf numFmtId="38" fontId="71" fillId="2" borderId="20" xfId="5" applyFont="1" applyFill="1" applyBorder="1" applyAlignment="1">
      <alignment horizontal="center" vertical="center" shrinkToFit="1"/>
    </xf>
    <xf numFmtId="38" fontId="71" fillId="2" borderId="125" xfId="5" applyFont="1" applyFill="1" applyBorder="1" applyAlignment="1">
      <alignment horizontal="center" vertical="center" shrinkToFit="1"/>
    </xf>
    <xf numFmtId="2" fontId="71" fillId="0" borderId="13" xfId="0" applyNumberFormat="1" applyFont="1" applyBorder="1" applyAlignment="1">
      <alignment horizontal="center" vertical="center" shrinkToFit="1"/>
    </xf>
    <xf numFmtId="0" fontId="68" fillId="0" borderId="29" xfId="0" applyFont="1" applyBorder="1" applyAlignment="1">
      <alignment horizontal="left" vertical="center"/>
    </xf>
    <xf numFmtId="0" fontId="68" fillId="0" borderId="30" xfId="0" applyFont="1" applyBorder="1" applyAlignment="1">
      <alignment horizontal="left" vertical="center"/>
    </xf>
    <xf numFmtId="0" fontId="68" fillId="0" borderId="31" xfId="0" applyFont="1" applyBorder="1" applyAlignment="1">
      <alignment horizontal="left" vertical="center"/>
    </xf>
    <xf numFmtId="0" fontId="68" fillId="0" borderId="42" xfId="0" applyFont="1" applyBorder="1" applyAlignment="1">
      <alignment horizontal="left" vertical="center"/>
    </xf>
    <xf numFmtId="0" fontId="68" fillId="0" borderId="26" xfId="0" applyFont="1" applyBorder="1" applyAlignment="1">
      <alignment horizontal="left" vertical="center"/>
    </xf>
    <xf numFmtId="0" fontId="68" fillId="0" borderId="43" xfId="0" applyFont="1" applyBorder="1" applyAlignment="1">
      <alignment horizontal="left" vertical="center"/>
    </xf>
    <xf numFmtId="0" fontId="76" fillId="0" borderId="6" xfId="0" applyFont="1" applyBorder="1" applyAlignment="1">
      <alignment horizontal="center" vertical="center"/>
    </xf>
    <xf numFmtId="0" fontId="76" fillId="0" borderId="24" xfId="0" applyFont="1" applyBorder="1" applyAlignment="1">
      <alignment horizontal="center" vertical="center"/>
    </xf>
    <xf numFmtId="0" fontId="76" fillId="0" borderId="20" xfId="0" applyFont="1" applyBorder="1" applyAlignment="1">
      <alignment horizontal="center" vertical="center"/>
    </xf>
    <xf numFmtId="0" fontId="76" fillId="0" borderId="25" xfId="0" applyFont="1" applyBorder="1" applyAlignment="1">
      <alignment horizontal="center" vertical="center"/>
    </xf>
    <xf numFmtId="2" fontId="71" fillId="0" borderId="20" xfId="0" applyNumberFormat="1" applyFont="1" applyBorder="1" applyAlignment="1">
      <alignment horizontal="center" vertical="center" shrinkToFit="1"/>
    </xf>
    <xf numFmtId="0" fontId="55" fillId="0" borderId="0" xfId="0" applyFont="1" applyAlignment="1">
      <alignment vertical="center" wrapText="1"/>
    </xf>
    <xf numFmtId="0" fontId="44" fillId="0" borderId="24" xfId="0" applyFont="1" applyBorder="1" applyAlignment="1">
      <alignment horizontal="center" vertical="center" wrapText="1"/>
    </xf>
    <xf numFmtId="0" fontId="44" fillId="0" borderId="20" xfId="0" applyFont="1" applyBorder="1" applyAlignment="1">
      <alignment horizontal="center" vertical="center" wrapText="1"/>
    </xf>
    <xf numFmtId="0" fontId="53" fillId="0" borderId="28" xfId="0" applyFont="1" applyBorder="1" applyAlignment="1">
      <alignment horizontal="center" vertical="center"/>
    </xf>
    <xf numFmtId="0" fontId="53" fillId="11" borderId="28" xfId="0" applyFont="1" applyFill="1" applyBorder="1" applyAlignment="1" applyProtection="1">
      <alignment horizontal="center" vertical="center"/>
      <protection locked="0"/>
    </xf>
    <xf numFmtId="0" fontId="53" fillId="0" borderId="3" xfId="0" applyFont="1" applyBorder="1" applyAlignment="1">
      <alignment horizontal="left" vertical="center"/>
    </xf>
    <xf numFmtId="0" fontId="53" fillId="0" borderId="106" xfId="0" applyFont="1" applyBorder="1" applyAlignment="1">
      <alignment horizontal="left" vertical="center"/>
    </xf>
    <xf numFmtId="0" fontId="53" fillId="0" borderId="27" xfId="0" applyFont="1" applyBorder="1" applyAlignment="1">
      <alignment horizontal="center" vertical="center"/>
    </xf>
    <xf numFmtId="0" fontId="24" fillId="0" borderId="60" xfId="0" applyFont="1" applyBorder="1" applyAlignment="1">
      <alignment horizontal="center" vertical="center" wrapText="1"/>
    </xf>
    <xf numFmtId="0" fontId="24" fillId="0" borderId="50" xfId="0" applyFont="1" applyBorder="1" applyAlignment="1">
      <alignment horizontal="center" vertical="center" wrapText="1"/>
    </xf>
    <xf numFmtId="0" fontId="24" fillId="0" borderId="61" xfId="0" applyFont="1" applyBorder="1" applyAlignment="1">
      <alignment horizontal="center" vertical="center" wrapText="1"/>
    </xf>
    <xf numFmtId="0" fontId="26" fillId="0" borderId="50" xfId="0" applyFont="1" applyBorder="1" applyAlignment="1">
      <alignment horizontal="left" vertical="center" wrapText="1"/>
    </xf>
    <xf numFmtId="0" fontId="26" fillId="0" borderId="61" xfId="0" applyFont="1" applyBorder="1" applyAlignment="1">
      <alignment horizontal="left" vertical="center" wrapText="1"/>
    </xf>
    <xf numFmtId="0" fontId="95" fillId="0" borderId="64" xfId="9" applyFont="1" applyBorder="1" applyAlignment="1">
      <alignment horizontal="center" vertical="center" wrapText="1"/>
    </xf>
    <xf numFmtId="0" fontId="95" fillId="0" borderId="18" xfId="9" applyFont="1" applyBorder="1" applyAlignment="1">
      <alignment horizontal="center" vertical="center" wrapText="1"/>
    </xf>
    <xf numFmtId="0" fontId="95" fillId="0" borderId="1" xfId="9" applyFont="1" applyBorder="1" applyAlignment="1">
      <alignment horizontal="center" vertical="center" wrapText="1"/>
    </xf>
    <xf numFmtId="0" fontId="95" fillId="0" borderId="74" xfId="9" applyFont="1" applyBorder="1" applyAlignment="1">
      <alignment horizontal="center" vertical="center" wrapText="1"/>
    </xf>
    <xf numFmtId="0" fontId="95" fillId="0" borderId="64" xfId="9" applyFont="1" applyBorder="1" applyAlignment="1">
      <alignment horizontal="center" vertical="center"/>
    </xf>
    <xf numFmtId="0" fontId="95" fillId="0" borderId="1" xfId="9" applyFont="1" applyBorder="1" applyAlignment="1">
      <alignment horizontal="center" vertical="center"/>
    </xf>
    <xf numFmtId="0" fontId="95" fillId="0" borderId="17" xfId="9" applyFont="1" applyBorder="1" applyAlignment="1">
      <alignment horizontal="center" vertical="center"/>
    </xf>
    <xf numFmtId="0" fontId="95" fillId="0" borderId="67" xfId="9" applyFont="1" applyBorder="1" applyAlignment="1">
      <alignment horizontal="left" vertical="top" wrapText="1"/>
    </xf>
    <xf numFmtId="0" fontId="95" fillId="0" borderId="120" xfId="9" applyFont="1" applyBorder="1" applyAlignment="1">
      <alignment horizontal="left" vertical="top" wrapText="1"/>
    </xf>
    <xf numFmtId="0" fontId="95" fillId="0" borderId="69" xfId="9" applyFont="1" applyBorder="1" applyAlignment="1">
      <alignment horizontal="left" vertical="top" wrapText="1"/>
    </xf>
    <xf numFmtId="0" fontId="1" fillId="0" borderId="29" xfId="9" applyFont="1" applyBorder="1" applyAlignment="1">
      <alignment horizontal="left" vertical="center" wrapText="1"/>
    </xf>
    <xf numFmtId="0" fontId="1" fillId="0" borderId="30" xfId="9" applyFont="1" applyBorder="1" applyAlignment="1">
      <alignment horizontal="left" vertical="center" wrapText="1"/>
    </xf>
    <xf numFmtId="0" fontId="1" fillId="0" borderId="31" xfId="9" applyFont="1" applyBorder="1" applyAlignment="1">
      <alignment horizontal="left" vertical="center" wrapText="1"/>
    </xf>
    <xf numFmtId="0" fontId="1" fillId="0" borderId="37" xfId="9" applyFont="1" applyBorder="1" applyAlignment="1">
      <alignment horizontal="left" vertical="center" wrapText="1"/>
    </xf>
    <xf numFmtId="0" fontId="1" fillId="0" borderId="0" xfId="9" applyFont="1" applyBorder="1" applyAlignment="1">
      <alignment horizontal="left" vertical="center" wrapText="1"/>
    </xf>
    <xf numFmtId="0" fontId="1" fillId="0" borderId="34" xfId="9" applyFont="1" applyBorder="1" applyAlignment="1">
      <alignment horizontal="left" vertical="center" wrapText="1"/>
    </xf>
    <xf numFmtId="0" fontId="1" fillId="0" borderId="42" xfId="9" applyFont="1" applyBorder="1" applyAlignment="1">
      <alignment horizontal="left" vertical="center" wrapText="1"/>
    </xf>
    <xf numFmtId="0" fontId="1" fillId="0" borderId="26" xfId="9" applyFont="1" applyBorder="1" applyAlignment="1">
      <alignment horizontal="left" vertical="center" wrapText="1"/>
    </xf>
    <xf numFmtId="0" fontId="1" fillId="0" borderId="43" xfId="9" applyFont="1" applyBorder="1" applyAlignment="1">
      <alignment horizontal="left" vertical="center" wrapText="1"/>
    </xf>
    <xf numFmtId="0" fontId="95" fillId="0" borderId="74" xfId="9" applyFont="1" applyBorder="1" applyAlignment="1">
      <alignment horizontal="center" vertical="center"/>
    </xf>
    <xf numFmtId="0" fontId="95" fillId="13" borderId="64" xfId="9" applyFont="1" applyFill="1" applyBorder="1" applyAlignment="1">
      <alignment horizontal="left" vertical="center" wrapText="1"/>
    </xf>
    <xf numFmtId="0" fontId="95" fillId="13" borderId="1" xfId="9" applyFont="1" applyFill="1" applyBorder="1" applyAlignment="1">
      <alignment horizontal="left" vertical="center" wrapText="1"/>
    </xf>
    <xf numFmtId="0" fontId="95" fillId="0" borderId="64" xfId="9" applyFont="1" applyBorder="1" applyAlignment="1">
      <alignment horizontal="left" vertical="center" wrapText="1"/>
    </xf>
    <xf numFmtId="0" fontId="95" fillId="0" borderId="1" xfId="9" applyFont="1" applyBorder="1" applyAlignment="1">
      <alignment horizontal="left" vertical="center" wrapText="1"/>
    </xf>
    <xf numFmtId="0" fontId="95" fillId="0" borderId="65" xfId="9" applyFont="1" applyBorder="1" applyAlignment="1">
      <alignment horizontal="left" vertical="center" wrapText="1"/>
    </xf>
    <xf numFmtId="0" fontId="95" fillId="0" borderId="70" xfId="9" applyFont="1" applyBorder="1" applyAlignment="1">
      <alignment horizontal="left" vertical="center" wrapText="1"/>
    </xf>
    <xf numFmtId="0" fontId="95" fillId="14" borderId="1" xfId="9" applyFont="1" applyFill="1" applyBorder="1" applyAlignment="1">
      <alignment horizontal="left" vertical="center" wrapText="1"/>
    </xf>
    <xf numFmtId="0" fontId="81" fillId="0" borderId="0" xfId="6" applyFont="1" applyAlignment="1">
      <alignment horizontal="left" vertical="center"/>
    </xf>
    <xf numFmtId="0" fontId="82" fillId="0" borderId="0" xfId="6" applyFont="1" applyAlignment="1">
      <alignment horizontal="center" vertical="center"/>
    </xf>
    <xf numFmtId="0" fontId="83" fillId="12" borderId="0" xfId="6" applyFont="1" applyFill="1" applyAlignment="1" applyProtection="1">
      <alignment horizontal="center" vertical="center" wrapText="1"/>
      <protection locked="0"/>
    </xf>
    <xf numFmtId="0" fontId="85" fillId="0" borderId="0" xfId="6" applyFont="1" applyAlignment="1">
      <alignment horizontal="left" vertical="center"/>
    </xf>
    <xf numFmtId="0" fontId="85" fillId="0" borderId="133" xfId="6" applyFont="1" applyBorder="1" applyAlignment="1">
      <alignment horizontal="center" vertical="center" wrapText="1"/>
    </xf>
    <xf numFmtId="0" fontId="86" fillId="0" borderId="133" xfId="6" applyFont="1" applyBorder="1" applyAlignment="1" applyProtection="1">
      <alignment horizontal="left" vertical="center"/>
      <protection locked="0"/>
    </xf>
    <xf numFmtId="0" fontId="85" fillId="0" borderId="134" xfId="6" applyFont="1" applyBorder="1" applyAlignment="1">
      <alignment horizontal="center" vertical="center" wrapText="1"/>
    </xf>
    <xf numFmtId="0" fontId="86" fillId="0" borderId="134" xfId="6" applyFont="1" applyBorder="1" applyAlignment="1">
      <alignment horizontal="left" vertical="center"/>
    </xf>
    <xf numFmtId="0" fontId="85" fillId="0" borderId="20" xfId="6" applyFont="1" applyBorder="1" applyAlignment="1">
      <alignment vertical="center" wrapText="1"/>
    </xf>
    <xf numFmtId="0" fontId="85" fillId="0" borderId="1" xfId="6" applyFont="1" applyBorder="1" applyAlignment="1">
      <alignment horizontal="center" vertical="center" wrapText="1"/>
    </xf>
    <xf numFmtId="0" fontId="85" fillId="0" borderId="135" xfId="6" applyFont="1" applyBorder="1" applyAlignment="1">
      <alignment horizontal="center" vertical="center" wrapText="1"/>
    </xf>
    <xf numFmtId="0" fontId="85" fillId="0" borderId="1" xfId="6" applyFont="1" applyBorder="1" applyAlignment="1">
      <alignment vertical="center" wrapText="1"/>
    </xf>
    <xf numFmtId="0" fontId="88" fillId="0" borderId="4" xfId="6" applyFont="1" applyBorder="1" applyAlignment="1">
      <alignment horizontal="center" vertical="center" wrapText="1"/>
    </xf>
    <xf numFmtId="0" fontId="88" fillId="0" borderId="2" xfId="6" applyFont="1" applyBorder="1" applyAlignment="1">
      <alignment horizontal="center" vertical="center" wrapText="1"/>
    </xf>
    <xf numFmtId="0" fontId="88" fillId="0" borderId="1" xfId="6" applyFont="1" applyBorder="1" applyAlignment="1">
      <alignment horizontal="center" vertical="center" wrapText="1"/>
    </xf>
    <xf numFmtId="0" fontId="85" fillId="0" borderId="135" xfId="6" applyFont="1" applyBorder="1" applyAlignment="1">
      <alignment vertical="center" wrapText="1"/>
    </xf>
    <xf numFmtId="0" fontId="85" fillId="0" borderId="136" xfId="6" applyFont="1" applyBorder="1" applyAlignment="1">
      <alignment horizontal="center" vertical="center" wrapText="1"/>
    </xf>
    <xf numFmtId="0" fontId="85" fillId="0" borderId="46" xfId="6" applyFont="1" applyBorder="1" applyAlignment="1">
      <alignment horizontal="center" vertical="center" wrapText="1"/>
    </xf>
    <xf numFmtId="0" fontId="85" fillId="0" borderId="18" xfId="6" applyFont="1" applyBorder="1" applyAlignment="1">
      <alignment horizontal="center" vertical="center" wrapText="1"/>
    </xf>
    <xf numFmtId="0" fontId="85" fillId="0" borderId="18" xfId="6" applyFont="1" applyBorder="1" applyAlignment="1">
      <alignment vertical="center" wrapText="1"/>
    </xf>
    <xf numFmtId="0" fontId="88" fillId="0" borderId="0" xfId="6" applyFont="1" applyAlignment="1">
      <alignment horizontal="center" vertical="center" wrapText="1"/>
    </xf>
    <xf numFmtId="0" fontId="88" fillId="0" borderId="23" xfId="6" applyFont="1" applyBorder="1" applyAlignment="1">
      <alignment horizontal="center" vertical="center" wrapText="1"/>
    </xf>
    <xf numFmtId="0" fontId="85" fillId="0" borderId="1" xfId="6" applyFont="1" applyBorder="1" applyAlignment="1">
      <alignment horizontal="center" vertical="center"/>
    </xf>
    <xf numFmtId="38" fontId="86" fillId="0" borderId="1" xfId="7" applyFont="1" applyFill="1" applyBorder="1" applyAlignment="1">
      <alignment horizontal="center" vertical="center"/>
    </xf>
  </cellXfs>
  <cellStyles count="10">
    <cellStyle name="パーセント 2" xfId="2"/>
    <cellStyle name="ハイパーリンク" xfId="4" builtinId="8"/>
    <cellStyle name="桁区切り" xfId="5" builtinId="6"/>
    <cellStyle name="桁区切り 2" xfId="1"/>
    <cellStyle name="桁区切り 2 2" xfId="7"/>
    <cellStyle name="標準" xfId="0" builtinId="0"/>
    <cellStyle name="標準 2" xfId="3"/>
    <cellStyle name="標準 3" xfId="8"/>
    <cellStyle name="標準 3 2" xfId="9"/>
    <cellStyle name="標準 4" xfId="6"/>
  </cellStyles>
  <dxfs count="12">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strike val="0"/>
        <color theme="1"/>
      </font>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2" defaultPivotStyle="PivotStyleLight16"/>
  <colors>
    <mruColors>
      <color rgb="FF99FF99"/>
      <color rgb="FF66FF99"/>
      <color rgb="FFFFFFCC"/>
      <color rgb="FFFFFF99"/>
      <color rgb="FFCDFFFF"/>
      <color rgb="FF00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Relationship Id="rId8" Target="worksheets/sheet8.xml" Type="http://schemas.openxmlformats.org/officeDocument/2006/relationships/worksheet" /><Relationship Id="rId13" Target="theme/theme1.xml" Type="http://schemas.openxmlformats.org/officeDocument/2006/relationships/theme" /><Relationship Id="rId3" Target="worksheets/sheet3.xml" Type="http://schemas.openxmlformats.org/officeDocument/2006/relationships/worksheet" /><Relationship Id="rId7" Target="worksheets/sheet7.xml" Type="http://schemas.openxmlformats.org/officeDocument/2006/relationships/worksheet" /><Relationship Id="rId12" Target="externalLinks/externalLink4.xml" Type="http://schemas.openxmlformats.org/officeDocument/2006/relationships/externalLink" /><Relationship Id="rId17" Target="calcChain.xml" Type="http://schemas.openxmlformats.org/officeDocument/2006/relationships/calcChain" /><Relationship Id="rId2" Target="worksheets/sheet2.xml" Type="http://schemas.openxmlformats.org/officeDocument/2006/relationships/worksheet" /><Relationship Id="rId16" Target="metadata.xml" Type="http://schemas.openxmlformats.org/officeDocument/2006/relationships/sheetMetadata" /><Relationship Id="rId1" Target="worksheets/sheet1.xml" Type="http://schemas.openxmlformats.org/officeDocument/2006/relationships/worksheet" /><Relationship Id="rId6" Target="worksheets/sheet6.xml" Type="http://schemas.openxmlformats.org/officeDocument/2006/relationships/worksheet" /><Relationship Id="rId11" Target="externalLinks/externalLink3.xml" Type="http://schemas.openxmlformats.org/officeDocument/2006/relationships/externalLink" /><Relationship Id="rId5" Target="worksheets/sheet5.xml" Type="http://schemas.openxmlformats.org/officeDocument/2006/relationships/worksheet" /><Relationship Id="rId15" Target="sharedStrings.xml" Type="http://schemas.openxmlformats.org/officeDocument/2006/relationships/sharedStrings" /><Relationship Id="rId10" Target="externalLinks/externalLink2.xml" Type="http://schemas.openxmlformats.org/officeDocument/2006/relationships/externalLink" /><Relationship Id="rId4" Target="worksheets/sheet4.xml" Type="http://schemas.openxmlformats.org/officeDocument/2006/relationships/worksheet" /><Relationship Id="rId9" Target="externalLinks/externalLink1.xml" Type="http://schemas.openxmlformats.org/officeDocument/2006/relationships/externalLink" /><Relationship Id="rId14" Target="styles.xml" Type="http://schemas.openxmlformats.org/officeDocument/2006/relationships/styles" /></Relationships>
</file>

<file path=xl/ctrlProps/ctrlProp1.xml><?xml version="1.0" encoding="utf-8"?>
<formControlPr xmlns="http://schemas.microsoft.com/office/spreadsheetml/2009/9/main" objectType="CheckBox" checked="Checked" fmlaLink="C53"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C54"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fmlaLink="C55"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checked="Checked"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fmlaLink="C56" lockText="1" noThreeD="1"/>
</file>

<file path=xl/ctrlProps/ctrlProp5.xml><?xml version="1.0" encoding="utf-8"?>
<formControlPr xmlns="http://schemas.microsoft.com/office/spreadsheetml/2009/9/main" objectType="CheckBox" checked="Checked" fmlaLink="$L$44" lockText="1" noThreeD="1"/>
</file>

<file path=xl/ctrlProps/ctrlProp6.xml><?xml version="1.0" encoding="utf-8"?>
<formControlPr xmlns="http://schemas.microsoft.com/office/spreadsheetml/2009/9/main" objectType="CheckBox" checked="Checked" fmlaLink="$L$45" lockText="1" noThreeD="1"/>
</file>

<file path=xl/ctrlProps/ctrlProp7.xml><?xml version="1.0" encoding="utf-8"?>
<formControlPr xmlns="http://schemas.microsoft.com/office/spreadsheetml/2009/9/main" objectType="CheckBox" checked="Checked" fmlaLink="$L$46"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0</xdr:col>
      <xdr:colOff>471962</xdr:colOff>
      <xdr:row>11</xdr:row>
      <xdr:rowOff>115249</xdr:rowOff>
    </xdr:from>
    <xdr:to>
      <xdr:col>5</xdr:col>
      <xdr:colOff>152399</xdr:colOff>
      <xdr:row>18</xdr:row>
      <xdr:rowOff>317330</xdr:rowOff>
    </xdr:to>
    <xdr:grpSp>
      <xdr:nvGrpSpPr>
        <xdr:cNvPr id="17" name="グループ化 16">
          <a:extLst>
            <a:ext uri="{FF2B5EF4-FFF2-40B4-BE49-F238E27FC236}">
              <a16:creationId xmlns:a16="http://schemas.microsoft.com/office/drawing/2014/main" id="{00000000-0008-0000-0000-000011000000}"/>
            </a:ext>
          </a:extLst>
        </xdr:cNvPr>
        <xdr:cNvGrpSpPr/>
      </xdr:nvGrpSpPr>
      <xdr:grpSpPr>
        <a:xfrm>
          <a:off x="471962" y="1646869"/>
          <a:ext cx="7757637" cy="1733701"/>
          <a:chOff x="97972" y="4260273"/>
          <a:chExt cx="8755084" cy="1789215"/>
        </a:xfrm>
      </xdr:grpSpPr>
      <xdr:sp macro="" textlink="">
        <xdr:nvSpPr>
          <xdr:cNvPr id="18" name="四角形: 角を丸くする 2">
            <a:extLst>
              <a:ext uri="{FF2B5EF4-FFF2-40B4-BE49-F238E27FC236}">
                <a16:creationId xmlns:a16="http://schemas.microsoft.com/office/drawing/2014/main" id="{00000000-0008-0000-0000-000012000000}"/>
              </a:ext>
            </a:extLst>
          </xdr:cNvPr>
          <xdr:cNvSpPr/>
        </xdr:nvSpPr>
        <xdr:spPr bwMode="auto">
          <a:xfrm>
            <a:off x="97972" y="4260273"/>
            <a:ext cx="8755084" cy="1789215"/>
          </a:xfrm>
          <a:prstGeom prst="roundRect">
            <a:avLst>
              <a:gd name="adj" fmla="val 0"/>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400" b="1">
              <a:solidFill>
                <a:sysClr val="windowText" lastClr="000000"/>
              </a:solidFill>
            </a:endParaRPr>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1295400" y="4607626"/>
            <a:ext cx="1154624" cy="1138052"/>
          </a:xfrm>
          <a:prstGeom prst="flowChartDocument">
            <a:avLst/>
          </a:prstGeom>
          <a:solidFill>
            <a:srgbClr val="FFFF00"/>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600" b="1"/>
              <a:t>基本情報入力シート</a:t>
            </a:r>
            <a:endParaRPr kumimoji="1" lang="en-US" altLang="ja-JP" sz="1600" b="1"/>
          </a:p>
          <a:p>
            <a:pPr algn="l"/>
            <a:endParaRPr kumimoji="1" lang="en-US" altLang="ja-JP" sz="1800" b="1"/>
          </a:p>
        </xdr:txBody>
      </xdr:sp>
      <xdr:sp macro="" textlink="">
        <xdr:nvSpPr>
          <xdr:cNvPr id="20" name="フローチャート: 書類 19">
            <a:extLst>
              <a:ext uri="{FF2B5EF4-FFF2-40B4-BE49-F238E27FC236}">
                <a16:creationId xmlns:a16="http://schemas.microsoft.com/office/drawing/2014/main" id="{00000000-0008-0000-0000-000014000000}"/>
              </a:ext>
            </a:extLst>
          </xdr:cNvPr>
          <xdr:cNvSpPr/>
        </xdr:nvSpPr>
        <xdr:spPr bwMode="auto">
          <a:xfrm>
            <a:off x="4377124" y="4606428"/>
            <a:ext cx="1077685" cy="1138052"/>
          </a:xfrm>
          <a:prstGeom prst="flowChartDocument">
            <a:avLst/>
          </a:prstGeom>
          <a:solidFill>
            <a:srgbClr val="FFFF00"/>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800" b="1"/>
              <a:t>様式</a:t>
            </a:r>
            <a:r>
              <a:rPr kumimoji="1" lang="en-US" altLang="ja-JP" sz="1800" b="1"/>
              <a:t>3-2</a:t>
            </a:r>
          </a:p>
          <a:p>
            <a:pPr algn="l"/>
            <a:r>
              <a:rPr kumimoji="1" lang="ja-JP" altLang="en-US" sz="1800" b="1"/>
              <a:t>様式</a:t>
            </a:r>
            <a:r>
              <a:rPr kumimoji="1" lang="en-US" altLang="ja-JP" sz="1800" b="1"/>
              <a:t>3-3</a:t>
            </a:r>
          </a:p>
        </xdr:txBody>
      </xdr:sp>
      <xdr:sp macro="" textlink="">
        <xdr:nvSpPr>
          <xdr:cNvPr id="21" name="フローチャート: 書類 20">
            <a:extLst>
              <a:ext uri="{FF2B5EF4-FFF2-40B4-BE49-F238E27FC236}">
                <a16:creationId xmlns:a16="http://schemas.microsoft.com/office/drawing/2014/main" id="{00000000-0008-0000-0000-000015000000}"/>
              </a:ext>
            </a:extLst>
          </xdr:cNvPr>
          <xdr:cNvSpPr/>
        </xdr:nvSpPr>
        <xdr:spPr bwMode="auto">
          <a:xfrm>
            <a:off x="7538852" y="4607626"/>
            <a:ext cx="1077685" cy="1138052"/>
          </a:xfrm>
          <a:prstGeom prst="flowChartDocument">
            <a:avLst/>
          </a:prstGeom>
          <a:solidFill>
            <a:srgbClr val="FFFF00"/>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800" b="1"/>
              <a:t>様式</a:t>
            </a:r>
            <a:r>
              <a:rPr kumimoji="1" lang="en-US" altLang="ja-JP" sz="1800" b="1"/>
              <a:t>3-1</a:t>
            </a:r>
          </a:p>
        </xdr:txBody>
      </xdr:sp>
      <xdr:sp macro="" textlink="">
        <xdr:nvSpPr>
          <xdr:cNvPr id="22" name="矢印: 右 7">
            <a:extLst>
              <a:ext uri="{FF2B5EF4-FFF2-40B4-BE49-F238E27FC236}">
                <a16:creationId xmlns:a16="http://schemas.microsoft.com/office/drawing/2014/main" id="{00000000-0008-0000-0000-000016000000}"/>
              </a:ext>
            </a:extLst>
          </xdr:cNvPr>
          <xdr:cNvSpPr/>
        </xdr:nvSpPr>
        <xdr:spPr bwMode="auto">
          <a:xfrm>
            <a:off x="2565068" y="4932218"/>
            <a:ext cx="1493323" cy="38001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sp macro="" textlink="">
        <xdr:nvSpPr>
          <xdr:cNvPr id="23" name="四角形: 角を丸くする 8">
            <a:extLst>
              <a:ext uri="{FF2B5EF4-FFF2-40B4-BE49-F238E27FC236}">
                <a16:creationId xmlns:a16="http://schemas.microsoft.com/office/drawing/2014/main" id="{00000000-0008-0000-0000-000017000000}"/>
              </a:ext>
            </a:extLst>
          </xdr:cNvPr>
          <xdr:cNvSpPr/>
        </xdr:nvSpPr>
        <xdr:spPr bwMode="auto">
          <a:xfrm>
            <a:off x="97973" y="4260273"/>
            <a:ext cx="1132114" cy="618506"/>
          </a:xfrm>
          <a:prstGeom prst="round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r>
              <a:rPr kumimoji="1" lang="ja-JP" altLang="en-US" sz="1200" b="1">
                <a:solidFill>
                  <a:sysClr val="windowText" lastClr="000000"/>
                </a:solidFill>
              </a:rPr>
              <a:t>ワークシート入力の流れ</a:t>
            </a:r>
          </a:p>
        </xdr:txBody>
      </xdr:sp>
      <xdr:sp macro="" textlink="">
        <xdr:nvSpPr>
          <xdr:cNvPr id="24" name="矢印: 右 9">
            <a:extLst>
              <a:ext uri="{FF2B5EF4-FFF2-40B4-BE49-F238E27FC236}">
                <a16:creationId xmlns:a16="http://schemas.microsoft.com/office/drawing/2014/main" id="{00000000-0008-0000-0000-000018000000}"/>
              </a:ext>
            </a:extLst>
          </xdr:cNvPr>
          <xdr:cNvSpPr/>
        </xdr:nvSpPr>
        <xdr:spPr bwMode="auto">
          <a:xfrm>
            <a:off x="5797136" y="4932218"/>
            <a:ext cx="1502229" cy="38001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2543300" y="5333998"/>
            <a:ext cx="1379274" cy="3433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b="1"/>
              <a:t>一部自動転記</a:t>
            </a:r>
          </a:p>
        </xdr:txBody>
      </xdr:sp>
      <xdr:sp macro="" textlink="">
        <xdr:nvSpPr>
          <xdr:cNvPr id="26" name="テキスト ボックス 25">
            <a:extLst>
              <a:ext uri="{FF2B5EF4-FFF2-40B4-BE49-F238E27FC236}">
                <a16:creationId xmlns:a16="http://schemas.microsoft.com/office/drawing/2014/main" id="{00000000-0008-0000-0000-00001A000000}"/>
              </a:ext>
            </a:extLst>
          </xdr:cNvPr>
          <xdr:cNvSpPr txBox="1"/>
        </xdr:nvSpPr>
        <xdr:spPr>
          <a:xfrm>
            <a:off x="5764482" y="5333998"/>
            <a:ext cx="1379274" cy="3433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b="1"/>
              <a:t>一部自動転記</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23</xdr:col>
      <xdr:colOff>628649</xdr:colOff>
      <xdr:row>1</xdr:row>
      <xdr:rowOff>228600</xdr:rowOff>
    </xdr:from>
    <xdr:to>
      <xdr:col>27</xdr:col>
      <xdr:colOff>790575</xdr:colOff>
      <xdr:row>8</xdr:row>
      <xdr:rowOff>76200</xdr:rowOff>
    </xdr:to>
    <xdr:grpSp>
      <xdr:nvGrpSpPr>
        <xdr:cNvPr id="2" name="グループ化 1">
          <a:extLst>
            <a:ext uri="{FF2B5EF4-FFF2-40B4-BE49-F238E27FC236}">
              <a16:creationId xmlns:a16="http://schemas.microsoft.com/office/drawing/2014/main" id="{00000000-0008-0000-0100-000002000000}"/>
            </a:ext>
          </a:extLst>
        </xdr:cNvPr>
        <xdr:cNvGrpSpPr/>
      </xdr:nvGrpSpPr>
      <xdr:grpSpPr>
        <a:xfrm>
          <a:off x="6247571" y="480391"/>
          <a:ext cx="4812114" cy="1610139"/>
          <a:chOff x="6702668" y="477715"/>
          <a:chExt cx="5408003" cy="1591408"/>
        </a:xfrm>
      </xdr:grpSpPr>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6702668" y="477715"/>
            <a:ext cx="5408003" cy="159140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（本シート及び各様式）</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xdr:txBody>
      </xdr:sp>
      <xdr:sp macro="" textlink="">
        <xdr:nvSpPr>
          <xdr:cNvPr id="16" name="正方形/長方形 15">
            <a:extLst>
              <a:ext uri="{FF2B5EF4-FFF2-40B4-BE49-F238E27FC236}">
                <a16:creationId xmlns:a16="http://schemas.microsoft.com/office/drawing/2014/main" id="{00000000-0008-0000-0100-000010000000}"/>
              </a:ext>
            </a:extLst>
          </xdr:cNvPr>
          <xdr:cNvSpPr/>
        </xdr:nvSpPr>
        <xdr:spPr bwMode="auto">
          <a:xfrm>
            <a:off x="6884713" y="1440062"/>
            <a:ext cx="343863" cy="144340"/>
          </a:xfrm>
          <a:prstGeom prst="rect">
            <a:avLst/>
          </a:prstGeom>
          <a:solidFill>
            <a:srgbClr val="FFFF99"/>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19</xdr:col>
      <xdr:colOff>25806</xdr:colOff>
      <xdr:row>19</xdr:row>
      <xdr:rowOff>35861</xdr:rowOff>
    </xdr:from>
    <xdr:to>
      <xdr:col>22</xdr:col>
      <xdr:colOff>1315</xdr:colOff>
      <xdr:row>38</xdr:row>
      <xdr:rowOff>295835</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7081030" y="5172637"/>
          <a:ext cx="2180826" cy="6902822"/>
        </a:xfrm>
        <a:prstGeom prst="rect">
          <a:avLst/>
        </a:prstGeom>
        <a:solidFill>
          <a:schemeClr val="accent6">
            <a:lumMod val="60000"/>
            <a:lumOff val="40000"/>
          </a:schemeClr>
        </a:solidFill>
        <a:ln w="5715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1">
              <a:solidFill>
                <a:schemeClr val="dk1"/>
              </a:solidFill>
              <a:effectLst/>
              <a:latin typeface="+mn-ea"/>
              <a:ea typeface="+mn-ea"/>
              <a:cs typeface="+mn-cs"/>
            </a:rPr>
            <a:t>T</a:t>
          </a:r>
          <a:r>
            <a:rPr kumimoji="1" lang="ja-JP" altLang="en-US" sz="1800" b="1">
              <a:solidFill>
                <a:schemeClr val="dk1"/>
              </a:solidFill>
              <a:effectLst/>
              <a:latin typeface="+mn-ea"/>
              <a:ea typeface="+mn-ea"/>
              <a:cs typeface="+mn-cs"/>
            </a:rPr>
            <a:t>～</a:t>
          </a:r>
          <a:r>
            <a:rPr kumimoji="1" lang="en-US" altLang="ja-JP" sz="1800" b="1">
              <a:solidFill>
                <a:schemeClr val="dk1"/>
              </a:solidFill>
              <a:effectLst/>
              <a:latin typeface="+mn-ea"/>
              <a:ea typeface="+mn-ea"/>
              <a:cs typeface="+mn-cs"/>
            </a:rPr>
            <a:t>V</a:t>
          </a:r>
          <a:r>
            <a:rPr kumimoji="1" lang="ja-JP" altLang="en-US" sz="1800" b="1">
              <a:solidFill>
                <a:schemeClr val="dk1"/>
              </a:solidFill>
              <a:effectLst/>
              <a:latin typeface="+mn-ea"/>
              <a:ea typeface="+mn-ea"/>
              <a:cs typeface="+mn-cs"/>
            </a:rPr>
            <a:t>列については、１行目の色のついたセル</a:t>
          </a:r>
          <a:r>
            <a:rPr kumimoji="1" lang="ja-JP" altLang="ja-JP" sz="1800" b="1">
              <a:solidFill>
                <a:schemeClr val="dk1"/>
              </a:solidFill>
              <a:effectLst/>
              <a:latin typeface="+mn-ea"/>
              <a:ea typeface="+mn-ea"/>
              <a:cs typeface="+mn-cs"/>
            </a:rPr>
            <a:t>に</a:t>
          </a:r>
          <a:r>
            <a:rPr kumimoji="1" lang="ja-JP" altLang="en-US" sz="1800" b="1">
              <a:solidFill>
                <a:schemeClr val="dk1"/>
              </a:solidFill>
              <a:effectLst/>
              <a:latin typeface="+mn-ea"/>
              <a:ea typeface="+mn-ea"/>
              <a:cs typeface="+mn-cs"/>
            </a:rPr>
            <a:t>本実績報告書で</a:t>
          </a:r>
          <a:r>
            <a:rPr kumimoji="1" lang="ja-JP" altLang="ja-JP" sz="1800" b="1">
              <a:solidFill>
                <a:schemeClr val="dk1"/>
              </a:solidFill>
              <a:effectLst/>
              <a:latin typeface="+mn-ea"/>
              <a:ea typeface="+mn-ea"/>
              <a:cs typeface="+mn-cs"/>
            </a:rPr>
            <a:t>一括して</a:t>
          </a:r>
          <a:r>
            <a:rPr kumimoji="1" lang="ja-JP" altLang="en-US" sz="1800" b="1">
              <a:solidFill>
                <a:schemeClr val="dk1"/>
              </a:solidFill>
              <a:effectLst/>
              <a:latin typeface="+mn-ea"/>
              <a:ea typeface="+mn-ea"/>
              <a:cs typeface="+mn-cs"/>
            </a:rPr>
            <a:t>届け出る</a:t>
          </a:r>
          <a:r>
            <a:rPr kumimoji="1" lang="ja-JP" altLang="ja-JP" sz="1800" b="1">
              <a:solidFill>
                <a:schemeClr val="dk1"/>
              </a:solidFill>
              <a:effectLst/>
              <a:latin typeface="+mn-ea"/>
              <a:ea typeface="+mn-ea"/>
              <a:cs typeface="+mn-cs"/>
            </a:rPr>
            <a:t>事業所全体の総額</a:t>
          </a:r>
          <a:r>
            <a:rPr kumimoji="1" lang="ja-JP" altLang="en-US" sz="1800" b="1">
              <a:solidFill>
                <a:schemeClr val="dk1"/>
              </a:solidFill>
              <a:effectLst/>
              <a:latin typeface="+mn-ea"/>
              <a:ea typeface="+mn-ea"/>
              <a:cs typeface="+mn-cs"/>
            </a:rPr>
            <a:t>及び総数</a:t>
          </a:r>
          <a:r>
            <a:rPr kumimoji="1" lang="ja-JP" altLang="ja-JP" sz="1800" b="1">
              <a:solidFill>
                <a:schemeClr val="dk1"/>
              </a:solidFill>
              <a:effectLst/>
              <a:latin typeface="+mn-ea"/>
              <a:ea typeface="+mn-ea"/>
              <a:cs typeface="+mn-cs"/>
            </a:rPr>
            <a:t>を記入すること</a:t>
          </a:r>
          <a:endParaRPr lang="ja-JP" altLang="ja-JP" sz="1800" b="1">
            <a:effectLst/>
            <a:latin typeface="+mn-ea"/>
            <a:ea typeface="+mn-ea"/>
          </a:endParaRPr>
        </a:p>
        <a:p>
          <a:pPr algn="ctr"/>
          <a:endParaRPr kumimoji="1" lang="en-US" altLang="ja-JP" sz="1800" b="1">
            <a:solidFill>
              <a:schemeClr val="dk1"/>
            </a:solidFill>
            <a:effectLst/>
            <a:latin typeface="+mn-ea"/>
            <a:ea typeface="+mn-ea"/>
            <a:cs typeface="+mn-cs"/>
          </a:endParaRPr>
        </a:p>
        <a:p>
          <a:pPr algn="ctr"/>
          <a:r>
            <a:rPr kumimoji="1" lang="en-US" altLang="ja-JP" sz="1400" b="0">
              <a:solidFill>
                <a:schemeClr val="dk1"/>
              </a:solidFill>
              <a:effectLst/>
              <a:latin typeface="+mn-ea"/>
              <a:ea typeface="+mn-ea"/>
              <a:cs typeface="+mn-cs"/>
            </a:rPr>
            <a:t>※</a:t>
          </a:r>
          <a:r>
            <a:rPr kumimoji="1" lang="ja-JP" altLang="ja-JP" sz="1400" b="0">
              <a:solidFill>
                <a:schemeClr val="dk1"/>
              </a:solidFill>
              <a:effectLst/>
              <a:latin typeface="+mn-ea"/>
              <a:ea typeface="+mn-ea"/>
              <a:cs typeface="+mn-cs"/>
            </a:rPr>
            <a:t>事務負担軽減のため、</a:t>
          </a:r>
          <a:r>
            <a:rPr kumimoji="1" lang="ja-JP" altLang="en-US" sz="1400" b="0">
              <a:latin typeface="+mn-ea"/>
              <a:ea typeface="+mn-ea"/>
            </a:rPr>
            <a:t>複数の事業所について一括して届出を行う場合について、</a:t>
          </a:r>
          <a:r>
            <a:rPr kumimoji="1" lang="ja-JP" altLang="ja-JP" sz="1400" b="0">
              <a:solidFill>
                <a:schemeClr val="dk1"/>
              </a:solidFill>
              <a:effectLst/>
              <a:latin typeface="+mn-ea"/>
              <a:ea typeface="+mn-ea"/>
              <a:cs typeface="+mn-cs"/>
            </a:rPr>
            <a:t>令和４年度実績報告書（令和５年６月頃提出）から、</a:t>
          </a:r>
          <a:endParaRPr kumimoji="1" lang="en-US" altLang="ja-JP" sz="1400" b="0">
            <a:solidFill>
              <a:schemeClr val="dk1"/>
            </a:solidFill>
            <a:effectLst/>
            <a:latin typeface="+mn-ea"/>
            <a:ea typeface="+mn-ea"/>
            <a:cs typeface="+mn-cs"/>
          </a:endParaRPr>
        </a:p>
        <a:p>
          <a:pPr algn="ctr"/>
          <a:r>
            <a:rPr kumimoji="1" lang="ja-JP" altLang="en-US" sz="1400" b="0">
              <a:latin typeface="+mn-ea"/>
              <a:ea typeface="+mn-ea"/>
            </a:rPr>
            <a:t>賃金総額や賃金改善額等に関する事業所ごとの内訳の記載を不要とし、法人単位で一括して記載するものとする。</a:t>
          </a:r>
          <a:endParaRPr kumimoji="1" lang="en-US" altLang="ja-JP" sz="1400" b="0">
            <a:latin typeface="+mn-ea"/>
            <a:ea typeface="+mn-ea"/>
          </a:endParaRPr>
        </a:p>
      </xdr:txBody>
    </xdr:sp>
    <xdr:clientData/>
  </xdr:twoCellAnchor>
  <xdr:twoCellAnchor>
    <xdr:from>
      <xdr:col>24</xdr:col>
      <xdr:colOff>31713</xdr:colOff>
      <xdr:row>19</xdr:row>
      <xdr:rowOff>13112</xdr:rowOff>
    </xdr:from>
    <xdr:to>
      <xdr:col>32</xdr:col>
      <xdr:colOff>630442</xdr:colOff>
      <xdr:row>38</xdr:row>
      <xdr:rowOff>302172</xdr:rowOff>
    </xdr:to>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10732558" y="5143474"/>
          <a:ext cx="5643694" cy="7028819"/>
        </a:xfrm>
        <a:prstGeom prst="rect">
          <a:avLst/>
        </a:prstGeom>
        <a:solidFill>
          <a:schemeClr val="accent6">
            <a:lumMod val="60000"/>
            <a:lumOff val="40000"/>
          </a:schemeClr>
        </a:solidFill>
        <a:ln w="5715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1">
              <a:solidFill>
                <a:schemeClr val="dk1"/>
              </a:solidFill>
              <a:effectLst/>
              <a:latin typeface="+mn-ea"/>
              <a:ea typeface="+mn-ea"/>
              <a:cs typeface="+mn-cs"/>
            </a:rPr>
            <a:t>Y</a:t>
          </a:r>
          <a:r>
            <a:rPr kumimoji="1" lang="ja-JP" altLang="en-US" sz="1800" b="1">
              <a:solidFill>
                <a:schemeClr val="dk1"/>
              </a:solidFill>
              <a:effectLst/>
              <a:latin typeface="+mn-ea"/>
              <a:ea typeface="+mn-ea"/>
              <a:cs typeface="+mn-cs"/>
            </a:rPr>
            <a:t>～</a:t>
          </a:r>
          <a:r>
            <a:rPr kumimoji="1" lang="en-US" altLang="ja-JP" sz="1800" b="1">
              <a:solidFill>
                <a:schemeClr val="dk1"/>
              </a:solidFill>
              <a:effectLst/>
              <a:latin typeface="+mn-ea"/>
              <a:ea typeface="+mn-ea"/>
              <a:cs typeface="+mn-cs"/>
            </a:rPr>
            <a:t>AG</a:t>
          </a:r>
          <a:r>
            <a:rPr kumimoji="1" lang="ja-JP" altLang="en-US" sz="1800" b="1">
              <a:solidFill>
                <a:schemeClr val="dk1"/>
              </a:solidFill>
              <a:effectLst/>
              <a:latin typeface="+mn-ea"/>
              <a:ea typeface="+mn-ea"/>
              <a:cs typeface="+mn-cs"/>
            </a:rPr>
            <a:t>列については、１行目の色のついたセル</a:t>
          </a:r>
          <a:r>
            <a:rPr kumimoji="1" lang="ja-JP" altLang="ja-JP" sz="1800" b="1">
              <a:solidFill>
                <a:schemeClr val="dk1"/>
              </a:solidFill>
              <a:effectLst/>
              <a:latin typeface="+mn-ea"/>
              <a:ea typeface="+mn-ea"/>
              <a:cs typeface="+mn-cs"/>
            </a:rPr>
            <a:t>に</a:t>
          </a:r>
          <a:r>
            <a:rPr kumimoji="1" lang="ja-JP" altLang="en-US" sz="1800" b="1">
              <a:solidFill>
                <a:schemeClr val="dk1"/>
              </a:solidFill>
              <a:effectLst/>
              <a:latin typeface="+mn-ea"/>
              <a:ea typeface="+mn-ea"/>
              <a:cs typeface="+mn-cs"/>
            </a:rPr>
            <a:t>本実績報告書で</a:t>
          </a:r>
          <a:r>
            <a:rPr kumimoji="1" lang="ja-JP" altLang="ja-JP" sz="1800" b="1">
              <a:solidFill>
                <a:schemeClr val="dk1"/>
              </a:solidFill>
              <a:effectLst/>
              <a:latin typeface="+mn-ea"/>
              <a:ea typeface="+mn-ea"/>
              <a:cs typeface="+mn-cs"/>
            </a:rPr>
            <a:t>一括して</a:t>
          </a:r>
          <a:r>
            <a:rPr kumimoji="1" lang="ja-JP" altLang="en-US" sz="1800" b="1">
              <a:solidFill>
                <a:schemeClr val="dk1"/>
              </a:solidFill>
              <a:effectLst/>
              <a:latin typeface="+mn-ea"/>
              <a:ea typeface="+mn-ea"/>
              <a:cs typeface="+mn-cs"/>
            </a:rPr>
            <a:t>届け出る</a:t>
          </a:r>
          <a:r>
            <a:rPr kumimoji="1" lang="ja-JP" altLang="ja-JP" sz="1800" b="1">
              <a:solidFill>
                <a:schemeClr val="dk1"/>
              </a:solidFill>
              <a:effectLst/>
              <a:latin typeface="+mn-ea"/>
              <a:ea typeface="+mn-ea"/>
              <a:cs typeface="+mn-cs"/>
            </a:rPr>
            <a:t>事業所全体の総額</a:t>
          </a:r>
          <a:r>
            <a:rPr kumimoji="1" lang="ja-JP" altLang="en-US" sz="1800" b="1">
              <a:solidFill>
                <a:schemeClr val="dk1"/>
              </a:solidFill>
              <a:effectLst/>
              <a:latin typeface="+mn-ea"/>
              <a:ea typeface="+mn-ea"/>
              <a:cs typeface="+mn-cs"/>
            </a:rPr>
            <a:t>及び総数</a:t>
          </a:r>
          <a:r>
            <a:rPr kumimoji="1" lang="ja-JP" altLang="ja-JP" sz="1800" b="1">
              <a:solidFill>
                <a:schemeClr val="dk1"/>
              </a:solidFill>
              <a:effectLst/>
              <a:latin typeface="+mn-ea"/>
              <a:ea typeface="+mn-ea"/>
              <a:cs typeface="+mn-cs"/>
            </a:rPr>
            <a:t>を記入すること</a:t>
          </a:r>
          <a:endParaRPr lang="ja-JP" altLang="ja-JP" sz="1800" b="1">
            <a:effectLst/>
            <a:latin typeface="+mn-ea"/>
            <a:ea typeface="+mn-ea"/>
          </a:endParaRPr>
        </a:p>
        <a:p>
          <a:pPr algn="ctr"/>
          <a:endParaRPr kumimoji="1" lang="en-US" altLang="ja-JP" sz="1800" b="1">
            <a:solidFill>
              <a:schemeClr val="dk1"/>
            </a:solidFill>
            <a:effectLst/>
            <a:latin typeface="+mn-ea"/>
            <a:ea typeface="+mn-ea"/>
            <a:cs typeface="+mn-cs"/>
          </a:endParaRPr>
        </a:p>
        <a:p>
          <a:pPr algn="ctr"/>
          <a:r>
            <a:rPr kumimoji="1" lang="en-US" altLang="ja-JP" sz="1400" b="0">
              <a:solidFill>
                <a:schemeClr val="dk1"/>
              </a:solidFill>
              <a:effectLst/>
              <a:latin typeface="+mn-ea"/>
              <a:ea typeface="+mn-ea"/>
              <a:cs typeface="+mn-cs"/>
            </a:rPr>
            <a:t>※</a:t>
          </a:r>
          <a:r>
            <a:rPr kumimoji="1" lang="ja-JP" altLang="ja-JP" sz="1400" b="0">
              <a:solidFill>
                <a:schemeClr val="dk1"/>
              </a:solidFill>
              <a:effectLst/>
              <a:latin typeface="+mn-ea"/>
              <a:ea typeface="+mn-ea"/>
              <a:cs typeface="+mn-cs"/>
            </a:rPr>
            <a:t>事務負担軽減のため、</a:t>
          </a:r>
          <a:r>
            <a:rPr kumimoji="1" lang="ja-JP" altLang="en-US" sz="1400" b="0">
              <a:latin typeface="+mn-ea"/>
              <a:ea typeface="+mn-ea"/>
            </a:rPr>
            <a:t>複数の事業所について一括して届出を行う場合について、</a:t>
          </a:r>
          <a:r>
            <a:rPr kumimoji="1" lang="ja-JP" altLang="ja-JP" sz="1400" b="0">
              <a:solidFill>
                <a:schemeClr val="dk1"/>
              </a:solidFill>
              <a:effectLst/>
              <a:latin typeface="+mn-ea"/>
              <a:ea typeface="+mn-ea"/>
              <a:cs typeface="+mn-cs"/>
            </a:rPr>
            <a:t>令和４年度実績報告書（令和５年６月頃提出）から、</a:t>
          </a:r>
          <a:endParaRPr kumimoji="1" lang="en-US" altLang="ja-JP" sz="1400" b="0">
            <a:solidFill>
              <a:schemeClr val="dk1"/>
            </a:solidFill>
            <a:effectLst/>
            <a:latin typeface="+mn-ea"/>
            <a:ea typeface="+mn-ea"/>
            <a:cs typeface="+mn-cs"/>
          </a:endParaRPr>
        </a:p>
        <a:p>
          <a:pPr algn="ctr"/>
          <a:r>
            <a:rPr kumimoji="1" lang="ja-JP" altLang="en-US" sz="1400" b="0">
              <a:latin typeface="+mn-ea"/>
              <a:ea typeface="+mn-ea"/>
            </a:rPr>
            <a:t>賃金総額や賃金改善額等に関する事業所ごとの内訳の記載を不要とし、法人単位で一括して記載するものとする。</a:t>
          </a:r>
          <a:endParaRPr kumimoji="1" lang="en-US" altLang="ja-JP" sz="1400" b="0">
            <a:latin typeface="+mn-ea"/>
            <a:ea typeface="+mn-ea"/>
          </a:endParaRPr>
        </a:p>
      </xdr:txBody>
    </xdr:sp>
    <xdr:clientData/>
  </xdr:twoCellAnchor>
  <xdr:twoCellAnchor>
    <xdr:from>
      <xdr:col>34</xdr:col>
      <xdr:colOff>11206</xdr:colOff>
      <xdr:row>19</xdr:row>
      <xdr:rowOff>33618</xdr:rowOff>
    </xdr:from>
    <xdr:to>
      <xdr:col>38</xdr:col>
      <xdr:colOff>1</xdr:colOff>
      <xdr:row>38</xdr:row>
      <xdr:rowOff>324971</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19027588" y="5132294"/>
          <a:ext cx="2947148" cy="6891618"/>
        </a:xfrm>
        <a:prstGeom prst="rect">
          <a:avLst/>
        </a:prstGeom>
        <a:solidFill>
          <a:schemeClr val="accent6">
            <a:lumMod val="60000"/>
            <a:lumOff val="40000"/>
          </a:schemeClr>
        </a:solidFill>
        <a:ln w="5715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1">
              <a:solidFill>
                <a:schemeClr val="dk1"/>
              </a:solidFill>
              <a:effectLst/>
              <a:latin typeface="+mn-ea"/>
              <a:ea typeface="+mn-ea"/>
              <a:cs typeface="+mn-cs"/>
            </a:rPr>
            <a:t>AI</a:t>
          </a:r>
          <a:r>
            <a:rPr kumimoji="1" lang="ja-JP" altLang="en-US" sz="1800" b="1">
              <a:solidFill>
                <a:schemeClr val="dk1"/>
              </a:solidFill>
              <a:effectLst/>
              <a:latin typeface="+mn-ea"/>
              <a:ea typeface="+mn-ea"/>
              <a:cs typeface="+mn-cs"/>
            </a:rPr>
            <a:t>～</a:t>
          </a:r>
          <a:r>
            <a:rPr kumimoji="1" lang="en-US" altLang="ja-JP" sz="1800" b="1">
              <a:solidFill>
                <a:schemeClr val="dk1"/>
              </a:solidFill>
              <a:effectLst/>
              <a:latin typeface="+mn-ea"/>
              <a:ea typeface="+mn-ea"/>
              <a:cs typeface="+mn-cs"/>
            </a:rPr>
            <a:t>AL</a:t>
          </a:r>
          <a:r>
            <a:rPr kumimoji="1" lang="ja-JP" altLang="en-US" sz="1800" b="1">
              <a:solidFill>
                <a:schemeClr val="dk1"/>
              </a:solidFill>
              <a:effectLst/>
              <a:latin typeface="+mn-ea"/>
              <a:ea typeface="+mn-ea"/>
              <a:cs typeface="+mn-cs"/>
            </a:rPr>
            <a:t>列については、１行目の色のついたセル</a:t>
          </a:r>
          <a:r>
            <a:rPr kumimoji="1" lang="ja-JP" altLang="ja-JP" sz="1800" b="1">
              <a:solidFill>
                <a:schemeClr val="dk1"/>
              </a:solidFill>
              <a:effectLst/>
              <a:latin typeface="+mn-ea"/>
              <a:ea typeface="+mn-ea"/>
              <a:cs typeface="+mn-cs"/>
            </a:rPr>
            <a:t>に</a:t>
          </a:r>
          <a:r>
            <a:rPr kumimoji="1" lang="ja-JP" altLang="en-US" sz="1800" b="1">
              <a:solidFill>
                <a:schemeClr val="dk1"/>
              </a:solidFill>
              <a:effectLst/>
              <a:latin typeface="+mn-ea"/>
              <a:ea typeface="+mn-ea"/>
              <a:cs typeface="+mn-cs"/>
            </a:rPr>
            <a:t>本実績報告書で</a:t>
          </a:r>
          <a:r>
            <a:rPr kumimoji="1" lang="ja-JP" altLang="ja-JP" sz="1800" b="1">
              <a:solidFill>
                <a:schemeClr val="dk1"/>
              </a:solidFill>
              <a:effectLst/>
              <a:latin typeface="+mn-ea"/>
              <a:ea typeface="+mn-ea"/>
              <a:cs typeface="+mn-cs"/>
            </a:rPr>
            <a:t>一括して</a:t>
          </a:r>
          <a:r>
            <a:rPr kumimoji="1" lang="ja-JP" altLang="en-US" sz="1800" b="1">
              <a:solidFill>
                <a:schemeClr val="dk1"/>
              </a:solidFill>
              <a:effectLst/>
              <a:latin typeface="+mn-ea"/>
              <a:ea typeface="+mn-ea"/>
              <a:cs typeface="+mn-cs"/>
            </a:rPr>
            <a:t>届け出る</a:t>
          </a:r>
          <a:r>
            <a:rPr kumimoji="1" lang="ja-JP" altLang="ja-JP" sz="1800" b="1">
              <a:solidFill>
                <a:schemeClr val="dk1"/>
              </a:solidFill>
              <a:effectLst/>
              <a:latin typeface="+mn-ea"/>
              <a:ea typeface="+mn-ea"/>
              <a:cs typeface="+mn-cs"/>
            </a:rPr>
            <a:t>事業所全体の総額</a:t>
          </a:r>
          <a:r>
            <a:rPr kumimoji="1" lang="ja-JP" altLang="en-US" sz="1800" b="1">
              <a:solidFill>
                <a:schemeClr val="dk1"/>
              </a:solidFill>
              <a:effectLst/>
              <a:latin typeface="+mn-ea"/>
              <a:ea typeface="+mn-ea"/>
              <a:cs typeface="+mn-cs"/>
            </a:rPr>
            <a:t>及び総数</a:t>
          </a:r>
          <a:r>
            <a:rPr kumimoji="1" lang="ja-JP" altLang="ja-JP" sz="1800" b="1">
              <a:solidFill>
                <a:schemeClr val="dk1"/>
              </a:solidFill>
              <a:effectLst/>
              <a:latin typeface="+mn-ea"/>
              <a:ea typeface="+mn-ea"/>
              <a:cs typeface="+mn-cs"/>
            </a:rPr>
            <a:t>を記入すること</a:t>
          </a:r>
          <a:endParaRPr lang="ja-JP" altLang="ja-JP" sz="1800" b="1">
            <a:effectLst/>
            <a:latin typeface="+mn-ea"/>
            <a:ea typeface="+mn-ea"/>
          </a:endParaRPr>
        </a:p>
        <a:p>
          <a:pPr algn="ctr"/>
          <a:endParaRPr kumimoji="1" lang="en-US" altLang="ja-JP" sz="1800" b="1">
            <a:solidFill>
              <a:schemeClr val="dk1"/>
            </a:solidFill>
            <a:effectLst/>
            <a:latin typeface="+mn-ea"/>
            <a:ea typeface="+mn-ea"/>
            <a:cs typeface="+mn-cs"/>
          </a:endParaRPr>
        </a:p>
        <a:p>
          <a:pPr algn="ctr"/>
          <a:r>
            <a:rPr kumimoji="1" lang="en-US" altLang="ja-JP" sz="1400" b="0">
              <a:solidFill>
                <a:schemeClr val="dk1"/>
              </a:solidFill>
              <a:effectLst/>
              <a:latin typeface="+mn-ea"/>
              <a:ea typeface="+mn-ea"/>
              <a:cs typeface="+mn-cs"/>
            </a:rPr>
            <a:t>※</a:t>
          </a:r>
          <a:r>
            <a:rPr kumimoji="1" lang="ja-JP" altLang="ja-JP" sz="1400" b="0">
              <a:solidFill>
                <a:schemeClr val="dk1"/>
              </a:solidFill>
              <a:effectLst/>
              <a:latin typeface="+mn-ea"/>
              <a:ea typeface="+mn-ea"/>
              <a:cs typeface="+mn-cs"/>
            </a:rPr>
            <a:t>事務負担軽減のため、</a:t>
          </a:r>
          <a:r>
            <a:rPr kumimoji="1" lang="ja-JP" altLang="en-US" sz="1400" b="0">
              <a:latin typeface="+mn-ea"/>
              <a:ea typeface="+mn-ea"/>
            </a:rPr>
            <a:t>複数の事業所について一括して届出を行う場合について、</a:t>
          </a:r>
          <a:r>
            <a:rPr kumimoji="1" lang="ja-JP" altLang="ja-JP" sz="1400" b="0">
              <a:solidFill>
                <a:schemeClr val="dk1"/>
              </a:solidFill>
              <a:effectLst/>
              <a:latin typeface="+mn-ea"/>
              <a:ea typeface="+mn-ea"/>
              <a:cs typeface="+mn-cs"/>
            </a:rPr>
            <a:t>令和４年度実績報告書（令和５年６月頃提出）から、</a:t>
          </a:r>
          <a:endParaRPr kumimoji="1" lang="en-US" altLang="ja-JP" sz="1400" b="0">
            <a:solidFill>
              <a:schemeClr val="dk1"/>
            </a:solidFill>
            <a:effectLst/>
            <a:latin typeface="+mn-ea"/>
            <a:ea typeface="+mn-ea"/>
            <a:cs typeface="+mn-cs"/>
          </a:endParaRPr>
        </a:p>
        <a:p>
          <a:pPr algn="ctr"/>
          <a:r>
            <a:rPr kumimoji="1" lang="ja-JP" altLang="en-US" sz="1400" b="0">
              <a:latin typeface="+mn-ea"/>
              <a:ea typeface="+mn-ea"/>
            </a:rPr>
            <a:t>賃金総額や賃金改善額等に関する事業所ごとの内訳の記載を不要とし、法人単位で一括して記載するものとする。</a:t>
          </a:r>
          <a:endParaRPr kumimoji="1" lang="en-US" altLang="ja-JP" sz="1400" b="0">
            <a:latin typeface="+mn-ea"/>
            <a:ea typeface="+mn-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20</xdr:col>
      <xdr:colOff>1210237</xdr:colOff>
      <xdr:row>16</xdr:row>
      <xdr:rowOff>59595</xdr:rowOff>
    </xdr:from>
    <xdr:to>
      <xdr:col>24</xdr:col>
      <xdr:colOff>746326</xdr:colOff>
      <xdr:row>30</xdr:row>
      <xdr:rowOff>324970</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11217090" y="3208448"/>
          <a:ext cx="3200412" cy="5128728"/>
        </a:xfrm>
        <a:prstGeom prst="rect">
          <a:avLst/>
        </a:prstGeom>
        <a:solidFill>
          <a:schemeClr val="accent6">
            <a:lumMod val="60000"/>
            <a:lumOff val="40000"/>
          </a:schemeClr>
        </a:solidFill>
        <a:ln w="5715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1">
              <a:solidFill>
                <a:schemeClr val="dk1"/>
              </a:solidFill>
              <a:effectLst/>
              <a:latin typeface="+mn-ea"/>
              <a:ea typeface="+mn-ea"/>
              <a:cs typeface="+mn-cs"/>
            </a:rPr>
            <a:t>V</a:t>
          </a:r>
          <a:r>
            <a:rPr kumimoji="1" lang="ja-JP" altLang="en-US" sz="1800" b="1">
              <a:solidFill>
                <a:schemeClr val="dk1"/>
              </a:solidFill>
              <a:effectLst/>
              <a:latin typeface="+mn-ea"/>
              <a:ea typeface="+mn-ea"/>
              <a:cs typeface="+mn-cs"/>
            </a:rPr>
            <a:t>列～</a:t>
          </a:r>
          <a:r>
            <a:rPr kumimoji="1" lang="en-US" altLang="ja-JP" sz="1800" b="1">
              <a:solidFill>
                <a:schemeClr val="dk1"/>
              </a:solidFill>
              <a:effectLst/>
              <a:latin typeface="+mn-ea"/>
              <a:ea typeface="+mn-ea"/>
              <a:cs typeface="+mn-cs"/>
            </a:rPr>
            <a:t>Y</a:t>
          </a:r>
          <a:r>
            <a:rPr kumimoji="1" lang="ja-JP" altLang="en-US" sz="1800" b="1">
              <a:solidFill>
                <a:schemeClr val="dk1"/>
              </a:solidFill>
              <a:effectLst/>
              <a:latin typeface="+mn-ea"/>
              <a:ea typeface="+mn-ea"/>
              <a:cs typeface="+mn-cs"/>
            </a:rPr>
            <a:t>列については、１行目の</a:t>
          </a:r>
          <a:r>
            <a:rPr kumimoji="1" lang="ja-JP" altLang="ja-JP" sz="1800" b="1">
              <a:solidFill>
                <a:schemeClr val="dk1"/>
              </a:solidFill>
              <a:effectLst/>
              <a:latin typeface="+mn-ea"/>
              <a:ea typeface="+mn-ea"/>
              <a:cs typeface="+mn-cs"/>
            </a:rPr>
            <a:t>色のついたセルに</a:t>
          </a:r>
          <a:r>
            <a:rPr kumimoji="1" lang="ja-JP" altLang="en-US" sz="1800" b="1">
              <a:solidFill>
                <a:schemeClr val="dk1"/>
              </a:solidFill>
              <a:effectLst/>
              <a:latin typeface="+mn-ea"/>
              <a:ea typeface="+mn-ea"/>
              <a:cs typeface="+mn-cs"/>
            </a:rPr>
            <a:t>、本実績報告書で</a:t>
          </a:r>
          <a:r>
            <a:rPr kumimoji="1" lang="ja-JP" altLang="ja-JP" sz="1800" b="1">
              <a:solidFill>
                <a:schemeClr val="dk1"/>
              </a:solidFill>
              <a:effectLst/>
              <a:latin typeface="+mn-ea"/>
              <a:ea typeface="+mn-ea"/>
              <a:cs typeface="+mn-cs"/>
            </a:rPr>
            <a:t>一括して</a:t>
          </a:r>
          <a:r>
            <a:rPr kumimoji="1" lang="ja-JP" altLang="en-US" sz="1800" b="1">
              <a:solidFill>
                <a:schemeClr val="dk1"/>
              </a:solidFill>
              <a:effectLst/>
              <a:latin typeface="+mn-ea"/>
              <a:ea typeface="+mn-ea"/>
              <a:cs typeface="+mn-cs"/>
            </a:rPr>
            <a:t>届け出る</a:t>
          </a:r>
          <a:r>
            <a:rPr kumimoji="1" lang="ja-JP" altLang="ja-JP" sz="1800" b="1">
              <a:solidFill>
                <a:schemeClr val="dk1"/>
              </a:solidFill>
              <a:effectLst/>
              <a:latin typeface="+mn-ea"/>
              <a:ea typeface="+mn-ea"/>
              <a:cs typeface="+mn-cs"/>
            </a:rPr>
            <a:t>事業所全体の総額</a:t>
          </a:r>
          <a:r>
            <a:rPr kumimoji="1" lang="ja-JP" altLang="en-US" sz="1800" b="1">
              <a:solidFill>
                <a:schemeClr val="dk1"/>
              </a:solidFill>
              <a:effectLst/>
              <a:latin typeface="+mn-ea"/>
              <a:ea typeface="+mn-ea"/>
              <a:cs typeface="+mn-cs"/>
            </a:rPr>
            <a:t>及び総数</a:t>
          </a:r>
          <a:r>
            <a:rPr kumimoji="1" lang="ja-JP" altLang="ja-JP" sz="1800" b="1">
              <a:solidFill>
                <a:schemeClr val="dk1"/>
              </a:solidFill>
              <a:effectLst/>
              <a:latin typeface="+mn-ea"/>
              <a:ea typeface="+mn-ea"/>
              <a:cs typeface="+mn-cs"/>
            </a:rPr>
            <a:t>を記入すること</a:t>
          </a:r>
          <a:endParaRPr lang="ja-JP" altLang="ja-JP" sz="1800" b="1">
            <a:effectLst/>
            <a:latin typeface="+mn-ea"/>
            <a:ea typeface="+mn-ea"/>
          </a:endParaRPr>
        </a:p>
        <a:p>
          <a:pPr algn="ctr"/>
          <a:endParaRPr kumimoji="1" lang="en-US" altLang="ja-JP" sz="1800" b="1">
            <a:solidFill>
              <a:schemeClr val="dk1"/>
            </a:solidFill>
            <a:effectLst/>
            <a:latin typeface="+mn-ea"/>
            <a:ea typeface="+mn-ea"/>
            <a:cs typeface="+mn-cs"/>
          </a:endParaRPr>
        </a:p>
        <a:p>
          <a:pPr algn="ctr"/>
          <a:r>
            <a:rPr kumimoji="1" lang="en-US" altLang="ja-JP" sz="1400" b="0">
              <a:solidFill>
                <a:schemeClr val="dk1"/>
              </a:solidFill>
              <a:effectLst/>
              <a:latin typeface="+mn-ea"/>
              <a:ea typeface="+mn-ea"/>
              <a:cs typeface="+mn-cs"/>
            </a:rPr>
            <a:t>※</a:t>
          </a:r>
          <a:r>
            <a:rPr kumimoji="1" lang="ja-JP" altLang="ja-JP" sz="1400" b="0">
              <a:solidFill>
                <a:schemeClr val="dk1"/>
              </a:solidFill>
              <a:effectLst/>
              <a:latin typeface="+mn-ea"/>
              <a:ea typeface="+mn-ea"/>
              <a:cs typeface="+mn-cs"/>
            </a:rPr>
            <a:t>事務負担軽減のため、</a:t>
          </a:r>
          <a:r>
            <a:rPr kumimoji="1" lang="ja-JP" altLang="en-US" sz="1400" b="0">
              <a:latin typeface="+mn-ea"/>
              <a:ea typeface="+mn-ea"/>
            </a:rPr>
            <a:t>複数の事業所について一括して届出を行う場合について、</a:t>
          </a:r>
          <a:r>
            <a:rPr kumimoji="1" lang="ja-JP" altLang="ja-JP" sz="1400" b="0">
              <a:solidFill>
                <a:schemeClr val="dk1"/>
              </a:solidFill>
              <a:effectLst/>
              <a:latin typeface="+mn-ea"/>
              <a:ea typeface="+mn-ea"/>
              <a:cs typeface="+mn-cs"/>
            </a:rPr>
            <a:t>令和４年度実績報告書（令和５年６月頃提出）から、</a:t>
          </a:r>
          <a:endParaRPr kumimoji="1" lang="en-US" altLang="ja-JP" sz="1400" b="0">
            <a:solidFill>
              <a:schemeClr val="dk1"/>
            </a:solidFill>
            <a:effectLst/>
            <a:latin typeface="+mn-ea"/>
            <a:ea typeface="+mn-ea"/>
            <a:cs typeface="+mn-cs"/>
          </a:endParaRPr>
        </a:p>
        <a:p>
          <a:pPr algn="ctr"/>
          <a:r>
            <a:rPr kumimoji="1" lang="ja-JP" altLang="en-US" sz="1400" b="0">
              <a:latin typeface="+mn-ea"/>
              <a:ea typeface="+mn-ea"/>
            </a:rPr>
            <a:t>賃金総額や賃金改善額等に関する事業所ごとの内訳の記載を不要とし、法人単位で一括して記載するものとする。</a:t>
          </a:r>
          <a:endParaRPr kumimoji="1" lang="en-US" altLang="ja-JP" sz="1400" b="0">
            <a:latin typeface="+mn-ea"/>
            <a:ea typeface="+mn-ea"/>
          </a:endParaRPr>
        </a:p>
      </xdr:txBody>
    </xdr:sp>
    <xdr:clientData/>
  </xdr:twoCellAnchor>
  <xdr:twoCellAnchor>
    <xdr:from>
      <xdr:col>17</xdr:col>
      <xdr:colOff>22415</xdr:colOff>
      <xdr:row>16</xdr:row>
      <xdr:rowOff>59597</xdr:rowOff>
    </xdr:from>
    <xdr:to>
      <xdr:col>19</xdr:col>
      <xdr:colOff>1185960</xdr:colOff>
      <xdr:row>30</xdr:row>
      <xdr:rowOff>302560</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6297709" y="3208450"/>
          <a:ext cx="3651251" cy="5106316"/>
        </a:xfrm>
        <a:prstGeom prst="rect">
          <a:avLst/>
        </a:prstGeom>
        <a:solidFill>
          <a:schemeClr val="accent6">
            <a:lumMod val="60000"/>
            <a:lumOff val="40000"/>
          </a:schemeClr>
        </a:solidFill>
        <a:ln w="5715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600" b="1">
              <a:solidFill>
                <a:schemeClr val="dk1"/>
              </a:solidFill>
              <a:effectLst/>
              <a:latin typeface="+mn-ea"/>
              <a:ea typeface="+mn-ea"/>
              <a:cs typeface="+mn-cs"/>
            </a:rPr>
            <a:t>R</a:t>
          </a:r>
          <a:r>
            <a:rPr kumimoji="1" lang="ja-JP" altLang="en-US" sz="1600" b="1">
              <a:solidFill>
                <a:schemeClr val="dk1"/>
              </a:solidFill>
              <a:effectLst/>
              <a:latin typeface="+mn-ea"/>
              <a:ea typeface="+mn-ea"/>
              <a:cs typeface="+mn-cs"/>
            </a:rPr>
            <a:t>列～</a:t>
          </a:r>
          <a:r>
            <a:rPr kumimoji="1" lang="en-US" altLang="ja-JP" sz="1600" b="1">
              <a:solidFill>
                <a:schemeClr val="dk1"/>
              </a:solidFill>
              <a:effectLst/>
              <a:latin typeface="+mn-ea"/>
              <a:ea typeface="+mn-ea"/>
              <a:cs typeface="+mn-cs"/>
            </a:rPr>
            <a:t>T</a:t>
          </a:r>
          <a:r>
            <a:rPr kumimoji="1" lang="ja-JP" altLang="en-US" sz="1600" b="1">
              <a:solidFill>
                <a:schemeClr val="dk1"/>
              </a:solidFill>
              <a:effectLst/>
              <a:latin typeface="+mn-ea"/>
              <a:ea typeface="+mn-ea"/>
              <a:cs typeface="+mn-cs"/>
            </a:rPr>
            <a:t>列については、１行目の</a:t>
          </a:r>
          <a:r>
            <a:rPr kumimoji="1" lang="ja-JP" altLang="ja-JP" sz="1600" b="1">
              <a:solidFill>
                <a:schemeClr val="dk1"/>
              </a:solidFill>
              <a:effectLst/>
              <a:latin typeface="+mn-ea"/>
              <a:ea typeface="+mn-ea"/>
              <a:cs typeface="+mn-cs"/>
            </a:rPr>
            <a:t>色のついたセルに</a:t>
          </a:r>
          <a:r>
            <a:rPr kumimoji="1" lang="ja-JP" altLang="en-US" sz="1600" b="1">
              <a:solidFill>
                <a:schemeClr val="dk1"/>
              </a:solidFill>
              <a:effectLst/>
              <a:latin typeface="+mn-ea"/>
              <a:ea typeface="+mn-ea"/>
              <a:cs typeface="+mn-cs"/>
            </a:rPr>
            <a:t>、本実績報告書で</a:t>
          </a:r>
          <a:r>
            <a:rPr kumimoji="1" lang="ja-JP" altLang="ja-JP" sz="1600" b="1">
              <a:solidFill>
                <a:schemeClr val="dk1"/>
              </a:solidFill>
              <a:effectLst/>
              <a:latin typeface="+mn-ea"/>
              <a:ea typeface="+mn-ea"/>
              <a:cs typeface="+mn-cs"/>
            </a:rPr>
            <a:t>一括して</a:t>
          </a:r>
          <a:r>
            <a:rPr kumimoji="1" lang="ja-JP" altLang="en-US" sz="1600" b="1">
              <a:solidFill>
                <a:schemeClr val="dk1"/>
              </a:solidFill>
              <a:effectLst/>
              <a:latin typeface="+mn-ea"/>
              <a:ea typeface="+mn-ea"/>
              <a:cs typeface="+mn-cs"/>
            </a:rPr>
            <a:t>届け出る</a:t>
          </a:r>
          <a:r>
            <a:rPr kumimoji="1" lang="ja-JP" altLang="ja-JP" sz="1600" b="1">
              <a:solidFill>
                <a:schemeClr val="dk1"/>
              </a:solidFill>
              <a:effectLst/>
              <a:latin typeface="+mn-ea"/>
              <a:ea typeface="+mn-ea"/>
              <a:cs typeface="+mn-cs"/>
            </a:rPr>
            <a:t>事業所全体の総額</a:t>
          </a:r>
          <a:r>
            <a:rPr kumimoji="1" lang="ja-JP" altLang="en-US" sz="1600" b="1">
              <a:solidFill>
                <a:schemeClr val="dk1"/>
              </a:solidFill>
              <a:effectLst/>
              <a:latin typeface="+mn-ea"/>
              <a:ea typeface="+mn-ea"/>
              <a:cs typeface="+mn-cs"/>
            </a:rPr>
            <a:t>及び総数</a:t>
          </a:r>
          <a:r>
            <a:rPr kumimoji="1" lang="ja-JP" altLang="ja-JP" sz="1600" b="1">
              <a:solidFill>
                <a:schemeClr val="dk1"/>
              </a:solidFill>
              <a:effectLst/>
              <a:latin typeface="+mn-ea"/>
              <a:ea typeface="+mn-ea"/>
              <a:cs typeface="+mn-cs"/>
            </a:rPr>
            <a:t>を記入すること</a:t>
          </a:r>
          <a:endParaRPr lang="ja-JP" altLang="ja-JP" sz="1600" b="1">
            <a:effectLst/>
            <a:latin typeface="+mn-ea"/>
            <a:ea typeface="+mn-ea"/>
          </a:endParaRPr>
        </a:p>
        <a:p>
          <a:pPr algn="ctr"/>
          <a:endParaRPr kumimoji="1" lang="en-US" altLang="ja-JP" sz="1600" b="1">
            <a:solidFill>
              <a:schemeClr val="dk1"/>
            </a:solidFill>
            <a:effectLst/>
            <a:latin typeface="+mn-ea"/>
            <a:ea typeface="+mn-ea"/>
            <a:cs typeface="+mn-cs"/>
          </a:endParaRPr>
        </a:p>
        <a:p>
          <a:pPr algn="ctr"/>
          <a:r>
            <a:rPr kumimoji="1" lang="en-US" altLang="ja-JP" sz="1200" b="0">
              <a:solidFill>
                <a:schemeClr val="dk1"/>
              </a:solidFill>
              <a:effectLst/>
              <a:latin typeface="+mn-ea"/>
              <a:ea typeface="+mn-ea"/>
              <a:cs typeface="+mn-cs"/>
            </a:rPr>
            <a:t>※</a:t>
          </a:r>
          <a:r>
            <a:rPr kumimoji="1" lang="ja-JP" altLang="ja-JP" sz="1200" b="0">
              <a:solidFill>
                <a:schemeClr val="dk1"/>
              </a:solidFill>
              <a:effectLst/>
              <a:latin typeface="+mn-ea"/>
              <a:ea typeface="+mn-ea"/>
              <a:cs typeface="+mn-cs"/>
            </a:rPr>
            <a:t>事務負担軽減のため、</a:t>
          </a:r>
          <a:r>
            <a:rPr kumimoji="1" lang="ja-JP" altLang="en-US" sz="1200" b="0">
              <a:latin typeface="+mn-ea"/>
              <a:ea typeface="+mn-ea"/>
            </a:rPr>
            <a:t>複数の事業所について一括して届出を行う場合について、</a:t>
          </a:r>
          <a:r>
            <a:rPr kumimoji="1" lang="ja-JP" altLang="ja-JP" sz="1200" b="0">
              <a:solidFill>
                <a:schemeClr val="dk1"/>
              </a:solidFill>
              <a:effectLst/>
              <a:latin typeface="+mn-ea"/>
              <a:ea typeface="+mn-ea"/>
              <a:cs typeface="+mn-cs"/>
            </a:rPr>
            <a:t>令和４年度実績報告書（令和５年６月頃提出）から、</a:t>
          </a:r>
          <a:endParaRPr kumimoji="1" lang="en-US" altLang="ja-JP" sz="1200" b="0">
            <a:solidFill>
              <a:schemeClr val="dk1"/>
            </a:solidFill>
            <a:effectLst/>
            <a:latin typeface="+mn-ea"/>
            <a:ea typeface="+mn-ea"/>
            <a:cs typeface="+mn-cs"/>
          </a:endParaRPr>
        </a:p>
        <a:p>
          <a:pPr algn="ctr"/>
          <a:r>
            <a:rPr kumimoji="1" lang="ja-JP" altLang="en-US" sz="1200" b="0">
              <a:latin typeface="+mn-ea"/>
              <a:ea typeface="+mn-ea"/>
            </a:rPr>
            <a:t>賃金総額や賃金改善額等に関する事業所ごとの内訳の記載を不要とし、法人単位で一括して記載するものとする。</a:t>
          </a:r>
          <a:endParaRPr kumimoji="1" lang="en-US" altLang="ja-JP" sz="1200" b="0">
            <a:latin typeface="+mn-ea"/>
            <a:ea typeface="+mn-ea"/>
          </a:endParaRP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7620</xdr:colOff>
          <xdr:row>51</xdr:row>
          <xdr:rowOff>160020</xdr:rowOff>
        </xdr:from>
        <xdr:to>
          <xdr:col>3</xdr:col>
          <xdr:colOff>30480</xdr:colOff>
          <xdr:row>53</xdr:row>
          <xdr:rowOff>30480</xdr:rowOff>
        </xdr:to>
        <xdr:sp macro="" textlink="">
          <xdr:nvSpPr>
            <xdr:cNvPr id="15463" name="Check Box 103" hidden="1">
              <a:extLst>
                <a:ext uri="{63B3BB69-23CF-44E3-9099-C40C66FF867C}">
                  <a14:compatExt spid="_x0000_s15463"/>
                </a:ext>
                <a:ext uri="{FF2B5EF4-FFF2-40B4-BE49-F238E27FC236}">
                  <a16:creationId xmlns:a16="http://schemas.microsoft.com/office/drawing/2014/main" id="{00000000-0008-0000-0200-00006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52</xdr:row>
          <xdr:rowOff>182880</xdr:rowOff>
        </xdr:from>
        <xdr:to>
          <xdr:col>3</xdr:col>
          <xdr:colOff>30480</xdr:colOff>
          <xdr:row>54</xdr:row>
          <xdr:rowOff>38100</xdr:rowOff>
        </xdr:to>
        <xdr:sp macro="" textlink="">
          <xdr:nvSpPr>
            <xdr:cNvPr id="15464" name="Check Box 104" hidden="1">
              <a:extLst>
                <a:ext uri="{63B3BB69-23CF-44E3-9099-C40C66FF867C}">
                  <a14:compatExt spid="_x0000_s15464"/>
                </a:ext>
                <a:ext uri="{FF2B5EF4-FFF2-40B4-BE49-F238E27FC236}">
                  <a16:creationId xmlns:a16="http://schemas.microsoft.com/office/drawing/2014/main" id="{00000000-0008-0000-0200-00006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54</xdr:row>
          <xdr:rowOff>68580</xdr:rowOff>
        </xdr:from>
        <xdr:to>
          <xdr:col>3</xdr:col>
          <xdr:colOff>30480</xdr:colOff>
          <xdr:row>54</xdr:row>
          <xdr:rowOff>297180</xdr:rowOff>
        </xdr:to>
        <xdr:sp macro="" textlink="">
          <xdr:nvSpPr>
            <xdr:cNvPr id="15465" name="Check Box 105" hidden="1">
              <a:extLst>
                <a:ext uri="{63B3BB69-23CF-44E3-9099-C40C66FF867C}">
                  <a14:compatExt spid="_x0000_s15465"/>
                </a:ext>
                <a:ext uri="{FF2B5EF4-FFF2-40B4-BE49-F238E27FC236}">
                  <a16:creationId xmlns:a16="http://schemas.microsoft.com/office/drawing/2014/main" id="{00000000-0008-0000-0200-00006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54</xdr:row>
          <xdr:rowOff>312420</xdr:rowOff>
        </xdr:from>
        <xdr:to>
          <xdr:col>3</xdr:col>
          <xdr:colOff>30480</xdr:colOff>
          <xdr:row>56</xdr:row>
          <xdr:rowOff>30480</xdr:rowOff>
        </xdr:to>
        <xdr:sp macro="" textlink="">
          <xdr:nvSpPr>
            <xdr:cNvPr id="15467" name="Check Box 107" hidden="1">
              <a:extLst>
                <a:ext uri="{63B3BB69-23CF-44E3-9099-C40C66FF867C}">
                  <a14:compatExt spid="_x0000_s15467"/>
                </a:ext>
                <a:ext uri="{FF2B5EF4-FFF2-40B4-BE49-F238E27FC236}">
                  <a16:creationId xmlns:a16="http://schemas.microsoft.com/office/drawing/2014/main" id="{00000000-0008-0000-0200-00006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30480</xdr:rowOff>
        </xdr:from>
        <xdr:to>
          <xdr:col>13</xdr:col>
          <xdr:colOff>0</xdr:colOff>
          <xdr:row>43</xdr:row>
          <xdr:rowOff>182880</xdr:rowOff>
        </xdr:to>
        <xdr:sp macro="" textlink="">
          <xdr:nvSpPr>
            <xdr:cNvPr id="15472" name="Check Box 112" hidden="1">
              <a:extLst>
                <a:ext uri="{63B3BB69-23CF-44E3-9099-C40C66FF867C}">
                  <a14:compatExt spid="_x0000_s15472"/>
                </a:ext>
                <a:ext uri="{FF2B5EF4-FFF2-40B4-BE49-F238E27FC236}">
                  <a16:creationId xmlns:a16="http://schemas.microsoft.com/office/drawing/2014/main" id="{00000000-0008-0000-0200-00007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7620</xdr:rowOff>
        </xdr:from>
        <xdr:to>
          <xdr:col>12</xdr:col>
          <xdr:colOff>0</xdr:colOff>
          <xdr:row>44</xdr:row>
          <xdr:rowOff>182880</xdr:rowOff>
        </xdr:to>
        <xdr:sp macro="" textlink="">
          <xdr:nvSpPr>
            <xdr:cNvPr id="15473" name="Check Box 113" hidden="1">
              <a:extLst>
                <a:ext uri="{63B3BB69-23CF-44E3-9099-C40C66FF867C}">
                  <a14:compatExt spid="_x0000_s15473"/>
                </a:ext>
                <a:ext uri="{FF2B5EF4-FFF2-40B4-BE49-F238E27FC236}">
                  <a16:creationId xmlns:a16="http://schemas.microsoft.com/office/drawing/2014/main" id="{00000000-0008-0000-0200-00007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45</xdr:row>
          <xdr:rowOff>7620</xdr:rowOff>
        </xdr:from>
        <xdr:to>
          <xdr:col>12</xdr:col>
          <xdr:colOff>0</xdr:colOff>
          <xdr:row>45</xdr:row>
          <xdr:rowOff>182880</xdr:rowOff>
        </xdr:to>
        <xdr:sp macro="" textlink="">
          <xdr:nvSpPr>
            <xdr:cNvPr id="15474" name="Check Box 114" hidden="1">
              <a:extLst>
                <a:ext uri="{63B3BB69-23CF-44E3-9099-C40C66FF867C}">
                  <a14:compatExt spid="_x0000_s15474"/>
                </a:ext>
                <a:ext uri="{FF2B5EF4-FFF2-40B4-BE49-F238E27FC236}">
                  <a16:creationId xmlns:a16="http://schemas.microsoft.com/office/drawing/2014/main" id="{00000000-0008-0000-0200-00007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196501</xdr:colOff>
          <xdr:row>74</xdr:row>
          <xdr:rowOff>106091</xdr:rowOff>
        </xdr:from>
        <xdr:to>
          <xdr:col>5</xdr:col>
          <xdr:colOff>6803</xdr:colOff>
          <xdr:row>79</xdr:row>
          <xdr:rowOff>66760</xdr:rowOff>
        </xdr:to>
        <xdr:grpSp>
          <xdr:nvGrpSpPr>
            <xdr:cNvPr id="27" name="グループ化 26">
              <a:extLst>
                <a:ext uri="{FF2B5EF4-FFF2-40B4-BE49-F238E27FC236}">
                  <a16:creationId xmlns:a16="http://schemas.microsoft.com/office/drawing/2014/main" id="{00000000-0008-0000-0200-00001B000000}"/>
                </a:ext>
              </a:extLst>
            </xdr:cNvPr>
            <xdr:cNvGrpSpPr/>
          </xdr:nvGrpSpPr>
          <xdr:grpSpPr>
            <a:xfrm>
              <a:off x="755301" y="15981091"/>
              <a:ext cx="204002" cy="786169"/>
              <a:chOff x="896858" y="8204781"/>
              <a:chExt cx="217567" cy="684434"/>
            </a:xfrm>
          </xdr:grpSpPr>
          <xdr:sp macro="" textlink="">
            <xdr:nvSpPr>
              <xdr:cNvPr id="15478" name="Check Box 118" hidden="1">
                <a:extLst>
                  <a:ext uri="{63B3BB69-23CF-44E3-9099-C40C66FF867C}">
                    <a14:compatExt spid="_x0000_s15478"/>
                  </a:ext>
                  <a:ext uri="{FF2B5EF4-FFF2-40B4-BE49-F238E27FC236}">
                    <a16:creationId xmlns:a16="http://schemas.microsoft.com/office/drawing/2014/main" id="{00000000-0008-0000-0200-0000763C0000}"/>
                  </a:ext>
                </a:extLst>
              </xdr:cNvPr>
              <xdr:cNvSpPr/>
            </xdr:nvSpPr>
            <xdr:spPr bwMode="auto">
              <a:xfrm>
                <a:off x="897451" y="8204781"/>
                <a:ext cx="209552" cy="2571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479" name="Check Box 119" hidden="1">
                <a:extLst>
                  <a:ext uri="{63B3BB69-23CF-44E3-9099-C40C66FF867C}">
                    <a14:compatExt spid="_x0000_s15479"/>
                  </a:ext>
                  <a:ext uri="{FF2B5EF4-FFF2-40B4-BE49-F238E27FC236}">
                    <a16:creationId xmlns:a16="http://schemas.microsoft.com/office/drawing/2014/main" id="{00000000-0008-0000-0200-0000773C0000}"/>
                  </a:ext>
                </a:extLst>
              </xdr:cNvPr>
              <xdr:cNvSpPr/>
            </xdr:nvSpPr>
            <xdr:spPr bwMode="auto">
              <a:xfrm>
                <a:off x="896858" y="8362991"/>
                <a:ext cx="209551"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480" name="Check Box 120" hidden="1">
                <a:extLst>
                  <a:ext uri="{63B3BB69-23CF-44E3-9099-C40C66FF867C}">
                    <a14:compatExt spid="_x0000_s15480"/>
                  </a:ext>
                  <a:ext uri="{FF2B5EF4-FFF2-40B4-BE49-F238E27FC236}">
                    <a16:creationId xmlns:a16="http://schemas.microsoft.com/office/drawing/2014/main" id="{00000000-0008-0000-0200-0000783C0000}"/>
                  </a:ext>
                </a:extLst>
              </xdr:cNvPr>
              <xdr:cNvSpPr/>
            </xdr:nvSpPr>
            <xdr:spPr bwMode="auto">
              <a:xfrm>
                <a:off x="904875" y="8632039"/>
                <a:ext cx="209550" cy="2571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481" name="Check Box 121" hidden="1">
                <a:extLst>
                  <a:ext uri="{63B3BB69-23CF-44E3-9099-C40C66FF867C}">
                    <a14:compatExt spid="_x0000_s15481"/>
                  </a:ext>
                  <a:ext uri="{FF2B5EF4-FFF2-40B4-BE49-F238E27FC236}">
                    <a16:creationId xmlns:a16="http://schemas.microsoft.com/office/drawing/2014/main" id="{00000000-0008-0000-0200-0000793C0000}"/>
                  </a:ext>
                </a:extLst>
              </xdr:cNvPr>
              <xdr:cNvSpPr/>
            </xdr:nvSpPr>
            <xdr:spPr bwMode="auto">
              <a:xfrm>
                <a:off x="904875" y="8494005"/>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4466</xdr:colOff>
          <xdr:row>79</xdr:row>
          <xdr:rowOff>13917</xdr:rowOff>
        </xdr:from>
        <xdr:to>
          <xdr:col>5</xdr:col>
          <xdr:colOff>22167</xdr:colOff>
          <xdr:row>83</xdr:row>
          <xdr:rowOff>74446</xdr:rowOff>
        </xdr:to>
        <xdr:grpSp>
          <xdr:nvGrpSpPr>
            <xdr:cNvPr id="51" name="グループ化 50">
              <a:extLst>
                <a:ext uri="{FF2B5EF4-FFF2-40B4-BE49-F238E27FC236}">
                  <a16:creationId xmlns:a16="http://schemas.microsoft.com/office/drawing/2014/main" id="{00000000-0008-0000-0200-000033000000}"/>
                </a:ext>
              </a:extLst>
            </xdr:cNvPr>
            <xdr:cNvGrpSpPr/>
          </xdr:nvGrpSpPr>
          <xdr:grpSpPr>
            <a:xfrm>
              <a:off x="760116" y="16714417"/>
              <a:ext cx="214551" cy="1013029"/>
              <a:chOff x="896858" y="8130661"/>
              <a:chExt cx="217567" cy="758554"/>
            </a:xfrm>
          </xdr:grpSpPr>
          <xdr:sp macro="" textlink="">
            <xdr:nvSpPr>
              <xdr:cNvPr id="15504" name="Check Box 144" hidden="1">
                <a:extLst>
                  <a:ext uri="{63B3BB69-23CF-44E3-9099-C40C66FF867C}">
                    <a14:compatExt spid="_x0000_s15504"/>
                  </a:ext>
                  <a:ext uri="{FF2B5EF4-FFF2-40B4-BE49-F238E27FC236}">
                    <a16:creationId xmlns:a16="http://schemas.microsoft.com/office/drawing/2014/main" id="{00000000-0008-0000-0200-0000903C0000}"/>
                  </a:ext>
                </a:extLst>
              </xdr:cNvPr>
              <xdr:cNvSpPr/>
            </xdr:nvSpPr>
            <xdr:spPr bwMode="auto">
              <a:xfrm>
                <a:off x="897450" y="8130661"/>
                <a:ext cx="209550" cy="2571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05" name="Check Box 145" hidden="1">
                <a:extLst>
                  <a:ext uri="{63B3BB69-23CF-44E3-9099-C40C66FF867C}">
                    <a14:compatExt spid="_x0000_s15505"/>
                  </a:ext>
                  <a:ext uri="{FF2B5EF4-FFF2-40B4-BE49-F238E27FC236}">
                    <a16:creationId xmlns:a16="http://schemas.microsoft.com/office/drawing/2014/main" id="{00000000-0008-0000-0200-0000913C0000}"/>
                  </a:ext>
                </a:extLst>
              </xdr:cNvPr>
              <xdr:cNvSpPr/>
            </xdr:nvSpPr>
            <xdr:spPr bwMode="auto">
              <a:xfrm>
                <a:off x="896858" y="8340157"/>
                <a:ext cx="209548"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06" name="Check Box 146" hidden="1">
                <a:extLst>
                  <a:ext uri="{63B3BB69-23CF-44E3-9099-C40C66FF867C}">
                    <a14:compatExt spid="_x0000_s15506"/>
                  </a:ext>
                  <a:ext uri="{FF2B5EF4-FFF2-40B4-BE49-F238E27FC236}">
                    <a16:creationId xmlns:a16="http://schemas.microsoft.com/office/drawing/2014/main" id="{00000000-0008-0000-0200-0000923C0000}"/>
                  </a:ext>
                </a:extLst>
              </xdr:cNvPr>
              <xdr:cNvSpPr/>
            </xdr:nvSpPr>
            <xdr:spPr bwMode="auto">
              <a:xfrm>
                <a:off x="904875" y="8632040"/>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07" name="Check Box 147" hidden="1">
                <a:extLst>
                  <a:ext uri="{63B3BB69-23CF-44E3-9099-C40C66FF867C}">
                    <a14:compatExt spid="_x0000_s15507"/>
                  </a:ext>
                  <a:ext uri="{FF2B5EF4-FFF2-40B4-BE49-F238E27FC236}">
                    <a16:creationId xmlns:a16="http://schemas.microsoft.com/office/drawing/2014/main" id="{00000000-0008-0000-0200-0000933C0000}"/>
                  </a:ext>
                </a:extLst>
              </xdr:cNvPr>
              <xdr:cNvSpPr/>
            </xdr:nvSpPr>
            <xdr:spPr bwMode="auto">
              <a:xfrm>
                <a:off x="904875" y="8482588"/>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196502</xdr:colOff>
          <xdr:row>82</xdr:row>
          <xdr:rowOff>113777</xdr:rowOff>
        </xdr:from>
        <xdr:to>
          <xdr:col>5</xdr:col>
          <xdr:colOff>6804</xdr:colOff>
          <xdr:row>88</xdr:row>
          <xdr:rowOff>74448</xdr:rowOff>
        </xdr:to>
        <xdr:grpSp>
          <xdr:nvGrpSpPr>
            <xdr:cNvPr id="57" name="グループ化 56">
              <a:extLst>
                <a:ext uri="{FF2B5EF4-FFF2-40B4-BE49-F238E27FC236}">
                  <a16:creationId xmlns:a16="http://schemas.microsoft.com/office/drawing/2014/main" id="{00000000-0008-0000-0200-000039000000}"/>
                </a:ext>
              </a:extLst>
            </xdr:cNvPr>
            <xdr:cNvGrpSpPr/>
          </xdr:nvGrpSpPr>
          <xdr:grpSpPr>
            <a:xfrm>
              <a:off x="755302" y="17576277"/>
              <a:ext cx="204002" cy="1294171"/>
              <a:chOff x="896858" y="7942298"/>
              <a:chExt cx="217567" cy="969764"/>
            </a:xfrm>
          </xdr:grpSpPr>
          <xdr:sp macro="" textlink="">
            <xdr:nvSpPr>
              <xdr:cNvPr id="15509" name="Check Box 149" hidden="1">
                <a:extLst>
                  <a:ext uri="{63B3BB69-23CF-44E3-9099-C40C66FF867C}">
                    <a14:compatExt spid="_x0000_s15509"/>
                  </a:ext>
                  <a:ext uri="{FF2B5EF4-FFF2-40B4-BE49-F238E27FC236}">
                    <a16:creationId xmlns:a16="http://schemas.microsoft.com/office/drawing/2014/main" id="{00000000-0008-0000-0200-0000953C0000}"/>
                  </a:ext>
                </a:extLst>
              </xdr:cNvPr>
              <xdr:cNvSpPr/>
            </xdr:nvSpPr>
            <xdr:spPr bwMode="auto">
              <a:xfrm>
                <a:off x="897451" y="8130653"/>
                <a:ext cx="209552" cy="2571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10" name="Check Box 150" hidden="1">
                <a:extLst>
                  <a:ext uri="{63B3BB69-23CF-44E3-9099-C40C66FF867C}">
                    <a14:compatExt spid="_x0000_s15510"/>
                  </a:ext>
                  <a:ext uri="{FF2B5EF4-FFF2-40B4-BE49-F238E27FC236}">
                    <a16:creationId xmlns:a16="http://schemas.microsoft.com/office/drawing/2014/main" id="{00000000-0008-0000-0200-0000963C0000}"/>
                  </a:ext>
                </a:extLst>
              </xdr:cNvPr>
              <xdr:cNvSpPr/>
            </xdr:nvSpPr>
            <xdr:spPr bwMode="auto">
              <a:xfrm>
                <a:off x="896858" y="8368700"/>
                <a:ext cx="209551"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11" name="Check Box 151" hidden="1">
                <a:extLst>
                  <a:ext uri="{63B3BB69-23CF-44E3-9099-C40C66FF867C}">
                    <a14:compatExt spid="_x0000_s15511"/>
                  </a:ext>
                  <a:ext uri="{FF2B5EF4-FFF2-40B4-BE49-F238E27FC236}">
                    <a16:creationId xmlns:a16="http://schemas.microsoft.com/office/drawing/2014/main" id="{00000000-0008-0000-0200-0000973C0000}"/>
                  </a:ext>
                </a:extLst>
              </xdr:cNvPr>
              <xdr:cNvSpPr/>
            </xdr:nvSpPr>
            <xdr:spPr bwMode="auto">
              <a:xfrm>
                <a:off x="904875" y="8654887"/>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12" name="Check Box 152" hidden="1">
                <a:extLst>
                  <a:ext uri="{63B3BB69-23CF-44E3-9099-C40C66FF867C}">
                    <a14:compatExt spid="_x0000_s15512"/>
                  </a:ext>
                  <a:ext uri="{FF2B5EF4-FFF2-40B4-BE49-F238E27FC236}">
                    <a16:creationId xmlns:a16="http://schemas.microsoft.com/office/drawing/2014/main" id="{00000000-0008-0000-0200-0000983C0000}"/>
                  </a:ext>
                </a:extLst>
              </xdr:cNvPr>
              <xdr:cNvSpPr/>
            </xdr:nvSpPr>
            <xdr:spPr bwMode="auto">
              <a:xfrm>
                <a:off x="904875" y="8511131"/>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13" name="Check Box 153" hidden="1">
                <a:extLst>
                  <a:ext uri="{63B3BB69-23CF-44E3-9099-C40C66FF867C}">
                    <a14:compatExt spid="_x0000_s15513"/>
                  </a:ext>
                  <a:ext uri="{FF2B5EF4-FFF2-40B4-BE49-F238E27FC236}">
                    <a16:creationId xmlns:a16="http://schemas.microsoft.com/office/drawing/2014/main" id="{00000000-0008-0000-0200-0000993C0000}"/>
                  </a:ext>
                </a:extLst>
              </xdr:cNvPr>
              <xdr:cNvSpPr/>
            </xdr:nvSpPr>
            <xdr:spPr bwMode="auto">
              <a:xfrm>
                <a:off x="904873" y="7942298"/>
                <a:ext cx="209550" cy="2571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88</xdr:row>
          <xdr:rowOff>23045</xdr:rowOff>
        </xdr:from>
        <xdr:to>
          <xdr:col>5</xdr:col>
          <xdr:colOff>17701</xdr:colOff>
          <xdr:row>92</xdr:row>
          <xdr:rowOff>83574</xdr:rowOff>
        </xdr:to>
        <xdr:grpSp>
          <xdr:nvGrpSpPr>
            <xdr:cNvPr id="63" name="グループ化 62">
              <a:extLst>
                <a:ext uri="{FF2B5EF4-FFF2-40B4-BE49-F238E27FC236}">
                  <a16:creationId xmlns:a16="http://schemas.microsoft.com/office/drawing/2014/main" id="{00000000-0008-0000-0200-00003F000000}"/>
                </a:ext>
              </a:extLst>
            </xdr:cNvPr>
            <xdr:cNvGrpSpPr/>
          </xdr:nvGrpSpPr>
          <xdr:grpSpPr>
            <a:xfrm>
              <a:off x="755650" y="18819045"/>
              <a:ext cx="214551" cy="1013029"/>
              <a:chOff x="896858" y="8130626"/>
              <a:chExt cx="217567" cy="758568"/>
            </a:xfrm>
          </xdr:grpSpPr>
          <xdr:sp macro="" textlink="">
            <xdr:nvSpPr>
              <xdr:cNvPr id="15514" name="Check Box 154" hidden="1">
                <a:extLst>
                  <a:ext uri="{63B3BB69-23CF-44E3-9099-C40C66FF867C}">
                    <a14:compatExt spid="_x0000_s15514"/>
                  </a:ext>
                  <a:ext uri="{FF2B5EF4-FFF2-40B4-BE49-F238E27FC236}">
                    <a16:creationId xmlns:a16="http://schemas.microsoft.com/office/drawing/2014/main" id="{00000000-0008-0000-0200-00009A3C0000}"/>
                  </a:ext>
                </a:extLst>
              </xdr:cNvPr>
              <xdr:cNvSpPr/>
            </xdr:nvSpPr>
            <xdr:spPr bwMode="auto">
              <a:xfrm>
                <a:off x="897450" y="8130626"/>
                <a:ext cx="209550" cy="2571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15" name="Check Box 155" hidden="1">
                <a:extLst>
                  <a:ext uri="{63B3BB69-23CF-44E3-9099-C40C66FF867C}">
                    <a14:compatExt spid="_x0000_s15515"/>
                  </a:ext>
                  <a:ext uri="{FF2B5EF4-FFF2-40B4-BE49-F238E27FC236}">
                    <a16:creationId xmlns:a16="http://schemas.microsoft.com/office/drawing/2014/main" id="{00000000-0008-0000-0200-00009B3C0000}"/>
                  </a:ext>
                </a:extLst>
              </xdr:cNvPr>
              <xdr:cNvSpPr/>
            </xdr:nvSpPr>
            <xdr:spPr bwMode="auto">
              <a:xfrm>
                <a:off x="896858" y="8340157"/>
                <a:ext cx="209548"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16" name="Check Box 156" hidden="1">
                <a:extLst>
                  <a:ext uri="{63B3BB69-23CF-44E3-9099-C40C66FF867C}">
                    <a14:compatExt spid="_x0000_s15516"/>
                  </a:ext>
                  <a:ext uri="{FF2B5EF4-FFF2-40B4-BE49-F238E27FC236}">
                    <a16:creationId xmlns:a16="http://schemas.microsoft.com/office/drawing/2014/main" id="{00000000-0008-0000-0200-00009C3C0000}"/>
                  </a:ext>
                </a:extLst>
              </xdr:cNvPr>
              <xdr:cNvSpPr/>
            </xdr:nvSpPr>
            <xdr:spPr bwMode="auto">
              <a:xfrm>
                <a:off x="904875" y="8632019"/>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17" name="Check Box 157" hidden="1">
                <a:extLst>
                  <a:ext uri="{63B3BB69-23CF-44E3-9099-C40C66FF867C}">
                    <a14:compatExt spid="_x0000_s15517"/>
                  </a:ext>
                  <a:ext uri="{FF2B5EF4-FFF2-40B4-BE49-F238E27FC236}">
                    <a16:creationId xmlns:a16="http://schemas.microsoft.com/office/drawing/2014/main" id="{00000000-0008-0000-0200-00009D3C0000}"/>
                  </a:ext>
                </a:extLst>
              </xdr:cNvPr>
              <xdr:cNvSpPr/>
            </xdr:nvSpPr>
            <xdr:spPr bwMode="auto">
              <a:xfrm>
                <a:off x="904875" y="8482588"/>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91</xdr:row>
          <xdr:rowOff>130589</xdr:rowOff>
        </xdr:from>
        <xdr:to>
          <xdr:col>5</xdr:col>
          <xdr:colOff>17701</xdr:colOff>
          <xdr:row>96</xdr:row>
          <xdr:rowOff>89887</xdr:rowOff>
        </xdr:to>
        <xdr:grpSp>
          <xdr:nvGrpSpPr>
            <xdr:cNvPr id="68" name="グループ化 67">
              <a:extLst>
                <a:ext uri="{FF2B5EF4-FFF2-40B4-BE49-F238E27FC236}">
                  <a16:creationId xmlns:a16="http://schemas.microsoft.com/office/drawing/2014/main" id="{00000000-0008-0000-0200-000044000000}"/>
                </a:ext>
              </a:extLst>
            </xdr:cNvPr>
            <xdr:cNvGrpSpPr/>
          </xdr:nvGrpSpPr>
          <xdr:grpSpPr>
            <a:xfrm>
              <a:off x="755650" y="19688589"/>
              <a:ext cx="214551" cy="1102298"/>
              <a:chOff x="896858" y="8113507"/>
              <a:chExt cx="217567" cy="826056"/>
            </a:xfrm>
          </xdr:grpSpPr>
          <xdr:sp macro="" textlink="">
            <xdr:nvSpPr>
              <xdr:cNvPr id="15518" name="Check Box 158" hidden="1">
                <a:extLst>
                  <a:ext uri="{63B3BB69-23CF-44E3-9099-C40C66FF867C}">
                    <a14:compatExt spid="_x0000_s15518"/>
                  </a:ext>
                  <a:ext uri="{FF2B5EF4-FFF2-40B4-BE49-F238E27FC236}">
                    <a16:creationId xmlns:a16="http://schemas.microsoft.com/office/drawing/2014/main" id="{00000000-0008-0000-0200-00009E3C0000}"/>
                  </a:ext>
                </a:extLst>
              </xdr:cNvPr>
              <xdr:cNvSpPr/>
            </xdr:nvSpPr>
            <xdr:spPr bwMode="auto">
              <a:xfrm>
                <a:off x="897450" y="8113507"/>
                <a:ext cx="209550" cy="2571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19" name="Check Box 159" hidden="1">
                <a:extLst>
                  <a:ext uri="{63B3BB69-23CF-44E3-9099-C40C66FF867C}">
                    <a14:compatExt spid="_x0000_s15519"/>
                  </a:ext>
                  <a:ext uri="{FF2B5EF4-FFF2-40B4-BE49-F238E27FC236}">
                    <a16:creationId xmlns:a16="http://schemas.microsoft.com/office/drawing/2014/main" id="{00000000-0008-0000-0200-00009F3C0000}"/>
                  </a:ext>
                </a:extLst>
              </xdr:cNvPr>
              <xdr:cNvSpPr/>
            </xdr:nvSpPr>
            <xdr:spPr bwMode="auto">
              <a:xfrm>
                <a:off x="896858" y="8300198"/>
                <a:ext cx="209548"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20" name="Check Box 160" hidden="1">
                <a:extLst>
                  <a:ext uri="{63B3BB69-23CF-44E3-9099-C40C66FF867C}">
                    <a14:compatExt spid="_x0000_s15520"/>
                  </a:ext>
                  <a:ext uri="{FF2B5EF4-FFF2-40B4-BE49-F238E27FC236}">
                    <a16:creationId xmlns:a16="http://schemas.microsoft.com/office/drawing/2014/main" id="{00000000-0008-0000-0200-0000A03C0000}"/>
                  </a:ext>
                </a:extLst>
              </xdr:cNvPr>
              <xdr:cNvSpPr/>
            </xdr:nvSpPr>
            <xdr:spPr bwMode="auto">
              <a:xfrm>
                <a:off x="904875" y="8529275"/>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21" name="Check Box 161" hidden="1">
                <a:extLst>
                  <a:ext uri="{63B3BB69-23CF-44E3-9099-C40C66FF867C}">
                    <a14:compatExt spid="_x0000_s15521"/>
                  </a:ext>
                  <a:ext uri="{FF2B5EF4-FFF2-40B4-BE49-F238E27FC236}">
                    <a16:creationId xmlns:a16="http://schemas.microsoft.com/office/drawing/2014/main" id="{00000000-0008-0000-0200-0000A13C0000}"/>
                  </a:ext>
                </a:extLst>
              </xdr:cNvPr>
              <xdr:cNvSpPr/>
            </xdr:nvSpPr>
            <xdr:spPr bwMode="auto">
              <a:xfrm>
                <a:off x="904875" y="8682388"/>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199718</xdr:colOff>
          <xdr:row>96</xdr:row>
          <xdr:rowOff>23045</xdr:rowOff>
        </xdr:from>
        <xdr:to>
          <xdr:col>5</xdr:col>
          <xdr:colOff>10020</xdr:colOff>
          <xdr:row>100</xdr:row>
          <xdr:rowOff>83574</xdr:rowOff>
        </xdr:to>
        <xdr:grpSp>
          <xdr:nvGrpSpPr>
            <xdr:cNvPr id="73" name="グループ化 72">
              <a:extLst>
                <a:ext uri="{FF2B5EF4-FFF2-40B4-BE49-F238E27FC236}">
                  <a16:creationId xmlns:a16="http://schemas.microsoft.com/office/drawing/2014/main" id="{00000000-0008-0000-0200-000049000000}"/>
                </a:ext>
              </a:extLst>
            </xdr:cNvPr>
            <xdr:cNvGrpSpPr/>
          </xdr:nvGrpSpPr>
          <xdr:grpSpPr>
            <a:xfrm>
              <a:off x="758518" y="20724045"/>
              <a:ext cx="204002" cy="1013029"/>
              <a:chOff x="896858" y="8130698"/>
              <a:chExt cx="217567" cy="758491"/>
            </a:xfrm>
          </xdr:grpSpPr>
          <xdr:sp macro="" textlink="">
            <xdr:nvSpPr>
              <xdr:cNvPr id="15522" name="Check Box 162" hidden="1">
                <a:extLst>
                  <a:ext uri="{63B3BB69-23CF-44E3-9099-C40C66FF867C}">
                    <a14:compatExt spid="_x0000_s15522"/>
                  </a:ext>
                  <a:ext uri="{FF2B5EF4-FFF2-40B4-BE49-F238E27FC236}">
                    <a16:creationId xmlns:a16="http://schemas.microsoft.com/office/drawing/2014/main" id="{00000000-0008-0000-0200-0000A23C0000}"/>
                  </a:ext>
                </a:extLst>
              </xdr:cNvPr>
              <xdr:cNvSpPr/>
            </xdr:nvSpPr>
            <xdr:spPr bwMode="auto">
              <a:xfrm>
                <a:off x="897451" y="8130698"/>
                <a:ext cx="209552" cy="2571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23" name="Check Box 163" hidden="1">
                <a:extLst>
                  <a:ext uri="{63B3BB69-23CF-44E3-9099-C40C66FF867C}">
                    <a14:compatExt spid="_x0000_s15523"/>
                  </a:ext>
                  <a:ext uri="{FF2B5EF4-FFF2-40B4-BE49-F238E27FC236}">
                    <a16:creationId xmlns:a16="http://schemas.microsoft.com/office/drawing/2014/main" id="{00000000-0008-0000-0200-0000A33C0000}"/>
                  </a:ext>
                </a:extLst>
              </xdr:cNvPr>
              <xdr:cNvSpPr/>
            </xdr:nvSpPr>
            <xdr:spPr bwMode="auto">
              <a:xfrm>
                <a:off x="896858" y="8340157"/>
                <a:ext cx="209551"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24" name="Check Box 164" hidden="1">
                <a:extLst>
                  <a:ext uri="{63B3BB69-23CF-44E3-9099-C40C66FF867C}">
                    <a14:compatExt spid="_x0000_s15524"/>
                  </a:ext>
                  <a:ext uri="{FF2B5EF4-FFF2-40B4-BE49-F238E27FC236}">
                    <a16:creationId xmlns:a16="http://schemas.microsoft.com/office/drawing/2014/main" id="{00000000-0008-0000-0200-0000A43C0000}"/>
                  </a:ext>
                </a:extLst>
              </xdr:cNvPr>
              <xdr:cNvSpPr/>
            </xdr:nvSpPr>
            <xdr:spPr bwMode="auto">
              <a:xfrm>
                <a:off x="904875" y="8632013"/>
                <a:ext cx="209550" cy="2571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25" name="Check Box 165" hidden="1">
                <a:extLst>
                  <a:ext uri="{63B3BB69-23CF-44E3-9099-C40C66FF867C}">
                    <a14:compatExt spid="_x0000_s15525"/>
                  </a:ext>
                  <a:ext uri="{FF2B5EF4-FFF2-40B4-BE49-F238E27FC236}">
                    <a16:creationId xmlns:a16="http://schemas.microsoft.com/office/drawing/2014/main" id="{00000000-0008-0000-0200-0000A53C0000}"/>
                  </a:ext>
                </a:extLst>
              </xdr:cNvPr>
              <xdr:cNvSpPr/>
            </xdr:nvSpPr>
            <xdr:spPr bwMode="auto">
              <a:xfrm>
                <a:off x="904875" y="8482588"/>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83820</xdr:colOff>
          <xdr:row>100</xdr:row>
          <xdr:rowOff>7620</xdr:rowOff>
        </xdr:from>
        <xdr:to>
          <xdr:col>15</xdr:col>
          <xdr:colOff>114300</xdr:colOff>
          <xdr:row>100</xdr:row>
          <xdr:rowOff>350520</xdr:rowOff>
        </xdr:to>
        <xdr:sp macro="" textlink="">
          <xdr:nvSpPr>
            <xdr:cNvPr id="15529" name="Check Box 169" hidden="1">
              <a:extLst>
                <a:ext uri="{63B3BB69-23CF-44E3-9099-C40C66FF867C}">
                  <a14:compatExt spid="_x0000_s15529"/>
                </a:ext>
                <a:ext uri="{FF2B5EF4-FFF2-40B4-BE49-F238E27FC236}">
                  <a16:creationId xmlns:a16="http://schemas.microsoft.com/office/drawing/2014/main" id="{00000000-0008-0000-0200-0000A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104</xdr:row>
          <xdr:rowOff>0</xdr:rowOff>
        </xdr:from>
        <xdr:to>
          <xdr:col>5</xdr:col>
          <xdr:colOff>19050</xdr:colOff>
          <xdr:row>104</xdr:row>
          <xdr:rowOff>28575</xdr:rowOff>
        </xdr:to>
        <xdr:grpSp>
          <xdr:nvGrpSpPr>
            <xdr:cNvPr id="59" name="Group 41">
              <a:extLst>
                <a:ext uri="{FF2B5EF4-FFF2-40B4-BE49-F238E27FC236}">
                  <a16:creationId xmlns:a16="http://schemas.microsoft.com/office/drawing/2014/main" id="{00000000-0008-0000-0200-00003B000000}"/>
                </a:ext>
              </a:extLst>
            </xdr:cNvPr>
            <xdr:cNvGrpSpPr>
              <a:grpSpLocks/>
            </xdr:cNvGrpSpPr>
          </xdr:nvGrpSpPr>
          <xdr:grpSpPr bwMode="auto">
            <a:xfrm>
              <a:off x="793750" y="22694900"/>
              <a:ext cx="17780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104</xdr:row>
          <xdr:rowOff>0</xdr:rowOff>
        </xdr:from>
        <xdr:to>
          <xdr:col>5</xdr:col>
          <xdr:colOff>19050</xdr:colOff>
          <xdr:row>104</xdr:row>
          <xdr:rowOff>28575</xdr:rowOff>
        </xdr:to>
        <xdr:grpSp>
          <xdr:nvGrpSpPr>
            <xdr:cNvPr id="60" name="Group 41">
              <a:extLst>
                <a:ext uri="{FF2B5EF4-FFF2-40B4-BE49-F238E27FC236}">
                  <a16:creationId xmlns:a16="http://schemas.microsoft.com/office/drawing/2014/main" id="{00000000-0008-0000-0200-00003C000000}"/>
                </a:ext>
              </a:extLst>
            </xdr:cNvPr>
            <xdr:cNvGrpSpPr>
              <a:grpSpLocks/>
            </xdr:cNvGrpSpPr>
          </xdr:nvGrpSpPr>
          <xdr:grpSpPr bwMode="auto">
            <a:xfrm>
              <a:off x="793750" y="22694900"/>
              <a:ext cx="17780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107</xdr:row>
          <xdr:rowOff>0</xdr:rowOff>
        </xdr:from>
        <xdr:to>
          <xdr:col>5</xdr:col>
          <xdr:colOff>19050</xdr:colOff>
          <xdr:row>107</xdr:row>
          <xdr:rowOff>28575</xdr:rowOff>
        </xdr:to>
        <xdr:grpSp>
          <xdr:nvGrpSpPr>
            <xdr:cNvPr id="61" name="Group 41">
              <a:extLst>
                <a:ext uri="{FF2B5EF4-FFF2-40B4-BE49-F238E27FC236}">
                  <a16:creationId xmlns:a16="http://schemas.microsoft.com/office/drawing/2014/main" id="{00000000-0008-0000-0200-00003D000000}"/>
                </a:ext>
              </a:extLst>
            </xdr:cNvPr>
            <xdr:cNvGrpSpPr>
              <a:grpSpLocks/>
            </xdr:cNvGrpSpPr>
          </xdr:nvGrpSpPr>
          <xdr:grpSpPr bwMode="auto">
            <a:xfrm>
              <a:off x="793750" y="23539450"/>
              <a:ext cx="17780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107</xdr:row>
          <xdr:rowOff>0</xdr:rowOff>
        </xdr:from>
        <xdr:to>
          <xdr:col>5</xdr:col>
          <xdr:colOff>19050</xdr:colOff>
          <xdr:row>107</xdr:row>
          <xdr:rowOff>28575</xdr:rowOff>
        </xdr:to>
        <xdr:grpSp>
          <xdr:nvGrpSpPr>
            <xdr:cNvPr id="62" name="Group 41">
              <a:extLst>
                <a:ext uri="{FF2B5EF4-FFF2-40B4-BE49-F238E27FC236}">
                  <a16:creationId xmlns:a16="http://schemas.microsoft.com/office/drawing/2014/main" id="{00000000-0008-0000-0200-00003E000000}"/>
                </a:ext>
              </a:extLst>
            </xdr:cNvPr>
            <xdr:cNvGrpSpPr>
              <a:grpSpLocks/>
            </xdr:cNvGrpSpPr>
          </xdr:nvGrpSpPr>
          <xdr:grpSpPr bwMode="auto">
            <a:xfrm>
              <a:off x="793750" y="23539450"/>
              <a:ext cx="177800" cy="28575"/>
              <a:chOff x="9239" y="107537"/>
              <a:chExt cx="2190" cy="12573"/>
            </a:xfrm>
          </xdr:grpSpPr>
        </xdr:grpSp>
        <xdr:clientData/>
      </xdr:twoCellAnchor>
    </mc:Choice>
    <mc:Fallback/>
  </mc:AlternateContent>
  <xdr:twoCellAnchor>
    <xdr:from>
      <xdr:col>40</xdr:col>
      <xdr:colOff>153629</xdr:colOff>
      <xdr:row>2</xdr:row>
      <xdr:rowOff>27213</xdr:rowOff>
    </xdr:from>
    <xdr:to>
      <xdr:col>47</xdr:col>
      <xdr:colOff>531469</xdr:colOff>
      <xdr:row>12</xdr:row>
      <xdr:rowOff>61451</xdr:rowOff>
    </xdr:to>
    <xdr:grpSp>
      <xdr:nvGrpSpPr>
        <xdr:cNvPr id="3" name="グループ化 2">
          <a:extLst>
            <a:ext uri="{FF2B5EF4-FFF2-40B4-BE49-F238E27FC236}">
              <a16:creationId xmlns:a16="http://schemas.microsoft.com/office/drawing/2014/main" id="{00000000-0008-0000-0200-000003000000}"/>
            </a:ext>
          </a:extLst>
        </xdr:cNvPr>
        <xdr:cNvGrpSpPr/>
      </xdr:nvGrpSpPr>
      <xdr:grpSpPr>
        <a:xfrm>
          <a:off x="7164029" y="357413"/>
          <a:ext cx="4689490" cy="1602688"/>
          <a:chOff x="8141491" y="368799"/>
          <a:chExt cx="5160047" cy="1650204"/>
        </a:xfrm>
      </xdr:grpSpPr>
      <xdr:sp macro="" textlink="">
        <xdr:nvSpPr>
          <xdr:cNvPr id="22" name="正方形/長方形 21">
            <a:extLst>
              <a:ext uri="{FF2B5EF4-FFF2-40B4-BE49-F238E27FC236}">
                <a16:creationId xmlns:a16="http://schemas.microsoft.com/office/drawing/2014/main" id="{00000000-0008-0000-0200-000016000000}"/>
              </a:ext>
            </a:extLst>
          </xdr:cNvPr>
          <xdr:cNvSpPr/>
        </xdr:nvSpPr>
        <xdr:spPr bwMode="auto">
          <a:xfrm>
            <a:off x="8141491" y="368799"/>
            <a:ext cx="5160047" cy="1650204"/>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（本シート及び各様式）</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各加算及び特定加算の算定に共通して必要な情報　入力セル</a:t>
            </a:r>
            <a:endParaRPr kumimoji="1" lang="en-US" altLang="ja-JP" sz="1100"/>
          </a:p>
          <a:p>
            <a:pPr algn="l"/>
            <a:r>
              <a:rPr kumimoji="1" lang="ja-JP" altLang="en-US" sz="1100"/>
              <a:t>　　　　　　処遇改善加算の算定に必要な情報　入力セル</a:t>
            </a:r>
            <a:endParaRPr kumimoji="1" lang="en-US" altLang="ja-JP" sz="1100"/>
          </a:p>
          <a:p>
            <a:r>
              <a:rPr kumimoji="1" lang="ja-JP" altLang="en-US" sz="1100"/>
              <a:t>　　　　　　特定加算の算定に必要な情報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ベースアップ等加算</a:t>
            </a:r>
            <a:r>
              <a:rPr kumimoji="1" lang="ja-JP" altLang="ja-JP" sz="1100">
                <a:solidFill>
                  <a:schemeClr val="dk1"/>
                </a:solidFill>
                <a:effectLst/>
                <a:latin typeface="+mn-lt"/>
                <a:ea typeface="+mn-ea"/>
                <a:cs typeface="+mn-cs"/>
              </a:rPr>
              <a:t>の算定に必要な情報　入力セル</a:t>
            </a:r>
            <a:endParaRPr lang="ja-JP" altLang="ja-JP">
              <a:effectLst/>
            </a:endParaRPr>
          </a:p>
          <a:p>
            <a:pPr algn="l"/>
            <a:endParaRPr kumimoji="1" lang="ja-JP" altLang="en-US" sz="1100"/>
          </a:p>
        </xdr:txBody>
      </xdr:sp>
      <xdr:sp macro="" textlink="">
        <xdr:nvSpPr>
          <xdr:cNvPr id="23" name="正方形/長方形 22">
            <a:extLst>
              <a:ext uri="{FF2B5EF4-FFF2-40B4-BE49-F238E27FC236}">
                <a16:creationId xmlns:a16="http://schemas.microsoft.com/office/drawing/2014/main" id="{00000000-0008-0000-0200-000017000000}"/>
              </a:ext>
            </a:extLst>
          </xdr:cNvPr>
          <xdr:cNvSpPr/>
        </xdr:nvSpPr>
        <xdr:spPr bwMode="auto">
          <a:xfrm>
            <a:off x="8329183" y="1347196"/>
            <a:ext cx="309600" cy="148561"/>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24" name="正方形/長方形 23">
            <a:extLst>
              <a:ext uri="{FF2B5EF4-FFF2-40B4-BE49-F238E27FC236}">
                <a16:creationId xmlns:a16="http://schemas.microsoft.com/office/drawing/2014/main" id="{00000000-0008-0000-0200-000018000000}"/>
              </a:ext>
            </a:extLst>
          </xdr:cNvPr>
          <xdr:cNvSpPr/>
        </xdr:nvSpPr>
        <xdr:spPr bwMode="auto">
          <a:xfrm>
            <a:off x="8329183" y="1172911"/>
            <a:ext cx="309600" cy="144222"/>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25" name="正方形/長方形 24">
            <a:extLst>
              <a:ext uri="{FF2B5EF4-FFF2-40B4-BE49-F238E27FC236}">
                <a16:creationId xmlns:a16="http://schemas.microsoft.com/office/drawing/2014/main" id="{00000000-0008-0000-0200-000019000000}"/>
              </a:ext>
            </a:extLst>
          </xdr:cNvPr>
          <xdr:cNvSpPr/>
        </xdr:nvSpPr>
        <xdr:spPr bwMode="auto">
          <a:xfrm>
            <a:off x="8329183" y="1000885"/>
            <a:ext cx="309600" cy="144592"/>
          </a:xfrm>
          <a:prstGeom prst="rect">
            <a:avLst/>
          </a:prstGeom>
          <a:solidFill>
            <a:srgbClr val="FFFF99"/>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5" name="正方形/長方形 64">
            <a:extLst>
              <a:ext uri="{FF2B5EF4-FFF2-40B4-BE49-F238E27FC236}">
                <a16:creationId xmlns:a16="http://schemas.microsoft.com/office/drawing/2014/main" id="{00000000-0008-0000-0200-000041000000}"/>
              </a:ext>
            </a:extLst>
          </xdr:cNvPr>
          <xdr:cNvSpPr/>
        </xdr:nvSpPr>
        <xdr:spPr bwMode="auto">
          <a:xfrm>
            <a:off x="8331302" y="1526527"/>
            <a:ext cx="309600" cy="148538"/>
          </a:xfrm>
          <a:prstGeom prst="rect">
            <a:avLst/>
          </a:prstGeom>
          <a:solidFill>
            <a:schemeClr val="accent6">
              <a:lumMod val="20000"/>
              <a:lumOff val="8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oneCellAnchor>
    <xdr:from>
      <xdr:col>14</xdr:col>
      <xdr:colOff>119473</xdr:colOff>
      <xdr:row>28</xdr:row>
      <xdr:rowOff>273278</xdr:rowOff>
    </xdr:from>
    <xdr:ext cx="519341" cy="192360"/>
    <xdr:sp macro="" textlink="">
      <xdr:nvSpPr>
        <xdr:cNvPr id="55" name="正方形/長方形 54">
          <a:extLst>
            <a:ext uri="{FF2B5EF4-FFF2-40B4-BE49-F238E27FC236}">
              <a16:creationId xmlns:a16="http://schemas.microsoft.com/office/drawing/2014/main" id="{00000000-0008-0000-0200-000037000000}"/>
            </a:ext>
          </a:extLst>
        </xdr:cNvPr>
        <xdr:cNvSpPr/>
      </xdr:nvSpPr>
      <xdr:spPr>
        <a:xfrm>
          <a:off x="2881723" y="6007328"/>
          <a:ext cx="519341"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(1)-(6)-(8)</a:t>
          </a:r>
          <a:endParaRPr kumimoji="1" lang="ja-JP" altLang="en-US" sz="600">
            <a:solidFill>
              <a:sysClr val="windowText" lastClr="000000"/>
            </a:solidFill>
            <a:latin typeface="+mj-ea"/>
            <a:ea typeface="+mj-ea"/>
          </a:endParaRPr>
        </a:p>
      </xdr:txBody>
    </xdr:sp>
    <xdr:clientData/>
  </xdr:oneCellAnchor>
  <xdr:oneCellAnchor>
    <xdr:from>
      <xdr:col>21</xdr:col>
      <xdr:colOff>116484</xdr:colOff>
      <xdr:row>28</xdr:row>
      <xdr:rowOff>272143</xdr:rowOff>
    </xdr:from>
    <xdr:ext cx="523875" cy="192360"/>
    <xdr:sp macro="" textlink="">
      <xdr:nvSpPr>
        <xdr:cNvPr id="56" name="正方形/長方形 55">
          <a:extLst>
            <a:ext uri="{FF2B5EF4-FFF2-40B4-BE49-F238E27FC236}">
              <a16:creationId xmlns:a16="http://schemas.microsoft.com/office/drawing/2014/main" id="{00000000-0008-0000-0200-000038000000}"/>
            </a:ext>
          </a:extLst>
        </xdr:cNvPr>
        <xdr:cNvSpPr/>
      </xdr:nvSpPr>
      <xdr:spPr>
        <a:xfrm>
          <a:off x="4212234" y="6006193"/>
          <a:ext cx="523875"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(2)</a:t>
          </a:r>
          <a:r>
            <a:rPr kumimoji="1" lang="ja-JP" altLang="en-US" sz="600">
              <a:solidFill>
                <a:sysClr val="windowText" lastClr="000000"/>
              </a:solidFill>
              <a:latin typeface="+mj-ea"/>
              <a:ea typeface="+mj-ea"/>
            </a:rPr>
            <a:t>ｰ</a:t>
          </a:r>
          <a:r>
            <a:rPr kumimoji="1" lang="en-US" altLang="ja-JP" sz="600">
              <a:solidFill>
                <a:sysClr val="windowText" lastClr="000000"/>
              </a:solidFill>
              <a:latin typeface="+mj-ea"/>
              <a:ea typeface="+mj-ea"/>
            </a:rPr>
            <a:t>(4)-(9)</a:t>
          </a:r>
          <a:endParaRPr kumimoji="1" lang="ja-JP" altLang="en-US" sz="600">
            <a:solidFill>
              <a:sysClr val="windowText" lastClr="000000"/>
            </a:solidFill>
            <a:latin typeface="+mj-ea"/>
            <a:ea typeface="+mj-ea"/>
          </a:endParaRPr>
        </a:p>
      </xdr:txBody>
    </xdr:sp>
    <xdr:clientData/>
  </xdr:oneCellAnchor>
  <xdr:oneCellAnchor>
    <xdr:from>
      <xdr:col>22</xdr:col>
      <xdr:colOff>0</xdr:colOff>
      <xdr:row>34</xdr:row>
      <xdr:rowOff>0</xdr:rowOff>
    </xdr:from>
    <xdr:ext cx="615461" cy="192360"/>
    <xdr:sp macro="" textlink="">
      <xdr:nvSpPr>
        <xdr:cNvPr id="58" name="正方形/長方形 57">
          <a:extLst>
            <a:ext uri="{FF2B5EF4-FFF2-40B4-BE49-F238E27FC236}">
              <a16:creationId xmlns:a16="http://schemas.microsoft.com/office/drawing/2014/main" id="{00000000-0008-0000-0200-00003A000000}"/>
            </a:ext>
          </a:extLst>
        </xdr:cNvPr>
        <xdr:cNvSpPr/>
      </xdr:nvSpPr>
      <xdr:spPr>
        <a:xfrm>
          <a:off x="4286250" y="7172325"/>
          <a:ext cx="615461"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a:t>
          </a:r>
          <a:r>
            <a:rPr kumimoji="1" lang="ja-JP" altLang="en-US" sz="600">
              <a:solidFill>
                <a:sysClr val="windowText" lastClr="000000"/>
              </a:solidFill>
              <a:latin typeface="+mj-ea"/>
              <a:ea typeface="+mj-ea"/>
            </a:rPr>
            <a:t>基準額２</a:t>
          </a:r>
          <a:r>
            <a:rPr kumimoji="1" lang="en-US" altLang="ja-JP" sz="600">
              <a:solidFill>
                <a:sysClr val="windowText" lastClr="000000"/>
              </a:solidFill>
              <a:latin typeface="+mj-ea"/>
              <a:ea typeface="+mj-ea"/>
            </a:rPr>
            <a:t>】</a:t>
          </a:r>
          <a:endParaRPr kumimoji="1" lang="ja-JP" altLang="en-US" sz="600">
            <a:solidFill>
              <a:sysClr val="windowText" lastClr="000000"/>
            </a:solidFill>
            <a:latin typeface="+mj-ea"/>
            <a:ea typeface="+mj-ea"/>
          </a:endParaRPr>
        </a:p>
      </xdr:txBody>
    </xdr:sp>
    <xdr:clientData/>
  </xdr:oneCellAnchor>
  <xdr:oneCellAnchor>
    <xdr:from>
      <xdr:col>29</xdr:col>
      <xdr:colOff>0</xdr:colOff>
      <xdr:row>34</xdr:row>
      <xdr:rowOff>0</xdr:rowOff>
    </xdr:from>
    <xdr:ext cx="615461" cy="192360"/>
    <xdr:sp macro="" textlink="">
      <xdr:nvSpPr>
        <xdr:cNvPr id="66" name="正方形/長方形 65">
          <a:extLst>
            <a:ext uri="{FF2B5EF4-FFF2-40B4-BE49-F238E27FC236}">
              <a16:creationId xmlns:a16="http://schemas.microsoft.com/office/drawing/2014/main" id="{00000000-0008-0000-0200-000042000000}"/>
            </a:ext>
          </a:extLst>
        </xdr:cNvPr>
        <xdr:cNvSpPr/>
      </xdr:nvSpPr>
      <xdr:spPr>
        <a:xfrm>
          <a:off x="5619750" y="7172325"/>
          <a:ext cx="615461"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a:t>
          </a:r>
          <a:r>
            <a:rPr kumimoji="1" lang="ja-JP" altLang="en-US" sz="600">
              <a:solidFill>
                <a:sysClr val="windowText" lastClr="000000"/>
              </a:solidFill>
              <a:latin typeface="+mj-ea"/>
              <a:ea typeface="+mj-ea"/>
            </a:rPr>
            <a:t>基準額３</a:t>
          </a:r>
          <a:r>
            <a:rPr kumimoji="1" lang="en-US" altLang="ja-JP" sz="600">
              <a:solidFill>
                <a:sysClr val="windowText" lastClr="000000"/>
              </a:solidFill>
              <a:latin typeface="+mj-ea"/>
              <a:ea typeface="+mj-ea"/>
            </a:rPr>
            <a:t>】</a:t>
          </a:r>
        </a:p>
      </xdr:txBody>
    </xdr:sp>
    <xdr:clientData/>
  </xdr:oneCellAnchor>
  <xdr:oneCellAnchor>
    <xdr:from>
      <xdr:col>15</xdr:col>
      <xdr:colOff>0</xdr:colOff>
      <xdr:row>34</xdr:row>
      <xdr:rowOff>0</xdr:rowOff>
    </xdr:from>
    <xdr:ext cx="615461" cy="192360"/>
    <xdr:sp macro="" textlink="">
      <xdr:nvSpPr>
        <xdr:cNvPr id="67" name="正方形/長方形 66">
          <a:extLst>
            <a:ext uri="{FF2B5EF4-FFF2-40B4-BE49-F238E27FC236}">
              <a16:creationId xmlns:a16="http://schemas.microsoft.com/office/drawing/2014/main" id="{00000000-0008-0000-0200-000043000000}"/>
            </a:ext>
          </a:extLst>
        </xdr:cNvPr>
        <xdr:cNvSpPr/>
      </xdr:nvSpPr>
      <xdr:spPr>
        <a:xfrm>
          <a:off x="2952750" y="7172325"/>
          <a:ext cx="615461"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a:t>
          </a:r>
          <a:r>
            <a:rPr kumimoji="1" lang="ja-JP" altLang="en-US" sz="600">
              <a:solidFill>
                <a:sysClr val="windowText" lastClr="000000"/>
              </a:solidFill>
              <a:latin typeface="+mj-ea"/>
              <a:ea typeface="+mj-ea"/>
            </a:rPr>
            <a:t>基準額１</a:t>
          </a:r>
          <a:r>
            <a:rPr kumimoji="1" lang="en-US" altLang="ja-JP" sz="600">
              <a:solidFill>
                <a:sysClr val="windowText" lastClr="000000"/>
              </a:solidFill>
              <a:latin typeface="+mj-ea"/>
              <a:ea typeface="+mj-ea"/>
            </a:rPr>
            <a:t>】</a:t>
          </a:r>
          <a:endParaRPr kumimoji="1" lang="ja-JP" altLang="en-US" sz="600">
            <a:solidFill>
              <a:sysClr val="windowText" lastClr="000000"/>
            </a:solidFill>
            <a:latin typeface="+mj-ea"/>
            <a:ea typeface="+mj-ea"/>
          </a:endParaRPr>
        </a:p>
      </xdr:txBody>
    </xdr:sp>
    <xdr:clientData/>
  </xdr:oneCellAnchor>
  <xdr:oneCellAnchor>
    <xdr:from>
      <xdr:col>15</xdr:col>
      <xdr:colOff>0</xdr:colOff>
      <xdr:row>33</xdr:row>
      <xdr:rowOff>0</xdr:rowOff>
    </xdr:from>
    <xdr:ext cx="322384" cy="175846"/>
    <xdr:sp macro="" textlink="">
      <xdr:nvSpPr>
        <xdr:cNvPr id="69" name="正方形/長方形 68">
          <a:extLst>
            <a:ext uri="{FF2B5EF4-FFF2-40B4-BE49-F238E27FC236}">
              <a16:creationId xmlns:a16="http://schemas.microsoft.com/office/drawing/2014/main" id="{00000000-0008-0000-0200-000045000000}"/>
            </a:ext>
          </a:extLst>
        </xdr:cNvPr>
        <xdr:cNvSpPr/>
      </xdr:nvSpPr>
      <xdr:spPr>
        <a:xfrm>
          <a:off x="2952750" y="6886575"/>
          <a:ext cx="322384" cy="1758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(8)</a:t>
          </a:r>
          <a:endParaRPr kumimoji="1" lang="ja-JP" altLang="en-US" sz="600">
            <a:solidFill>
              <a:sysClr val="windowText" lastClr="000000"/>
            </a:solidFill>
            <a:latin typeface="+mj-ea"/>
            <a:ea typeface="+mj-ea"/>
          </a:endParaRPr>
        </a:p>
      </xdr:txBody>
    </xdr:sp>
    <xdr:clientData/>
  </xdr:oneCellAnchor>
  <xdr:oneCellAnchor>
    <xdr:from>
      <xdr:col>15</xdr:col>
      <xdr:colOff>0</xdr:colOff>
      <xdr:row>30</xdr:row>
      <xdr:rowOff>0</xdr:rowOff>
    </xdr:from>
    <xdr:ext cx="293077" cy="161192"/>
    <xdr:sp macro="" textlink="">
      <xdr:nvSpPr>
        <xdr:cNvPr id="70" name="正方形/長方形 69">
          <a:extLst>
            <a:ext uri="{FF2B5EF4-FFF2-40B4-BE49-F238E27FC236}">
              <a16:creationId xmlns:a16="http://schemas.microsoft.com/office/drawing/2014/main" id="{00000000-0008-0000-0200-000046000000}"/>
            </a:ext>
          </a:extLst>
        </xdr:cNvPr>
        <xdr:cNvSpPr/>
      </xdr:nvSpPr>
      <xdr:spPr>
        <a:xfrm>
          <a:off x="2952750" y="630555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(1)</a:t>
          </a:r>
          <a:endParaRPr kumimoji="1" lang="ja-JP" altLang="en-US" sz="600">
            <a:solidFill>
              <a:sysClr val="windowText" lastClr="000000"/>
            </a:solidFill>
            <a:latin typeface="+mj-ea"/>
            <a:ea typeface="+mj-ea"/>
          </a:endParaRPr>
        </a:p>
      </xdr:txBody>
    </xdr:sp>
    <xdr:clientData/>
  </xdr:oneCellAnchor>
  <xdr:oneCellAnchor>
    <xdr:from>
      <xdr:col>22</xdr:col>
      <xdr:colOff>0</xdr:colOff>
      <xdr:row>30</xdr:row>
      <xdr:rowOff>0</xdr:rowOff>
    </xdr:from>
    <xdr:ext cx="293077" cy="161192"/>
    <xdr:sp macro="" textlink="">
      <xdr:nvSpPr>
        <xdr:cNvPr id="71" name="正方形/長方形 70">
          <a:extLst>
            <a:ext uri="{FF2B5EF4-FFF2-40B4-BE49-F238E27FC236}">
              <a16:creationId xmlns:a16="http://schemas.microsoft.com/office/drawing/2014/main" id="{00000000-0008-0000-0200-000047000000}"/>
            </a:ext>
          </a:extLst>
        </xdr:cNvPr>
        <xdr:cNvSpPr/>
      </xdr:nvSpPr>
      <xdr:spPr>
        <a:xfrm>
          <a:off x="4286250" y="630555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(2)</a:t>
          </a:r>
          <a:endParaRPr kumimoji="1" lang="ja-JP" altLang="en-US" sz="600">
            <a:solidFill>
              <a:sysClr val="windowText" lastClr="000000"/>
            </a:solidFill>
            <a:latin typeface="+mj-ea"/>
            <a:ea typeface="+mj-ea"/>
          </a:endParaRPr>
        </a:p>
      </xdr:txBody>
    </xdr:sp>
    <xdr:clientData/>
  </xdr:oneCellAnchor>
  <xdr:oneCellAnchor>
    <xdr:from>
      <xdr:col>29</xdr:col>
      <xdr:colOff>0</xdr:colOff>
      <xdr:row>30</xdr:row>
      <xdr:rowOff>0</xdr:rowOff>
    </xdr:from>
    <xdr:ext cx="293077" cy="161192"/>
    <xdr:sp macro="" textlink="">
      <xdr:nvSpPr>
        <xdr:cNvPr id="72" name="正方形/長方形 71">
          <a:extLst>
            <a:ext uri="{FF2B5EF4-FFF2-40B4-BE49-F238E27FC236}">
              <a16:creationId xmlns:a16="http://schemas.microsoft.com/office/drawing/2014/main" id="{00000000-0008-0000-0200-000048000000}"/>
            </a:ext>
          </a:extLst>
        </xdr:cNvPr>
        <xdr:cNvSpPr/>
      </xdr:nvSpPr>
      <xdr:spPr>
        <a:xfrm>
          <a:off x="5619750" y="630555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(3)</a:t>
          </a:r>
          <a:endParaRPr kumimoji="1" lang="ja-JP" altLang="en-US" sz="600">
            <a:solidFill>
              <a:sysClr val="windowText" lastClr="000000"/>
            </a:solidFill>
            <a:latin typeface="+mj-ea"/>
            <a:ea typeface="+mj-ea"/>
          </a:endParaRPr>
        </a:p>
      </xdr:txBody>
    </xdr:sp>
    <xdr:clientData/>
  </xdr:oneCellAnchor>
  <xdr:oneCellAnchor>
    <xdr:from>
      <xdr:col>15</xdr:col>
      <xdr:colOff>0</xdr:colOff>
      <xdr:row>32</xdr:row>
      <xdr:rowOff>0</xdr:rowOff>
    </xdr:from>
    <xdr:ext cx="307731" cy="161192"/>
    <xdr:sp macro="" textlink="">
      <xdr:nvSpPr>
        <xdr:cNvPr id="74" name="正方形/長方形 73">
          <a:extLst>
            <a:ext uri="{FF2B5EF4-FFF2-40B4-BE49-F238E27FC236}">
              <a16:creationId xmlns:a16="http://schemas.microsoft.com/office/drawing/2014/main" id="{00000000-0008-0000-0200-00004A000000}"/>
            </a:ext>
          </a:extLst>
        </xdr:cNvPr>
        <xdr:cNvSpPr/>
      </xdr:nvSpPr>
      <xdr:spPr>
        <a:xfrm>
          <a:off x="2952750" y="6686550"/>
          <a:ext cx="307731"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(6)</a:t>
          </a:r>
          <a:endParaRPr kumimoji="1" lang="ja-JP" altLang="en-US" sz="600">
            <a:solidFill>
              <a:sysClr val="windowText" lastClr="000000"/>
            </a:solidFill>
            <a:latin typeface="+mj-ea"/>
            <a:ea typeface="+mj-ea"/>
          </a:endParaRPr>
        </a:p>
      </xdr:txBody>
    </xdr:sp>
    <xdr:clientData/>
  </xdr:oneCellAnchor>
  <xdr:oneCellAnchor>
    <xdr:from>
      <xdr:col>22</xdr:col>
      <xdr:colOff>0</xdr:colOff>
      <xdr:row>31</xdr:row>
      <xdr:rowOff>0</xdr:rowOff>
    </xdr:from>
    <xdr:ext cx="293077" cy="161192"/>
    <xdr:sp macro="" textlink="">
      <xdr:nvSpPr>
        <xdr:cNvPr id="75" name="正方形/長方形 74">
          <a:extLst>
            <a:ext uri="{FF2B5EF4-FFF2-40B4-BE49-F238E27FC236}">
              <a16:creationId xmlns:a16="http://schemas.microsoft.com/office/drawing/2014/main" id="{00000000-0008-0000-0200-00004B000000}"/>
            </a:ext>
          </a:extLst>
        </xdr:cNvPr>
        <xdr:cNvSpPr/>
      </xdr:nvSpPr>
      <xdr:spPr>
        <a:xfrm>
          <a:off x="4286250" y="649605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(4)</a:t>
          </a:r>
          <a:endParaRPr kumimoji="1" lang="ja-JP" altLang="en-US" sz="600">
            <a:solidFill>
              <a:sysClr val="windowText" lastClr="000000"/>
            </a:solidFill>
            <a:latin typeface="+mj-ea"/>
            <a:ea typeface="+mj-ea"/>
          </a:endParaRPr>
        </a:p>
      </xdr:txBody>
    </xdr:sp>
    <xdr:clientData/>
  </xdr:oneCellAnchor>
  <xdr:oneCellAnchor>
    <xdr:from>
      <xdr:col>29</xdr:col>
      <xdr:colOff>0</xdr:colOff>
      <xdr:row>31</xdr:row>
      <xdr:rowOff>0</xdr:rowOff>
    </xdr:from>
    <xdr:ext cx="293077" cy="161192"/>
    <xdr:sp macro="" textlink="">
      <xdr:nvSpPr>
        <xdr:cNvPr id="76" name="正方形/長方形 75">
          <a:extLst>
            <a:ext uri="{FF2B5EF4-FFF2-40B4-BE49-F238E27FC236}">
              <a16:creationId xmlns:a16="http://schemas.microsoft.com/office/drawing/2014/main" id="{00000000-0008-0000-0200-00004C000000}"/>
            </a:ext>
          </a:extLst>
        </xdr:cNvPr>
        <xdr:cNvSpPr/>
      </xdr:nvSpPr>
      <xdr:spPr>
        <a:xfrm>
          <a:off x="5619750" y="649605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(5)</a:t>
          </a:r>
          <a:endParaRPr kumimoji="1" lang="ja-JP" altLang="en-US" sz="600">
            <a:solidFill>
              <a:sysClr val="windowText" lastClr="000000"/>
            </a:solidFill>
            <a:latin typeface="+mj-ea"/>
            <a:ea typeface="+mj-ea"/>
          </a:endParaRPr>
        </a:p>
      </xdr:txBody>
    </xdr:sp>
    <xdr:clientData/>
  </xdr:oneCellAnchor>
  <xdr:oneCellAnchor>
    <xdr:from>
      <xdr:col>29</xdr:col>
      <xdr:colOff>0</xdr:colOff>
      <xdr:row>32</xdr:row>
      <xdr:rowOff>0</xdr:rowOff>
    </xdr:from>
    <xdr:ext cx="337038" cy="175846"/>
    <xdr:sp macro="" textlink="">
      <xdr:nvSpPr>
        <xdr:cNvPr id="77" name="正方形/長方形 76">
          <a:extLst>
            <a:ext uri="{FF2B5EF4-FFF2-40B4-BE49-F238E27FC236}">
              <a16:creationId xmlns:a16="http://schemas.microsoft.com/office/drawing/2014/main" id="{00000000-0008-0000-0200-00004D000000}"/>
            </a:ext>
          </a:extLst>
        </xdr:cNvPr>
        <xdr:cNvSpPr/>
      </xdr:nvSpPr>
      <xdr:spPr>
        <a:xfrm>
          <a:off x="5619750" y="6686550"/>
          <a:ext cx="337038" cy="1758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(7)</a:t>
          </a:r>
          <a:endParaRPr kumimoji="1" lang="ja-JP" altLang="en-US" sz="600">
            <a:solidFill>
              <a:sysClr val="windowText" lastClr="000000"/>
            </a:solidFill>
            <a:latin typeface="+mj-ea"/>
            <a:ea typeface="+mj-ea"/>
          </a:endParaRPr>
        </a:p>
      </xdr:txBody>
    </xdr:sp>
    <xdr:clientData/>
  </xdr:oneCellAnchor>
  <xdr:oneCellAnchor>
    <xdr:from>
      <xdr:col>22</xdr:col>
      <xdr:colOff>9071</xdr:colOff>
      <xdr:row>32</xdr:row>
      <xdr:rowOff>270573</xdr:rowOff>
    </xdr:from>
    <xdr:ext cx="315058" cy="183173"/>
    <xdr:sp macro="" textlink="">
      <xdr:nvSpPr>
        <xdr:cNvPr id="78" name="正方形/長方形 77">
          <a:extLst>
            <a:ext uri="{FF2B5EF4-FFF2-40B4-BE49-F238E27FC236}">
              <a16:creationId xmlns:a16="http://schemas.microsoft.com/office/drawing/2014/main" id="{00000000-0008-0000-0200-00004E000000}"/>
            </a:ext>
          </a:extLst>
        </xdr:cNvPr>
        <xdr:cNvSpPr/>
      </xdr:nvSpPr>
      <xdr:spPr>
        <a:xfrm>
          <a:off x="4295321" y="6890448"/>
          <a:ext cx="315058" cy="1831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(9)</a:t>
          </a:r>
          <a:endParaRPr kumimoji="1" lang="ja-JP" altLang="en-US" sz="600">
            <a:solidFill>
              <a:sysClr val="windowText" lastClr="000000"/>
            </a:solidFill>
            <a:latin typeface="+mj-ea"/>
            <a:ea typeface="+mj-ea"/>
          </a:endParaRPr>
        </a:p>
      </xdr:txBody>
    </xdr:sp>
    <xdr:clientData/>
  </xdr:oneCellAnchor>
  <xdr:oneCellAnchor>
    <xdr:from>
      <xdr:col>28</xdr:col>
      <xdr:colOff>121061</xdr:colOff>
      <xdr:row>28</xdr:row>
      <xdr:rowOff>274864</xdr:rowOff>
    </xdr:from>
    <xdr:ext cx="523875" cy="192360"/>
    <xdr:sp macro="" textlink="">
      <xdr:nvSpPr>
        <xdr:cNvPr id="79" name="正方形/長方形 78">
          <a:extLst>
            <a:ext uri="{FF2B5EF4-FFF2-40B4-BE49-F238E27FC236}">
              <a16:creationId xmlns:a16="http://schemas.microsoft.com/office/drawing/2014/main" id="{00000000-0008-0000-0200-00004F000000}"/>
            </a:ext>
          </a:extLst>
        </xdr:cNvPr>
        <xdr:cNvSpPr/>
      </xdr:nvSpPr>
      <xdr:spPr>
        <a:xfrm>
          <a:off x="5550311" y="6008914"/>
          <a:ext cx="523875"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(3)</a:t>
          </a:r>
          <a:r>
            <a:rPr kumimoji="1" lang="ja-JP" altLang="en-US" sz="600">
              <a:solidFill>
                <a:sysClr val="windowText" lastClr="000000"/>
              </a:solidFill>
              <a:latin typeface="+mj-ea"/>
              <a:ea typeface="+mj-ea"/>
            </a:rPr>
            <a:t>ｰ</a:t>
          </a:r>
          <a:r>
            <a:rPr kumimoji="1" lang="en-US" altLang="ja-JP" sz="600">
              <a:solidFill>
                <a:sysClr val="windowText" lastClr="000000"/>
              </a:solidFill>
              <a:latin typeface="+mj-ea"/>
              <a:ea typeface="+mj-ea"/>
            </a:rPr>
            <a:t>(5)-(7)</a:t>
          </a:r>
          <a:endParaRPr kumimoji="1" lang="ja-JP" altLang="en-US" sz="600">
            <a:solidFill>
              <a:sysClr val="windowText" lastClr="000000"/>
            </a:solidFill>
            <a:latin typeface="+mj-ea"/>
            <a:ea typeface="+mj-ea"/>
          </a:endParaRPr>
        </a:p>
      </xdr:txBody>
    </xdr:sp>
    <xdr:clientData/>
  </xdr:oneCellAnchor>
  <xdr:oneCellAnchor>
    <xdr:from>
      <xdr:col>14</xdr:col>
      <xdr:colOff>119473</xdr:colOff>
      <xdr:row>28</xdr:row>
      <xdr:rowOff>273278</xdr:rowOff>
    </xdr:from>
    <xdr:ext cx="519341" cy="192360"/>
    <xdr:sp macro="" textlink="">
      <xdr:nvSpPr>
        <xdr:cNvPr id="80" name="正方形/長方形 79">
          <a:extLst>
            <a:ext uri="{FF2B5EF4-FFF2-40B4-BE49-F238E27FC236}">
              <a16:creationId xmlns:a16="http://schemas.microsoft.com/office/drawing/2014/main" id="{00000000-0008-0000-0200-000050000000}"/>
            </a:ext>
          </a:extLst>
        </xdr:cNvPr>
        <xdr:cNvSpPr/>
      </xdr:nvSpPr>
      <xdr:spPr>
        <a:xfrm>
          <a:off x="2881723" y="6007328"/>
          <a:ext cx="519341"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(1)-(6)-(8)</a:t>
          </a:r>
          <a:endParaRPr kumimoji="1" lang="ja-JP" altLang="en-US" sz="600">
            <a:solidFill>
              <a:sysClr val="windowText" lastClr="000000"/>
            </a:solidFill>
            <a:latin typeface="+mj-ea"/>
            <a:ea typeface="+mj-ea"/>
          </a:endParaRPr>
        </a:p>
      </xdr:txBody>
    </xdr:sp>
    <xdr:clientData/>
  </xdr:oneCellAnchor>
  <xdr:oneCellAnchor>
    <xdr:from>
      <xdr:col>21</xdr:col>
      <xdr:colOff>116484</xdr:colOff>
      <xdr:row>28</xdr:row>
      <xdr:rowOff>272143</xdr:rowOff>
    </xdr:from>
    <xdr:ext cx="523875" cy="192360"/>
    <xdr:sp macro="" textlink="">
      <xdr:nvSpPr>
        <xdr:cNvPr id="81" name="正方形/長方形 80">
          <a:extLst>
            <a:ext uri="{FF2B5EF4-FFF2-40B4-BE49-F238E27FC236}">
              <a16:creationId xmlns:a16="http://schemas.microsoft.com/office/drawing/2014/main" id="{00000000-0008-0000-0200-000051000000}"/>
            </a:ext>
          </a:extLst>
        </xdr:cNvPr>
        <xdr:cNvSpPr/>
      </xdr:nvSpPr>
      <xdr:spPr>
        <a:xfrm>
          <a:off x="4212234" y="6006193"/>
          <a:ext cx="523875"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(2)</a:t>
          </a:r>
          <a:r>
            <a:rPr kumimoji="1" lang="ja-JP" altLang="en-US" sz="600">
              <a:solidFill>
                <a:sysClr val="windowText" lastClr="000000"/>
              </a:solidFill>
              <a:latin typeface="+mj-ea"/>
              <a:ea typeface="+mj-ea"/>
            </a:rPr>
            <a:t>ｰ</a:t>
          </a:r>
          <a:r>
            <a:rPr kumimoji="1" lang="en-US" altLang="ja-JP" sz="600">
              <a:solidFill>
                <a:sysClr val="windowText" lastClr="000000"/>
              </a:solidFill>
              <a:latin typeface="+mj-ea"/>
              <a:ea typeface="+mj-ea"/>
            </a:rPr>
            <a:t>(4)-(9)</a:t>
          </a:r>
          <a:endParaRPr kumimoji="1" lang="ja-JP" altLang="en-US" sz="600">
            <a:solidFill>
              <a:sysClr val="windowText" lastClr="000000"/>
            </a:solidFill>
            <a:latin typeface="+mj-ea"/>
            <a:ea typeface="+mj-ea"/>
          </a:endParaRPr>
        </a:p>
      </xdr:txBody>
    </xdr:sp>
    <xdr:clientData/>
  </xdr:oneCellAnchor>
  <xdr:oneCellAnchor>
    <xdr:from>
      <xdr:col>15</xdr:col>
      <xdr:colOff>0</xdr:colOff>
      <xdr:row>33</xdr:row>
      <xdr:rowOff>0</xdr:rowOff>
    </xdr:from>
    <xdr:ext cx="322384" cy="175846"/>
    <xdr:sp macro="" textlink="">
      <xdr:nvSpPr>
        <xdr:cNvPr id="82" name="正方形/長方形 81">
          <a:extLst>
            <a:ext uri="{FF2B5EF4-FFF2-40B4-BE49-F238E27FC236}">
              <a16:creationId xmlns:a16="http://schemas.microsoft.com/office/drawing/2014/main" id="{00000000-0008-0000-0200-000052000000}"/>
            </a:ext>
          </a:extLst>
        </xdr:cNvPr>
        <xdr:cNvSpPr/>
      </xdr:nvSpPr>
      <xdr:spPr>
        <a:xfrm>
          <a:off x="2952750" y="6886575"/>
          <a:ext cx="322384" cy="1758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(8)</a:t>
          </a:r>
          <a:endParaRPr kumimoji="1" lang="ja-JP" altLang="en-US" sz="600">
            <a:solidFill>
              <a:sysClr val="windowText" lastClr="000000"/>
            </a:solidFill>
            <a:latin typeface="+mj-ea"/>
            <a:ea typeface="+mj-ea"/>
          </a:endParaRPr>
        </a:p>
      </xdr:txBody>
    </xdr:sp>
    <xdr:clientData/>
  </xdr:oneCellAnchor>
  <xdr:oneCellAnchor>
    <xdr:from>
      <xdr:col>15</xdr:col>
      <xdr:colOff>0</xdr:colOff>
      <xdr:row>30</xdr:row>
      <xdr:rowOff>0</xdr:rowOff>
    </xdr:from>
    <xdr:ext cx="293077" cy="161192"/>
    <xdr:sp macro="" textlink="">
      <xdr:nvSpPr>
        <xdr:cNvPr id="83" name="正方形/長方形 82">
          <a:extLst>
            <a:ext uri="{FF2B5EF4-FFF2-40B4-BE49-F238E27FC236}">
              <a16:creationId xmlns:a16="http://schemas.microsoft.com/office/drawing/2014/main" id="{00000000-0008-0000-0200-000053000000}"/>
            </a:ext>
          </a:extLst>
        </xdr:cNvPr>
        <xdr:cNvSpPr/>
      </xdr:nvSpPr>
      <xdr:spPr>
        <a:xfrm>
          <a:off x="2952750" y="630555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(1)</a:t>
          </a:r>
          <a:endParaRPr kumimoji="1" lang="ja-JP" altLang="en-US" sz="600">
            <a:solidFill>
              <a:sysClr val="windowText" lastClr="000000"/>
            </a:solidFill>
            <a:latin typeface="+mj-ea"/>
            <a:ea typeface="+mj-ea"/>
          </a:endParaRPr>
        </a:p>
      </xdr:txBody>
    </xdr:sp>
    <xdr:clientData/>
  </xdr:oneCellAnchor>
  <xdr:oneCellAnchor>
    <xdr:from>
      <xdr:col>22</xdr:col>
      <xdr:colOff>0</xdr:colOff>
      <xdr:row>30</xdr:row>
      <xdr:rowOff>0</xdr:rowOff>
    </xdr:from>
    <xdr:ext cx="293077" cy="161192"/>
    <xdr:sp macro="" textlink="">
      <xdr:nvSpPr>
        <xdr:cNvPr id="84" name="正方形/長方形 83">
          <a:extLst>
            <a:ext uri="{FF2B5EF4-FFF2-40B4-BE49-F238E27FC236}">
              <a16:creationId xmlns:a16="http://schemas.microsoft.com/office/drawing/2014/main" id="{00000000-0008-0000-0200-000054000000}"/>
            </a:ext>
          </a:extLst>
        </xdr:cNvPr>
        <xdr:cNvSpPr/>
      </xdr:nvSpPr>
      <xdr:spPr>
        <a:xfrm>
          <a:off x="4286250" y="630555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(2)</a:t>
          </a:r>
          <a:endParaRPr kumimoji="1" lang="ja-JP" altLang="en-US" sz="600">
            <a:solidFill>
              <a:sysClr val="windowText" lastClr="000000"/>
            </a:solidFill>
            <a:latin typeface="+mj-ea"/>
            <a:ea typeface="+mj-ea"/>
          </a:endParaRPr>
        </a:p>
      </xdr:txBody>
    </xdr:sp>
    <xdr:clientData/>
  </xdr:oneCellAnchor>
  <xdr:oneCellAnchor>
    <xdr:from>
      <xdr:col>29</xdr:col>
      <xdr:colOff>0</xdr:colOff>
      <xdr:row>30</xdr:row>
      <xdr:rowOff>0</xdr:rowOff>
    </xdr:from>
    <xdr:ext cx="293077" cy="161192"/>
    <xdr:sp macro="" textlink="">
      <xdr:nvSpPr>
        <xdr:cNvPr id="85" name="正方形/長方形 84">
          <a:extLst>
            <a:ext uri="{FF2B5EF4-FFF2-40B4-BE49-F238E27FC236}">
              <a16:creationId xmlns:a16="http://schemas.microsoft.com/office/drawing/2014/main" id="{00000000-0008-0000-0200-000055000000}"/>
            </a:ext>
          </a:extLst>
        </xdr:cNvPr>
        <xdr:cNvSpPr/>
      </xdr:nvSpPr>
      <xdr:spPr>
        <a:xfrm>
          <a:off x="5619750" y="630555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(3)</a:t>
          </a:r>
          <a:endParaRPr kumimoji="1" lang="ja-JP" altLang="en-US" sz="600">
            <a:solidFill>
              <a:sysClr val="windowText" lastClr="000000"/>
            </a:solidFill>
            <a:latin typeface="+mj-ea"/>
            <a:ea typeface="+mj-ea"/>
          </a:endParaRPr>
        </a:p>
      </xdr:txBody>
    </xdr:sp>
    <xdr:clientData/>
  </xdr:oneCellAnchor>
  <xdr:oneCellAnchor>
    <xdr:from>
      <xdr:col>15</xdr:col>
      <xdr:colOff>0</xdr:colOff>
      <xdr:row>32</xdr:row>
      <xdr:rowOff>0</xdr:rowOff>
    </xdr:from>
    <xdr:ext cx="307731" cy="161192"/>
    <xdr:sp macro="" textlink="">
      <xdr:nvSpPr>
        <xdr:cNvPr id="86" name="正方形/長方形 85">
          <a:extLst>
            <a:ext uri="{FF2B5EF4-FFF2-40B4-BE49-F238E27FC236}">
              <a16:creationId xmlns:a16="http://schemas.microsoft.com/office/drawing/2014/main" id="{00000000-0008-0000-0200-000056000000}"/>
            </a:ext>
          </a:extLst>
        </xdr:cNvPr>
        <xdr:cNvSpPr/>
      </xdr:nvSpPr>
      <xdr:spPr>
        <a:xfrm>
          <a:off x="2952750" y="6686550"/>
          <a:ext cx="307731"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(6)</a:t>
          </a:r>
          <a:endParaRPr kumimoji="1" lang="ja-JP" altLang="en-US" sz="600">
            <a:solidFill>
              <a:sysClr val="windowText" lastClr="000000"/>
            </a:solidFill>
            <a:latin typeface="+mj-ea"/>
            <a:ea typeface="+mj-ea"/>
          </a:endParaRPr>
        </a:p>
      </xdr:txBody>
    </xdr:sp>
    <xdr:clientData/>
  </xdr:oneCellAnchor>
  <xdr:oneCellAnchor>
    <xdr:from>
      <xdr:col>22</xdr:col>
      <xdr:colOff>0</xdr:colOff>
      <xdr:row>31</xdr:row>
      <xdr:rowOff>0</xdr:rowOff>
    </xdr:from>
    <xdr:ext cx="293077" cy="161192"/>
    <xdr:sp macro="" textlink="">
      <xdr:nvSpPr>
        <xdr:cNvPr id="87" name="正方形/長方形 86">
          <a:extLst>
            <a:ext uri="{FF2B5EF4-FFF2-40B4-BE49-F238E27FC236}">
              <a16:creationId xmlns:a16="http://schemas.microsoft.com/office/drawing/2014/main" id="{00000000-0008-0000-0200-000057000000}"/>
            </a:ext>
          </a:extLst>
        </xdr:cNvPr>
        <xdr:cNvSpPr/>
      </xdr:nvSpPr>
      <xdr:spPr>
        <a:xfrm>
          <a:off x="4286250" y="649605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(4)</a:t>
          </a:r>
          <a:endParaRPr kumimoji="1" lang="ja-JP" altLang="en-US" sz="600">
            <a:solidFill>
              <a:sysClr val="windowText" lastClr="000000"/>
            </a:solidFill>
            <a:latin typeface="+mj-ea"/>
            <a:ea typeface="+mj-ea"/>
          </a:endParaRPr>
        </a:p>
      </xdr:txBody>
    </xdr:sp>
    <xdr:clientData/>
  </xdr:oneCellAnchor>
  <xdr:oneCellAnchor>
    <xdr:from>
      <xdr:col>29</xdr:col>
      <xdr:colOff>0</xdr:colOff>
      <xdr:row>31</xdr:row>
      <xdr:rowOff>0</xdr:rowOff>
    </xdr:from>
    <xdr:ext cx="293077" cy="161192"/>
    <xdr:sp macro="" textlink="">
      <xdr:nvSpPr>
        <xdr:cNvPr id="88" name="正方形/長方形 87">
          <a:extLst>
            <a:ext uri="{FF2B5EF4-FFF2-40B4-BE49-F238E27FC236}">
              <a16:creationId xmlns:a16="http://schemas.microsoft.com/office/drawing/2014/main" id="{00000000-0008-0000-0200-000058000000}"/>
            </a:ext>
          </a:extLst>
        </xdr:cNvPr>
        <xdr:cNvSpPr/>
      </xdr:nvSpPr>
      <xdr:spPr>
        <a:xfrm>
          <a:off x="5619750" y="6496050"/>
          <a:ext cx="293077" cy="1611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(5)</a:t>
          </a:r>
          <a:endParaRPr kumimoji="1" lang="ja-JP" altLang="en-US" sz="600">
            <a:solidFill>
              <a:sysClr val="windowText" lastClr="000000"/>
            </a:solidFill>
            <a:latin typeface="+mj-ea"/>
            <a:ea typeface="+mj-ea"/>
          </a:endParaRPr>
        </a:p>
      </xdr:txBody>
    </xdr:sp>
    <xdr:clientData/>
  </xdr:oneCellAnchor>
  <xdr:oneCellAnchor>
    <xdr:from>
      <xdr:col>29</xdr:col>
      <xdr:colOff>0</xdr:colOff>
      <xdr:row>32</xdr:row>
      <xdr:rowOff>0</xdr:rowOff>
    </xdr:from>
    <xdr:ext cx="337038" cy="175846"/>
    <xdr:sp macro="" textlink="">
      <xdr:nvSpPr>
        <xdr:cNvPr id="89" name="正方形/長方形 88">
          <a:extLst>
            <a:ext uri="{FF2B5EF4-FFF2-40B4-BE49-F238E27FC236}">
              <a16:creationId xmlns:a16="http://schemas.microsoft.com/office/drawing/2014/main" id="{00000000-0008-0000-0200-000059000000}"/>
            </a:ext>
          </a:extLst>
        </xdr:cNvPr>
        <xdr:cNvSpPr/>
      </xdr:nvSpPr>
      <xdr:spPr>
        <a:xfrm>
          <a:off x="5619750" y="6686550"/>
          <a:ext cx="337038" cy="1758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(7)</a:t>
          </a:r>
          <a:endParaRPr kumimoji="1" lang="ja-JP" altLang="en-US" sz="600">
            <a:solidFill>
              <a:sysClr val="windowText" lastClr="000000"/>
            </a:solidFill>
            <a:latin typeface="+mj-ea"/>
            <a:ea typeface="+mj-ea"/>
          </a:endParaRPr>
        </a:p>
      </xdr:txBody>
    </xdr:sp>
    <xdr:clientData/>
  </xdr:oneCellAnchor>
  <xdr:oneCellAnchor>
    <xdr:from>
      <xdr:col>22</xdr:col>
      <xdr:colOff>9071</xdr:colOff>
      <xdr:row>32</xdr:row>
      <xdr:rowOff>270573</xdr:rowOff>
    </xdr:from>
    <xdr:ext cx="315058" cy="183173"/>
    <xdr:sp macro="" textlink="">
      <xdr:nvSpPr>
        <xdr:cNvPr id="90" name="正方形/長方形 89">
          <a:extLst>
            <a:ext uri="{FF2B5EF4-FFF2-40B4-BE49-F238E27FC236}">
              <a16:creationId xmlns:a16="http://schemas.microsoft.com/office/drawing/2014/main" id="{00000000-0008-0000-0200-00005A000000}"/>
            </a:ext>
          </a:extLst>
        </xdr:cNvPr>
        <xdr:cNvSpPr/>
      </xdr:nvSpPr>
      <xdr:spPr>
        <a:xfrm>
          <a:off x="4295321" y="6890448"/>
          <a:ext cx="315058" cy="1831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(9)</a:t>
          </a:r>
          <a:endParaRPr kumimoji="1" lang="ja-JP" altLang="en-US" sz="600">
            <a:solidFill>
              <a:sysClr val="windowText" lastClr="000000"/>
            </a:solidFill>
            <a:latin typeface="+mj-ea"/>
            <a:ea typeface="+mj-ea"/>
          </a:endParaRPr>
        </a:p>
      </xdr:txBody>
    </xdr:sp>
    <xdr:clientData/>
  </xdr:oneCellAnchor>
  <xdr:oneCellAnchor>
    <xdr:from>
      <xdr:col>28</xdr:col>
      <xdr:colOff>121061</xdr:colOff>
      <xdr:row>28</xdr:row>
      <xdr:rowOff>274864</xdr:rowOff>
    </xdr:from>
    <xdr:ext cx="523875" cy="192360"/>
    <xdr:sp macro="" textlink="">
      <xdr:nvSpPr>
        <xdr:cNvPr id="91" name="正方形/長方形 90">
          <a:extLst>
            <a:ext uri="{FF2B5EF4-FFF2-40B4-BE49-F238E27FC236}">
              <a16:creationId xmlns:a16="http://schemas.microsoft.com/office/drawing/2014/main" id="{00000000-0008-0000-0200-00005B000000}"/>
            </a:ext>
          </a:extLst>
        </xdr:cNvPr>
        <xdr:cNvSpPr/>
      </xdr:nvSpPr>
      <xdr:spPr>
        <a:xfrm>
          <a:off x="5550311" y="6008914"/>
          <a:ext cx="523875"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(3)</a:t>
          </a:r>
          <a:r>
            <a:rPr kumimoji="1" lang="ja-JP" altLang="en-US" sz="600">
              <a:solidFill>
                <a:sysClr val="windowText" lastClr="000000"/>
              </a:solidFill>
              <a:latin typeface="+mj-ea"/>
              <a:ea typeface="+mj-ea"/>
            </a:rPr>
            <a:t>ｰ</a:t>
          </a:r>
          <a:r>
            <a:rPr kumimoji="1" lang="en-US" altLang="ja-JP" sz="600">
              <a:solidFill>
                <a:sysClr val="windowText" lastClr="000000"/>
              </a:solidFill>
              <a:latin typeface="+mj-ea"/>
              <a:ea typeface="+mj-ea"/>
            </a:rPr>
            <a:t>(5)-(7)</a:t>
          </a:r>
          <a:endParaRPr kumimoji="1" lang="ja-JP" altLang="en-US" sz="600">
            <a:solidFill>
              <a:sysClr val="windowText" lastClr="000000"/>
            </a:solidFill>
            <a:latin typeface="+mj-ea"/>
            <a:ea typeface="+mj-ea"/>
          </a:endParaRPr>
        </a:p>
      </xdr:txBody>
    </xdr:sp>
    <xdr:clientData/>
  </xdr:oneCellAnchor>
  <mc:AlternateContent xmlns:mc="http://schemas.openxmlformats.org/markup-compatibility/2006">
    <mc:Choice xmlns:a14="http://schemas.microsoft.com/office/drawing/2010/main" Requires="a14">
      <xdr:twoCellAnchor>
        <xdr:from>
          <xdr:col>4</xdr:col>
          <xdr:colOff>38100</xdr:colOff>
          <xdr:row>100</xdr:row>
          <xdr:rowOff>0</xdr:rowOff>
        </xdr:from>
        <xdr:to>
          <xdr:col>5</xdr:col>
          <xdr:colOff>19050</xdr:colOff>
          <xdr:row>103</xdr:row>
          <xdr:rowOff>0</xdr:rowOff>
        </xdr:to>
        <xdr:grpSp>
          <xdr:nvGrpSpPr>
            <xdr:cNvPr id="92" name="Group 41">
              <a:extLst>
                <a:ext uri="{FF2B5EF4-FFF2-40B4-BE49-F238E27FC236}">
                  <a16:creationId xmlns:a16="http://schemas.microsoft.com/office/drawing/2014/main" id="{00000000-0008-0000-0200-00005C000000}"/>
                </a:ext>
              </a:extLst>
            </xdr:cNvPr>
            <xdr:cNvGrpSpPr>
              <a:grpSpLocks/>
            </xdr:cNvGrpSpPr>
          </xdr:nvGrpSpPr>
          <xdr:grpSpPr bwMode="auto">
            <a:xfrm>
              <a:off x="793750" y="21653500"/>
              <a:ext cx="177800" cy="774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100</xdr:row>
          <xdr:rowOff>335280</xdr:rowOff>
        </xdr:from>
        <xdr:to>
          <xdr:col>33</xdr:col>
          <xdr:colOff>45720</xdr:colOff>
          <xdr:row>101</xdr:row>
          <xdr:rowOff>259080</xdr:rowOff>
        </xdr:to>
        <xdr:sp macro="" textlink="">
          <xdr:nvSpPr>
            <xdr:cNvPr id="15541" name="Check Box 181" hidden="1">
              <a:extLst>
                <a:ext uri="{63B3BB69-23CF-44E3-9099-C40C66FF867C}">
                  <a14:compatExt spid="_x0000_s15541"/>
                </a:ext>
                <a:ext uri="{FF2B5EF4-FFF2-40B4-BE49-F238E27FC236}">
                  <a16:creationId xmlns:a16="http://schemas.microsoft.com/office/drawing/2014/main" id="{00000000-0008-0000-0200-0000B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xdr:col>
      <xdr:colOff>30480</xdr:colOff>
      <xdr:row>1</xdr:row>
      <xdr:rowOff>30480</xdr:rowOff>
    </xdr:from>
    <xdr:to>
      <xdr:col>4</xdr:col>
      <xdr:colOff>1310640</xdr:colOff>
      <xdr:row>5</xdr:row>
      <xdr:rowOff>76200</xdr:rowOff>
    </xdr:to>
    <xdr:sp macro="" textlink="">
      <xdr:nvSpPr>
        <xdr:cNvPr id="2" name="正方形/長方形 1">
          <a:extLst>
            <a:ext uri="{FF2B5EF4-FFF2-40B4-BE49-F238E27FC236}">
              <a16:creationId xmlns:a16="http://schemas.microsoft.com/office/drawing/2014/main" id="{726A370A-AD5C-4328-9F97-2E91C1D88BDF}"/>
            </a:ext>
          </a:extLst>
        </xdr:cNvPr>
        <xdr:cNvSpPr/>
      </xdr:nvSpPr>
      <xdr:spPr>
        <a:xfrm>
          <a:off x="640080" y="259080"/>
          <a:ext cx="8686800" cy="96012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ysClr val="windowText" lastClr="000000"/>
              </a:solidFill>
            </a:rPr>
            <a:t>【</a:t>
          </a:r>
          <a:r>
            <a:rPr kumimoji="1" lang="ja-JP" altLang="en-US" sz="1100" b="1">
              <a:solidFill>
                <a:sysClr val="windowText" lastClr="000000"/>
              </a:solidFill>
            </a:rPr>
            <a:t>令和４年度実績報告書　入力順・入力事項等について</a:t>
          </a:r>
          <a:r>
            <a:rPr kumimoji="1" lang="en-US" altLang="ja-JP" sz="1100" b="1">
              <a:solidFill>
                <a:sysClr val="windowText" lastClr="000000"/>
              </a:solidFill>
            </a:rPr>
            <a:t>】</a:t>
          </a:r>
        </a:p>
        <a:p>
          <a:pPr algn="l"/>
          <a:r>
            <a:rPr kumimoji="1" lang="ja-JP" altLang="en-US" sz="1100" b="1">
              <a:solidFill>
                <a:sysClr val="windowText" lastClr="000000"/>
              </a:solidFill>
            </a:rPr>
            <a:t>実績報告書各様式の入力順序等をまとめました。</a:t>
          </a:r>
          <a:endParaRPr kumimoji="1" lang="en-US" altLang="ja-JP" sz="1100" b="1">
            <a:solidFill>
              <a:sysClr val="windowText" lastClr="000000"/>
            </a:solidFill>
          </a:endParaRPr>
        </a:p>
        <a:p>
          <a:pPr algn="l"/>
          <a:r>
            <a:rPr kumimoji="1" lang="ja-JP" altLang="en-US" sz="1100" b="1">
              <a:solidFill>
                <a:sysClr val="windowText" lastClr="000000"/>
              </a:solidFill>
            </a:rPr>
            <a:t>下表</a:t>
          </a:r>
          <a:r>
            <a:rPr kumimoji="1" lang="en-US" altLang="ja-JP" sz="1100" b="1">
              <a:solidFill>
                <a:sysClr val="windowText" lastClr="000000"/>
              </a:solidFill>
            </a:rPr>
            <a:t>B</a:t>
          </a:r>
          <a:r>
            <a:rPr kumimoji="1" lang="ja-JP" altLang="en-US" sz="1100" b="1">
              <a:solidFill>
                <a:sysClr val="windowText" lastClr="000000"/>
              </a:solidFill>
            </a:rPr>
            <a:t>列及び</a:t>
          </a:r>
          <a:r>
            <a:rPr kumimoji="1" lang="en-US" altLang="ja-JP" sz="1100" b="1">
              <a:solidFill>
                <a:sysClr val="windowText" lastClr="000000"/>
              </a:solidFill>
            </a:rPr>
            <a:t>C</a:t>
          </a:r>
          <a:r>
            <a:rPr kumimoji="1" lang="ja-JP" altLang="en-US" sz="1100" b="1">
              <a:solidFill>
                <a:sysClr val="windowText" lastClr="000000"/>
              </a:solidFill>
            </a:rPr>
            <a:t>列に記載しているシート及び入力セルを上から順にご入力ください。</a:t>
          </a:r>
          <a:endParaRPr kumimoji="1" lang="en-US" altLang="ja-JP" sz="1100" b="1">
            <a:solidFill>
              <a:sysClr val="windowText" lastClr="000000"/>
            </a:solidFill>
          </a:endParaRP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30480</xdr:colOff>
          <xdr:row>10</xdr:row>
          <xdr:rowOff>144780</xdr:rowOff>
        </xdr:from>
        <xdr:to>
          <xdr:col>17</xdr:col>
          <xdr:colOff>236220</xdr:colOff>
          <xdr:row>10</xdr:row>
          <xdr:rowOff>373380</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05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68580</xdr:colOff>
          <xdr:row>10</xdr:row>
          <xdr:rowOff>121920</xdr:rowOff>
        </xdr:from>
        <xdr:to>
          <xdr:col>20</xdr:col>
          <xdr:colOff>266700</xdr:colOff>
          <xdr:row>10</xdr:row>
          <xdr:rowOff>350520</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05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23</xdr:row>
          <xdr:rowOff>152400</xdr:rowOff>
        </xdr:from>
        <xdr:to>
          <xdr:col>20</xdr:col>
          <xdr:colOff>259080</xdr:colOff>
          <xdr:row>23</xdr:row>
          <xdr:rowOff>381000</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05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xdr:colOff>
          <xdr:row>23</xdr:row>
          <xdr:rowOff>160020</xdr:rowOff>
        </xdr:from>
        <xdr:to>
          <xdr:col>17</xdr:col>
          <xdr:colOff>228600</xdr:colOff>
          <xdr:row>23</xdr:row>
          <xdr:rowOff>388620</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05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サービス名一覧"/>
      <sheetName val="加算率一覧"/>
      <sheetName val="【参考】数式用"/>
      <sheetName val="加算様式1-1 "/>
      <sheetName val="数式用"/>
      <sheetName val="【参考】サービス名一覧"/>
      <sheetName val="サービス一覧"/>
      <sheetName val="交付率一覧"/>
      <sheetName val="（別紙4）福祉専門職員"/>
      <sheetName val="1（別紙2か参考5）勤務体制"/>
      <sheetName val="数式用2"/>
      <sheetName val="別紙29－１"/>
      <sheetName val="別紙29ー２"/>
      <sheetName val="加算率表"/>
    </sheetNames>
    <sheetDataSet>
      <sheetData sheetId="0"/>
      <sheetData sheetId="1"/>
      <sheetData sheetId="2"/>
      <sheetData sheetId="3">
        <row r="4">
          <cell r="B4" t="str">
            <v>訪問介護（介護予防含む）</v>
          </cell>
        </row>
      </sheetData>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 val="サービス種類一覧"/>
      <sheetName val="別表加算率一覧"/>
      <sheetName val="【参考】数式用"/>
      <sheetName val="届出書類一覧_"/>
      <sheetName val="加算届出・様式４_"/>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 val="加算区分リスト（総合事業用）"/>
      <sheetName val="注意事項"/>
      <sheetName val="様式5（実績報告書）"/>
      <sheetName val="様式5添付1（都内所別内訳"/>
      <sheetName val="様式5添付２（指定権者一覧） "/>
      <sheetName val="様式5添付３（都道府県一覧）"/>
      <sheetName val="サービス名一覧"/>
      <sheetName val="加算率一覧"/>
      <sheetName val="基本データ"/>
      <sheetName val="kyuuyohyou"/>
      <sheetName val="職務手当"/>
      <sheetName val="加算率一覧（提出不要）"/>
    </sheetNames>
    <sheetDataSet>
      <sheetData sheetId="0"/>
      <sheetData sheetId="1"/>
      <sheetData sheetId="2"/>
      <sheetData sheetId="3">
        <row r="4">
          <cell r="A4" t="str">
            <v>訪問介護（介護予防含む）</v>
          </cell>
        </row>
      </sheetData>
      <sheetData sheetId="4">
        <row r="4">
          <cell r="A4" t="str">
            <v>訪問介護（介護予防含む）</v>
          </cell>
        </row>
      </sheetData>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 sheetId="7" refreshError="1"/>
      <sheetData sheetId="8" refreshError="1"/>
      <sheetData sheetId="9"/>
      <sheetData sheetId="10"/>
      <sheetData sheetId="11"/>
      <sheetData sheetId="12">
        <row r="4">
          <cell r="A4" t="str">
            <v>訪問介護</v>
          </cell>
        </row>
      </sheetData>
      <sheetData sheetId="13">
        <row r="4">
          <cell r="A4" t="str">
            <v>訪問介護</v>
          </cell>
        </row>
      </sheetData>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bbb@bbb.bb.j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2.v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omments" Target="../comments2.xml"/><Relationship Id="rId2" Type="http://schemas.openxmlformats.org/officeDocument/2006/relationships/drawing" Target="../drawings/drawing5.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38.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37.xml"/><Relationship Id="rId5" Type="http://schemas.openxmlformats.org/officeDocument/2006/relationships/ctrlProp" Target="../ctrlProps/ctrlProp36.xml"/><Relationship Id="rId4" Type="http://schemas.openxmlformats.org/officeDocument/2006/relationships/ctrlProp" Target="../ctrlProps/ctrlProp3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75"/>
  <sheetViews>
    <sheetView showGridLines="0" tabSelected="1" view="pageBreakPreview" zoomScaleNormal="90" zoomScaleSheetLayoutView="100" workbookViewId="0">
      <selection activeCell="A20" sqref="A20"/>
    </sheetView>
  </sheetViews>
  <sheetFormatPr defaultRowHeight="13.2"/>
  <cols>
    <col min="1" max="1" width="24.6640625" style="9" customWidth="1"/>
    <col min="2" max="2" width="6.6640625" style="10" customWidth="1"/>
    <col min="3" max="3" width="19.88671875" style="11" customWidth="1"/>
    <col min="4" max="4" width="40.6640625" style="11" customWidth="1"/>
    <col min="5" max="5" width="25.88671875" style="11" customWidth="1"/>
    <col min="6" max="6" width="13.88671875" customWidth="1"/>
  </cols>
  <sheetData>
    <row r="1" spans="1:5" ht="45" customHeight="1" thickBot="1">
      <c r="A1" s="539" t="s">
        <v>124</v>
      </c>
      <c r="B1" s="539"/>
      <c r="C1" s="539"/>
      <c r="D1" s="539"/>
      <c r="E1" s="539"/>
    </row>
    <row r="2" spans="1:5" ht="30" customHeight="1" thickTop="1">
      <c r="A2" s="540" t="s">
        <v>212</v>
      </c>
      <c r="B2" s="540"/>
      <c r="C2" s="540"/>
      <c r="D2" s="540"/>
      <c r="E2" s="540"/>
    </row>
    <row r="3" spans="1:5" s="6" customFormat="1" ht="8.1" customHeight="1">
      <c r="A3" s="541"/>
      <c r="B3" s="541"/>
      <c r="C3" s="541"/>
      <c r="D3" s="541"/>
      <c r="E3" s="20"/>
    </row>
    <row r="4" spans="1:5" s="8" customFormat="1" ht="39.9" hidden="1" customHeight="1">
      <c r="A4" s="7" t="s">
        <v>125</v>
      </c>
      <c r="B4" s="7" t="s">
        <v>76</v>
      </c>
      <c r="C4" s="21" t="s">
        <v>77</v>
      </c>
      <c r="D4" s="542" t="s">
        <v>78</v>
      </c>
      <c r="E4" s="543"/>
    </row>
    <row r="5" spans="1:5" ht="24.9" hidden="1" customHeight="1">
      <c r="A5" s="22" t="s">
        <v>126</v>
      </c>
      <c r="B5" s="23">
        <v>1</v>
      </c>
      <c r="C5" s="23" t="s">
        <v>127</v>
      </c>
      <c r="D5" s="544" t="s">
        <v>79</v>
      </c>
      <c r="E5" s="545"/>
    </row>
    <row r="6" spans="1:5" ht="69.900000000000006" hidden="1" customHeight="1">
      <c r="A6" s="24" t="s">
        <v>80</v>
      </c>
      <c r="B6" s="19">
        <v>1</v>
      </c>
      <c r="C6" s="197" t="s">
        <v>128</v>
      </c>
      <c r="D6" s="536" t="s">
        <v>129</v>
      </c>
      <c r="E6" s="537"/>
    </row>
    <row r="7" spans="1:5" ht="69.900000000000006" hidden="1" customHeight="1">
      <c r="A7" s="24" t="s">
        <v>83</v>
      </c>
      <c r="B7" s="19">
        <v>1</v>
      </c>
      <c r="C7" s="197" t="s">
        <v>130</v>
      </c>
      <c r="D7" s="536" t="s">
        <v>131</v>
      </c>
      <c r="E7" s="537"/>
    </row>
    <row r="8" spans="1:5" ht="69.900000000000006" hidden="1" customHeight="1">
      <c r="A8" s="24" t="s">
        <v>84</v>
      </c>
      <c r="B8" s="19">
        <v>1</v>
      </c>
      <c r="C8" s="197" t="s">
        <v>132</v>
      </c>
      <c r="D8" s="536" t="s">
        <v>211</v>
      </c>
      <c r="E8" s="537"/>
    </row>
    <row r="9" spans="1:5" ht="69.900000000000006" hidden="1" customHeight="1">
      <c r="A9" s="24" t="s">
        <v>213</v>
      </c>
      <c r="B9" s="19">
        <v>1</v>
      </c>
      <c r="C9" s="197" t="s">
        <v>18</v>
      </c>
      <c r="D9" s="536" t="s">
        <v>214</v>
      </c>
      <c r="E9" s="537"/>
    </row>
    <row r="10" spans="1:5" ht="18.75" customHeight="1">
      <c r="C10" s="10"/>
      <c r="D10" s="9"/>
      <c r="E10" s="9"/>
    </row>
    <row r="11" spans="1:5" ht="19.350000000000001" customHeight="1">
      <c r="C11" s="10"/>
      <c r="D11" s="9"/>
      <c r="E11" s="9"/>
    </row>
    <row r="12" spans="1:5" ht="19.350000000000001" customHeight="1">
      <c r="C12" s="10"/>
      <c r="D12" s="9"/>
      <c r="E12" s="9"/>
    </row>
    <row r="13" spans="1:5" ht="19.350000000000001" customHeight="1">
      <c r="C13" s="10"/>
      <c r="D13" s="9"/>
      <c r="E13" s="9"/>
    </row>
    <row r="14" spans="1:5" ht="19.350000000000001" customHeight="1">
      <c r="C14" s="10"/>
      <c r="D14" s="9"/>
      <c r="E14" s="9"/>
    </row>
    <row r="15" spans="1:5" ht="19.350000000000001" customHeight="1">
      <c r="C15" s="10"/>
      <c r="D15" s="9"/>
      <c r="E15" s="9"/>
    </row>
    <row r="16" spans="1:5" ht="19.350000000000001" customHeight="1">
      <c r="C16" s="10"/>
      <c r="D16" s="9"/>
      <c r="E16" s="9"/>
    </row>
    <row r="17" spans="1:5" ht="11.4" customHeight="1">
      <c r="A17" s="538" t="s">
        <v>81</v>
      </c>
      <c r="B17" s="538"/>
      <c r="C17" s="538"/>
      <c r="D17" s="538"/>
      <c r="E17" s="18"/>
    </row>
    <row r="18" spans="1:5">
      <c r="A18" s="195"/>
      <c r="B18" s="12"/>
    </row>
    <row r="19" spans="1:5" s="15" customFormat="1" ht="50.1" customHeight="1">
      <c r="A19" s="196"/>
      <c r="B19" s="14"/>
      <c r="C19" s="13"/>
      <c r="D19" s="13"/>
      <c r="E19" s="13"/>
    </row>
    <row r="20" spans="1:5" s="15" customFormat="1" ht="24.9" customHeight="1">
      <c r="A20" s="13" t="s">
        <v>147</v>
      </c>
      <c r="B20" s="14"/>
      <c r="C20" s="13"/>
      <c r="D20" s="13"/>
      <c r="E20" s="13"/>
    </row>
    <row r="21" spans="1:5" s="15" customFormat="1" ht="24.9" customHeight="1">
      <c r="A21" s="13" t="s">
        <v>82</v>
      </c>
      <c r="B21" s="14"/>
      <c r="C21" s="13"/>
      <c r="D21" s="13"/>
      <c r="E21" s="13"/>
    </row>
    <row r="22" spans="1:5" s="15" customFormat="1" ht="24.9" customHeight="1">
      <c r="A22" s="13" t="s">
        <v>149</v>
      </c>
      <c r="B22" s="14"/>
      <c r="C22" s="13"/>
      <c r="D22" s="13"/>
      <c r="E22" s="13"/>
    </row>
    <row r="23" spans="1:5" s="15" customFormat="1" ht="24.9" customHeight="1">
      <c r="A23" s="13" t="s">
        <v>148</v>
      </c>
      <c r="B23" s="14"/>
      <c r="C23" s="13"/>
      <c r="D23" s="13"/>
      <c r="E23" s="13"/>
    </row>
    <row r="24" spans="1:5" ht="24.9" customHeight="1">
      <c r="A24" s="13"/>
      <c r="B24" s="12"/>
    </row>
    <row r="25" spans="1:5" ht="24.9" customHeight="1">
      <c r="A25" s="13" t="s">
        <v>215</v>
      </c>
      <c r="B25" s="12"/>
      <c r="D25" s="12"/>
      <c r="E25" s="12"/>
    </row>
    <row r="26" spans="1:5" ht="24.9" customHeight="1">
      <c r="A26" s="13" t="s">
        <v>217</v>
      </c>
      <c r="B26" s="12"/>
    </row>
    <row r="27" spans="1:5" ht="24.9" customHeight="1">
      <c r="A27" s="15" t="s">
        <v>216</v>
      </c>
      <c r="B27" s="12"/>
      <c r="D27" s="12"/>
      <c r="E27" s="12"/>
    </row>
    <row r="28" spans="1:5">
      <c r="A28" s="11"/>
      <c r="B28" s="12"/>
      <c r="D28" s="12"/>
      <c r="E28" s="12"/>
    </row>
    <row r="29" spans="1:5">
      <c r="A29" s="11"/>
      <c r="B29" s="12"/>
    </row>
    <row r="30" spans="1:5">
      <c r="A30" s="11"/>
      <c r="B30" s="12"/>
    </row>
    <row r="31" spans="1:5" ht="14.4" customHeight="1">
      <c r="A31" s="11"/>
      <c r="B31" s="12"/>
    </row>
    <row r="32" spans="1:5" ht="14.4" customHeight="1">
      <c r="A32" s="11"/>
      <c r="B32" s="12"/>
    </row>
    <row r="33" spans="1:3" ht="16.2">
      <c r="A33" s="16"/>
      <c r="B33" s="17"/>
      <c r="C33" s="16"/>
    </row>
    <row r="34" spans="1:3">
      <c r="A34" s="11"/>
      <c r="B34" s="12"/>
    </row>
    <row r="35" spans="1:3">
      <c r="A35" s="11"/>
      <c r="B35" s="12"/>
    </row>
    <row r="36" spans="1:3">
      <c r="A36" s="11"/>
      <c r="B36" s="12"/>
    </row>
    <row r="37" spans="1:3">
      <c r="A37" s="11"/>
      <c r="B37" s="12"/>
    </row>
    <row r="38" spans="1:3">
      <c r="A38" s="11"/>
      <c r="B38" s="12"/>
    </row>
    <row r="58" ht="35.1" customHeight="1"/>
    <row r="59" ht="35.1" customHeight="1"/>
    <row r="63" ht="35.1" customHeight="1"/>
    <row r="64" ht="35.1" customHeight="1"/>
    <row r="66" ht="35.1" customHeight="1"/>
    <row r="67" ht="35.1" customHeight="1"/>
    <row r="69" ht="55.35" customHeight="1"/>
    <row r="70" ht="55.35" customHeight="1"/>
    <row r="74" ht="29.1" customHeight="1"/>
    <row r="75" ht="29.1" customHeight="1"/>
  </sheetData>
  <mergeCells count="10">
    <mergeCell ref="A1:E1"/>
    <mergeCell ref="A2:E2"/>
    <mergeCell ref="A3:D3"/>
    <mergeCell ref="D4:E4"/>
    <mergeCell ref="D5:E5"/>
    <mergeCell ref="D7:E7"/>
    <mergeCell ref="D8:E8"/>
    <mergeCell ref="A17:D17"/>
    <mergeCell ref="D9:E9"/>
    <mergeCell ref="D6:E6"/>
  </mergeCells>
  <phoneticPr fontId="6"/>
  <pageMargins left="0.70866141732283472" right="0.70866141732283472" top="0.74803149606299213" bottom="0.74803149606299213" header="0.31496062992125984" footer="0.31496062992125984"/>
  <pageSetup paperSize="9" scale="6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40"/>
  <sheetViews>
    <sheetView showGridLines="0" view="pageBreakPreview" zoomScale="115" zoomScaleNormal="100" zoomScaleSheetLayoutView="115" workbookViewId="0">
      <selection activeCell="N4" sqref="N4"/>
    </sheetView>
  </sheetViews>
  <sheetFormatPr defaultColWidth="8.88671875" defaultRowHeight="20.100000000000001" customHeight="1"/>
  <cols>
    <col min="1" max="1" width="2.6640625" customWidth="1"/>
    <col min="2" max="2" width="11" customWidth="1"/>
    <col min="3" max="22" width="2.6640625" customWidth="1"/>
    <col min="23" max="23" width="14.109375" customWidth="1"/>
    <col min="24" max="24" width="25" customWidth="1"/>
    <col min="25" max="25" width="22.44140625" customWidth="1"/>
    <col min="26" max="28" width="10.6640625" customWidth="1"/>
  </cols>
  <sheetData>
    <row r="1" spans="1:30" ht="20.100000000000001" customHeight="1">
      <c r="A1" s="2" t="s">
        <v>219</v>
      </c>
      <c r="AD1" t="s">
        <v>150</v>
      </c>
    </row>
    <row r="2" spans="1:30" ht="20.100000000000001" customHeight="1">
      <c r="A2" s="535" t="s">
        <v>34</v>
      </c>
    </row>
    <row r="4" spans="1:30" ht="20.100000000000001" customHeight="1">
      <c r="A4" t="s">
        <v>35</v>
      </c>
    </row>
    <row r="5" spans="1:30" ht="20.100000000000001" customHeight="1">
      <c r="A5" t="s">
        <v>55</v>
      </c>
    </row>
    <row r="6" spans="1:30" ht="20.100000000000001" customHeight="1">
      <c r="A6" t="s">
        <v>56</v>
      </c>
    </row>
    <row r="7" spans="1:30" ht="20.100000000000001" customHeight="1">
      <c r="A7" t="s">
        <v>36</v>
      </c>
    </row>
    <row r="9" spans="1:30" ht="20.100000000000001" customHeight="1">
      <c r="A9" s="2" t="s">
        <v>57</v>
      </c>
    </row>
    <row r="10" spans="1:30" ht="20.100000000000001" customHeight="1" thickBot="1">
      <c r="B10" t="s">
        <v>218</v>
      </c>
    </row>
    <row r="11" spans="1:30" ht="20.100000000000001" customHeight="1" thickBot="1">
      <c r="B11" s="25" t="s">
        <v>25</v>
      </c>
      <c r="C11" s="590" t="s">
        <v>327</v>
      </c>
      <c r="D11" s="591"/>
      <c r="E11" s="591"/>
      <c r="F11" s="591"/>
      <c r="G11" s="591"/>
      <c r="H11" s="591"/>
      <c r="I11" s="591"/>
      <c r="J11" s="591"/>
      <c r="K11" s="591"/>
      <c r="L11" s="592"/>
    </row>
    <row r="13" spans="1:30" ht="20.100000000000001" customHeight="1">
      <c r="A13" s="2" t="s">
        <v>58</v>
      </c>
    </row>
    <row r="14" spans="1:30" ht="20.100000000000001" customHeight="1" thickBot="1">
      <c r="B14" t="s">
        <v>37</v>
      </c>
    </row>
    <row r="15" spans="1:30" ht="20.100000000000001" customHeight="1">
      <c r="B15" s="26" t="s">
        <v>32</v>
      </c>
      <c r="C15" s="569" t="s">
        <v>0</v>
      </c>
      <c r="D15" s="569"/>
      <c r="E15" s="569"/>
      <c r="F15" s="569"/>
      <c r="G15" s="569"/>
      <c r="H15" s="569"/>
      <c r="I15" s="569"/>
      <c r="J15" s="569"/>
      <c r="K15" s="569"/>
      <c r="L15" s="570"/>
      <c r="M15" s="593" t="s">
        <v>339</v>
      </c>
      <c r="N15" s="594"/>
      <c r="O15" s="594"/>
      <c r="P15" s="594"/>
      <c r="Q15" s="594"/>
      <c r="R15" s="594"/>
      <c r="S15" s="594"/>
      <c r="T15" s="594"/>
      <c r="U15" s="594"/>
      <c r="V15" s="594"/>
      <c r="W15" s="595"/>
      <c r="X15" s="596"/>
    </row>
    <row r="16" spans="1:30" ht="20.100000000000001" customHeight="1" thickBot="1">
      <c r="B16" s="27"/>
      <c r="C16" s="569" t="s">
        <v>38</v>
      </c>
      <c r="D16" s="569"/>
      <c r="E16" s="569"/>
      <c r="F16" s="569"/>
      <c r="G16" s="569"/>
      <c r="H16" s="569"/>
      <c r="I16" s="569"/>
      <c r="J16" s="569"/>
      <c r="K16" s="569"/>
      <c r="L16" s="570"/>
      <c r="M16" s="575" t="s">
        <v>338</v>
      </c>
      <c r="N16" s="576"/>
      <c r="O16" s="576"/>
      <c r="P16" s="576"/>
      <c r="Q16" s="576"/>
      <c r="R16" s="576"/>
      <c r="S16" s="576"/>
      <c r="T16" s="576"/>
      <c r="U16" s="584"/>
      <c r="V16" s="584"/>
      <c r="W16" s="585"/>
      <c r="X16" s="586"/>
      <c r="AD16" t="s">
        <v>39</v>
      </c>
    </row>
    <row r="17" spans="1:30" ht="20.100000000000001" customHeight="1" thickBot="1">
      <c r="B17" s="26" t="s">
        <v>40</v>
      </c>
      <c r="C17" s="569" t="s">
        <v>41</v>
      </c>
      <c r="D17" s="569"/>
      <c r="E17" s="569"/>
      <c r="F17" s="569"/>
      <c r="G17" s="569"/>
      <c r="H17" s="569"/>
      <c r="I17" s="569"/>
      <c r="J17" s="569"/>
      <c r="K17" s="569"/>
      <c r="L17" s="570"/>
      <c r="M17" s="28">
        <v>1</v>
      </c>
      <c r="N17" s="29">
        <v>0</v>
      </c>
      <c r="O17" s="29">
        <v>0</v>
      </c>
      <c r="P17" s="30" t="s">
        <v>42</v>
      </c>
      <c r="Q17" s="29">
        <v>9</v>
      </c>
      <c r="R17" s="29">
        <v>9</v>
      </c>
      <c r="S17" s="29">
        <v>9</v>
      </c>
      <c r="T17" s="31">
        <v>9</v>
      </c>
      <c r="U17" s="32"/>
      <c r="V17" s="33"/>
      <c r="W17" s="33"/>
      <c r="X17" s="33"/>
      <c r="AD17" t="str">
        <f>CONCATENATE(M17,N17,O17,P17,Q17,R17,S17,T17)</f>
        <v>100－9999</v>
      </c>
    </row>
    <row r="18" spans="1:30" ht="20.100000000000001" customHeight="1">
      <c r="B18" s="34"/>
      <c r="C18" s="569" t="s">
        <v>43</v>
      </c>
      <c r="D18" s="569"/>
      <c r="E18" s="569"/>
      <c r="F18" s="569"/>
      <c r="G18" s="569"/>
      <c r="H18" s="569"/>
      <c r="I18" s="569"/>
      <c r="J18" s="569"/>
      <c r="K18" s="569"/>
      <c r="L18" s="570"/>
      <c r="M18" s="575" t="s">
        <v>328</v>
      </c>
      <c r="N18" s="576"/>
      <c r="O18" s="576"/>
      <c r="P18" s="576"/>
      <c r="Q18" s="576"/>
      <c r="R18" s="576"/>
      <c r="S18" s="576"/>
      <c r="T18" s="576"/>
      <c r="U18" s="572"/>
      <c r="V18" s="572"/>
      <c r="W18" s="573"/>
      <c r="X18" s="574"/>
    </row>
    <row r="19" spans="1:30" ht="20.100000000000001" customHeight="1">
      <c r="B19" s="27"/>
      <c r="C19" s="569" t="s">
        <v>44</v>
      </c>
      <c r="D19" s="569"/>
      <c r="E19" s="569"/>
      <c r="F19" s="569"/>
      <c r="G19" s="569"/>
      <c r="H19" s="569"/>
      <c r="I19" s="569"/>
      <c r="J19" s="569"/>
      <c r="K19" s="569"/>
      <c r="L19" s="570"/>
      <c r="M19" s="575"/>
      <c r="N19" s="576"/>
      <c r="O19" s="576"/>
      <c r="P19" s="576"/>
      <c r="Q19" s="576"/>
      <c r="R19" s="576"/>
      <c r="S19" s="576"/>
      <c r="T19" s="576"/>
      <c r="U19" s="576"/>
      <c r="V19" s="576"/>
      <c r="W19" s="577"/>
      <c r="X19" s="578"/>
    </row>
    <row r="20" spans="1:30" ht="20.100000000000001" customHeight="1">
      <c r="B20" s="26" t="s">
        <v>45</v>
      </c>
      <c r="C20" s="569" t="s">
        <v>46</v>
      </c>
      <c r="D20" s="569"/>
      <c r="E20" s="569"/>
      <c r="F20" s="569"/>
      <c r="G20" s="569"/>
      <c r="H20" s="569"/>
      <c r="I20" s="569"/>
      <c r="J20" s="569"/>
      <c r="K20" s="569"/>
      <c r="L20" s="570"/>
      <c r="M20" s="575" t="s">
        <v>329</v>
      </c>
      <c r="N20" s="576"/>
      <c r="O20" s="576"/>
      <c r="P20" s="576"/>
      <c r="Q20" s="576"/>
      <c r="R20" s="576"/>
      <c r="S20" s="576"/>
      <c r="T20" s="576"/>
      <c r="U20" s="576"/>
      <c r="V20" s="576"/>
      <c r="W20" s="577"/>
      <c r="X20" s="578"/>
    </row>
    <row r="21" spans="1:30" ht="20.100000000000001" customHeight="1">
      <c r="B21" s="27"/>
      <c r="C21" s="569" t="s">
        <v>47</v>
      </c>
      <c r="D21" s="569"/>
      <c r="E21" s="569"/>
      <c r="F21" s="569"/>
      <c r="G21" s="569"/>
      <c r="H21" s="569"/>
      <c r="I21" s="569"/>
      <c r="J21" s="569"/>
      <c r="K21" s="569"/>
      <c r="L21" s="570"/>
      <c r="M21" s="583" t="s">
        <v>331</v>
      </c>
      <c r="N21" s="584"/>
      <c r="O21" s="584"/>
      <c r="P21" s="584"/>
      <c r="Q21" s="584"/>
      <c r="R21" s="584"/>
      <c r="S21" s="584"/>
      <c r="T21" s="584"/>
      <c r="U21" s="584"/>
      <c r="V21" s="584"/>
      <c r="W21" s="585"/>
      <c r="X21" s="586"/>
    </row>
    <row r="22" spans="1:30" ht="20.100000000000001" customHeight="1">
      <c r="B22" s="587" t="s">
        <v>48</v>
      </c>
      <c r="C22" s="569" t="s">
        <v>49</v>
      </c>
      <c r="D22" s="569"/>
      <c r="E22" s="569"/>
      <c r="F22" s="569"/>
      <c r="G22" s="569"/>
      <c r="H22" s="569"/>
      <c r="I22" s="569"/>
      <c r="J22" s="569"/>
      <c r="K22" s="569"/>
      <c r="L22" s="570"/>
      <c r="M22" s="575" t="s">
        <v>332</v>
      </c>
      <c r="N22" s="576"/>
      <c r="O22" s="576"/>
      <c r="P22" s="576"/>
      <c r="Q22" s="576"/>
      <c r="R22" s="576"/>
      <c r="S22" s="576"/>
      <c r="T22" s="576"/>
      <c r="U22" s="576"/>
      <c r="V22" s="576"/>
      <c r="W22" s="577"/>
      <c r="X22" s="578"/>
    </row>
    <row r="23" spans="1:30" ht="20.100000000000001" customHeight="1">
      <c r="B23" s="588"/>
      <c r="C23" s="589" t="s">
        <v>47</v>
      </c>
      <c r="D23" s="589"/>
      <c r="E23" s="589"/>
      <c r="F23" s="589"/>
      <c r="G23" s="589"/>
      <c r="H23" s="589"/>
      <c r="I23" s="589"/>
      <c r="J23" s="589"/>
      <c r="K23" s="589"/>
      <c r="L23" s="589"/>
      <c r="M23" s="575" t="s">
        <v>330</v>
      </c>
      <c r="N23" s="576"/>
      <c r="O23" s="576"/>
      <c r="P23" s="576"/>
      <c r="Q23" s="576"/>
      <c r="R23" s="576"/>
      <c r="S23" s="576"/>
      <c r="T23" s="576"/>
      <c r="U23" s="576"/>
      <c r="V23" s="576"/>
      <c r="W23" s="577"/>
      <c r="X23" s="578"/>
    </row>
    <row r="24" spans="1:30" ht="20.100000000000001" customHeight="1">
      <c r="B24" s="26" t="s">
        <v>30</v>
      </c>
      <c r="C24" s="569" t="s">
        <v>11</v>
      </c>
      <c r="D24" s="569"/>
      <c r="E24" s="569"/>
      <c r="F24" s="569"/>
      <c r="G24" s="569"/>
      <c r="H24" s="569"/>
      <c r="I24" s="569"/>
      <c r="J24" s="569"/>
      <c r="K24" s="569"/>
      <c r="L24" s="570"/>
      <c r="M24" s="571" t="s">
        <v>340</v>
      </c>
      <c r="N24" s="572"/>
      <c r="O24" s="572"/>
      <c r="P24" s="572"/>
      <c r="Q24" s="572"/>
      <c r="R24" s="572"/>
      <c r="S24" s="572"/>
      <c r="T24" s="572"/>
      <c r="U24" s="572"/>
      <c r="V24" s="572"/>
      <c r="W24" s="573"/>
      <c r="X24" s="574"/>
    </row>
    <row r="25" spans="1:30" ht="20.100000000000001" customHeight="1">
      <c r="B25" s="34"/>
      <c r="C25" s="569" t="s">
        <v>12</v>
      </c>
      <c r="D25" s="569"/>
      <c r="E25" s="569"/>
      <c r="F25" s="569"/>
      <c r="G25" s="569"/>
      <c r="H25" s="569"/>
      <c r="I25" s="569"/>
      <c r="J25" s="569"/>
      <c r="K25" s="569"/>
      <c r="L25" s="570"/>
      <c r="M25" s="575" t="s">
        <v>341</v>
      </c>
      <c r="N25" s="576"/>
      <c r="O25" s="576"/>
      <c r="P25" s="576"/>
      <c r="Q25" s="576"/>
      <c r="R25" s="576"/>
      <c r="S25" s="576"/>
      <c r="T25" s="576"/>
      <c r="U25" s="576"/>
      <c r="V25" s="576"/>
      <c r="W25" s="577"/>
      <c r="X25" s="578"/>
    </row>
    <row r="26" spans="1:30" ht="20.100000000000001" customHeight="1" thickBot="1">
      <c r="B26" s="35"/>
      <c r="C26" s="569" t="s">
        <v>50</v>
      </c>
      <c r="D26" s="569"/>
      <c r="E26" s="569"/>
      <c r="F26" s="569"/>
      <c r="G26" s="569"/>
      <c r="H26" s="569"/>
      <c r="I26" s="569"/>
      <c r="J26" s="569"/>
      <c r="K26" s="569"/>
      <c r="L26" s="570"/>
      <c r="M26" s="579" t="s">
        <v>369</v>
      </c>
      <c r="N26" s="580"/>
      <c r="O26" s="580"/>
      <c r="P26" s="580"/>
      <c r="Q26" s="580"/>
      <c r="R26" s="580"/>
      <c r="S26" s="580"/>
      <c r="T26" s="580"/>
      <c r="U26" s="580"/>
      <c r="V26" s="580"/>
      <c r="W26" s="581"/>
      <c r="X26" s="582"/>
    </row>
    <row r="28" spans="1:30" ht="20.100000000000001" customHeight="1">
      <c r="A28" s="2" t="s">
        <v>51</v>
      </c>
    </row>
    <row r="29" spans="1:30" ht="20.100000000000001" customHeight="1">
      <c r="B29" t="s">
        <v>220</v>
      </c>
      <c r="X29" s="4"/>
    </row>
    <row r="30" spans="1:30" ht="13.2">
      <c r="B30" s="3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row>
    <row r="31" spans="1:30" ht="28.5" customHeight="1">
      <c r="B31" s="552" t="s">
        <v>52</v>
      </c>
      <c r="C31" s="553" t="s">
        <v>133</v>
      </c>
      <c r="D31" s="552"/>
      <c r="E31" s="552"/>
      <c r="F31" s="552"/>
      <c r="G31" s="552"/>
      <c r="H31" s="552"/>
      <c r="I31" s="552"/>
      <c r="J31" s="552"/>
      <c r="K31" s="552"/>
      <c r="L31" s="552"/>
      <c r="M31" s="552" t="s">
        <v>53</v>
      </c>
      <c r="N31" s="552"/>
      <c r="O31" s="552"/>
      <c r="P31" s="552"/>
      <c r="Q31" s="552"/>
      <c r="R31" s="563" t="s">
        <v>71</v>
      </c>
      <c r="S31" s="564"/>
      <c r="T31" s="564"/>
      <c r="U31" s="564"/>
      <c r="V31" s="564"/>
      <c r="W31" s="565"/>
      <c r="X31" s="552" t="s">
        <v>54</v>
      </c>
      <c r="Y31" s="552" t="s">
        <v>7</v>
      </c>
      <c r="Z31" s="37"/>
      <c r="AA31" s="37"/>
      <c r="AB31" s="37"/>
    </row>
    <row r="32" spans="1:30" ht="28.5" customHeight="1" thickBot="1">
      <c r="B32" s="552"/>
      <c r="C32" s="554"/>
      <c r="D32" s="554"/>
      <c r="E32" s="554"/>
      <c r="F32" s="554"/>
      <c r="G32" s="554"/>
      <c r="H32" s="554"/>
      <c r="I32" s="554"/>
      <c r="J32" s="554"/>
      <c r="K32" s="554"/>
      <c r="L32" s="554"/>
      <c r="M32" s="554"/>
      <c r="N32" s="554"/>
      <c r="O32" s="554"/>
      <c r="P32" s="554"/>
      <c r="Q32" s="554"/>
      <c r="R32" s="561" t="s">
        <v>72</v>
      </c>
      <c r="S32" s="554"/>
      <c r="T32" s="554"/>
      <c r="U32" s="554"/>
      <c r="V32" s="554"/>
      <c r="W32" s="38" t="s">
        <v>73</v>
      </c>
      <c r="X32" s="554"/>
      <c r="Y32" s="554"/>
      <c r="Z32" s="5"/>
      <c r="AA32" s="5"/>
      <c r="AB32" s="4"/>
    </row>
    <row r="33" spans="2:28" ht="38.25" customHeight="1">
      <c r="B33" s="39">
        <v>1</v>
      </c>
      <c r="C33" s="566">
        <v>1312345678</v>
      </c>
      <c r="D33" s="567"/>
      <c r="E33" s="567"/>
      <c r="F33" s="567"/>
      <c r="G33" s="567"/>
      <c r="H33" s="567"/>
      <c r="I33" s="567"/>
      <c r="J33" s="567"/>
      <c r="K33" s="567"/>
      <c r="L33" s="568"/>
      <c r="M33" s="562" t="s">
        <v>333</v>
      </c>
      <c r="N33" s="562"/>
      <c r="O33" s="562"/>
      <c r="P33" s="562"/>
      <c r="Q33" s="562"/>
      <c r="R33" s="562" t="s">
        <v>333</v>
      </c>
      <c r="S33" s="562"/>
      <c r="T33" s="562"/>
      <c r="U33" s="562"/>
      <c r="V33" s="562"/>
      <c r="W33" s="40" t="s">
        <v>334</v>
      </c>
      <c r="X33" s="41" t="s">
        <v>342</v>
      </c>
      <c r="Y33" s="42" t="s">
        <v>103</v>
      </c>
      <c r="Z33" s="43"/>
      <c r="AA33" s="43"/>
      <c r="AB33" s="44"/>
    </row>
    <row r="34" spans="2:28" ht="38.25" customHeight="1">
      <c r="B34" s="25">
        <f>B33+1</f>
        <v>2</v>
      </c>
      <c r="C34" s="546">
        <v>1323456789</v>
      </c>
      <c r="D34" s="547"/>
      <c r="E34" s="547"/>
      <c r="F34" s="547"/>
      <c r="G34" s="547"/>
      <c r="H34" s="547"/>
      <c r="I34" s="547"/>
      <c r="J34" s="547"/>
      <c r="K34" s="547"/>
      <c r="L34" s="548"/>
      <c r="M34" s="555" t="s">
        <v>333</v>
      </c>
      <c r="N34" s="555"/>
      <c r="O34" s="555"/>
      <c r="P34" s="555"/>
      <c r="Q34" s="555"/>
      <c r="R34" s="555" t="s">
        <v>333</v>
      </c>
      <c r="S34" s="555"/>
      <c r="T34" s="555"/>
      <c r="U34" s="555"/>
      <c r="V34" s="555"/>
      <c r="W34" s="45" t="s">
        <v>334</v>
      </c>
      <c r="X34" s="46" t="s">
        <v>343</v>
      </c>
      <c r="Y34" s="47" t="s">
        <v>154</v>
      </c>
      <c r="Z34" s="43"/>
      <c r="AA34" s="43"/>
      <c r="AB34" s="44"/>
    </row>
    <row r="35" spans="2:28" ht="38.25" customHeight="1">
      <c r="B35" s="25">
        <f t="shared" ref="B35:B98" si="0">B34+1</f>
        <v>3</v>
      </c>
      <c r="C35" s="546"/>
      <c r="D35" s="547"/>
      <c r="E35" s="547"/>
      <c r="F35" s="547"/>
      <c r="G35" s="547"/>
      <c r="H35" s="547"/>
      <c r="I35" s="547"/>
      <c r="J35" s="547"/>
      <c r="K35" s="547"/>
      <c r="L35" s="548"/>
      <c r="M35" s="555"/>
      <c r="N35" s="555"/>
      <c r="O35" s="555"/>
      <c r="P35" s="555"/>
      <c r="Q35" s="555"/>
      <c r="R35" s="555"/>
      <c r="S35" s="555"/>
      <c r="T35" s="555"/>
      <c r="U35" s="555"/>
      <c r="V35" s="555"/>
      <c r="W35" s="45"/>
      <c r="X35" s="46"/>
      <c r="Y35" s="48"/>
      <c r="Z35" s="43"/>
      <c r="AA35" s="43"/>
      <c r="AB35" s="44"/>
    </row>
    <row r="36" spans="2:28" ht="38.25" customHeight="1">
      <c r="B36" s="25">
        <f t="shared" si="0"/>
        <v>4</v>
      </c>
      <c r="C36" s="546"/>
      <c r="D36" s="547"/>
      <c r="E36" s="547"/>
      <c r="F36" s="547"/>
      <c r="G36" s="547"/>
      <c r="H36" s="547"/>
      <c r="I36" s="547"/>
      <c r="J36" s="547"/>
      <c r="K36" s="547"/>
      <c r="L36" s="548"/>
      <c r="M36" s="555"/>
      <c r="N36" s="555"/>
      <c r="O36" s="555"/>
      <c r="P36" s="555"/>
      <c r="Q36" s="555"/>
      <c r="R36" s="555"/>
      <c r="S36" s="555"/>
      <c r="T36" s="555"/>
      <c r="U36" s="555"/>
      <c r="V36" s="555"/>
      <c r="W36" s="45"/>
      <c r="X36" s="46"/>
      <c r="Y36" s="48"/>
      <c r="Z36" s="43"/>
      <c r="AA36" s="43"/>
      <c r="AB36" s="44"/>
    </row>
    <row r="37" spans="2:28" ht="38.25" customHeight="1">
      <c r="B37" s="25">
        <f t="shared" si="0"/>
        <v>5</v>
      </c>
      <c r="C37" s="546"/>
      <c r="D37" s="547"/>
      <c r="E37" s="547"/>
      <c r="F37" s="547"/>
      <c r="G37" s="547"/>
      <c r="H37" s="547"/>
      <c r="I37" s="547"/>
      <c r="J37" s="547"/>
      <c r="K37" s="547"/>
      <c r="L37" s="548"/>
      <c r="M37" s="555"/>
      <c r="N37" s="555"/>
      <c r="O37" s="555"/>
      <c r="P37" s="555"/>
      <c r="Q37" s="555"/>
      <c r="R37" s="555"/>
      <c r="S37" s="555"/>
      <c r="T37" s="555"/>
      <c r="U37" s="555"/>
      <c r="V37" s="555"/>
      <c r="W37" s="45"/>
      <c r="X37" s="46"/>
      <c r="Y37" s="48"/>
      <c r="Z37" s="43"/>
      <c r="AA37" s="43"/>
      <c r="AB37" s="44"/>
    </row>
    <row r="38" spans="2:28" ht="38.25" customHeight="1">
      <c r="B38" s="25">
        <f t="shared" si="0"/>
        <v>6</v>
      </c>
      <c r="C38" s="546"/>
      <c r="D38" s="547"/>
      <c r="E38" s="547"/>
      <c r="F38" s="547"/>
      <c r="G38" s="547"/>
      <c r="H38" s="547"/>
      <c r="I38" s="547"/>
      <c r="J38" s="547"/>
      <c r="K38" s="547"/>
      <c r="L38" s="548"/>
      <c r="M38" s="555"/>
      <c r="N38" s="555"/>
      <c r="O38" s="555"/>
      <c r="P38" s="555"/>
      <c r="Q38" s="555"/>
      <c r="R38" s="558"/>
      <c r="S38" s="559"/>
      <c r="T38" s="559"/>
      <c r="U38" s="559"/>
      <c r="V38" s="560"/>
      <c r="W38" s="45"/>
      <c r="X38" s="46"/>
      <c r="Y38" s="48"/>
      <c r="Z38" s="43"/>
      <c r="AA38" s="43"/>
      <c r="AB38" s="44"/>
    </row>
    <row r="39" spans="2:28" ht="38.25" customHeight="1">
      <c r="B39" s="25">
        <f t="shared" si="0"/>
        <v>7</v>
      </c>
      <c r="C39" s="546"/>
      <c r="D39" s="547"/>
      <c r="E39" s="547"/>
      <c r="F39" s="547"/>
      <c r="G39" s="547"/>
      <c r="H39" s="547"/>
      <c r="I39" s="547"/>
      <c r="J39" s="547"/>
      <c r="K39" s="547"/>
      <c r="L39" s="548"/>
      <c r="M39" s="555"/>
      <c r="N39" s="555"/>
      <c r="O39" s="555"/>
      <c r="P39" s="555"/>
      <c r="Q39" s="555"/>
      <c r="R39" s="558"/>
      <c r="S39" s="559"/>
      <c r="T39" s="559"/>
      <c r="U39" s="559"/>
      <c r="V39" s="560"/>
      <c r="W39" s="45"/>
      <c r="X39" s="46"/>
      <c r="Y39" s="48"/>
      <c r="Z39" s="43"/>
      <c r="AA39" s="43"/>
      <c r="AB39" s="44"/>
    </row>
    <row r="40" spans="2:28" ht="38.25" customHeight="1">
      <c r="B40" s="25">
        <f t="shared" si="0"/>
        <v>8</v>
      </c>
      <c r="C40" s="546"/>
      <c r="D40" s="547"/>
      <c r="E40" s="547"/>
      <c r="F40" s="547"/>
      <c r="G40" s="547"/>
      <c r="H40" s="547"/>
      <c r="I40" s="547"/>
      <c r="J40" s="547"/>
      <c r="K40" s="547"/>
      <c r="L40" s="548"/>
      <c r="M40" s="555"/>
      <c r="N40" s="555"/>
      <c r="O40" s="555"/>
      <c r="P40" s="555"/>
      <c r="Q40" s="555"/>
      <c r="R40" s="555"/>
      <c r="S40" s="555"/>
      <c r="T40" s="555"/>
      <c r="U40" s="555"/>
      <c r="V40" s="555"/>
      <c r="W40" s="45"/>
      <c r="X40" s="46"/>
      <c r="Y40" s="48"/>
      <c r="Z40" s="43"/>
      <c r="AA40" s="43"/>
      <c r="AB40" s="44"/>
    </row>
    <row r="41" spans="2:28" ht="38.25" customHeight="1">
      <c r="B41" s="25">
        <f t="shared" si="0"/>
        <v>9</v>
      </c>
      <c r="C41" s="546"/>
      <c r="D41" s="547"/>
      <c r="E41" s="547"/>
      <c r="F41" s="547"/>
      <c r="G41" s="547"/>
      <c r="H41" s="547"/>
      <c r="I41" s="547"/>
      <c r="J41" s="547"/>
      <c r="K41" s="547"/>
      <c r="L41" s="548"/>
      <c r="M41" s="555"/>
      <c r="N41" s="555"/>
      <c r="O41" s="555"/>
      <c r="P41" s="555"/>
      <c r="Q41" s="555"/>
      <c r="R41" s="555"/>
      <c r="S41" s="555"/>
      <c r="T41" s="555"/>
      <c r="U41" s="555"/>
      <c r="V41" s="555"/>
      <c r="W41" s="45"/>
      <c r="X41" s="46"/>
      <c r="Y41" s="48"/>
      <c r="Z41" s="43"/>
      <c r="AA41" s="43"/>
      <c r="AB41" s="44"/>
    </row>
    <row r="42" spans="2:28" ht="38.25" customHeight="1">
      <c r="B42" s="25">
        <f t="shared" si="0"/>
        <v>10</v>
      </c>
      <c r="C42" s="546"/>
      <c r="D42" s="547"/>
      <c r="E42" s="547"/>
      <c r="F42" s="547"/>
      <c r="G42" s="547"/>
      <c r="H42" s="547"/>
      <c r="I42" s="547"/>
      <c r="J42" s="547"/>
      <c r="K42" s="547"/>
      <c r="L42" s="548"/>
      <c r="M42" s="555"/>
      <c r="N42" s="555"/>
      <c r="O42" s="555"/>
      <c r="P42" s="555"/>
      <c r="Q42" s="555"/>
      <c r="R42" s="555"/>
      <c r="S42" s="555"/>
      <c r="T42" s="555"/>
      <c r="U42" s="555"/>
      <c r="V42" s="555"/>
      <c r="W42" s="45"/>
      <c r="X42" s="46"/>
      <c r="Y42" s="48"/>
      <c r="Z42" s="43"/>
      <c r="AA42" s="43"/>
      <c r="AB42" s="44"/>
    </row>
    <row r="43" spans="2:28" ht="38.25" customHeight="1">
      <c r="B43" s="25">
        <f t="shared" si="0"/>
        <v>11</v>
      </c>
      <c r="C43" s="546"/>
      <c r="D43" s="547"/>
      <c r="E43" s="547"/>
      <c r="F43" s="547"/>
      <c r="G43" s="547"/>
      <c r="H43" s="547"/>
      <c r="I43" s="547"/>
      <c r="J43" s="547"/>
      <c r="K43" s="547"/>
      <c r="L43" s="548"/>
      <c r="M43" s="555"/>
      <c r="N43" s="555"/>
      <c r="O43" s="555"/>
      <c r="P43" s="555"/>
      <c r="Q43" s="555"/>
      <c r="R43" s="555"/>
      <c r="S43" s="555"/>
      <c r="T43" s="555"/>
      <c r="U43" s="555"/>
      <c r="V43" s="555"/>
      <c r="W43" s="45"/>
      <c r="X43" s="46"/>
      <c r="Y43" s="48"/>
      <c r="Z43" s="43"/>
      <c r="AA43" s="43"/>
      <c r="AB43" s="44"/>
    </row>
    <row r="44" spans="2:28" ht="38.25" customHeight="1">
      <c r="B44" s="25">
        <f t="shared" si="0"/>
        <v>12</v>
      </c>
      <c r="C44" s="546"/>
      <c r="D44" s="547"/>
      <c r="E44" s="547"/>
      <c r="F44" s="547"/>
      <c r="G44" s="547"/>
      <c r="H44" s="547"/>
      <c r="I44" s="547"/>
      <c r="J44" s="547"/>
      <c r="K44" s="547"/>
      <c r="L44" s="548"/>
      <c r="M44" s="555"/>
      <c r="N44" s="555"/>
      <c r="O44" s="555"/>
      <c r="P44" s="555"/>
      <c r="Q44" s="555"/>
      <c r="R44" s="555"/>
      <c r="S44" s="555"/>
      <c r="T44" s="555"/>
      <c r="U44" s="555"/>
      <c r="V44" s="555"/>
      <c r="W44" s="45"/>
      <c r="X44" s="46"/>
      <c r="Y44" s="48"/>
      <c r="Z44" s="43"/>
      <c r="AA44" s="43"/>
      <c r="AB44" s="44"/>
    </row>
    <row r="45" spans="2:28" ht="38.25" customHeight="1">
      <c r="B45" s="25">
        <f t="shared" si="0"/>
        <v>13</v>
      </c>
      <c r="C45" s="546"/>
      <c r="D45" s="547"/>
      <c r="E45" s="547"/>
      <c r="F45" s="547"/>
      <c r="G45" s="547"/>
      <c r="H45" s="547"/>
      <c r="I45" s="547"/>
      <c r="J45" s="547"/>
      <c r="K45" s="547"/>
      <c r="L45" s="548"/>
      <c r="M45" s="555"/>
      <c r="N45" s="555"/>
      <c r="O45" s="555"/>
      <c r="P45" s="555"/>
      <c r="Q45" s="555"/>
      <c r="R45" s="555"/>
      <c r="S45" s="555"/>
      <c r="T45" s="555"/>
      <c r="U45" s="555"/>
      <c r="V45" s="555"/>
      <c r="W45" s="45"/>
      <c r="X45" s="46"/>
      <c r="Y45" s="48"/>
      <c r="Z45" s="43"/>
      <c r="AA45" s="43"/>
      <c r="AB45" s="44"/>
    </row>
    <row r="46" spans="2:28" ht="38.25" customHeight="1">
      <c r="B46" s="25">
        <f t="shared" si="0"/>
        <v>14</v>
      </c>
      <c r="C46" s="546"/>
      <c r="D46" s="547"/>
      <c r="E46" s="547"/>
      <c r="F46" s="547"/>
      <c r="G46" s="547"/>
      <c r="H46" s="547"/>
      <c r="I46" s="547"/>
      <c r="J46" s="547"/>
      <c r="K46" s="547"/>
      <c r="L46" s="548"/>
      <c r="M46" s="555"/>
      <c r="N46" s="555"/>
      <c r="O46" s="555"/>
      <c r="P46" s="555"/>
      <c r="Q46" s="555"/>
      <c r="R46" s="555"/>
      <c r="S46" s="555"/>
      <c r="T46" s="555"/>
      <c r="U46" s="555"/>
      <c r="V46" s="555"/>
      <c r="W46" s="45"/>
      <c r="X46" s="46"/>
      <c r="Y46" s="48"/>
      <c r="Z46" s="43"/>
      <c r="AA46" s="43"/>
      <c r="AB46" s="44"/>
    </row>
    <row r="47" spans="2:28" ht="38.25" customHeight="1">
      <c r="B47" s="25">
        <f t="shared" si="0"/>
        <v>15</v>
      </c>
      <c r="C47" s="546"/>
      <c r="D47" s="547"/>
      <c r="E47" s="547"/>
      <c r="F47" s="547"/>
      <c r="G47" s="547"/>
      <c r="H47" s="547"/>
      <c r="I47" s="547"/>
      <c r="J47" s="547"/>
      <c r="K47" s="547"/>
      <c r="L47" s="548"/>
      <c r="M47" s="555"/>
      <c r="N47" s="555"/>
      <c r="O47" s="555"/>
      <c r="P47" s="555"/>
      <c r="Q47" s="555"/>
      <c r="R47" s="555"/>
      <c r="S47" s="555"/>
      <c r="T47" s="555"/>
      <c r="U47" s="555"/>
      <c r="V47" s="555"/>
      <c r="W47" s="45"/>
      <c r="X47" s="46"/>
      <c r="Y47" s="48"/>
      <c r="Z47" s="43"/>
      <c r="AA47" s="43"/>
      <c r="AB47" s="44"/>
    </row>
    <row r="48" spans="2:28" ht="38.25" customHeight="1">
      <c r="B48" s="25">
        <f t="shared" si="0"/>
        <v>16</v>
      </c>
      <c r="C48" s="546"/>
      <c r="D48" s="547"/>
      <c r="E48" s="547"/>
      <c r="F48" s="547"/>
      <c r="G48" s="547"/>
      <c r="H48" s="547"/>
      <c r="I48" s="547"/>
      <c r="J48" s="547"/>
      <c r="K48" s="547"/>
      <c r="L48" s="548"/>
      <c r="M48" s="555"/>
      <c r="N48" s="555"/>
      <c r="O48" s="555"/>
      <c r="P48" s="555"/>
      <c r="Q48" s="555"/>
      <c r="R48" s="555"/>
      <c r="S48" s="555"/>
      <c r="T48" s="555"/>
      <c r="U48" s="555"/>
      <c r="V48" s="555"/>
      <c r="W48" s="45"/>
      <c r="X48" s="46"/>
      <c r="Y48" s="48"/>
      <c r="Z48" s="43"/>
      <c r="AA48" s="43"/>
      <c r="AB48" s="44"/>
    </row>
    <row r="49" spans="2:28" ht="38.25" customHeight="1">
      <c r="B49" s="25">
        <f t="shared" si="0"/>
        <v>17</v>
      </c>
      <c r="C49" s="546"/>
      <c r="D49" s="547"/>
      <c r="E49" s="547"/>
      <c r="F49" s="547"/>
      <c r="G49" s="547"/>
      <c r="H49" s="547"/>
      <c r="I49" s="547"/>
      <c r="J49" s="547"/>
      <c r="K49" s="547"/>
      <c r="L49" s="548"/>
      <c r="M49" s="555"/>
      <c r="N49" s="555"/>
      <c r="O49" s="555"/>
      <c r="P49" s="555"/>
      <c r="Q49" s="555"/>
      <c r="R49" s="555"/>
      <c r="S49" s="555"/>
      <c r="T49" s="555"/>
      <c r="U49" s="555"/>
      <c r="V49" s="555"/>
      <c r="W49" s="45"/>
      <c r="X49" s="46"/>
      <c r="Y49" s="48"/>
      <c r="Z49" s="43"/>
      <c r="AA49" s="43"/>
      <c r="AB49" s="44"/>
    </row>
    <row r="50" spans="2:28" ht="38.25" customHeight="1">
      <c r="B50" s="25">
        <f t="shared" si="0"/>
        <v>18</v>
      </c>
      <c r="C50" s="546"/>
      <c r="D50" s="547"/>
      <c r="E50" s="547"/>
      <c r="F50" s="547"/>
      <c r="G50" s="547"/>
      <c r="H50" s="547"/>
      <c r="I50" s="547"/>
      <c r="J50" s="547"/>
      <c r="K50" s="547"/>
      <c r="L50" s="548"/>
      <c r="M50" s="555"/>
      <c r="N50" s="555"/>
      <c r="O50" s="555"/>
      <c r="P50" s="555"/>
      <c r="Q50" s="555"/>
      <c r="R50" s="555"/>
      <c r="S50" s="555"/>
      <c r="T50" s="555"/>
      <c r="U50" s="555"/>
      <c r="V50" s="555"/>
      <c r="W50" s="45"/>
      <c r="X50" s="46"/>
      <c r="Y50" s="48"/>
      <c r="Z50" s="43"/>
      <c r="AA50" s="43"/>
      <c r="AB50" s="44"/>
    </row>
    <row r="51" spans="2:28" ht="38.25" customHeight="1">
      <c r="B51" s="25">
        <f t="shared" si="0"/>
        <v>19</v>
      </c>
      <c r="C51" s="546"/>
      <c r="D51" s="547"/>
      <c r="E51" s="547"/>
      <c r="F51" s="547"/>
      <c r="G51" s="547"/>
      <c r="H51" s="547"/>
      <c r="I51" s="547"/>
      <c r="J51" s="547"/>
      <c r="K51" s="547"/>
      <c r="L51" s="548"/>
      <c r="M51" s="555"/>
      <c r="N51" s="555"/>
      <c r="O51" s="555"/>
      <c r="P51" s="555"/>
      <c r="Q51" s="555"/>
      <c r="R51" s="555"/>
      <c r="S51" s="555"/>
      <c r="T51" s="555"/>
      <c r="U51" s="555"/>
      <c r="V51" s="555"/>
      <c r="W51" s="45"/>
      <c r="X51" s="46"/>
      <c r="Y51" s="48"/>
      <c r="Z51" s="43"/>
      <c r="AA51" s="43"/>
      <c r="AB51" s="44"/>
    </row>
    <row r="52" spans="2:28" ht="38.25" customHeight="1">
      <c r="B52" s="25">
        <f t="shared" si="0"/>
        <v>20</v>
      </c>
      <c r="C52" s="546"/>
      <c r="D52" s="547"/>
      <c r="E52" s="547"/>
      <c r="F52" s="547"/>
      <c r="G52" s="547"/>
      <c r="H52" s="547"/>
      <c r="I52" s="547"/>
      <c r="J52" s="547"/>
      <c r="K52" s="547"/>
      <c r="L52" s="548"/>
      <c r="M52" s="555"/>
      <c r="N52" s="555"/>
      <c r="O52" s="555"/>
      <c r="P52" s="555"/>
      <c r="Q52" s="555"/>
      <c r="R52" s="555"/>
      <c r="S52" s="555"/>
      <c r="T52" s="555"/>
      <c r="U52" s="555"/>
      <c r="V52" s="555"/>
      <c r="W52" s="45"/>
      <c r="X52" s="46"/>
      <c r="Y52" s="48"/>
      <c r="Z52" s="43"/>
      <c r="AA52" s="43"/>
      <c r="AB52" s="44"/>
    </row>
    <row r="53" spans="2:28" ht="38.25" customHeight="1">
      <c r="B53" s="25">
        <f t="shared" si="0"/>
        <v>21</v>
      </c>
      <c r="C53" s="546"/>
      <c r="D53" s="547"/>
      <c r="E53" s="547"/>
      <c r="F53" s="547"/>
      <c r="G53" s="547"/>
      <c r="H53" s="547"/>
      <c r="I53" s="547"/>
      <c r="J53" s="547"/>
      <c r="K53" s="547"/>
      <c r="L53" s="548"/>
      <c r="M53" s="555"/>
      <c r="N53" s="555"/>
      <c r="O53" s="555"/>
      <c r="P53" s="555"/>
      <c r="Q53" s="555"/>
      <c r="R53" s="555"/>
      <c r="S53" s="555"/>
      <c r="T53" s="555"/>
      <c r="U53" s="555"/>
      <c r="V53" s="555"/>
      <c r="W53" s="45"/>
      <c r="X53" s="46"/>
      <c r="Y53" s="48"/>
      <c r="Z53" s="43"/>
      <c r="AA53" s="43"/>
      <c r="AB53" s="44"/>
    </row>
    <row r="54" spans="2:28" ht="38.25" customHeight="1">
      <c r="B54" s="25">
        <f t="shared" si="0"/>
        <v>22</v>
      </c>
      <c r="C54" s="546"/>
      <c r="D54" s="547"/>
      <c r="E54" s="547"/>
      <c r="F54" s="547"/>
      <c r="G54" s="547"/>
      <c r="H54" s="547"/>
      <c r="I54" s="547"/>
      <c r="J54" s="547"/>
      <c r="K54" s="547"/>
      <c r="L54" s="548"/>
      <c r="M54" s="555"/>
      <c r="N54" s="555"/>
      <c r="O54" s="555"/>
      <c r="P54" s="555"/>
      <c r="Q54" s="555"/>
      <c r="R54" s="555"/>
      <c r="S54" s="555"/>
      <c r="T54" s="555"/>
      <c r="U54" s="555"/>
      <c r="V54" s="555"/>
      <c r="W54" s="45"/>
      <c r="X54" s="46"/>
      <c r="Y54" s="48"/>
      <c r="Z54" s="43"/>
      <c r="AA54" s="43"/>
      <c r="AB54" s="44"/>
    </row>
    <row r="55" spans="2:28" ht="38.25" customHeight="1">
      <c r="B55" s="25">
        <f t="shared" si="0"/>
        <v>23</v>
      </c>
      <c r="C55" s="546"/>
      <c r="D55" s="547"/>
      <c r="E55" s="547"/>
      <c r="F55" s="547"/>
      <c r="G55" s="547"/>
      <c r="H55" s="547"/>
      <c r="I55" s="547"/>
      <c r="J55" s="547"/>
      <c r="K55" s="547"/>
      <c r="L55" s="548"/>
      <c r="M55" s="555"/>
      <c r="N55" s="555"/>
      <c r="O55" s="555"/>
      <c r="P55" s="555"/>
      <c r="Q55" s="555"/>
      <c r="R55" s="555"/>
      <c r="S55" s="555"/>
      <c r="T55" s="555"/>
      <c r="U55" s="555"/>
      <c r="V55" s="555"/>
      <c r="W55" s="45"/>
      <c r="X55" s="46"/>
      <c r="Y55" s="48"/>
      <c r="Z55" s="43"/>
      <c r="AA55" s="43"/>
      <c r="AB55" s="44"/>
    </row>
    <row r="56" spans="2:28" ht="38.25" customHeight="1">
      <c r="B56" s="25">
        <f t="shared" si="0"/>
        <v>24</v>
      </c>
      <c r="C56" s="546"/>
      <c r="D56" s="547"/>
      <c r="E56" s="547"/>
      <c r="F56" s="547"/>
      <c r="G56" s="547"/>
      <c r="H56" s="547"/>
      <c r="I56" s="547"/>
      <c r="J56" s="547"/>
      <c r="K56" s="547"/>
      <c r="L56" s="548"/>
      <c r="M56" s="555"/>
      <c r="N56" s="555"/>
      <c r="O56" s="555"/>
      <c r="P56" s="555"/>
      <c r="Q56" s="555"/>
      <c r="R56" s="555"/>
      <c r="S56" s="555"/>
      <c r="T56" s="555"/>
      <c r="U56" s="555"/>
      <c r="V56" s="555"/>
      <c r="W56" s="45"/>
      <c r="X56" s="46"/>
      <c r="Y56" s="48"/>
      <c r="Z56" s="43"/>
      <c r="AA56" s="43"/>
      <c r="AB56" s="44"/>
    </row>
    <row r="57" spans="2:28" ht="38.25" customHeight="1">
      <c r="B57" s="25">
        <f t="shared" si="0"/>
        <v>25</v>
      </c>
      <c r="C57" s="546"/>
      <c r="D57" s="547"/>
      <c r="E57" s="547"/>
      <c r="F57" s="547"/>
      <c r="G57" s="547"/>
      <c r="H57" s="547"/>
      <c r="I57" s="547"/>
      <c r="J57" s="547"/>
      <c r="K57" s="547"/>
      <c r="L57" s="548"/>
      <c r="M57" s="555"/>
      <c r="N57" s="555"/>
      <c r="O57" s="555"/>
      <c r="P57" s="555"/>
      <c r="Q57" s="555"/>
      <c r="R57" s="555"/>
      <c r="S57" s="555"/>
      <c r="T57" s="555"/>
      <c r="U57" s="555"/>
      <c r="V57" s="555"/>
      <c r="W57" s="45"/>
      <c r="X57" s="46"/>
      <c r="Y57" s="48"/>
      <c r="Z57" s="43"/>
      <c r="AA57" s="43"/>
      <c r="AB57" s="44"/>
    </row>
    <row r="58" spans="2:28" ht="38.25" customHeight="1">
      <c r="B58" s="25">
        <f t="shared" si="0"/>
        <v>26</v>
      </c>
      <c r="C58" s="546"/>
      <c r="D58" s="547"/>
      <c r="E58" s="547"/>
      <c r="F58" s="547"/>
      <c r="G58" s="547"/>
      <c r="H58" s="547"/>
      <c r="I58" s="547"/>
      <c r="J58" s="547"/>
      <c r="K58" s="547"/>
      <c r="L58" s="548"/>
      <c r="M58" s="555"/>
      <c r="N58" s="555"/>
      <c r="O58" s="555"/>
      <c r="P58" s="555"/>
      <c r="Q58" s="555"/>
      <c r="R58" s="555"/>
      <c r="S58" s="555"/>
      <c r="T58" s="555"/>
      <c r="U58" s="555"/>
      <c r="V58" s="555"/>
      <c r="W58" s="45"/>
      <c r="X58" s="46"/>
      <c r="Y58" s="48"/>
      <c r="Z58" s="43"/>
      <c r="AA58" s="43"/>
      <c r="AB58" s="44"/>
    </row>
    <row r="59" spans="2:28" ht="38.25" customHeight="1">
      <c r="B59" s="25">
        <f t="shared" si="0"/>
        <v>27</v>
      </c>
      <c r="C59" s="546"/>
      <c r="D59" s="547"/>
      <c r="E59" s="547"/>
      <c r="F59" s="547"/>
      <c r="G59" s="547"/>
      <c r="H59" s="547"/>
      <c r="I59" s="547"/>
      <c r="J59" s="547"/>
      <c r="K59" s="547"/>
      <c r="L59" s="548"/>
      <c r="M59" s="555"/>
      <c r="N59" s="555"/>
      <c r="O59" s="555"/>
      <c r="P59" s="555"/>
      <c r="Q59" s="555"/>
      <c r="R59" s="555"/>
      <c r="S59" s="555"/>
      <c r="T59" s="555"/>
      <c r="U59" s="555"/>
      <c r="V59" s="555"/>
      <c r="W59" s="45"/>
      <c r="X59" s="46"/>
      <c r="Y59" s="48"/>
      <c r="Z59" s="43"/>
      <c r="AA59" s="43"/>
      <c r="AB59" s="44"/>
    </row>
    <row r="60" spans="2:28" ht="38.25" customHeight="1">
      <c r="B60" s="25">
        <f t="shared" si="0"/>
        <v>28</v>
      </c>
      <c r="C60" s="546"/>
      <c r="D60" s="547"/>
      <c r="E60" s="547"/>
      <c r="F60" s="547"/>
      <c r="G60" s="547"/>
      <c r="H60" s="547"/>
      <c r="I60" s="547"/>
      <c r="J60" s="547"/>
      <c r="K60" s="547"/>
      <c r="L60" s="548"/>
      <c r="M60" s="555"/>
      <c r="N60" s="555"/>
      <c r="O60" s="555"/>
      <c r="P60" s="555"/>
      <c r="Q60" s="555"/>
      <c r="R60" s="555"/>
      <c r="S60" s="555"/>
      <c r="T60" s="555"/>
      <c r="U60" s="555"/>
      <c r="V60" s="555"/>
      <c r="W60" s="45"/>
      <c r="X60" s="46"/>
      <c r="Y60" s="48"/>
      <c r="Z60" s="43"/>
      <c r="AA60" s="43"/>
      <c r="AB60" s="44"/>
    </row>
    <row r="61" spans="2:28" ht="38.25" customHeight="1">
      <c r="B61" s="25">
        <f t="shared" si="0"/>
        <v>29</v>
      </c>
      <c r="C61" s="546"/>
      <c r="D61" s="547"/>
      <c r="E61" s="547"/>
      <c r="F61" s="547"/>
      <c r="G61" s="547"/>
      <c r="H61" s="547"/>
      <c r="I61" s="547"/>
      <c r="J61" s="547"/>
      <c r="K61" s="547"/>
      <c r="L61" s="548"/>
      <c r="M61" s="555"/>
      <c r="N61" s="555"/>
      <c r="O61" s="555"/>
      <c r="P61" s="555"/>
      <c r="Q61" s="555"/>
      <c r="R61" s="555"/>
      <c r="S61" s="555"/>
      <c r="T61" s="555"/>
      <c r="U61" s="555"/>
      <c r="V61" s="555"/>
      <c r="W61" s="45"/>
      <c r="X61" s="46"/>
      <c r="Y61" s="48"/>
      <c r="Z61" s="43"/>
      <c r="AA61" s="43"/>
      <c r="AB61" s="44"/>
    </row>
    <row r="62" spans="2:28" ht="38.25" customHeight="1">
      <c r="B62" s="25">
        <f t="shared" si="0"/>
        <v>30</v>
      </c>
      <c r="C62" s="546"/>
      <c r="D62" s="547"/>
      <c r="E62" s="547"/>
      <c r="F62" s="547"/>
      <c r="G62" s="547"/>
      <c r="H62" s="547"/>
      <c r="I62" s="547"/>
      <c r="J62" s="547"/>
      <c r="K62" s="547"/>
      <c r="L62" s="548"/>
      <c r="M62" s="555"/>
      <c r="N62" s="555"/>
      <c r="O62" s="555"/>
      <c r="P62" s="555"/>
      <c r="Q62" s="555"/>
      <c r="R62" s="555"/>
      <c r="S62" s="555"/>
      <c r="T62" s="555"/>
      <c r="U62" s="555"/>
      <c r="V62" s="555"/>
      <c r="W62" s="45"/>
      <c r="X62" s="46"/>
      <c r="Y62" s="48"/>
      <c r="Z62" s="43"/>
      <c r="AA62" s="43"/>
      <c r="AB62" s="44"/>
    </row>
    <row r="63" spans="2:28" ht="38.25" customHeight="1">
      <c r="B63" s="25">
        <f t="shared" si="0"/>
        <v>31</v>
      </c>
      <c r="C63" s="546"/>
      <c r="D63" s="547"/>
      <c r="E63" s="547"/>
      <c r="F63" s="547"/>
      <c r="G63" s="547"/>
      <c r="H63" s="547"/>
      <c r="I63" s="547"/>
      <c r="J63" s="547"/>
      <c r="K63" s="547"/>
      <c r="L63" s="548"/>
      <c r="M63" s="555"/>
      <c r="N63" s="555"/>
      <c r="O63" s="555"/>
      <c r="P63" s="555"/>
      <c r="Q63" s="555"/>
      <c r="R63" s="555"/>
      <c r="S63" s="555"/>
      <c r="T63" s="555"/>
      <c r="U63" s="555"/>
      <c r="V63" s="555"/>
      <c r="W63" s="45"/>
      <c r="X63" s="46"/>
      <c r="Y63" s="48"/>
      <c r="Z63" s="43"/>
      <c r="AA63" s="43"/>
      <c r="AB63" s="44"/>
    </row>
    <row r="64" spans="2:28" ht="38.25" customHeight="1">
      <c r="B64" s="25">
        <f t="shared" si="0"/>
        <v>32</v>
      </c>
      <c r="C64" s="546"/>
      <c r="D64" s="547"/>
      <c r="E64" s="547"/>
      <c r="F64" s="547"/>
      <c r="G64" s="547"/>
      <c r="H64" s="547"/>
      <c r="I64" s="547"/>
      <c r="J64" s="547"/>
      <c r="K64" s="547"/>
      <c r="L64" s="548"/>
      <c r="M64" s="555"/>
      <c r="N64" s="555"/>
      <c r="O64" s="555"/>
      <c r="P64" s="555"/>
      <c r="Q64" s="555"/>
      <c r="R64" s="555"/>
      <c r="S64" s="555"/>
      <c r="T64" s="555"/>
      <c r="U64" s="555"/>
      <c r="V64" s="555"/>
      <c r="W64" s="45"/>
      <c r="X64" s="46"/>
      <c r="Y64" s="48"/>
      <c r="Z64" s="43"/>
      <c r="AA64" s="43"/>
      <c r="AB64" s="44"/>
    </row>
    <row r="65" spans="2:28" ht="38.25" customHeight="1">
      <c r="B65" s="25">
        <f t="shared" si="0"/>
        <v>33</v>
      </c>
      <c r="C65" s="546"/>
      <c r="D65" s="547"/>
      <c r="E65" s="547"/>
      <c r="F65" s="547"/>
      <c r="G65" s="547"/>
      <c r="H65" s="547"/>
      <c r="I65" s="547"/>
      <c r="J65" s="547"/>
      <c r="K65" s="547"/>
      <c r="L65" s="548"/>
      <c r="M65" s="555"/>
      <c r="N65" s="555"/>
      <c r="O65" s="555"/>
      <c r="P65" s="555"/>
      <c r="Q65" s="555"/>
      <c r="R65" s="555"/>
      <c r="S65" s="555"/>
      <c r="T65" s="555"/>
      <c r="U65" s="555"/>
      <c r="V65" s="555"/>
      <c r="W65" s="45"/>
      <c r="X65" s="46"/>
      <c r="Y65" s="48"/>
      <c r="Z65" s="43"/>
      <c r="AA65" s="43"/>
      <c r="AB65" s="44"/>
    </row>
    <row r="66" spans="2:28" ht="38.25" customHeight="1">
      <c r="B66" s="25">
        <f t="shared" si="0"/>
        <v>34</v>
      </c>
      <c r="C66" s="546"/>
      <c r="D66" s="547"/>
      <c r="E66" s="547"/>
      <c r="F66" s="547"/>
      <c r="G66" s="547"/>
      <c r="H66" s="547"/>
      <c r="I66" s="547"/>
      <c r="J66" s="547"/>
      <c r="K66" s="547"/>
      <c r="L66" s="548"/>
      <c r="M66" s="555"/>
      <c r="N66" s="555"/>
      <c r="O66" s="555"/>
      <c r="P66" s="555"/>
      <c r="Q66" s="555"/>
      <c r="R66" s="555"/>
      <c r="S66" s="555"/>
      <c r="T66" s="555"/>
      <c r="U66" s="555"/>
      <c r="V66" s="555"/>
      <c r="W66" s="45"/>
      <c r="X66" s="46"/>
      <c r="Y66" s="48"/>
      <c r="Z66" s="43"/>
      <c r="AA66" s="43"/>
      <c r="AB66" s="44"/>
    </row>
    <row r="67" spans="2:28" ht="38.25" customHeight="1">
      <c r="B67" s="25">
        <f t="shared" si="0"/>
        <v>35</v>
      </c>
      <c r="C67" s="546"/>
      <c r="D67" s="547"/>
      <c r="E67" s="547"/>
      <c r="F67" s="547"/>
      <c r="G67" s="547"/>
      <c r="H67" s="547"/>
      <c r="I67" s="547"/>
      <c r="J67" s="547"/>
      <c r="K67" s="547"/>
      <c r="L67" s="548"/>
      <c r="M67" s="555"/>
      <c r="N67" s="555"/>
      <c r="O67" s="555"/>
      <c r="P67" s="555"/>
      <c r="Q67" s="555"/>
      <c r="R67" s="555"/>
      <c r="S67" s="555"/>
      <c r="T67" s="555"/>
      <c r="U67" s="555"/>
      <c r="V67" s="555"/>
      <c r="W67" s="45"/>
      <c r="X67" s="46"/>
      <c r="Y67" s="48"/>
      <c r="Z67" s="43"/>
      <c r="AA67" s="43"/>
      <c r="AB67" s="44"/>
    </row>
    <row r="68" spans="2:28" ht="38.25" customHeight="1">
      <c r="B68" s="25">
        <f t="shared" si="0"/>
        <v>36</v>
      </c>
      <c r="C68" s="546"/>
      <c r="D68" s="547"/>
      <c r="E68" s="547"/>
      <c r="F68" s="547"/>
      <c r="G68" s="547"/>
      <c r="H68" s="547"/>
      <c r="I68" s="547"/>
      <c r="J68" s="547"/>
      <c r="K68" s="547"/>
      <c r="L68" s="548"/>
      <c r="M68" s="555"/>
      <c r="N68" s="555"/>
      <c r="O68" s="555"/>
      <c r="P68" s="555"/>
      <c r="Q68" s="555"/>
      <c r="R68" s="555"/>
      <c r="S68" s="555"/>
      <c r="T68" s="555"/>
      <c r="U68" s="555"/>
      <c r="V68" s="555"/>
      <c r="W68" s="45"/>
      <c r="X68" s="46"/>
      <c r="Y68" s="48"/>
      <c r="Z68" s="43"/>
      <c r="AA68" s="43"/>
      <c r="AB68" s="44"/>
    </row>
    <row r="69" spans="2:28" ht="38.25" customHeight="1">
      <c r="B69" s="25">
        <f t="shared" si="0"/>
        <v>37</v>
      </c>
      <c r="C69" s="546"/>
      <c r="D69" s="547"/>
      <c r="E69" s="547"/>
      <c r="F69" s="547"/>
      <c r="G69" s="547"/>
      <c r="H69" s="547"/>
      <c r="I69" s="547"/>
      <c r="J69" s="547"/>
      <c r="K69" s="547"/>
      <c r="L69" s="548"/>
      <c r="M69" s="555"/>
      <c r="N69" s="555"/>
      <c r="O69" s="555"/>
      <c r="P69" s="555"/>
      <c r="Q69" s="555"/>
      <c r="R69" s="555"/>
      <c r="S69" s="555"/>
      <c r="T69" s="555"/>
      <c r="U69" s="555"/>
      <c r="V69" s="555"/>
      <c r="W69" s="45"/>
      <c r="X69" s="46"/>
      <c r="Y69" s="48"/>
      <c r="Z69" s="43"/>
      <c r="AA69" s="43"/>
      <c r="AB69" s="44"/>
    </row>
    <row r="70" spans="2:28" ht="38.25" customHeight="1">
      <c r="B70" s="25">
        <f t="shared" si="0"/>
        <v>38</v>
      </c>
      <c r="C70" s="546"/>
      <c r="D70" s="547"/>
      <c r="E70" s="547"/>
      <c r="F70" s="547"/>
      <c r="G70" s="547"/>
      <c r="H70" s="547"/>
      <c r="I70" s="547"/>
      <c r="J70" s="547"/>
      <c r="K70" s="547"/>
      <c r="L70" s="548"/>
      <c r="M70" s="555"/>
      <c r="N70" s="555"/>
      <c r="O70" s="555"/>
      <c r="P70" s="555"/>
      <c r="Q70" s="555"/>
      <c r="R70" s="555"/>
      <c r="S70" s="555"/>
      <c r="T70" s="555"/>
      <c r="U70" s="555"/>
      <c r="V70" s="555"/>
      <c r="W70" s="45"/>
      <c r="X70" s="46"/>
      <c r="Y70" s="48"/>
      <c r="Z70" s="43"/>
      <c r="AA70" s="43"/>
      <c r="AB70" s="44"/>
    </row>
    <row r="71" spans="2:28" ht="38.25" customHeight="1">
      <c r="B71" s="25">
        <f t="shared" si="0"/>
        <v>39</v>
      </c>
      <c r="C71" s="546"/>
      <c r="D71" s="547"/>
      <c r="E71" s="547"/>
      <c r="F71" s="547"/>
      <c r="G71" s="547"/>
      <c r="H71" s="547"/>
      <c r="I71" s="547"/>
      <c r="J71" s="547"/>
      <c r="K71" s="547"/>
      <c r="L71" s="548"/>
      <c r="M71" s="555"/>
      <c r="N71" s="555"/>
      <c r="O71" s="555"/>
      <c r="P71" s="555"/>
      <c r="Q71" s="555"/>
      <c r="R71" s="555"/>
      <c r="S71" s="555"/>
      <c r="T71" s="555"/>
      <c r="U71" s="555"/>
      <c r="V71" s="555"/>
      <c r="W71" s="45"/>
      <c r="X71" s="46"/>
      <c r="Y71" s="48"/>
      <c r="Z71" s="43"/>
      <c r="AA71" s="43"/>
      <c r="AB71" s="44"/>
    </row>
    <row r="72" spans="2:28" ht="38.25" customHeight="1">
      <c r="B72" s="25">
        <f t="shared" si="0"/>
        <v>40</v>
      </c>
      <c r="C72" s="546"/>
      <c r="D72" s="547"/>
      <c r="E72" s="547"/>
      <c r="F72" s="547"/>
      <c r="G72" s="547"/>
      <c r="H72" s="547"/>
      <c r="I72" s="547"/>
      <c r="J72" s="547"/>
      <c r="K72" s="547"/>
      <c r="L72" s="548"/>
      <c r="M72" s="555"/>
      <c r="N72" s="555"/>
      <c r="O72" s="555"/>
      <c r="P72" s="555"/>
      <c r="Q72" s="555"/>
      <c r="R72" s="555"/>
      <c r="S72" s="555"/>
      <c r="T72" s="555"/>
      <c r="U72" s="555"/>
      <c r="V72" s="555"/>
      <c r="W72" s="45"/>
      <c r="X72" s="46"/>
      <c r="Y72" s="48"/>
      <c r="Z72" s="43"/>
      <c r="AA72" s="43"/>
      <c r="AB72" s="44"/>
    </row>
    <row r="73" spans="2:28" ht="38.25" customHeight="1">
      <c r="B73" s="25">
        <f t="shared" si="0"/>
        <v>41</v>
      </c>
      <c r="C73" s="546"/>
      <c r="D73" s="547"/>
      <c r="E73" s="547"/>
      <c r="F73" s="547"/>
      <c r="G73" s="547"/>
      <c r="H73" s="547"/>
      <c r="I73" s="547"/>
      <c r="J73" s="547"/>
      <c r="K73" s="547"/>
      <c r="L73" s="548"/>
      <c r="M73" s="555"/>
      <c r="N73" s="555"/>
      <c r="O73" s="555"/>
      <c r="P73" s="555"/>
      <c r="Q73" s="555"/>
      <c r="R73" s="555"/>
      <c r="S73" s="555"/>
      <c r="T73" s="555"/>
      <c r="U73" s="555"/>
      <c r="V73" s="555"/>
      <c r="W73" s="45"/>
      <c r="X73" s="46"/>
      <c r="Y73" s="48"/>
      <c r="Z73" s="43"/>
      <c r="AA73" s="43"/>
      <c r="AB73" s="44"/>
    </row>
    <row r="74" spans="2:28" ht="38.25" customHeight="1">
      <c r="B74" s="25">
        <f t="shared" si="0"/>
        <v>42</v>
      </c>
      <c r="C74" s="546"/>
      <c r="D74" s="547"/>
      <c r="E74" s="547"/>
      <c r="F74" s="547"/>
      <c r="G74" s="547"/>
      <c r="H74" s="547"/>
      <c r="I74" s="547"/>
      <c r="J74" s="547"/>
      <c r="K74" s="547"/>
      <c r="L74" s="548"/>
      <c r="M74" s="555"/>
      <c r="N74" s="555"/>
      <c r="O74" s="555"/>
      <c r="P74" s="555"/>
      <c r="Q74" s="555"/>
      <c r="R74" s="555"/>
      <c r="S74" s="555"/>
      <c r="T74" s="555"/>
      <c r="U74" s="555"/>
      <c r="V74" s="555"/>
      <c r="W74" s="45"/>
      <c r="X74" s="46"/>
      <c r="Y74" s="48"/>
      <c r="Z74" s="43"/>
      <c r="AA74" s="43"/>
      <c r="AB74" s="44"/>
    </row>
    <row r="75" spans="2:28" ht="38.25" customHeight="1">
      <c r="B75" s="25">
        <f t="shared" si="0"/>
        <v>43</v>
      </c>
      <c r="C75" s="546"/>
      <c r="D75" s="547"/>
      <c r="E75" s="547"/>
      <c r="F75" s="547"/>
      <c r="G75" s="547"/>
      <c r="H75" s="547"/>
      <c r="I75" s="547"/>
      <c r="J75" s="547"/>
      <c r="K75" s="547"/>
      <c r="L75" s="548"/>
      <c r="M75" s="555"/>
      <c r="N75" s="555"/>
      <c r="O75" s="555"/>
      <c r="P75" s="555"/>
      <c r="Q75" s="555"/>
      <c r="R75" s="555"/>
      <c r="S75" s="555"/>
      <c r="T75" s="555"/>
      <c r="U75" s="555"/>
      <c r="V75" s="555"/>
      <c r="W75" s="45"/>
      <c r="X75" s="46"/>
      <c r="Y75" s="48"/>
      <c r="Z75" s="43"/>
      <c r="AA75" s="43"/>
      <c r="AB75" s="44"/>
    </row>
    <row r="76" spans="2:28" ht="38.25" customHeight="1">
      <c r="B76" s="25">
        <f t="shared" si="0"/>
        <v>44</v>
      </c>
      <c r="C76" s="546"/>
      <c r="D76" s="547"/>
      <c r="E76" s="547"/>
      <c r="F76" s="547"/>
      <c r="G76" s="547"/>
      <c r="H76" s="547"/>
      <c r="I76" s="547"/>
      <c r="J76" s="547"/>
      <c r="K76" s="547"/>
      <c r="L76" s="548"/>
      <c r="M76" s="555"/>
      <c r="N76" s="555"/>
      <c r="O76" s="555"/>
      <c r="P76" s="555"/>
      <c r="Q76" s="555"/>
      <c r="R76" s="555"/>
      <c r="S76" s="555"/>
      <c r="T76" s="555"/>
      <c r="U76" s="555"/>
      <c r="V76" s="555"/>
      <c r="W76" s="45"/>
      <c r="X76" s="46"/>
      <c r="Y76" s="48"/>
      <c r="Z76" s="43"/>
      <c r="AA76" s="43"/>
      <c r="AB76" s="44"/>
    </row>
    <row r="77" spans="2:28" ht="38.25" customHeight="1">
      <c r="B77" s="25">
        <f t="shared" si="0"/>
        <v>45</v>
      </c>
      <c r="C77" s="546"/>
      <c r="D77" s="547"/>
      <c r="E77" s="547"/>
      <c r="F77" s="547"/>
      <c r="G77" s="547"/>
      <c r="H77" s="547"/>
      <c r="I77" s="547"/>
      <c r="J77" s="547"/>
      <c r="K77" s="547"/>
      <c r="L77" s="548"/>
      <c r="M77" s="555"/>
      <c r="N77" s="555"/>
      <c r="O77" s="555"/>
      <c r="P77" s="555"/>
      <c r="Q77" s="555"/>
      <c r="R77" s="555"/>
      <c r="S77" s="555"/>
      <c r="T77" s="555"/>
      <c r="U77" s="555"/>
      <c r="V77" s="555"/>
      <c r="W77" s="45"/>
      <c r="X77" s="46"/>
      <c r="Y77" s="48"/>
      <c r="Z77" s="43"/>
      <c r="AA77" s="43"/>
      <c r="AB77" s="44"/>
    </row>
    <row r="78" spans="2:28" ht="38.25" customHeight="1">
      <c r="B78" s="25">
        <f t="shared" si="0"/>
        <v>46</v>
      </c>
      <c r="C78" s="546"/>
      <c r="D78" s="547"/>
      <c r="E78" s="547"/>
      <c r="F78" s="547"/>
      <c r="G78" s="547"/>
      <c r="H78" s="547"/>
      <c r="I78" s="547"/>
      <c r="J78" s="547"/>
      <c r="K78" s="547"/>
      <c r="L78" s="548"/>
      <c r="M78" s="555"/>
      <c r="N78" s="555"/>
      <c r="O78" s="555"/>
      <c r="P78" s="555"/>
      <c r="Q78" s="555"/>
      <c r="R78" s="555"/>
      <c r="S78" s="555"/>
      <c r="T78" s="555"/>
      <c r="U78" s="555"/>
      <c r="V78" s="555"/>
      <c r="W78" s="45"/>
      <c r="X78" s="46"/>
      <c r="Y78" s="48"/>
      <c r="Z78" s="43"/>
      <c r="AA78" s="43"/>
      <c r="AB78" s="44"/>
    </row>
    <row r="79" spans="2:28" ht="38.25" customHeight="1">
      <c r="B79" s="25">
        <f t="shared" si="0"/>
        <v>47</v>
      </c>
      <c r="C79" s="546"/>
      <c r="D79" s="547"/>
      <c r="E79" s="547"/>
      <c r="F79" s="547"/>
      <c r="G79" s="547"/>
      <c r="H79" s="547"/>
      <c r="I79" s="547"/>
      <c r="J79" s="547"/>
      <c r="K79" s="547"/>
      <c r="L79" s="548"/>
      <c r="M79" s="555"/>
      <c r="N79" s="555"/>
      <c r="O79" s="555"/>
      <c r="P79" s="555"/>
      <c r="Q79" s="555"/>
      <c r="R79" s="555"/>
      <c r="S79" s="555"/>
      <c r="T79" s="555"/>
      <c r="U79" s="555"/>
      <c r="V79" s="555"/>
      <c r="W79" s="45"/>
      <c r="X79" s="46"/>
      <c r="Y79" s="48"/>
      <c r="Z79" s="43"/>
      <c r="AA79" s="43"/>
      <c r="AB79" s="44"/>
    </row>
    <row r="80" spans="2:28" ht="38.25" customHeight="1">
      <c r="B80" s="25">
        <f t="shared" si="0"/>
        <v>48</v>
      </c>
      <c r="C80" s="546"/>
      <c r="D80" s="547"/>
      <c r="E80" s="547"/>
      <c r="F80" s="547"/>
      <c r="G80" s="547"/>
      <c r="H80" s="547"/>
      <c r="I80" s="547"/>
      <c r="J80" s="547"/>
      <c r="K80" s="547"/>
      <c r="L80" s="548"/>
      <c r="M80" s="555"/>
      <c r="N80" s="555"/>
      <c r="O80" s="555"/>
      <c r="P80" s="555"/>
      <c r="Q80" s="555"/>
      <c r="R80" s="555"/>
      <c r="S80" s="555"/>
      <c r="T80" s="555"/>
      <c r="U80" s="555"/>
      <c r="V80" s="555"/>
      <c r="W80" s="45"/>
      <c r="X80" s="46"/>
      <c r="Y80" s="48"/>
      <c r="Z80" s="43"/>
      <c r="AA80" s="43"/>
      <c r="AB80" s="44"/>
    </row>
    <row r="81" spans="2:28" ht="38.25" customHeight="1">
      <c r="B81" s="25">
        <f t="shared" si="0"/>
        <v>49</v>
      </c>
      <c r="C81" s="546"/>
      <c r="D81" s="547"/>
      <c r="E81" s="547"/>
      <c r="F81" s="547"/>
      <c r="G81" s="547"/>
      <c r="H81" s="547"/>
      <c r="I81" s="547"/>
      <c r="J81" s="547"/>
      <c r="K81" s="547"/>
      <c r="L81" s="548"/>
      <c r="M81" s="555"/>
      <c r="N81" s="555"/>
      <c r="O81" s="555"/>
      <c r="P81" s="555"/>
      <c r="Q81" s="555"/>
      <c r="R81" s="555"/>
      <c r="S81" s="555"/>
      <c r="T81" s="555"/>
      <c r="U81" s="555"/>
      <c r="V81" s="555"/>
      <c r="W81" s="45"/>
      <c r="X81" s="46"/>
      <c r="Y81" s="48"/>
      <c r="Z81" s="43"/>
      <c r="AA81" s="43"/>
      <c r="AB81" s="44"/>
    </row>
    <row r="82" spans="2:28" ht="38.25" customHeight="1">
      <c r="B82" s="25">
        <f t="shared" si="0"/>
        <v>50</v>
      </c>
      <c r="C82" s="546"/>
      <c r="D82" s="547"/>
      <c r="E82" s="547"/>
      <c r="F82" s="547"/>
      <c r="G82" s="547"/>
      <c r="H82" s="547"/>
      <c r="I82" s="547"/>
      <c r="J82" s="547"/>
      <c r="K82" s="547"/>
      <c r="L82" s="548"/>
      <c r="M82" s="555"/>
      <c r="N82" s="555"/>
      <c r="O82" s="555"/>
      <c r="P82" s="555"/>
      <c r="Q82" s="555"/>
      <c r="R82" s="555"/>
      <c r="S82" s="555"/>
      <c r="T82" s="555"/>
      <c r="U82" s="555"/>
      <c r="V82" s="555"/>
      <c r="W82" s="45"/>
      <c r="X82" s="46"/>
      <c r="Y82" s="48"/>
      <c r="Z82" s="43"/>
      <c r="AA82" s="43"/>
      <c r="AB82" s="44"/>
    </row>
    <row r="83" spans="2:28" ht="38.25" customHeight="1">
      <c r="B83" s="25">
        <f t="shared" si="0"/>
        <v>51</v>
      </c>
      <c r="C83" s="546"/>
      <c r="D83" s="547"/>
      <c r="E83" s="547"/>
      <c r="F83" s="547"/>
      <c r="G83" s="547"/>
      <c r="H83" s="547"/>
      <c r="I83" s="547"/>
      <c r="J83" s="547"/>
      <c r="K83" s="547"/>
      <c r="L83" s="548"/>
      <c r="M83" s="555"/>
      <c r="N83" s="555"/>
      <c r="O83" s="555"/>
      <c r="P83" s="555"/>
      <c r="Q83" s="555"/>
      <c r="R83" s="555"/>
      <c r="S83" s="555"/>
      <c r="T83" s="555"/>
      <c r="U83" s="555"/>
      <c r="V83" s="555"/>
      <c r="W83" s="45"/>
      <c r="X83" s="46"/>
      <c r="Y83" s="48"/>
      <c r="Z83" s="43"/>
      <c r="AA83" s="43"/>
      <c r="AB83" s="44"/>
    </row>
    <row r="84" spans="2:28" ht="38.25" customHeight="1">
      <c r="B84" s="25">
        <f t="shared" si="0"/>
        <v>52</v>
      </c>
      <c r="C84" s="546"/>
      <c r="D84" s="547"/>
      <c r="E84" s="547"/>
      <c r="F84" s="547"/>
      <c r="G84" s="547"/>
      <c r="H84" s="547"/>
      <c r="I84" s="547"/>
      <c r="J84" s="547"/>
      <c r="K84" s="547"/>
      <c r="L84" s="548"/>
      <c r="M84" s="555"/>
      <c r="N84" s="555"/>
      <c r="O84" s="555"/>
      <c r="P84" s="555"/>
      <c r="Q84" s="555"/>
      <c r="R84" s="555"/>
      <c r="S84" s="555"/>
      <c r="T84" s="555"/>
      <c r="U84" s="555"/>
      <c r="V84" s="555"/>
      <c r="W84" s="45"/>
      <c r="X84" s="46"/>
      <c r="Y84" s="48"/>
      <c r="Z84" s="43"/>
      <c r="AA84" s="43"/>
      <c r="AB84" s="44"/>
    </row>
    <row r="85" spans="2:28" ht="38.25" customHeight="1">
      <c r="B85" s="25">
        <f t="shared" si="0"/>
        <v>53</v>
      </c>
      <c r="C85" s="546"/>
      <c r="D85" s="547"/>
      <c r="E85" s="547"/>
      <c r="F85" s="547"/>
      <c r="G85" s="547"/>
      <c r="H85" s="547"/>
      <c r="I85" s="547"/>
      <c r="J85" s="547"/>
      <c r="K85" s="547"/>
      <c r="L85" s="548"/>
      <c r="M85" s="555"/>
      <c r="N85" s="555"/>
      <c r="O85" s="555"/>
      <c r="P85" s="555"/>
      <c r="Q85" s="555"/>
      <c r="R85" s="555"/>
      <c r="S85" s="555"/>
      <c r="T85" s="555"/>
      <c r="U85" s="555"/>
      <c r="V85" s="555"/>
      <c r="W85" s="45"/>
      <c r="X85" s="46"/>
      <c r="Y85" s="48"/>
      <c r="Z85" s="43"/>
      <c r="AA85" s="43"/>
      <c r="AB85" s="44"/>
    </row>
    <row r="86" spans="2:28" ht="38.25" customHeight="1">
      <c r="B86" s="25">
        <f t="shared" si="0"/>
        <v>54</v>
      </c>
      <c r="C86" s="546"/>
      <c r="D86" s="547"/>
      <c r="E86" s="547"/>
      <c r="F86" s="547"/>
      <c r="G86" s="547"/>
      <c r="H86" s="547"/>
      <c r="I86" s="547"/>
      <c r="J86" s="547"/>
      <c r="K86" s="547"/>
      <c r="L86" s="548"/>
      <c r="M86" s="555"/>
      <c r="N86" s="555"/>
      <c r="O86" s="555"/>
      <c r="P86" s="555"/>
      <c r="Q86" s="555"/>
      <c r="R86" s="555"/>
      <c r="S86" s="555"/>
      <c r="T86" s="555"/>
      <c r="U86" s="555"/>
      <c r="V86" s="555"/>
      <c r="W86" s="45"/>
      <c r="X86" s="46"/>
      <c r="Y86" s="48"/>
      <c r="Z86" s="43"/>
      <c r="AA86" s="43"/>
      <c r="AB86" s="44"/>
    </row>
    <row r="87" spans="2:28" ht="38.25" customHeight="1">
      <c r="B87" s="25">
        <f t="shared" si="0"/>
        <v>55</v>
      </c>
      <c r="C87" s="546"/>
      <c r="D87" s="547"/>
      <c r="E87" s="547"/>
      <c r="F87" s="547"/>
      <c r="G87" s="547"/>
      <c r="H87" s="547"/>
      <c r="I87" s="547"/>
      <c r="J87" s="547"/>
      <c r="K87" s="547"/>
      <c r="L87" s="548"/>
      <c r="M87" s="555"/>
      <c r="N87" s="555"/>
      <c r="O87" s="555"/>
      <c r="P87" s="555"/>
      <c r="Q87" s="555"/>
      <c r="R87" s="555"/>
      <c r="S87" s="555"/>
      <c r="T87" s="555"/>
      <c r="U87" s="555"/>
      <c r="V87" s="555"/>
      <c r="W87" s="45"/>
      <c r="X87" s="46"/>
      <c r="Y87" s="48"/>
      <c r="Z87" s="43"/>
      <c r="AA87" s="43"/>
      <c r="AB87" s="44"/>
    </row>
    <row r="88" spans="2:28" ht="38.25" customHeight="1">
      <c r="B88" s="25">
        <f t="shared" si="0"/>
        <v>56</v>
      </c>
      <c r="C88" s="546"/>
      <c r="D88" s="547"/>
      <c r="E88" s="547"/>
      <c r="F88" s="547"/>
      <c r="G88" s="547"/>
      <c r="H88" s="547"/>
      <c r="I88" s="547"/>
      <c r="J88" s="547"/>
      <c r="K88" s="547"/>
      <c r="L88" s="548"/>
      <c r="M88" s="555"/>
      <c r="N88" s="555"/>
      <c r="O88" s="555"/>
      <c r="P88" s="555"/>
      <c r="Q88" s="555"/>
      <c r="R88" s="555"/>
      <c r="S88" s="555"/>
      <c r="T88" s="555"/>
      <c r="U88" s="555"/>
      <c r="V88" s="555"/>
      <c r="W88" s="45"/>
      <c r="X88" s="46"/>
      <c r="Y88" s="48"/>
      <c r="Z88" s="43"/>
      <c r="AA88" s="43"/>
      <c r="AB88" s="44"/>
    </row>
    <row r="89" spans="2:28" ht="38.25" customHeight="1">
      <c r="B89" s="25">
        <f t="shared" si="0"/>
        <v>57</v>
      </c>
      <c r="C89" s="546"/>
      <c r="D89" s="547"/>
      <c r="E89" s="547"/>
      <c r="F89" s="547"/>
      <c r="G89" s="547"/>
      <c r="H89" s="547"/>
      <c r="I89" s="547"/>
      <c r="J89" s="547"/>
      <c r="K89" s="547"/>
      <c r="L89" s="548"/>
      <c r="M89" s="555"/>
      <c r="N89" s="555"/>
      <c r="O89" s="555"/>
      <c r="P89" s="555"/>
      <c r="Q89" s="555"/>
      <c r="R89" s="555"/>
      <c r="S89" s="555"/>
      <c r="T89" s="555"/>
      <c r="U89" s="555"/>
      <c r="V89" s="555"/>
      <c r="W89" s="45"/>
      <c r="X89" s="46"/>
      <c r="Y89" s="48"/>
      <c r="Z89" s="43"/>
      <c r="AA89" s="43"/>
      <c r="AB89" s="44"/>
    </row>
    <row r="90" spans="2:28" ht="38.25" customHeight="1">
      <c r="B90" s="25">
        <f t="shared" si="0"/>
        <v>58</v>
      </c>
      <c r="C90" s="546"/>
      <c r="D90" s="547"/>
      <c r="E90" s="547"/>
      <c r="F90" s="547"/>
      <c r="G90" s="547"/>
      <c r="H90" s="547"/>
      <c r="I90" s="547"/>
      <c r="J90" s="547"/>
      <c r="K90" s="547"/>
      <c r="L90" s="548"/>
      <c r="M90" s="555"/>
      <c r="N90" s="555"/>
      <c r="O90" s="555"/>
      <c r="P90" s="555"/>
      <c r="Q90" s="555"/>
      <c r="R90" s="555"/>
      <c r="S90" s="555"/>
      <c r="T90" s="555"/>
      <c r="U90" s="555"/>
      <c r="V90" s="555"/>
      <c r="W90" s="45"/>
      <c r="X90" s="46"/>
      <c r="Y90" s="48"/>
      <c r="Z90" s="43"/>
      <c r="AA90" s="43"/>
      <c r="AB90" s="44"/>
    </row>
    <row r="91" spans="2:28" ht="38.25" customHeight="1">
      <c r="B91" s="25">
        <f t="shared" si="0"/>
        <v>59</v>
      </c>
      <c r="C91" s="546"/>
      <c r="D91" s="547"/>
      <c r="E91" s="547"/>
      <c r="F91" s="547"/>
      <c r="G91" s="547"/>
      <c r="H91" s="547"/>
      <c r="I91" s="547"/>
      <c r="J91" s="547"/>
      <c r="K91" s="547"/>
      <c r="L91" s="548"/>
      <c r="M91" s="555"/>
      <c r="N91" s="555"/>
      <c r="O91" s="555"/>
      <c r="P91" s="555"/>
      <c r="Q91" s="555"/>
      <c r="R91" s="555"/>
      <c r="S91" s="555"/>
      <c r="T91" s="555"/>
      <c r="U91" s="555"/>
      <c r="V91" s="555"/>
      <c r="W91" s="45"/>
      <c r="X91" s="46"/>
      <c r="Y91" s="48"/>
      <c r="Z91" s="43"/>
      <c r="AA91" s="43"/>
      <c r="AB91" s="44"/>
    </row>
    <row r="92" spans="2:28" ht="38.25" customHeight="1">
      <c r="B92" s="25">
        <f t="shared" si="0"/>
        <v>60</v>
      </c>
      <c r="C92" s="546"/>
      <c r="D92" s="547"/>
      <c r="E92" s="547"/>
      <c r="F92" s="547"/>
      <c r="G92" s="547"/>
      <c r="H92" s="547"/>
      <c r="I92" s="547"/>
      <c r="J92" s="547"/>
      <c r="K92" s="547"/>
      <c r="L92" s="548"/>
      <c r="M92" s="555"/>
      <c r="N92" s="555"/>
      <c r="O92" s="555"/>
      <c r="P92" s="555"/>
      <c r="Q92" s="555"/>
      <c r="R92" s="555"/>
      <c r="S92" s="555"/>
      <c r="T92" s="555"/>
      <c r="U92" s="555"/>
      <c r="V92" s="555"/>
      <c r="W92" s="45"/>
      <c r="X92" s="46"/>
      <c r="Y92" s="48"/>
      <c r="Z92" s="43"/>
      <c r="AA92" s="43"/>
      <c r="AB92" s="44"/>
    </row>
    <row r="93" spans="2:28" ht="38.25" customHeight="1">
      <c r="B93" s="25">
        <f t="shared" si="0"/>
        <v>61</v>
      </c>
      <c r="C93" s="546"/>
      <c r="D93" s="547"/>
      <c r="E93" s="547"/>
      <c r="F93" s="547"/>
      <c r="G93" s="547"/>
      <c r="H93" s="547"/>
      <c r="I93" s="547"/>
      <c r="J93" s="547"/>
      <c r="K93" s="547"/>
      <c r="L93" s="548"/>
      <c r="M93" s="555"/>
      <c r="N93" s="555"/>
      <c r="O93" s="555"/>
      <c r="P93" s="555"/>
      <c r="Q93" s="555"/>
      <c r="R93" s="555"/>
      <c r="S93" s="555"/>
      <c r="T93" s="555"/>
      <c r="U93" s="555"/>
      <c r="V93" s="555"/>
      <c r="W93" s="45"/>
      <c r="X93" s="46"/>
      <c r="Y93" s="48"/>
      <c r="Z93" s="43"/>
      <c r="AA93" s="43"/>
      <c r="AB93" s="44"/>
    </row>
    <row r="94" spans="2:28" ht="38.25" customHeight="1">
      <c r="B94" s="25">
        <f t="shared" si="0"/>
        <v>62</v>
      </c>
      <c r="C94" s="546"/>
      <c r="D94" s="547"/>
      <c r="E94" s="547"/>
      <c r="F94" s="547"/>
      <c r="G94" s="547"/>
      <c r="H94" s="547"/>
      <c r="I94" s="547"/>
      <c r="J94" s="547"/>
      <c r="K94" s="547"/>
      <c r="L94" s="548"/>
      <c r="M94" s="555"/>
      <c r="N94" s="555"/>
      <c r="O94" s="555"/>
      <c r="P94" s="555"/>
      <c r="Q94" s="555"/>
      <c r="R94" s="555"/>
      <c r="S94" s="555"/>
      <c r="T94" s="555"/>
      <c r="U94" s="555"/>
      <c r="V94" s="555"/>
      <c r="W94" s="45"/>
      <c r="X94" s="46"/>
      <c r="Y94" s="48"/>
      <c r="Z94" s="43"/>
      <c r="AA94" s="43"/>
      <c r="AB94" s="44"/>
    </row>
    <row r="95" spans="2:28" ht="38.25" customHeight="1">
      <c r="B95" s="25">
        <f t="shared" si="0"/>
        <v>63</v>
      </c>
      <c r="C95" s="546"/>
      <c r="D95" s="547"/>
      <c r="E95" s="547"/>
      <c r="F95" s="547"/>
      <c r="G95" s="547"/>
      <c r="H95" s="547"/>
      <c r="I95" s="547"/>
      <c r="J95" s="547"/>
      <c r="K95" s="547"/>
      <c r="L95" s="548"/>
      <c r="M95" s="555"/>
      <c r="N95" s="555"/>
      <c r="O95" s="555"/>
      <c r="P95" s="555"/>
      <c r="Q95" s="555"/>
      <c r="R95" s="555"/>
      <c r="S95" s="555"/>
      <c r="T95" s="555"/>
      <c r="U95" s="555"/>
      <c r="V95" s="555"/>
      <c r="W95" s="45"/>
      <c r="X95" s="46"/>
      <c r="Y95" s="48"/>
      <c r="Z95" s="43"/>
      <c r="AA95" s="43"/>
      <c r="AB95" s="44"/>
    </row>
    <row r="96" spans="2:28" ht="38.25" customHeight="1">
      <c r="B96" s="25">
        <f t="shared" si="0"/>
        <v>64</v>
      </c>
      <c r="C96" s="546"/>
      <c r="D96" s="547"/>
      <c r="E96" s="547"/>
      <c r="F96" s="547"/>
      <c r="G96" s="547"/>
      <c r="H96" s="547"/>
      <c r="I96" s="547"/>
      <c r="J96" s="547"/>
      <c r="K96" s="547"/>
      <c r="L96" s="548"/>
      <c r="M96" s="555"/>
      <c r="N96" s="555"/>
      <c r="O96" s="555"/>
      <c r="P96" s="555"/>
      <c r="Q96" s="555"/>
      <c r="R96" s="555"/>
      <c r="S96" s="555"/>
      <c r="T96" s="555"/>
      <c r="U96" s="555"/>
      <c r="V96" s="555"/>
      <c r="W96" s="45"/>
      <c r="X96" s="46"/>
      <c r="Y96" s="48"/>
      <c r="Z96" s="43"/>
      <c r="AA96" s="43"/>
      <c r="AB96" s="44"/>
    </row>
    <row r="97" spans="2:28" ht="38.25" customHeight="1">
      <c r="B97" s="25">
        <f t="shared" si="0"/>
        <v>65</v>
      </c>
      <c r="C97" s="546"/>
      <c r="D97" s="547"/>
      <c r="E97" s="547"/>
      <c r="F97" s="547"/>
      <c r="G97" s="547"/>
      <c r="H97" s="547"/>
      <c r="I97" s="547"/>
      <c r="J97" s="547"/>
      <c r="K97" s="547"/>
      <c r="L97" s="548"/>
      <c r="M97" s="555"/>
      <c r="N97" s="555"/>
      <c r="O97" s="555"/>
      <c r="P97" s="555"/>
      <c r="Q97" s="555"/>
      <c r="R97" s="555"/>
      <c r="S97" s="555"/>
      <c r="T97" s="555"/>
      <c r="U97" s="555"/>
      <c r="V97" s="555"/>
      <c r="W97" s="45"/>
      <c r="X97" s="46"/>
      <c r="Y97" s="48"/>
      <c r="Z97" s="43"/>
      <c r="AA97" s="43"/>
      <c r="AB97" s="44"/>
    </row>
    <row r="98" spans="2:28" ht="38.25" customHeight="1">
      <c r="B98" s="25">
        <f t="shared" si="0"/>
        <v>66</v>
      </c>
      <c r="C98" s="546"/>
      <c r="D98" s="547"/>
      <c r="E98" s="547"/>
      <c r="F98" s="547"/>
      <c r="G98" s="547"/>
      <c r="H98" s="547"/>
      <c r="I98" s="547"/>
      <c r="J98" s="547"/>
      <c r="K98" s="547"/>
      <c r="L98" s="548"/>
      <c r="M98" s="555"/>
      <c r="N98" s="555"/>
      <c r="O98" s="555"/>
      <c r="P98" s="555"/>
      <c r="Q98" s="555"/>
      <c r="R98" s="555"/>
      <c r="S98" s="555"/>
      <c r="T98" s="555"/>
      <c r="U98" s="555"/>
      <c r="V98" s="555"/>
      <c r="W98" s="45"/>
      <c r="X98" s="46"/>
      <c r="Y98" s="48"/>
      <c r="Z98" s="43"/>
      <c r="AA98" s="43"/>
      <c r="AB98" s="44"/>
    </row>
    <row r="99" spans="2:28" ht="38.25" customHeight="1">
      <c r="B99" s="25">
        <f t="shared" ref="B99:B132" si="1">B98+1</f>
        <v>67</v>
      </c>
      <c r="C99" s="546"/>
      <c r="D99" s="547"/>
      <c r="E99" s="547"/>
      <c r="F99" s="547"/>
      <c r="G99" s="547"/>
      <c r="H99" s="547"/>
      <c r="I99" s="547"/>
      <c r="J99" s="547"/>
      <c r="K99" s="547"/>
      <c r="L99" s="548"/>
      <c r="M99" s="555"/>
      <c r="N99" s="555"/>
      <c r="O99" s="555"/>
      <c r="P99" s="555"/>
      <c r="Q99" s="555"/>
      <c r="R99" s="555"/>
      <c r="S99" s="555"/>
      <c r="T99" s="555"/>
      <c r="U99" s="555"/>
      <c r="V99" s="555"/>
      <c r="W99" s="45"/>
      <c r="X99" s="46"/>
      <c r="Y99" s="48"/>
      <c r="Z99" s="43"/>
      <c r="AA99" s="43"/>
      <c r="AB99" s="44"/>
    </row>
    <row r="100" spans="2:28" ht="38.25" customHeight="1">
      <c r="B100" s="25">
        <f t="shared" si="1"/>
        <v>68</v>
      </c>
      <c r="C100" s="546"/>
      <c r="D100" s="547"/>
      <c r="E100" s="547"/>
      <c r="F100" s="547"/>
      <c r="G100" s="547"/>
      <c r="H100" s="547"/>
      <c r="I100" s="547"/>
      <c r="J100" s="547"/>
      <c r="K100" s="547"/>
      <c r="L100" s="548"/>
      <c r="M100" s="555"/>
      <c r="N100" s="555"/>
      <c r="O100" s="555"/>
      <c r="P100" s="555"/>
      <c r="Q100" s="555"/>
      <c r="R100" s="555"/>
      <c r="S100" s="555"/>
      <c r="T100" s="555"/>
      <c r="U100" s="555"/>
      <c r="V100" s="555"/>
      <c r="W100" s="45"/>
      <c r="X100" s="46"/>
      <c r="Y100" s="48"/>
      <c r="Z100" s="43"/>
      <c r="AA100" s="43"/>
      <c r="AB100" s="44"/>
    </row>
    <row r="101" spans="2:28" ht="38.25" customHeight="1">
      <c r="B101" s="25">
        <f t="shared" si="1"/>
        <v>69</v>
      </c>
      <c r="C101" s="546"/>
      <c r="D101" s="547"/>
      <c r="E101" s="547"/>
      <c r="F101" s="547"/>
      <c r="G101" s="547"/>
      <c r="H101" s="547"/>
      <c r="I101" s="547"/>
      <c r="J101" s="547"/>
      <c r="K101" s="547"/>
      <c r="L101" s="548"/>
      <c r="M101" s="555"/>
      <c r="N101" s="555"/>
      <c r="O101" s="555"/>
      <c r="P101" s="555"/>
      <c r="Q101" s="555"/>
      <c r="R101" s="555"/>
      <c r="S101" s="555"/>
      <c r="T101" s="555"/>
      <c r="U101" s="555"/>
      <c r="V101" s="555"/>
      <c r="W101" s="45"/>
      <c r="X101" s="46"/>
      <c r="Y101" s="48"/>
      <c r="Z101" s="43"/>
      <c r="AA101" s="43"/>
      <c r="AB101" s="44"/>
    </row>
    <row r="102" spans="2:28" ht="38.25" customHeight="1">
      <c r="B102" s="25">
        <f t="shared" si="1"/>
        <v>70</v>
      </c>
      <c r="C102" s="546"/>
      <c r="D102" s="547"/>
      <c r="E102" s="547"/>
      <c r="F102" s="547"/>
      <c r="G102" s="547"/>
      <c r="H102" s="547"/>
      <c r="I102" s="547"/>
      <c r="J102" s="547"/>
      <c r="K102" s="547"/>
      <c r="L102" s="548"/>
      <c r="M102" s="555"/>
      <c r="N102" s="555"/>
      <c r="O102" s="555"/>
      <c r="P102" s="555"/>
      <c r="Q102" s="555"/>
      <c r="R102" s="555"/>
      <c r="S102" s="555"/>
      <c r="T102" s="555"/>
      <c r="U102" s="555"/>
      <c r="V102" s="555"/>
      <c r="W102" s="45"/>
      <c r="X102" s="46"/>
      <c r="Y102" s="48"/>
      <c r="Z102" s="43"/>
      <c r="AA102" s="43"/>
      <c r="AB102" s="44"/>
    </row>
    <row r="103" spans="2:28" ht="38.25" customHeight="1">
      <c r="B103" s="25">
        <f t="shared" si="1"/>
        <v>71</v>
      </c>
      <c r="C103" s="546"/>
      <c r="D103" s="547"/>
      <c r="E103" s="547"/>
      <c r="F103" s="547"/>
      <c r="G103" s="547"/>
      <c r="H103" s="547"/>
      <c r="I103" s="547"/>
      <c r="J103" s="547"/>
      <c r="K103" s="547"/>
      <c r="L103" s="548"/>
      <c r="M103" s="555"/>
      <c r="N103" s="555"/>
      <c r="O103" s="555"/>
      <c r="P103" s="555"/>
      <c r="Q103" s="555"/>
      <c r="R103" s="555"/>
      <c r="S103" s="555"/>
      <c r="T103" s="555"/>
      <c r="U103" s="555"/>
      <c r="V103" s="555"/>
      <c r="W103" s="45"/>
      <c r="X103" s="46"/>
      <c r="Y103" s="48"/>
      <c r="Z103" s="43"/>
      <c r="AA103" s="43"/>
      <c r="AB103" s="44"/>
    </row>
    <row r="104" spans="2:28" ht="38.25" customHeight="1">
      <c r="B104" s="25">
        <f t="shared" si="1"/>
        <v>72</v>
      </c>
      <c r="C104" s="546"/>
      <c r="D104" s="547"/>
      <c r="E104" s="547"/>
      <c r="F104" s="547"/>
      <c r="G104" s="547"/>
      <c r="H104" s="547"/>
      <c r="I104" s="547"/>
      <c r="J104" s="547"/>
      <c r="K104" s="547"/>
      <c r="L104" s="548"/>
      <c r="M104" s="555"/>
      <c r="N104" s="555"/>
      <c r="O104" s="555"/>
      <c r="P104" s="555"/>
      <c r="Q104" s="555"/>
      <c r="R104" s="555"/>
      <c r="S104" s="555"/>
      <c r="T104" s="555"/>
      <c r="U104" s="555"/>
      <c r="V104" s="555"/>
      <c r="W104" s="45"/>
      <c r="X104" s="46"/>
      <c r="Y104" s="48"/>
      <c r="Z104" s="43"/>
      <c r="AA104" s="43"/>
      <c r="AB104" s="44"/>
    </row>
    <row r="105" spans="2:28" ht="38.25" customHeight="1">
      <c r="B105" s="25">
        <f t="shared" si="1"/>
        <v>73</v>
      </c>
      <c r="C105" s="546"/>
      <c r="D105" s="547"/>
      <c r="E105" s="547"/>
      <c r="F105" s="547"/>
      <c r="G105" s="547"/>
      <c r="H105" s="547"/>
      <c r="I105" s="547"/>
      <c r="J105" s="547"/>
      <c r="K105" s="547"/>
      <c r="L105" s="548"/>
      <c r="M105" s="555"/>
      <c r="N105" s="555"/>
      <c r="O105" s="555"/>
      <c r="P105" s="555"/>
      <c r="Q105" s="555"/>
      <c r="R105" s="555"/>
      <c r="S105" s="555"/>
      <c r="T105" s="555"/>
      <c r="U105" s="555"/>
      <c r="V105" s="555"/>
      <c r="W105" s="45"/>
      <c r="X105" s="46"/>
      <c r="Y105" s="48"/>
      <c r="Z105" s="43"/>
      <c r="AA105" s="43"/>
      <c r="AB105" s="44"/>
    </row>
    <row r="106" spans="2:28" ht="38.25" customHeight="1">
      <c r="B106" s="25">
        <f t="shared" si="1"/>
        <v>74</v>
      </c>
      <c r="C106" s="546"/>
      <c r="D106" s="547"/>
      <c r="E106" s="547"/>
      <c r="F106" s="547"/>
      <c r="G106" s="547"/>
      <c r="H106" s="547"/>
      <c r="I106" s="547"/>
      <c r="J106" s="547"/>
      <c r="K106" s="547"/>
      <c r="L106" s="548"/>
      <c r="M106" s="555"/>
      <c r="N106" s="555"/>
      <c r="O106" s="555"/>
      <c r="P106" s="555"/>
      <c r="Q106" s="555"/>
      <c r="R106" s="555"/>
      <c r="S106" s="555"/>
      <c r="T106" s="555"/>
      <c r="U106" s="555"/>
      <c r="V106" s="555"/>
      <c r="W106" s="45"/>
      <c r="X106" s="46"/>
      <c r="Y106" s="48"/>
      <c r="Z106" s="43"/>
      <c r="AA106" s="43"/>
      <c r="AB106" s="44"/>
    </row>
    <row r="107" spans="2:28" ht="38.25" customHeight="1">
      <c r="B107" s="25">
        <f t="shared" si="1"/>
        <v>75</v>
      </c>
      <c r="C107" s="546"/>
      <c r="D107" s="547"/>
      <c r="E107" s="547"/>
      <c r="F107" s="547"/>
      <c r="G107" s="547"/>
      <c r="H107" s="547"/>
      <c r="I107" s="547"/>
      <c r="J107" s="547"/>
      <c r="K107" s="547"/>
      <c r="L107" s="548"/>
      <c r="M107" s="555"/>
      <c r="N107" s="555"/>
      <c r="O107" s="555"/>
      <c r="P107" s="555"/>
      <c r="Q107" s="555"/>
      <c r="R107" s="555"/>
      <c r="S107" s="555"/>
      <c r="T107" s="555"/>
      <c r="U107" s="555"/>
      <c r="V107" s="555"/>
      <c r="W107" s="45"/>
      <c r="X107" s="46"/>
      <c r="Y107" s="48"/>
      <c r="Z107" s="43"/>
      <c r="AA107" s="43"/>
      <c r="AB107" s="44"/>
    </row>
    <row r="108" spans="2:28" ht="38.25" customHeight="1">
      <c r="B108" s="25">
        <f t="shared" si="1"/>
        <v>76</v>
      </c>
      <c r="C108" s="546"/>
      <c r="D108" s="547"/>
      <c r="E108" s="547"/>
      <c r="F108" s="547"/>
      <c r="G108" s="547"/>
      <c r="H108" s="547"/>
      <c r="I108" s="547"/>
      <c r="J108" s="547"/>
      <c r="K108" s="547"/>
      <c r="L108" s="548"/>
      <c r="M108" s="555"/>
      <c r="N108" s="555"/>
      <c r="O108" s="555"/>
      <c r="P108" s="555"/>
      <c r="Q108" s="555"/>
      <c r="R108" s="555"/>
      <c r="S108" s="555"/>
      <c r="T108" s="555"/>
      <c r="U108" s="555"/>
      <c r="V108" s="555"/>
      <c r="W108" s="45"/>
      <c r="X108" s="46"/>
      <c r="Y108" s="48"/>
      <c r="Z108" s="43"/>
      <c r="AA108" s="43"/>
      <c r="AB108" s="44"/>
    </row>
    <row r="109" spans="2:28" ht="38.25" customHeight="1">
      <c r="B109" s="25">
        <f t="shared" si="1"/>
        <v>77</v>
      </c>
      <c r="C109" s="546"/>
      <c r="D109" s="547"/>
      <c r="E109" s="547"/>
      <c r="F109" s="547"/>
      <c r="G109" s="547"/>
      <c r="H109" s="547"/>
      <c r="I109" s="547"/>
      <c r="J109" s="547"/>
      <c r="K109" s="547"/>
      <c r="L109" s="548"/>
      <c r="M109" s="555"/>
      <c r="N109" s="555"/>
      <c r="O109" s="555"/>
      <c r="P109" s="555"/>
      <c r="Q109" s="555"/>
      <c r="R109" s="555"/>
      <c r="S109" s="555"/>
      <c r="T109" s="555"/>
      <c r="U109" s="555"/>
      <c r="V109" s="555"/>
      <c r="W109" s="45"/>
      <c r="X109" s="46"/>
      <c r="Y109" s="48"/>
      <c r="Z109" s="43"/>
      <c r="AA109" s="43"/>
      <c r="AB109" s="44"/>
    </row>
    <row r="110" spans="2:28" ht="38.25" customHeight="1">
      <c r="B110" s="25">
        <f t="shared" si="1"/>
        <v>78</v>
      </c>
      <c r="C110" s="546"/>
      <c r="D110" s="547"/>
      <c r="E110" s="547"/>
      <c r="F110" s="547"/>
      <c r="G110" s="547"/>
      <c r="H110" s="547"/>
      <c r="I110" s="547"/>
      <c r="J110" s="547"/>
      <c r="K110" s="547"/>
      <c r="L110" s="548"/>
      <c r="M110" s="555"/>
      <c r="N110" s="555"/>
      <c r="O110" s="555"/>
      <c r="P110" s="555"/>
      <c r="Q110" s="555"/>
      <c r="R110" s="555"/>
      <c r="S110" s="555"/>
      <c r="T110" s="555"/>
      <c r="U110" s="555"/>
      <c r="V110" s="555"/>
      <c r="W110" s="45"/>
      <c r="X110" s="46"/>
      <c r="Y110" s="48"/>
      <c r="Z110" s="43"/>
      <c r="AA110" s="43"/>
      <c r="AB110" s="44"/>
    </row>
    <row r="111" spans="2:28" ht="38.25" customHeight="1">
      <c r="B111" s="25">
        <f t="shared" si="1"/>
        <v>79</v>
      </c>
      <c r="C111" s="546"/>
      <c r="D111" s="547"/>
      <c r="E111" s="547"/>
      <c r="F111" s="547"/>
      <c r="G111" s="547"/>
      <c r="H111" s="547"/>
      <c r="I111" s="547"/>
      <c r="J111" s="547"/>
      <c r="K111" s="547"/>
      <c r="L111" s="548"/>
      <c r="M111" s="555"/>
      <c r="N111" s="555"/>
      <c r="O111" s="555"/>
      <c r="P111" s="555"/>
      <c r="Q111" s="555"/>
      <c r="R111" s="555"/>
      <c r="S111" s="555"/>
      <c r="T111" s="555"/>
      <c r="U111" s="555"/>
      <c r="V111" s="555"/>
      <c r="W111" s="45"/>
      <c r="X111" s="46"/>
      <c r="Y111" s="48"/>
      <c r="Z111" s="43"/>
      <c r="AA111" s="43"/>
      <c r="AB111" s="44"/>
    </row>
    <row r="112" spans="2:28" ht="38.25" customHeight="1">
      <c r="B112" s="25">
        <f t="shared" si="1"/>
        <v>80</v>
      </c>
      <c r="C112" s="546"/>
      <c r="D112" s="547"/>
      <c r="E112" s="547"/>
      <c r="F112" s="547"/>
      <c r="G112" s="547"/>
      <c r="H112" s="547"/>
      <c r="I112" s="547"/>
      <c r="J112" s="547"/>
      <c r="K112" s="547"/>
      <c r="L112" s="548"/>
      <c r="M112" s="555"/>
      <c r="N112" s="555"/>
      <c r="O112" s="555"/>
      <c r="P112" s="555"/>
      <c r="Q112" s="555"/>
      <c r="R112" s="555"/>
      <c r="S112" s="555"/>
      <c r="T112" s="555"/>
      <c r="U112" s="555"/>
      <c r="V112" s="555"/>
      <c r="W112" s="45"/>
      <c r="X112" s="46"/>
      <c r="Y112" s="48"/>
      <c r="Z112" s="43"/>
      <c r="AA112" s="43"/>
      <c r="AB112" s="44"/>
    </row>
    <row r="113" spans="2:28" ht="38.25" customHeight="1">
      <c r="B113" s="25">
        <f t="shared" si="1"/>
        <v>81</v>
      </c>
      <c r="C113" s="546"/>
      <c r="D113" s="547"/>
      <c r="E113" s="547"/>
      <c r="F113" s="547"/>
      <c r="G113" s="547"/>
      <c r="H113" s="547"/>
      <c r="I113" s="547"/>
      <c r="J113" s="547"/>
      <c r="K113" s="547"/>
      <c r="L113" s="548"/>
      <c r="M113" s="555"/>
      <c r="N113" s="555"/>
      <c r="O113" s="555"/>
      <c r="P113" s="555"/>
      <c r="Q113" s="555"/>
      <c r="R113" s="555"/>
      <c r="S113" s="555"/>
      <c r="T113" s="555"/>
      <c r="U113" s="555"/>
      <c r="V113" s="555"/>
      <c r="W113" s="45"/>
      <c r="X113" s="46"/>
      <c r="Y113" s="48"/>
      <c r="Z113" s="43"/>
      <c r="AA113" s="43"/>
      <c r="AB113" s="44"/>
    </row>
    <row r="114" spans="2:28" ht="38.25" customHeight="1">
      <c r="B114" s="25">
        <f t="shared" si="1"/>
        <v>82</v>
      </c>
      <c r="C114" s="546"/>
      <c r="D114" s="547"/>
      <c r="E114" s="547"/>
      <c r="F114" s="547"/>
      <c r="G114" s="547"/>
      <c r="H114" s="547"/>
      <c r="I114" s="547"/>
      <c r="J114" s="547"/>
      <c r="K114" s="547"/>
      <c r="L114" s="548"/>
      <c r="M114" s="555"/>
      <c r="N114" s="555"/>
      <c r="O114" s="555"/>
      <c r="P114" s="555"/>
      <c r="Q114" s="555"/>
      <c r="R114" s="555"/>
      <c r="S114" s="555"/>
      <c r="T114" s="555"/>
      <c r="U114" s="555"/>
      <c r="V114" s="555"/>
      <c r="W114" s="45"/>
      <c r="X114" s="46"/>
      <c r="Y114" s="48"/>
      <c r="Z114" s="43"/>
      <c r="AA114" s="43"/>
      <c r="AB114" s="44"/>
    </row>
    <row r="115" spans="2:28" ht="38.25" customHeight="1">
      <c r="B115" s="25">
        <f t="shared" si="1"/>
        <v>83</v>
      </c>
      <c r="C115" s="546"/>
      <c r="D115" s="547"/>
      <c r="E115" s="547"/>
      <c r="F115" s="547"/>
      <c r="G115" s="547"/>
      <c r="H115" s="547"/>
      <c r="I115" s="547"/>
      <c r="J115" s="547"/>
      <c r="K115" s="547"/>
      <c r="L115" s="548"/>
      <c r="M115" s="555"/>
      <c r="N115" s="555"/>
      <c r="O115" s="555"/>
      <c r="P115" s="555"/>
      <c r="Q115" s="555"/>
      <c r="R115" s="555"/>
      <c r="S115" s="555"/>
      <c r="T115" s="555"/>
      <c r="U115" s="555"/>
      <c r="V115" s="555"/>
      <c r="W115" s="45"/>
      <c r="X115" s="46"/>
      <c r="Y115" s="48"/>
      <c r="Z115" s="43"/>
      <c r="AA115" s="43"/>
      <c r="AB115" s="44"/>
    </row>
    <row r="116" spans="2:28" ht="38.25" customHeight="1">
      <c r="B116" s="25">
        <f t="shared" si="1"/>
        <v>84</v>
      </c>
      <c r="C116" s="546"/>
      <c r="D116" s="547"/>
      <c r="E116" s="547"/>
      <c r="F116" s="547"/>
      <c r="G116" s="547"/>
      <c r="H116" s="547"/>
      <c r="I116" s="547"/>
      <c r="J116" s="547"/>
      <c r="K116" s="547"/>
      <c r="L116" s="548"/>
      <c r="M116" s="555"/>
      <c r="N116" s="555"/>
      <c r="O116" s="555"/>
      <c r="P116" s="555"/>
      <c r="Q116" s="555"/>
      <c r="R116" s="555"/>
      <c r="S116" s="555"/>
      <c r="T116" s="555"/>
      <c r="U116" s="555"/>
      <c r="V116" s="555"/>
      <c r="W116" s="45"/>
      <c r="X116" s="46"/>
      <c r="Y116" s="48"/>
      <c r="Z116" s="43"/>
      <c r="AA116" s="43"/>
      <c r="AB116" s="44"/>
    </row>
    <row r="117" spans="2:28" ht="38.25" customHeight="1">
      <c r="B117" s="25">
        <f t="shared" si="1"/>
        <v>85</v>
      </c>
      <c r="C117" s="546"/>
      <c r="D117" s="547"/>
      <c r="E117" s="547"/>
      <c r="F117" s="547"/>
      <c r="G117" s="547"/>
      <c r="H117" s="547"/>
      <c r="I117" s="547"/>
      <c r="J117" s="547"/>
      <c r="K117" s="547"/>
      <c r="L117" s="548"/>
      <c r="M117" s="555"/>
      <c r="N117" s="555"/>
      <c r="O117" s="555"/>
      <c r="P117" s="555"/>
      <c r="Q117" s="555"/>
      <c r="R117" s="555"/>
      <c r="S117" s="555"/>
      <c r="T117" s="555"/>
      <c r="U117" s="555"/>
      <c r="V117" s="555"/>
      <c r="W117" s="45"/>
      <c r="X117" s="46"/>
      <c r="Y117" s="48"/>
      <c r="Z117" s="43"/>
      <c r="AA117" s="43"/>
      <c r="AB117" s="44"/>
    </row>
    <row r="118" spans="2:28" ht="38.25" customHeight="1">
      <c r="B118" s="25">
        <f t="shared" si="1"/>
        <v>86</v>
      </c>
      <c r="C118" s="546"/>
      <c r="D118" s="547"/>
      <c r="E118" s="547"/>
      <c r="F118" s="547"/>
      <c r="G118" s="547"/>
      <c r="H118" s="547"/>
      <c r="I118" s="547"/>
      <c r="J118" s="547"/>
      <c r="K118" s="547"/>
      <c r="L118" s="548"/>
      <c r="M118" s="555"/>
      <c r="N118" s="555"/>
      <c r="O118" s="555"/>
      <c r="P118" s="555"/>
      <c r="Q118" s="555"/>
      <c r="R118" s="555"/>
      <c r="S118" s="555"/>
      <c r="T118" s="555"/>
      <c r="U118" s="555"/>
      <c r="V118" s="555"/>
      <c r="W118" s="45"/>
      <c r="X118" s="46"/>
      <c r="Y118" s="48"/>
      <c r="Z118" s="43"/>
      <c r="AA118" s="43"/>
      <c r="AB118" s="44"/>
    </row>
    <row r="119" spans="2:28" ht="38.25" customHeight="1">
      <c r="B119" s="25">
        <f t="shared" si="1"/>
        <v>87</v>
      </c>
      <c r="C119" s="546"/>
      <c r="D119" s="547"/>
      <c r="E119" s="547"/>
      <c r="F119" s="547"/>
      <c r="G119" s="547"/>
      <c r="H119" s="547"/>
      <c r="I119" s="547"/>
      <c r="J119" s="547"/>
      <c r="K119" s="547"/>
      <c r="L119" s="548"/>
      <c r="M119" s="555"/>
      <c r="N119" s="555"/>
      <c r="O119" s="555"/>
      <c r="P119" s="555"/>
      <c r="Q119" s="555"/>
      <c r="R119" s="555"/>
      <c r="S119" s="555"/>
      <c r="T119" s="555"/>
      <c r="U119" s="555"/>
      <c r="V119" s="555"/>
      <c r="W119" s="45"/>
      <c r="X119" s="46"/>
      <c r="Y119" s="48"/>
      <c r="Z119" s="43"/>
      <c r="AA119" s="43"/>
      <c r="AB119" s="44"/>
    </row>
    <row r="120" spans="2:28" ht="38.25" customHeight="1">
      <c r="B120" s="25">
        <f t="shared" si="1"/>
        <v>88</v>
      </c>
      <c r="C120" s="546"/>
      <c r="D120" s="547"/>
      <c r="E120" s="547"/>
      <c r="F120" s="547"/>
      <c r="G120" s="547"/>
      <c r="H120" s="547"/>
      <c r="I120" s="547"/>
      <c r="J120" s="547"/>
      <c r="K120" s="547"/>
      <c r="L120" s="548"/>
      <c r="M120" s="555"/>
      <c r="N120" s="555"/>
      <c r="O120" s="555"/>
      <c r="P120" s="555"/>
      <c r="Q120" s="555"/>
      <c r="R120" s="555"/>
      <c r="S120" s="555"/>
      <c r="T120" s="555"/>
      <c r="U120" s="555"/>
      <c r="V120" s="555"/>
      <c r="W120" s="45"/>
      <c r="X120" s="46"/>
      <c r="Y120" s="48"/>
      <c r="Z120" s="43"/>
      <c r="AA120" s="43"/>
      <c r="AB120" s="44"/>
    </row>
    <row r="121" spans="2:28" ht="38.25" customHeight="1">
      <c r="B121" s="25">
        <f t="shared" si="1"/>
        <v>89</v>
      </c>
      <c r="C121" s="546"/>
      <c r="D121" s="547"/>
      <c r="E121" s="547"/>
      <c r="F121" s="547"/>
      <c r="G121" s="547"/>
      <c r="H121" s="547"/>
      <c r="I121" s="547"/>
      <c r="J121" s="547"/>
      <c r="K121" s="547"/>
      <c r="L121" s="548"/>
      <c r="M121" s="555"/>
      <c r="N121" s="555"/>
      <c r="O121" s="555"/>
      <c r="P121" s="555"/>
      <c r="Q121" s="555"/>
      <c r="R121" s="555"/>
      <c r="S121" s="555"/>
      <c r="T121" s="555"/>
      <c r="U121" s="555"/>
      <c r="V121" s="555"/>
      <c r="W121" s="45"/>
      <c r="X121" s="46"/>
      <c r="Y121" s="48"/>
      <c r="Z121" s="43"/>
      <c r="AA121" s="43"/>
      <c r="AB121" s="44"/>
    </row>
    <row r="122" spans="2:28" ht="38.25" customHeight="1">
      <c r="B122" s="25">
        <f t="shared" si="1"/>
        <v>90</v>
      </c>
      <c r="C122" s="546"/>
      <c r="D122" s="547"/>
      <c r="E122" s="547"/>
      <c r="F122" s="547"/>
      <c r="G122" s="547"/>
      <c r="H122" s="547"/>
      <c r="I122" s="547"/>
      <c r="J122" s="547"/>
      <c r="K122" s="547"/>
      <c r="L122" s="548"/>
      <c r="M122" s="555"/>
      <c r="N122" s="555"/>
      <c r="O122" s="555"/>
      <c r="P122" s="555"/>
      <c r="Q122" s="555"/>
      <c r="R122" s="555"/>
      <c r="S122" s="555"/>
      <c r="T122" s="555"/>
      <c r="U122" s="555"/>
      <c r="V122" s="555"/>
      <c r="W122" s="45"/>
      <c r="X122" s="46"/>
      <c r="Y122" s="48"/>
      <c r="Z122" s="43"/>
      <c r="AA122" s="43"/>
      <c r="AB122" s="44"/>
    </row>
    <row r="123" spans="2:28" ht="38.25" customHeight="1">
      <c r="B123" s="25">
        <f t="shared" si="1"/>
        <v>91</v>
      </c>
      <c r="C123" s="546"/>
      <c r="D123" s="547"/>
      <c r="E123" s="547"/>
      <c r="F123" s="547"/>
      <c r="G123" s="547"/>
      <c r="H123" s="547"/>
      <c r="I123" s="547"/>
      <c r="J123" s="547"/>
      <c r="K123" s="547"/>
      <c r="L123" s="548"/>
      <c r="M123" s="555"/>
      <c r="N123" s="555"/>
      <c r="O123" s="555"/>
      <c r="P123" s="555"/>
      <c r="Q123" s="555"/>
      <c r="R123" s="555"/>
      <c r="S123" s="555"/>
      <c r="T123" s="555"/>
      <c r="U123" s="555"/>
      <c r="V123" s="555"/>
      <c r="W123" s="45"/>
      <c r="X123" s="46"/>
      <c r="Y123" s="48"/>
      <c r="Z123" s="43"/>
      <c r="AA123" s="43"/>
      <c r="AB123" s="44"/>
    </row>
    <row r="124" spans="2:28" ht="38.25" customHeight="1">
      <c r="B124" s="25">
        <f t="shared" si="1"/>
        <v>92</v>
      </c>
      <c r="C124" s="546"/>
      <c r="D124" s="547"/>
      <c r="E124" s="547"/>
      <c r="F124" s="547"/>
      <c r="G124" s="547"/>
      <c r="H124" s="547"/>
      <c r="I124" s="547"/>
      <c r="J124" s="547"/>
      <c r="K124" s="547"/>
      <c r="L124" s="548"/>
      <c r="M124" s="555"/>
      <c r="N124" s="555"/>
      <c r="O124" s="555"/>
      <c r="P124" s="555"/>
      <c r="Q124" s="555"/>
      <c r="R124" s="555"/>
      <c r="S124" s="555"/>
      <c r="T124" s="555"/>
      <c r="U124" s="555"/>
      <c r="V124" s="555"/>
      <c r="W124" s="45"/>
      <c r="X124" s="46"/>
      <c r="Y124" s="48"/>
      <c r="Z124" s="43"/>
      <c r="AA124" s="43"/>
      <c r="AB124" s="44"/>
    </row>
    <row r="125" spans="2:28" ht="38.25" customHeight="1">
      <c r="B125" s="25">
        <f t="shared" si="1"/>
        <v>93</v>
      </c>
      <c r="C125" s="546"/>
      <c r="D125" s="547"/>
      <c r="E125" s="547"/>
      <c r="F125" s="547"/>
      <c r="G125" s="547"/>
      <c r="H125" s="547"/>
      <c r="I125" s="547"/>
      <c r="J125" s="547"/>
      <c r="K125" s="547"/>
      <c r="L125" s="548"/>
      <c r="M125" s="555"/>
      <c r="N125" s="555"/>
      <c r="O125" s="555"/>
      <c r="P125" s="555"/>
      <c r="Q125" s="555"/>
      <c r="R125" s="555"/>
      <c r="S125" s="555"/>
      <c r="T125" s="555"/>
      <c r="U125" s="555"/>
      <c r="V125" s="555"/>
      <c r="W125" s="45"/>
      <c r="X125" s="46"/>
      <c r="Y125" s="48"/>
      <c r="Z125" s="43"/>
      <c r="AA125" s="43"/>
      <c r="AB125" s="44"/>
    </row>
    <row r="126" spans="2:28" ht="38.25" customHeight="1">
      <c r="B126" s="25">
        <f t="shared" si="1"/>
        <v>94</v>
      </c>
      <c r="C126" s="546"/>
      <c r="D126" s="547"/>
      <c r="E126" s="547"/>
      <c r="F126" s="547"/>
      <c r="G126" s="547"/>
      <c r="H126" s="547"/>
      <c r="I126" s="547"/>
      <c r="J126" s="547"/>
      <c r="K126" s="547"/>
      <c r="L126" s="548"/>
      <c r="M126" s="555"/>
      <c r="N126" s="555"/>
      <c r="O126" s="555"/>
      <c r="P126" s="555"/>
      <c r="Q126" s="555"/>
      <c r="R126" s="555"/>
      <c r="S126" s="555"/>
      <c r="T126" s="555"/>
      <c r="U126" s="555"/>
      <c r="V126" s="555"/>
      <c r="W126" s="45"/>
      <c r="X126" s="46"/>
      <c r="Y126" s="48"/>
      <c r="Z126" s="43"/>
      <c r="AA126" s="43"/>
      <c r="AB126" s="44"/>
    </row>
    <row r="127" spans="2:28" ht="38.25" customHeight="1">
      <c r="B127" s="25">
        <f t="shared" si="1"/>
        <v>95</v>
      </c>
      <c r="C127" s="546"/>
      <c r="D127" s="547"/>
      <c r="E127" s="547"/>
      <c r="F127" s="547"/>
      <c r="G127" s="547"/>
      <c r="H127" s="547"/>
      <c r="I127" s="547"/>
      <c r="J127" s="547"/>
      <c r="K127" s="547"/>
      <c r="L127" s="548"/>
      <c r="M127" s="555"/>
      <c r="N127" s="555"/>
      <c r="O127" s="555"/>
      <c r="P127" s="555"/>
      <c r="Q127" s="555"/>
      <c r="R127" s="555"/>
      <c r="S127" s="555"/>
      <c r="T127" s="555"/>
      <c r="U127" s="555"/>
      <c r="V127" s="555"/>
      <c r="W127" s="45"/>
      <c r="X127" s="46"/>
      <c r="Y127" s="48"/>
      <c r="Z127" s="43"/>
      <c r="AA127" s="43"/>
      <c r="AB127" s="44"/>
    </row>
    <row r="128" spans="2:28" ht="38.25" customHeight="1">
      <c r="B128" s="25">
        <f t="shared" si="1"/>
        <v>96</v>
      </c>
      <c r="C128" s="546"/>
      <c r="D128" s="547"/>
      <c r="E128" s="547"/>
      <c r="F128" s="547"/>
      <c r="G128" s="547"/>
      <c r="H128" s="547"/>
      <c r="I128" s="547"/>
      <c r="J128" s="547"/>
      <c r="K128" s="547"/>
      <c r="L128" s="548"/>
      <c r="M128" s="555"/>
      <c r="N128" s="555"/>
      <c r="O128" s="555"/>
      <c r="P128" s="555"/>
      <c r="Q128" s="555"/>
      <c r="R128" s="555"/>
      <c r="S128" s="555"/>
      <c r="T128" s="555"/>
      <c r="U128" s="555"/>
      <c r="V128" s="555"/>
      <c r="W128" s="45"/>
      <c r="X128" s="46"/>
      <c r="Y128" s="48"/>
      <c r="Z128" s="43"/>
      <c r="AA128" s="43"/>
      <c r="AB128" s="44"/>
    </row>
    <row r="129" spans="1:28" ht="38.25" customHeight="1">
      <c r="B129" s="25">
        <f t="shared" si="1"/>
        <v>97</v>
      </c>
      <c r="C129" s="546"/>
      <c r="D129" s="547"/>
      <c r="E129" s="547"/>
      <c r="F129" s="547"/>
      <c r="G129" s="547"/>
      <c r="H129" s="547"/>
      <c r="I129" s="547"/>
      <c r="J129" s="547"/>
      <c r="K129" s="547"/>
      <c r="L129" s="548"/>
      <c r="M129" s="555"/>
      <c r="N129" s="555"/>
      <c r="O129" s="555"/>
      <c r="P129" s="555"/>
      <c r="Q129" s="555"/>
      <c r="R129" s="555"/>
      <c r="S129" s="555"/>
      <c r="T129" s="555"/>
      <c r="U129" s="555"/>
      <c r="V129" s="555"/>
      <c r="W129" s="45"/>
      <c r="X129" s="46"/>
      <c r="Y129" s="48"/>
      <c r="Z129" s="43"/>
      <c r="AA129" s="43"/>
      <c r="AB129" s="44"/>
    </row>
    <row r="130" spans="1:28" ht="38.25" customHeight="1">
      <c r="B130" s="25">
        <f t="shared" si="1"/>
        <v>98</v>
      </c>
      <c r="C130" s="546"/>
      <c r="D130" s="547"/>
      <c r="E130" s="547"/>
      <c r="F130" s="547"/>
      <c r="G130" s="547"/>
      <c r="H130" s="547"/>
      <c r="I130" s="547"/>
      <c r="J130" s="547"/>
      <c r="K130" s="547"/>
      <c r="L130" s="548"/>
      <c r="M130" s="555"/>
      <c r="N130" s="555"/>
      <c r="O130" s="555"/>
      <c r="P130" s="555"/>
      <c r="Q130" s="555"/>
      <c r="R130" s="555"/>
      <c r="S130" s="555"/>
      <c r="T130" s="555"/>
      <c r="U130" s="555"/>
      <c r="V130" s="555"/>
      <c r="W130" s="45"/>
      <c r="X130" s="46"/>
      <c r="Y130" s="48"/>
      <c r="Z130" s="43"/>
      <c r="AA130" s="43"/>
      <c r="AB130" s="44"/>
    </row>
    <row r="131" spans="1:28" ht="38.25" customHeight="1">
      <c r="B131" s="25">
        <f t="shared" si="1"/>
        <v>99</v>
      </c>
      <c r="C131" s="546"/>
      <c r="D131" s="547"/>
      <c r="E131" s="547"/>
      <c r="F131" s="547"/>
      <c r="G131" s="547"/>
      <c r="H131" s="547"/>
      <c r="I131" s="547"/>
      <c r="J131" s="547"/>
      <c r="K131" s="547"/>
      <c r="L131" s="548"/>
      <c r="M131" s="555"/>
      <c r="N131" s="555"/>
      <c r="O131" s="555"/>
      <c r="P131" s="555"/>
      <c r="Q131" s="555"/>
      <c r="R131" s="555"/>
      <c r="S131" s="555"/>
      <c r="T131" s="555"/>
      <c r="U131" s="555"/>
      <c r="V131" s="555"/>
      <c r="W131" s="45"/>
      <c r="X131" s="46"/>
      <c r="Y131" s="48"/>
      <c r="Z131" s="43"/>
      <c r="AA131" s="43"/>
      <c r="AB131" s="44"/>
    </row>
    <row r="132" spans="1:28" ht="38.25" customHeight="1" thickBot="1">
      <c r="B132" s="25">
        <f t="shared" si="1"/>
        <v>100</v>
      </c>
      <c r="C132" s="549"/>
      <c r="D132" s="550"/>
      <c r="E132" s="550"/>
      <c r="F132" s="550"/>
      <c r="G132" s="550"/>
      <c r="H132" s="550"/>
      <c r="I132" s="550"/>
      <c r="J132" s="550"/>
      <c r="K132" s="550"/>
      <c r="L132" s="551"/>
      <c r="M132" s="557"/>
      <c r="N132" s="557"/>
      <c r="O132" s="557"/>
      <c r="P132" s="557"/>
      <c r="Q132" s="557"/>
      <c r="R132" s="557"/>
      <c r="S132" s="557"/>
      <c r="T132" s="557"/>
      <c r="U132" s="557"/>
      <c r="V132" s="557"/>
      <c r="W132" s="49"/>
      <c r="X132" s="50"/>
      <c r="Y132" s="200"/>
      <c r="Z132" s="43"/>
      <c r="AA132" s="43"/>
      <c r="AB132" s="44"/>
    </row>
    <row r="133" spans="1:28" ht="4.5" customHeight="1">
      <c r="A133" s="3"/>
    </row>
    <row r="134" spans="1:28" ht="28.5" customHeight="1">
      <c r="B134" s="36"/>
      <c r="C134" s="556"/>
      <c r="D134" s="556"/>
      <c r="E134" s="556"/>
      <c r="F134" s="556"/>
      <c r="G134" s="556"/>
      <c r="H134" s="556"/>
      <c r="I134" s="556"/>
      <c r="J134" s="556"/>
      <c r="K134" s="556"/>
      <c r="L134" s="556"/>
      <c r="M134" s="556"/>
      <c r="N134" s="556"/>
      <c r="O134" s="556"/>
      <c r="P134" s="556"/>
      <c r="Q134" s="556"/>
      <c r="R134" s="556"/>
      <c r="S134" s="556"/>
      <c r="T134" s="556"/>
      <c r="U134" s="556"/>
      <c r="V134" s="556"/>
      <c r="W134" s="556"/>
      <c r="X134" s="556"/>
      <c r="Y134" s="556"/>
      <c r="Z134" s="556"/>
      <c r="AA134" s="556"/>
      <c r="AB134" s="556"/>
    </row>
    <row r="138" spans="1:28" ht="20.100000000000001" customHeight="1">
      <c r="V138" s="51"/>
      <c r="W138" s="51"/>
    </row>
    <row r="139" spans="1:28" ht="20.100000000000001" customHeight="1">
      <c r="V139" s="52"/>
      <c r="W139" s="52"/>
    </row>
    <row r="140" spans="1:28" ht="20.100000000000001" customHeight="1">
      <c r="V140" s="53"/>
      <c r="W140" s="53"/>
    </row>
  </sheetData>
  <mergeCells count="334">
    <mergeCell ref="C18:L18"/>
    <mergeCell ref="M18:X18"/>
    <mergeCell ref="C19:L19"/>
    <mergeCell ref="M19:X19"/>
    <mergeCell ref="C20:L20"/>
    <mergeCell ref="M20:X20"/>
    <mergeCell ref="C11:L11"/>
    <mergeCell ref="C15:L15"/>
    <mergeCell ref="M15:X15"/>
    <mergeCell ref="C16:L16"/>
    <mergeCell ref="M16:X16"/>
    <mergeCell ref="C17:L17"/>
    <mergeCell ref="C24:L24"/>
    <mergeCell ref="M24:X24"/>
    <mergeCell ref="C25:L25"/>
    <mergeCell ref="M25:X25"/>
    <mergeCell ref="C26:L26"/>
    <mergeCell ref="M26:X26"/>
    <mergeCell ref="C21:L21"/>
    <mergeCell ref="M21:X21"/>
    <mergeCell ref="B22:B23"/>
    <mergeCell ref="C22:L22"/>
    <mergeCell ref="M22:X22"/>
    <mergeCell ref="C23:L23"/>
    <mergeCell ref="M23:X23"/>
    <mergeCell ref="M34:Q34"/>
    <mergeCell ref="R34:V34"/>
    <mergeCell ref="M35:Q35"/>
    <mergeCell ref="R35:V35"/>
    <mergeCell ref="M36:Q36"/>
    <mergeCell ref="R36:V36"/>
    <mergeCell ref="C30:AB30"/>
    <mergeCell ref="R32:V32"/>
    <mergeCell ref="M33:Q33"/>
    <mergeCell ref="R33:V33"/>
    <mergeCell ref="R31:W31"/>
    <mergeCell ref="C33:L33"/>
    <mergeCell ref="C34:L34"/>
    <mergeCell ref="C35:L35"/>
    <mergeCell ref="C36:L36"/>
    <mergeCell ref="M40:Q40"/>
    <mergeCell ref="R40:V40"/>
    <mergeCell ref="M41:Q41"/>
    <mergeCell ref="R41:V41"/>
    <mergeCell ref="M42:Q42"/>
    <mergeCell ref="R42:V42"/>
    <mergeCell ref="M37:Q37"/>
    <mergeCell ref="R37:V37"/>
    <mergeCell ref="M38:Q38"/>
    <mergeCell ref="R38:V38"/>
    <mergeCell ref="M39:Q39"/>
    <mergeCell ref="R39:V39"/>
    <mergeCell ref="M46:Q46"/>
    <mergeCell ref="R46:V46"/>
    <mergeCell ref="M47:Q47"/>
    <mergeCell ref="R47:V47"/>
    <mergeCell ref="M48:Q48"/>
    <mergeCell ref="R48:V48"/>
    <mergeCell ref="M43:Q43"/>
    <mergeCell ref="R43:V43"/>
    <mergeCell ref="M44:Q44"/>
    <mergeCell ref="R44:V44"/>
    <mergeCell ref="M45:Q45"/>
    <mergeCell ref="R45:V45"/>
    <mergeCell ref="M52:Q52"/>
    <mergeCell ref="R52:V52"/>
    <mergeCell ref="M53:Q53"/>
    <mergeCell ref="R53:V53"/>
    <mergeCell ref="M54:Q54"/>
    <mergeCell ref="R54:V54"/>
    <mergeCell ref="M49:Q49"/>
    <mergeCell ref="R49:V49"/>
    <mergeCell ref="M50:Q50"/>
    <mergeCell ref="R50:V50"/>
    <mergeCell ref="M51:Q51"/>
    <mergeCell ref="R51:V51"/>
    <mergeCell ref="M58:Q58"/>
    <mergeCell ref="R58:V58"/>
    <mergeCell ref="M59:Q59"/>
    <mergeCell ref="R59:V59"/>
    <mergeCell ref="M60:Q60"/>
    <mergeCell ref="R60:V60"/>
    <mergeCell ref="M55:Q55"/>
    <mergeCell ref="R55:V55"/>
    <mergeCell ref="M56:Q56"/>
    <mergeCell ref="R56:V56"/>
    <mergeCell ref="M57:Q57"/>
    <mergeCell ref="R57:V57"/>
    <mergeCell ref="M64:Q64"/>
    <mergeCell ref="R64:V64"/>
    <mergeCell ref="M65:Q65"/>
    <mergeCell ref="R65:V65"/>
    <mergeCell ref="M66:Q66"/>
    <mergeCell ref="R66:V66"/>
    <mergeCell ref="M61:Q61"/>
    <mergeCell ref="R61:V61"/>
    <mergeCell ref="M62:Q62"/>
    <mergeCell ref="R62:V62"/>
    <mergeCell ref="M63:Q63"/>
    <mergeCell ref="R63:V63"/>
    <mergeCell ref="C134:AB134"/>
    <mergeCell ref="M70:Q70"/>
    <mergeCell ref="R70:V70"/>
    <mergeCell ref="M71:Q71"/>
    <mergeCell ref="R71:V71"/>
    <mergeCell ref="M132:Q132"/>
    <mergeCell ref="R132:V132"/>
    <mergeCell ref="M67:Q67"/>
    <mergeCell ref="R67:V67"/>
    <mergeCell ref="M68:Q68"/>
    <mergeCell ref="R68:V68"/>
    <mergeCell ref="M69:Q69"/>
    <mergeCell ref="R69:V69"/>
    <mergeCell ref="M72:Q72"/>
    <mergeCell ref="R72:V72"/>
    <mergeCell ref="M73:Q73"/>
    <mergeCell ref="R73:V73"/>
    <mergeCell ref="M74:Q74"/>
    <mergeCell ref="R74:V74"/>
    <mergeCell ref="M75:Q75"/>
    <mergeCell ref="R75:V75"/>
    <mergeCell ref="M76:Q76"/>
    <mergeCell ref="R76:V76"/>
    <mergeCell ref="M77:Q77"/>
    <mergeCell ref="R77:V77"/>
    <mergeCell ref="M78:Q78"/>
    <mergeCell ref="R78:V78"/>
    <mergeCell ref="M79:Q79"/>
    <mergeCell ref="R79:V79"/>
    <mergeCell ref="M80:Q80"/>
    <mergeCell ref="R80:V80"/>
    <mergeCell ref="M81:Q81"/>
    <mergeCell ref="R81:V81"/>
    <mergeCell ref="M82:Q82"/>
    <mergeCell ref="R82:V82"/>
    <mergeCell ref="M83:Q83"/>
    <mergeCell ref="R83:V83"/>
    <mergeCell ref="M84:Q84"/>
    <mergeCell ref="R84:V84"/>
    <mergeCell ref="M85:Q85"/>
    <mergeCell ref="R85:V85"/>
    <mergeCell ref="M86:Q86"/>
    <mergeCell ref="R86:V86"/>
    <mergeCell ref="M87:Q87"/>
    <mergeCell ref="R87:V87"/>
    <mergeCell ref="M88:Q88"/>
    <mergeCell ref="R88:V88"/>
    <mergeCell ref="M89:Q89"/>
    <mergeCell ref="R89:V89"/>
    <mergeCell ref="M90:Q90"/>
    <mergeCell ref="R90:V90"/>
    <mergeCell ref="M91:Q91"/>
    <mergeCell ref="R91:V91"/>
    <mergeCell ref="M92:Q92"/>
    <mergeCell ref="R92:V92"/>
    <mergeCell ref="M93:Q93"/>
    <mergeCell ref="R93:V93"/>
    <mergeCell ref="M94:Q94"/>
    <mergeCell ref="R94:V94"/>
    <mergeCell ref="M95:Q95"/>
    <mergeCell ref="R95:V95"/>
    <mergeCell ref="M96:Q96"/>
    <mergeCell ref="R96:V96"/>
    <mergeCell ref="M97:Q97"/>
    <mergeCell ref="R97:V97"/>
    <mergeCell ref="M98:Q98"/>
    <mergeCell ref="R98:V98"/>
    <mergeCell ref="M99:Q99"/>
    <mergeCell ref="R99:V99"/>
    <mergeCell ref="M100:Q100"/>
    <mergeCell ref="R100:V100"/>
    <mergeCell ref="M101:Q101"/>
    <mergeCell ref="R101:V101"/>
    <mergeCell ref="M102:Q102"/>
    <mergeCell ref="R102:V102"/>
    <mergeCell ref="M103:Q103"/>
    <mergeCell ref="R103:V103"/>
    <mergeCell ref="M104:Q104"/>
    <mergeCell ref="R104:V104"/>
    <mergeCell ref="M105:Q105"/>
    <mergeCell ref="R105:V105"/>
    <mergeCell ref="M106:Q106"/>
    <mergeCell ref="R106:V106"/>
    <mergeCell ref="R114:V114"/>
    <mergeCell ref="M115:Q115"/>
    <mergeCell ref="R115:V115"/>
    <mergeCell ref="M116:Q116"/>
    <mergeCell ref="R116:V116"/>
    <mergeCell ref="M107:Q107"/>
    <mergeCell ref="R107:V107"/>
    <mergeCell ref="M108:Q108"/>
    <mergeCell ref="R108:V108"/>
    <mergeCell ref="M109:Q109"/>
    <mergeCell ref="R109:V109"/>
    <mergeCell ref="M110:Q110"/>
    <mergeCell ref="R110:V110"/>
    <mergeCell ref="M111:Q111"/>
    <mergeCell ref="R111:V111"/>
    <mergeCell ref="M129:Q129"/>
    <mergeCell ref="R129:V129"/>
    <mergeCell ref="M130:Q130"/>
    <mergeCell ref="R130:V130"/>
    <mergeCell ref="M131:Q131"/>
    <mergeCell ref="R131:V131"/>
    <mergeCell ref="M122:Q122"/>
    <mergeCell ref="R122:V122"/>
    <mergeCell ref="M123:Q123"/>
    <mergeCell ref="R123:V123"/>
    <mergeCell ref="M124:Q124"/>
    <mergeCell ref="R124:V124"/>
    <mergeCell ref="M125:Q125"/>
    <mergeCell ref="R125:V125"/>
    <mergeCell ref="M126:Q126"/>
    <mergeCell ref="R126:V126"/>
    <mergeCell ref="B31:B32"/>
    <mergeCell ref="C31:L32"/>
    <mergeCell ref="M31:Q32"/>
    <mergeCell ref="X31:X32"/>
    <mergeCell ref="Y31:Y32"/>
    <mergeCell ref="M127:Q127"/>
    <mergeCell ref="R127:V127"/>
    <mergeCell ref="M128:Q128"/>
    <mergeCell ref="R128:V128"/>
    <mergeCell ref="M117:Q117"/>
    <mergeCell ref="R117:V117"/>
    <mergeCell ref="M118:Q118"/>
    <mergeCell ref="R118:V118"/>
    <mergeCell ref="M119:Q119"/>
    <mergeCell ref="R119:V119"/>
    <mergeCell ref="M120:Q120"/>
    <mergeCell ref="R120:V120"/>
    <mergeCell ref="M121:Q121"/>
    <mergeCell ref="R121:V121"/>
    <mergeCell ref="M112:Q112"/>
    <mergeCell ref="R112:V112"/>
    <mergeCell ref="M113:Q113"/>
    <mergeCell ref="R113:V113"/>
    <mergeCell ref="M114:Q114"/>
    <mergeCell ref="C37:L37"/>
    <mergeCell ref="C38:L38"/>
    <mergeCell ref="C39:L39"/>
    <mergeCell ref="C40:L40"/>
    <mergeCell ref="C41:L41"/>
    <mergeCell ref="C42:L42"/>
    <mergeCell ref="C43:L43"/>
    <mergeCell ref="C44:L44"/>
    <mergeCell ref="C45:L45"/>
    <mergeCell ref="C46:L46"/>
    <mergeCell ref="C47:L47"/>
    <mergeCell ref="C48:L48"/>
    <mergeCell ref="C49:L49"/>
    <mergeCell ref="C50:L50"/>
    <mergeCell ref="C51:L51"/>
    <mergeCell ref="C52:L52"/>
    <mergeCell ref="C53:L53"/>
    <mergeCell ref="C54:L54"/>
    <mergeCell ref="C55:L55"/>
    <mergeCell ref="C56:L56"/>
    <mergeCell ref="C57:L57"/>
    <mergeCell ref="C58:L58"/>
    <mergeCell ref="C59:L59"/>
    <mergeCell ref="C60:L60"/>
    <mergeCell ref="C61:L61"/>
    <mergeCell ref="C62:L62"/>
    <mergeCell ref="C63:L63"/>
    <mergeCell ref="C64:L64"/>
    <mergeCell ref="C65:L65"/>
    <mergeCell ref="C66:L66"/>
    <mergeCell ref="C67:L67"/>
    <mergeCell ref="C68:L68"/>
    <mergeCell ref="C69:L69"/>
    <mergeCell ref="C70:L70"/>
    <mergeCell ref="C71:L71"/>
    <mergeCell ref="C72:L72"/>
    <mergeCell ref="C73:L73"/>
    <mergeCell ref="C74:L74"/>
    <mergeCell ref="C75:L75"/>
    <mergeCell ref="C76:L76"/>
    <mergeCell ref="C77:L77"/>
    <mergeCell ref="C78:L78"/>
    <mergeCell ref="C79:L79"/>
    <mergeCell ref="C80:L80"/>
    <mergeCell ref="C81:L81"/>
    <mergeCell ref="C82:L82"/>
    <mergeCell ref="C83:L83"/>
    <mergeCell ref="C84:L84"/>
    <mergeCell ref="C85:L85"/>
    <mergeCell ref="C86:L86"/>
    <mergeCell ref="C87:L87"/>
    <mergeCell ref="C88:L88"/>
    <mergeCell ref="C89:L89"/>
    <mergeCell ref="C90:L90"/>
    <mergeCell ref="C91:L91"/>
    <mergeCell ref="C92:L92"/>
    <mergeCell ref="C93:L93"/>
    <mergeCell ref="C94:L94"/>
    <mergeCell ref="C95:L95"/>
    <mergeCell ref="C96:L96"/>
    <mergeCell ref="C97:L97"/>
    <mergeCell ref="C98:L98"/>
    <mergeCell ref="C99:L99"/>
    <mergeCell ref="C100:L100"/>
    <mergeCell ref="C101:L101"/>
    <mergeCell ref="C102:L102"/>
    <mergeCell ref="C103:L103"/>
    <mergeCell ref="C104:L104"/>
    <mergeCell ref="C105:L105"/>
    <mergeCell ref="C106:L106"/>
    <mergeCell ref="C107:L107"/>
    <mergeCell ref="C108:L108"/>
    <mergeCell ref="C109:L109"/>
    <mergeCell ref="C110:L110"/>
    <mergeCell ref="C111:L111"/>
    <mergeCell ref="C112:L112"/>
    <mergeCell ref="C113:L113"/>
    <mergeCell ref="C114:L114"/>
    <mergeCell ref="C115:L115"/>
    <mergeCell ref="C116:L116"/>
    <mergeCell ref="C117:L117"/>
    <mergeCell ref="C127:L127"/>
    <mergeCell ref="C128:L128"/>
    <mergeCell ref="C129:L129"/>
    <mergeCell ref="C130:L130"/>
    <mergeCell ref="C131:L131"/>
    <mergeCell ref="C132:L132"/>
    <mergeCell ref="C118:L118"/>
    <mergeCell ref="C119:L119"/>
    <mergeCell ref="C120:L120"/>
    <mergeCell ref="C121:L121"/>
    <mergeCell ref="C122:L122"/>
    <mergeCell ref="C123:L123"/>
    <mergeCell ref="C124:L124"/>
    <mergeCell ref="C125:L125"/>
    <mergeCell ref="C126:L126"/>
  </mergeCells>
  <phoneticPr fontId="6"/>
  <hyperlinks>
    <hyperlink ref="M26" r:id="rId1"/>
  </hyperlinks>
  <pageMargins left="0.70866141732283472" right="0.70866141732283472" top="0.74803149606299213" bottom="0.74803149606299213" header="0.31496062992125984" footer="0.31496062992125984"/>
  <pageSetup paperSize="9" scale="55" fitToHeight="0" orientation="portrait"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【参考】サービス名一覧!$A$4:$A$33</xm:f>
          </x14:formula1>
          <xm:sqref>Y33:Y132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AM124"/>
  <sheetViews>
    <sheetView view="pageBreakPreview" topLeftCell="U1" zoomScale="85" zoomScaleNormal="120" zoomScaleSheetLayoutView="85" workbookViewId="0">
      <selection activeCell="AK19" sqref="AK19"/>
    </sheetView>
  </sheetViews>
  <sheetFormatPr defaultColWidth="9" defaultRowHeight="13.2"/>
  <cols>
    <col min="1" max="1" width="4" customWidth="1"/>
    <col min="2" max="4" width="2" customWidth="1"/>
    <col min="5" max="5" width="1.88671875" customWidth="1"/>
    <col min="6" max="9" width="2" customWidth="1"/>
    <col min="10" max="10" width="2.109375" customWidth="1"/>
    <col min="11" max="11" width="2" customWidth="1"/>
    <col min="12" max="12" width="2" hidden="1" customWidth="1"/>
    <col min="13" max="14" width="7.44140625" bestFit="1" customWidth="1"/>
    <col min="15" max="15" width="8.88671875" customWidth="1"/>
    <col min="16" max="17" width="17" customWidth="1"/>
    <col min="18" max="24" width="10.6640625" customWidth="1"/>
    <col min="25" max="33" width="9.109375" customWidth="1"/>
    <col min="34" max="39" width="9.88671875" customWidth="1"/>
  </cols>
  <sheetData>
    <row r="1" spans="1:39" ht="13.8">
      <c r="A1" s="132" t="s">
        <v>197</v>
      </c>
      <c r="B1" s="132"/>
      <c r="C1" s="54"/>
      <c r="D1" s="54"/>
      <c r="E1" s="54"/>
      <c r="F1" s="54"/>
      <c r="G1" s="54"/>
      <c r="H1" s="54"/>
      <c r="I1" s="54" t="s">
        <v>222</v>
      </c>
      <c r="J1" s="54"/>
      <c r="K1" s="54"/>
      <c r="L1" s="54"/>
      <c r="M1" s="54"/>
      <c r="N1" s="54"/>
      <c r="O1" s="54"/>
      <c r="P1" s="54"/>
      <c r="Q1" s="54"/>
      <c r="R1" s="54"/>
      <c r="S1" s="54"/>
      <c r="T1" s="54"/>
      <c r="U1" s="54"/>
      <c r="V1" s="54"/>
      <c r="W1" s="54"/>
      <c r="X1" s="54"/>
      <c r="Y1" s="54"/>
      <c r="Z1" s="54"/>
      <c r="AA1" s="54"/>
      <c r="AB1" s="54"/>
      <c r="AC1" s="54"/>
      <c r="AD1" s="54"/>
      <c r="AE1" s="54"/>
      <c r="AF1" s="54"/>
    </row>
    <row r="2" spans="1:39" ht="10.5" customHeight="1" thickBot="1">
      <c r="A2" s="54"/>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row>
    <row r="3" spans="1:39" ht="15" thickBot="1">
      <c r="A3" s="653" t="s">
        <v>32</v>
      </c>
      <c r="B3" s="653"/>
      <c r="C3" s="654"/>
      <c r="D3" s="650" t="str">
        <f>基本情報入力シート!$M$16</f>
        <v>株式会社〇〇</v>
      </c>
      <c r="E3" s="651"/>
      <c r="F3" s="651"/>
      <c r="G3" s="651"/>
      <c r="H3" s="651"/>
      <c r="I3" s="651"/>
      <c r="J3" s="651"/>
      <c r="K3" s="651"/>
      <c r="L3" s="651"/>
      <c r="M3" s="651"/>
      <c r="N3" s="651"/>
      <c r="O3" s="651"/>
      <c r="P3" s="652"/>
      <c r="Q3" s="54"/>
      <c r="R3" s="54"/>
      <c r="S3" s="54"/>
      <c r="T3" s="54"/>
      <c r="U3" s="54"/>
      <c r="V3" s="54"/>
      <c r="W3" s="54"/>
      <c r="X3" s="54"/>
      <c r="Y3" s="54"/>
      <c r="Z3" s="54"/>
      <c r="AA3" s="54"/>
      <c r="AB3" s="54"/>
      <c r="AC3" s="54"/>
      <c r="AD3" s="223"/>
      <c r="AE3" s="223"/>
      <c r="AF3" s="223"/>
      <c r="AH3" s="82"/>
      <c r="AI3" s="82"/>
      <c r="AJ3" s="82"/>
      <c r="AK3" s="82"/>
    </row>
    <row r="4" spans="1:39" ht="15" thickBot="1">
      <c r="A4" s="133"/>
      <c r="B4" s="133"/>
      <c r="C4" s="133"/>
      <c r="D4" s="134"/>
      <c r="E4" s="134"/>
      <c r="F4" s="134"/>
      <c r="G4" s="134"/>
      <c r="H4" s="134"/>
      <c r="I4" s="134"/>
      <c r="J4" s="134"/>
      <c r="K4" s="134"/>
      <c r="L4" s="134"/>
      <c r="M4" s="134"/>
      <c r="N4" s="134"/>
      <c r="O4" s="134"/>
      <c r="P4" s="54"/>
      <c r="Q4" s="54"/>
      <c r="R4" s="54"/>
      <c r="S4" s="54"/>
      <c r="T4" s="54"/>
      <c r="U4" s="54"/>
      <c r="V4" s="54"/>
      <c r="W4" s="54"/>
      <c r="X4" s="54"/>
      <c r="Y4" s="54"/>
      <c r="Z4" s="54"/>
      <c r="AA4" s="54"/>
      <c r="AB4" s="54"/>
      <c r="AC4" s="54"/>
      <c r="AD4" s="54"/>
      <c r="AE4" s="54"/>
      <c r="AF4" s="54"/>
      <c r="AG4" s="54"/>
    </row>
    <row r="5" spans="1:39" ht="18" customHeight="1">
      <c r="A5" s="54"/>
      <c r="B5" s="665"/>
      <c r="C5" s="666"/>
      <c r="D5" s="666"/>
      <c r="E5" s="666"/>
      <c r="F5" s="666"/>
      <c r="G5" s="666"/>
      <c r="H5" s="666"/>
      <c r="I5" s="666"/>
      <c r="J5" s="666"/>
      <c r="K5" s="666"/>
      <c r="L5" s="666"/>
      <c r="M5" s="666"/>
      <c r="N5" s="666"/>
      <c r="O5" s="666"/>
      <c r="P5" s="666"/>
      <c r="Q5" s="655" t="s">
        <v>94</v>
      </c>
      <c r="R5" s="657" t="s">
        <v>67</v>
      </c>
      <c r="S5" s="657"/>
      <c r="T5" s="658"/>
      <c r="V5" s="622"/>
      <c r="W5" s="623"/>
      <c r="X5" s="620" t="s">
        <v>95</v>
      </c>
      <c r="Y5" s="608" t="s">
        <v>67</v>
      </c>
      <c r="Z5" s="608"/>
      <c r="AA5" s="609"/>
      <c r="AB5" s="249" t="s">
        <v>65</v>
      </c>
      <c r="AC5" s="250"/>
      <c r="AD5" s="251"/>
      <c r="AE5" s="606" t="s">
        <v>140</v>
      </c>
      <c r="AF5" s="218"/>
      <c r="AG5" s="54"/>
    </row>
    <row r="6" spans="1:39" ht="48" customHeight="1">
      <c r="A6" s="54"/>
      <c r="B6" s="667"/>
      <c r="C6" s="668"/>
      <c r="D6" s="668"/>
      <c r="E6" s="668"/>
      <c r="F6" s="668"/>
      <c r="G6" s="668"/>
      <c r="H6" s="668"/>
      <c r="I6" s="668"/>
      <c r="J6" s="668"/>
      <c r="K6" s="668"/>
      <c r="L6" s="668"/>
      <c r="M6" s="668"/>
      <c r="N6" s="668"/>
      <c r="O6" s="668"/>
      <c r="P6" s="668"/>
      <c r="Q6" s="656"/>
      <c r="R6" s="135" t="s">
        <v>139</v>
      </c>
      <c r="S6" s="135" t="s">
        <v>141</v>
      </c>
      <c r="T6" s="213" t="s">
        <v>64</v>
      </c>
      <c r="V6" s="624"/>
      <c r="W6" s="552"/>
      <c r="X6" s="621"/>
      <c r="Y6" s="216" t="s">
        <v>142</v>
      </c>
      <c r="Z6" s="216" t="s">
        <v>141</v>
      </c>
      <c r="AA6" s="216" t="s">
        <v>64</v>
      </c>
      <c r="AB6" s="207" t="s">
        <v>142</v>
      </c>
      <c r="AC6" s="207" t="s">
        <v>141</v>
      </c>
      <c r="AD6" s="207" t="s">
        <v>64</v>
      </c>
      <c r="AE6" s="607"/>
      <c r="AF6" s="219" t="s">
        <v>301</v>
      </c>
      <c r="AG6" s="54"/>
    </row>
    <row r="7" spans="1:39" ht="18" customHeight="1">
      <c r="B7" s="669" t="s">
        <v>223</v>
      </c>
      <c r="C7" s="670"/>
      <c r="D7" s="670"/>
      <c r="E7" s="670"/>
      <c r="F7" s="670"/>
      <c r="G7" s="670"/>
      <c r="H7" s="670"/>
      <c r="I7" s="670"/>
      <c r="J7" s="670"/>
      <c r="K7" s="670"/>
      <c r="L7" s="670"/>
      <c r="M7" s="670"/>
      <c r="N7" s="670"/>
      <c r="O7" s="670"/>
      <c r="P7" s="671"/>
      <c r="Q7" s="211">
        <f>SUM(S20:S119)</f>
        <v>1500000</v>
      </c>
      <c r="R7" s="212">
        <f>T19</f>
        <v>1200000</v>
      </c>
      <c r="S7" s="212">
        <f>U19</f>
        <v>300000</v>
      </c>
      <c r="T7" s="214"/>
      <c r="V7" s="625" t="s">
        <v>225</v>
      </c>
      <c r="W7" s="626"/>
      <c r="X7" s="294">
        <f>V19</f>
        <v>10000000</v>
      </c>
      <c r="Y7" s="217"/>
      <c r="Z7" s="217"/>
      <c r="AA7" s="217"/>
      <c r="AB7" s="217"/>
      <c r="AC7" s="217"/>
      <c r="AD7" s="217"/>
      <c r="AE7" s="217"/>
      <c r="AF7" s="220"/>
      <c r="AG7" s="54"/>
    </row>
    <row r="8" spans="1:39" ht="18" customHeight="1" thickBot="1">
      <c r="B8" s="640" t="s">
        <v>135</v>
      </c>
      <c r="C8" s="641"/>
      <c r="D8" s="641"/>
      <c r="E8" s="641"/>
      <c r="F8" s="641"/>
      <c r="G8" s="641"/>
      <c r="H8" s="641"/>
      <c r="I8" s="641"/>
      <c r="J8" s="641"/>
      <c r="K8" s="641"/>
      <c r="L8" s="641"/>
      <c r="M8" s="641"/>
      <c r="N8" s="641"/>
      <c r="O8" s="641"/>
      <c r="P8" s="642"/>
      <c r="Q8" s="211">
        <f>SUM(X20:X119)</f>
        <v>550000</v>
      </c>
      <c r="R8" s="211">
        <f>Y19</f>
        <v>400000</v>
      </c>
      <c r="S8" s="211">
        <f>Z19</f>
        <v>100000</v>
      </c>
      <c r="T8" s="287">
        <f>AA19</f>
        <v>50000</v>
      </c>
      <c r="V8" s="627" t="s">
        <v>226</v>
      </c>
      <c r="W8" s="628"/>
      <c r="X8" s="221">
        <f>SUM(Y8:AA8)</f>
        <v>12000000</v>
      </c>
      <c r="Y8" s="215">
        <f t="shared" ref="Y8:AD8" si="0">AB19</f>
        <v>6000000</v>
      </c>
      <c r="Z8" s="215">
        <f t="shared" si="0"/>
        <v>4000000</v>
      </c>
      <c r="AA8" s="215">
        <f t="shared" si="0"/>
        <v>2000000</v>
      </c>
      <c r="AB8" s="222">
        <f t="shared" si="0"/>
        <v>18.399999999999999</v>
      </c>
      <c r="AC8" s="222">
        <f t="shared" si="0"/>
        <v>16.8</v>
      </c>
      <c r="AD8" s="222">
        <f t="shared" si="0"/>
        <v>8.1999999999999993</v>
      </c>
      <c r="AE8" s="215">
        <f>SUM(AH20:AH119)</f>
        <v>1</v>
      </c>
      <c r="AF8" s="248">
        <f>IF(COUNTA(W20:W119)&gt;0,COUNTA(W20:W119),"")</f>
        <v>2</v>
      </c>
    </row>
    <row r="9" spans="1:39" ht="18" customHeight="1" thickBot="1">
      <c r="B9" s="663" t="s">
        <v>224</v>
      </c>
      <c r="C9" s="664"/>
      <c r="D9" s="664"/>
      <c r="E9" s="664"/>
      <c r="F9" s="664"/>
      <c r="G9" s="664"/>
      <c r="H9" s="664"/>
      <c r="I9" s="664"/>
      <c r="J9" s="664"/>
      <c r="K9" s="664"/>
      <c r="L9" s="664"/>
      <c r="M9" s="664"/>
      <c r="N9" s="664"/>
      <c r="O9" s="664"/>
      <c r="P9" s="664"/>
      <c r="Q9" s="285">
        <f>SUM(R9:T9)</f>
        <v>100000</v>
      </c>
      <c r="R9" s="285">
        <f>AJ19</f>
        <v>30000</v>
      </c>
      <c r="S9" s="285">
        <f>AK19</f>
        <v>50000</v>
      </c>
      <c r="T9" s="286">
        <f>AL19</f>
        <v>20000</v>
      </c>
      <c r="V9" s="210"/>
      <c r="W9" s="210"/>
      <c r="X9" s="97"/>
      <c r="Y9" s="137"/>
      <c r="Z9" s="137"/>
      <c r="AA9" s="137"/>
      <c r="AB9" s="137"/>
      <c r="AC9" s="208"/>
      <c r="AD9" s="208"/>
      <c r="AE9" s="208"/>
      <c r="AF9" s="137"/>
      <c r="AG9" s="209"/>
    </row>
    <row r="10" spans="1:39" ht="9" customHeight="1">
      <c r="A10" s="54"/>
      <c r="B10" s="54"/>
      <c r="C10" s="54"/>
      <c r="D10" s="54"/>
      <c r="E10" s="54"/>
      <c r="F10" s="54"/>
      <c r="G10" s="54"/>
      <c r="H10" s="54"/>
      <c r="I10" s="54"/>
      <c r="J10" s="54"/>
      <c r="K10" s="54"/>
      <c r="L10" s="54"/>
      <c r="M10" s="54"/>
      <c r="N10" s="54"/>
      <c r="O10" s="54"/>
      <c r="P10" s="54"/>
      <c r="Q10" s="54"/>
      <c r="R10" s="54"/>
      <c r="S10" s="54"/>
      <c r="T10" s="54"/>
      <c r="U10" s="54"/>
      <c r="V10" s="186"/>
      <c r="W10" s="54"/>
      <c r="X10" s="54"/>
      <c r="Y10" s="54"/>
      <c r="Z10" s="54"/>
      <c r="AA10" s="54"/>
      <c r="AB10" s="54"/>
      <c r="AC10" s="54"/>
      <c r="AD10" s="54"/>
      <c r="AE10" s="54"/>
      <c r="AF10" s="54"/>
      <c r="AG10" s="54"/>
      <c r="AH10" s="54"/>
    </row>
    <row r="11" spans="1:39" ht="73.5" customHeight="1">
      <c r="A11" s="54"/>
      <c r="B11" s="635" t="s">
        <v>227</v>
      </c>
      <c r="C11" s="636"/>
      <c r="D11" s="636"/>
      <c r="E11" s="636"/>
      <c r="F11" s="636"/>
      <c r="G11" s="636"/>
      <c r="H11" s="636"/>
      <c r="I11" s="636"/>
      <c r="J11" s="636"/>
      <c r="K11" s="636"/>
      <c r="L11" s="636"/>
      <c r="M11" s="636"/>
      <c r="N11" s="636"/>
      <c r="O11" s="636"/>
      <c r="P11" s="636"/>
      <c r="Q11" s="636"/>
      <c r="R11" s="636"/>
      <c r="S11" s="636"/>
      <c r="T11" s="636"/>
      <c r="U11" s="636"/>
      <c r="V11" s="636"/>
      <c r="W11" s="636"/>
      <c r="X11" s="636"/>
      <c r="Y11" s="636"/>
      <c r="Z11" s="636"/>
      <c r="AA11" s="636"/>
      <c r="AB11" s="636"/>
      <c r="AC11" s="636"/>
      <c r="AD11" s="636"/>
      <c r="AE11" s="54"/>
      <c r="AF11" s="54"/>
      <c r="AG11" s="54"/>
      <c r="AH11" s="54"/>
    </row>
    <row r="12" spans="1:39" ht="9" customHeight="1">
      <c r="A12" s="138"/>
      <c r="B12" s="138"/>
      <c r="C12" s="138"/>
      <c r="D12" s="138"/>
      <c r="E12" s="138"/>
      <c r="F12" s="138"/>
      <c r="G12" s="138"/>
      <c r="H12" s="138"/>
      <c r="I12" s="138"/>
      <c r="J12" s="138"/>
      <c r="K12" s="138"/>
      <c r="L12" s="138"/>
      <c r="M12" s="138"/>
      <c r="N12" s="138"/>
      <c r="O12" s="138"/>
      <c r="P12" s="139"/>
      <c r="Q12" s="54"/>
      <c r="R12" s="54"/>
      <c r="S12" s="54"/>
      <c r="T12" s="54"/>
      <c r="U12" s="54"/>
      <c r="V12" s="54"/>
      <c r="W12" s="54"/>
      <c r="X12" s="54"/>
      <c r="Y12" s="54"/>
      <c r="Z12" s="54"/>
      <c r="AA12" s="54"/>
      <c r="AB12" s="54"/>
      <c r="AC12" s="54"/>
      <c r="AD12" s="54"/>
      <c r="AE12" s="54"/>
      <c r="AF12" s="54"/>
      <c r="AG12" s="54"/>
      <c r="AH12" s="54"/>
    </row>
    <row r="13" spans="1:39" ht="18.75" customHeight="1">
      <c r="A13" s="610"/>
      <c r="B13" s="631" t="s">
        <v>146</v>
      </c>
      <c r="C13" s="659"/>
      <c r="D13" s="659"/>
      <c r="E13" s="659"/>
      <c r="F13" s="659"/>
      <c r="G13" s="659"/>
      <c r="H13" s="659"/>
      <c r="I13" s="659"/>
      <c r="J13" s="659"/>
      <c r="K13" s="646"/>
      <c r="L13" s="140"/>
      <c r="M13" s="631" t="s">
        <v>59</v>
      </c>
      <c r="N13" s="645" t="s">
        <v>71</v>
      </c>
      <c r="O13" s="646"/>
      <c r="P13" s="646" t="s">
        <v>60</v>
      </c>
      <c r="Q13" s="629" t="s">
        <v>9</v>
      </c>
      <c r="R13" s="141" t="s">
        <v>223</v>
      </c>
      <c r="S13" s="142"/>
      <c r="T13" s="142"/>
      <c r="U13" s="142"/>
      <c r="V13" s="143"/>
      <c r="W13" s="136" t="s">
        <v>135</v>
      </c>
      <c r="X13" s="144"/>
      <c r="Y13" s="144"/>
      <c r="Z13" s="144"/>
      <c r="AA13" s="144"/>
      <c r="AB13" s="144"/>
      <c r="AC13" s="144"/>
      <c r="AD13" s="144"/>
      <c r="AE13" s="144"/>
      <c r="AF13" s="144"/>
      <c r="AG13" s="144"/>
      <c r="AH13" s="145"/>
      <c r="AI13" s="293" t="s">
        <v>228</v>
      </c>
      <c r="AJ13" s="290"/>
      <c r="AK13" s="291"/>
      <c r="AL13" s="292"/>
      <c r="AM13" s="252"/>
    </row>
    <row r="14" spans="1:39" ht="13.5" customHeight="1">
      <c r="A14" s="611"/>
      <c r="B14" s="660"/>
      <c r="C14" s="661"/>
      <c r="D14" s="661"/>
      <c r="E14" s="661"/>
      <c r="F14" s="661"/>
      <c r="G14" s="661"/>
      <c r="H14" s="661"/>
      <c r="I14" s="661"/>
      <c r="J14" s="661"/>
      <c r="K14" s="662"/>
      <c r="L14" s="146"/>
      <c r="M14" s="632"/>
      <c r="N14" s="647"/>
      <c r="O14" s="648"/>
      <c r="P14" s="662"/>
      <c r="Q14" s="630"/>
      <c r="R14" s="634" t="s">
        <v>143</v>
      </c>
      <c r="S14" s="631" t="s">
        <v>94</v>
      </c>
      <c r="T14" s="147"/>
      <c r="U14" s="148"/>
      <c r="V14" s="634" t="s">
        <v>95</v>
      </c>
      <c r="W14" s="634" t="s">
        <v>144</v>
      </c>
      <c r="X14" s="631" t="s">
        <v>94</v>
      </c>
      <c r="Y14" s="149"/>
      <c r="Z14" s="149"/>
      <c r="AA14" s="150"/>
      <c r="AB14" s="614" t="s">
        <v>201</v>
      </c>
      <c r="AC14" s="616"/>
      <c r="AD14" s="612"/>
      <c r="AE14" s="614" t="s">
        <v>92</v>
      </c>
      <c r="AF14" s="616"/>
      <c r="AG14" s="612"/>
      <c r="AH14" s="610" t="s">
        <v>145</v>
      </c>
      <c r="AI14" s="614" t="s">
        <v>229</v>
      </c>
      <c r="AJ14" s="288"/>
      <c r="AK14" s="288"/>
      <c r="AL14" s="289"/>
      <c r="AM14" s="252"/>
    </row>
    <row r="15" spans="1:39" ht="19.5" customHeight="1">
      <c r="A15" s="611"/>
      <c r="B15" s="660"/>
      <c r="C15" s="661"/>
      <c r="D15" s="661"/>
      <c r="E15" s="661"/>
      <c r="F15" s="661"/>
      <c r="G15" s="661"/>
      <c r="H15" s="661"/>
      <c r="I15" s="661"/>
      <c r="J15" s="661"/>
      <c r="K15" s="662"/>
      <c r="L15" s="146"/>
      <c r="M15" s="632"/>
      <c r="N15" s="629" t="s">
        <v>74</v>
      </c>
      <c r="O15" s="629" t="s">
        <v>73</v>
      </c>
      <c r="P15" s="662"/>
      <c r="Q15" s="630"/>
      <c r="R15" s="633"/>
      <c r="S15" s="633"/>
      <c r="T15" s="643" t="s">
        <v>75</v>
      </c>
      <c r="U15" s="644"/>
      <c r="V15" s="633"/>
      <c r="W15" s="633"/>
      <c r="X15" s="632"/>
      <c r="Y15" s="637" t="s">
        <v>66</v>
      </c>
      <c r="Z15" s="638"/>
      <c r="AA15" s="639"/>
      <c r="AB15" s="617"/>
      <c r="AC15" s="618"/>
      <c r="AD15" s="619"/>
      <c r="AE15" s="617"/>
      <c r="AF15" s="618"/>
      <c r="AG15" s="619"/>
      <c r="AH15" s="611"/>
      <c r="AI15" s="615"/>
      <c r="AJ15" s="649" t="s">
        <v>75</v>
      </c>
      <c r="AK15" s="649"/>
      <c r="AL15" s="649"/>
      <c r="AM15" s="253"/>
    </row>
    <row r="16" spans="1:39" ht="24.75" customHeight="1">
      <c r="A16" s="611"/>
      <c r="B16" s="660"/>
      <c r="C16" s="661"/>
      <c r="D16" s="661"/>
      <c r="E16" s="661"/>
      <c r="F16" s="661"/>
      <c r="G16" s="661"/>
      <c r="H16" s="661"/>
      <c r="I16" s="661"/>
      <c r="J16" s="661"/>
      <c r="K16" s="662"/>
      <c r="L16" s="146"/>
      <c r="M16" s="632"/>
      <c r="N16" s="630"/>
      <c r="O16" s="630"/>
      <c r="P16" s="662"/>
      <c r="Q16" s="630"/>
      <c r="R16" s="633"/>
      <c r="S16" s="633"/>
      <c r="T16" s="614" t="s">
        <v>142</v>
      </c>
      <c r="U16" s="610" t="s">
        <v>202</v>
      </c>
      <c r="V16" s="633"/>
      <c r="W16" s="633"/>
      <c r="X16" s="633"/>
      <c r="Y16" s="614" t="s">
        <v>142</v>
      </c>
      <c r="Z16" s="610" t="s">
        <v>141</v>
      </c>
      <c r="AA16" s="612" t="s">
        <v>64</v>
      </c>
      <c r="AB16" s="614" t="s">
        <v>142</v>
      </c>
      <c r="AC16" s="610" t="s">
        <v>141</v>
      </c>
      <c r="AD16" s="612" t="s">
        <v>64</v>
      </c>
      <c r="AE16" s="614" t="s">
        <v>142</v>
      </c>
      <c r="AF16" s="610" t="s">
        <v>141</v>
      </c>
      <c r="AG16" s="612" t="s">
        <v>64</v>
      </c>
      <c r="AH16" s="611"/>
      <c r="AI16" s="615"/>
      <c r="AJ16" s="610" t="s">
        <v>210</v>
      </c>
      <c r="AK16" s="610" t="s">
        <v>209</v>
      </c>
      <c r="AL16" s="610" t="s">
        <v>64</v>
      </c>
      <c r="AM16" s="253"/>
    </row>
    <row r="17" spans="1:39" ht="18.75" customHeight="1">
      <c r="A17" s="151"/>
      <c r="B17" s="660"/>
      <c r="C17" s="661"/>
      <c r="D17" s="661"/>
      <c r="E17" s="661"/>
      <c r="F17" s="661"/>
      <c r="G17" s="661"/>
      <c r="H17" s="661"/>
      <c r="I17" s="661"/>
      <c r="J17" s="661"/>
      <c r="K17" s="662"/>
      <c r="L17" s="152"/>
      <c r="M17" s="632"/>
      <c r="N17" s="630"/>
      <c r="O17" s="630"/>
      <c r="P17" s="662"/>
      <c r="Q17" s="630"/>
      <c r="R17" s="633"/>
      <c r="S17" s="633"/>
      <c r="T17" s="615"/>
      <c r="U17" s="611"/>
      <c r="V17" s="633"/>
      <c r="W17" s="633"/>
      <c r="X17" s="633"/>
      <c r="Y17" s="615"/>
      <c r="Z17" s="611"/>
      <c r="AA17" s="613"/>
      <c r="AB17" s="615"/>
      <c r="AC17" s="611"/>
      <c r="AD17" s="613"/>
      <c r="AE17" s="615"/>
      <c r="AF17" s="611"/>
      <c r="AG17" s="613"/>
      <c r="AH17" s="611"/>
      <c r="AI17" s="615"/>
      <c r="AJ17" s="611"/>
      <c r="AK17" s="611"/>
      <c r="AL17" s="611"/>
      <c r="AM17" s="253"/>
    </row>
    <row r="18" spans="1:39" ht="11.25" customHeight="1" thickBot="1">
      <c r="A18" s="153"/>
      <c r="B18" s="154"/>
      <c r="C18" s="155"/>
      <c r="D18" s="155"/>
      <c r="E18" s="155"/>
      <c r="F18" s="155"/>
      <c r="G18" s="155"/>
      <c r="H18" s="155"/>
      <c r="I18" s="155"/>
      <c r="J18" s="155"/>
      <c r="K18" s="156"/>
      <c r="L18" s="157"/>
      <c r="M18" s="158"/>
      <c r="N18" s="226"/>
      <c r="O18" s="226"/>
      <c r="P18" s="160"/>
      <c r="Q18" s="159"/>
      <c r="R18" s="161"/>
      <c r="S18" s="161"/>
      <c r="T18" s="162"/>
      <c r="U18" s="162"/>
      <c r="V18" s="162"/>
      <c r="W18" s="161"/>
      <c r="X18" s="161"/>
      <c r="Y18" s="163"/>
      <c r="Z18" s="153"/>
      <c r="AA18" s="164"/>
      <c r="AB18" s="163"/>
      <c r="AC18" s="153"/>
      <c r="AD18" s="164"/>
      <c r="AE18" s="163"/>
      <c r="AF18" s="153"/>
      <c r="AG18" s="164"/>
      <c r="AH18" s="163"/>
      <c r="AI18" s="227"/>
      <c r="AJ18" s="227"/>
      <c r="AK18" s="225"/>
      <c r="AL18" s="225"/>
      <c r="AM18" s="254"/>
    </row>
    <row r="19" spans="1:39" s="298" customFormat="1" ht="33" customHeight="1" thickTop="1" thickBot="1">
      <c r="A19" s="440"/>
      <c r="B19" s="603" t="s">
        <v>300</v>
      </c>
      <c r="C19" s="604"/>
      <c r="D19" s="604"/>
      <c r="E19" s="604"/>
      <c r="F19" s="604"/>
      <c r="G19" s="604"/>
      <c r="H19" s="604"/>
      <c r="I19" s="604"/>
      <c r="J19" s="604"/>
      <c r="K19" s="604"/>
      <c r="L19" s="604"/>
      <c r="M19" s="604"/>
      <c r="N19" s="604"/>
      <c r="O19" s="604"/>
      <c r="P19" s="604"/>
      <c r="Q19" s="605"/>
      <c r="R19" s="441"/>
      <c r="S19" s="442">
        <f>SUM(S20:S119)</f>
        <v>1500000</v>
      </c>
      <c r="T19" s="443">
        <v>1200000</v>
      </c>
      <c r="U19" s="443">
        <v>300000</v>
      </c>
      <c r="V19" s="443">
        <v>10000000</v>
      </c>
      <c r="W19" s="441"/>
      <c r="X19" s="454">
        <f>SUM(X20:X119)</f>
        <v>550000</v>
      </c>
      <c r="Y19" s="444">
        <v>400000</v>
      </c>
      <c r="Z19" s="444">
        <v>100000</v>
      </c>
      <c r="AA19" s="444">
        <v>50000</v>
      </c>
      <c r="AB19" s="444">
        <v>6000000</v>
      </c>
      <c r="AC19" s="444">
        <v>4000000</v>
      </c>
      <c r="AD19" s="444">
        <v>2000000</v>
      </c>
      <c r="AE19" s="484">
        <v>18.399999999999999</v>
      </c>
      <c r="AF19" s="485">
        <v>16.8</v>
      </c>
      <c r="AG19" s="485">
        <v>8.1999999999999993</v>
      </c>
      <c r="AH19" s="454">
        <f>SUM(AH20:AH119)</f>
        <v>1</v>
      </c>
      <c r="AI19" s="455">
        <v>100000</v>
      </c>
      <c r="AJ19" s="445">
        <v>30000</v>
      </c>
      <c r="AK19" s="445">
        <v>50000</v>
      </c>
      <c r="AL19" s="445">
        <v>20000</v>
      </c>
    </row>
    <row r="20" spans="1:39" s="118" customFormat="1" ht="27.75" customHeight="1" thickTop="1">
      <c r="A20" s="165" t="s">
        <v>8</v>
      </c>
      <c r="B20" s="600">
        <f>IF(基本情報入力シート!C33="","",基本情報入力シート!C33)</f>
        <v>1312345678</v>
      </c>
      <c r="C20" s="601"/>
      <c r="D20" s="601"/>
      <c r="E20" s="601"/>
      <c r="F20" s="601"/>
      <c r="G20" s="601"/>
      <c r="H20" s="601"/>
      <c r="I20" s="601"/>
      <c r="J20" s="601"/>
      <c r="K20" s="602"/>
      <c r="L20" s="166" t="str">
        <f>B20&amp;C20</f>
        <v>1312345678</v>
      </c>
      <c r="M20" s="167" t="str">
        <f>IF(基本情報入力シート!M33="","",基本情報入力シート!M33)</f>
        <v>東京都</v>
      </c>
      <c r="N20" s="168" t="str">
        <f>IF(基本情報入力シート!R33="","",基本情報入力シート!R33)</f>
        <v>東京都</v>
      </c>
      <c r="O20" s="168" t="str">
        <f>IF(基本情報入力シート!W33="","",基本情報入力シート!W33)</f>
        <v>新宿区</v>
      </c>
      <c r="P20" s="169" t="str">
        <f>IF(基本情報入力シート!X33="","",基本情報入力シート!X33)</f>
        <v>〇〇ケア</v>
      </c>
      <c r="Q20" s="180" t="str">
        <f>IF(基本情報入力シート!Y33="","",基本情報入力シート!Y33)</f>
        <v>重度訪問介護</v>
      </c>
      <c r="R20" s="171" t="s">
        <v>335</v>
      </c>
      <c r="S20" s="172">
        <v>1000000</v>
      </c>
      <c r="T20" s="424"/>
      <c r="U20" s="424"/>
      <c r="V20" s="424"/>
      <c r="W20" s="173" t="s">
        <v>336</v>
      </c>
      <c r="X20" s="174">
        <v>400000</v>
      </c>
      <c r="Y20" s="425"/>
      <c r="Z20" s="425"/>
      <c r="AA20" s="425"/>
      <c r="AB20" s="425"/>
      <c r="AC20" s="425"/>
      <c r="AD20" s="425"/>
      <c r="AE20" s="447"/>
      <c r="AF20" s="447"/>
      <c r="AG20" s="447"/>
      <c r="AH20" s="175">
        <v>1</v>
      </c>
      <c r="AI20" s="224"/>
      <c r="AJ20" s="450"/>
      <c r="AK20" s="450"/>
      <c r="AL20" s="428"/>
      <c r="AM20" s="255"/>
    </row>
    <row r="21" spans="1:39" ht="27.75" customHeight="1">
      <c r="A21" s="176">
        <f>A20+1</f>
        <v>2</v>
      </c>
      <c r="B21" s="597">
        <f>IF(基本情報入力シート!C34="","",基本情報入力シート!C34)</f>
        <v>1323456789</v>
      </c>
      <c r="C21" s="598"/>
      <c r="D21" s="598"/>
      <c r="E21" s="598"/>
      <c r="F21" s="598"/>
      <c r="G21" s="598"/>
      <c r="H21" s="598"/>
      <c r="I21" s="598"/>
      <c r="J21" s="598"/>
      <c r="K21" s="599"/>
      <c r="L21" s="166" t="str">
        <f t="shared" ref="L21:L24" si="1">B21&amp;C21</f>
        <v>1323456789</v>
      </c>
      <c r="M21" s="177" t="str">
        <f>IF(基本情報入力シート!M34="","",基本情報入力シート!M34)</f>
        <v>東京都</v>
      </c>
      <c r="N21" s="177" t="str">
        <f>IF(基本情報入力シート!R34="","",基本情報入力シート!R34)</f>
        <v>東京都</v>
      </c>
      <c r="O21" s="178" t="str">
        <f>IF(基本情報入力シート!W34="","",基本情報入力シート!W34)</f>
        <v>新宿区</v>
      </c>
      <c r="P21" s="179" t="str">
        <f>IF(基本情報入力シート!X34="","",基本情報入力シート!X34)</f>
        <v>グループホーム〇〇</v>
      </c>
      <c r="Q21" s="180" t="str">
        <f>IF(基本情報入力シート!Y34="","",基本情報入力シート!Y34)</f>
        <v>共同生活援助（外部サービス利用型)</v>
      </c>
      <c r="R21" s="171" t="s">
        <v>335</v>
      </c>
      <c r="S21" s="446">
        <v>500000</v>
      </c>
      <c r="T21" s="424"/>
      <c r="U21" s="424"/>
      <c r="V21" s="424"/>
      <c r="W21" s="173" t="s">
        <v>337</v>
      </c>
      <c r="X21" s="448">
        <v>150000</v>
      </c>
      <c r="Y21" s="425"/>
      <c r="Z21" s="425"/>
      <c r="AA21" s="425"/>
      <c r="AB21" s="426"/>
      <c r="AC21" s="426"/>
      <c r="AD21" s="426"/>
      <c r="AE21" s="427"/>
      <c r="AF21" s="427"/>
      <c r="AG21" s="427"/>
      <c r="AH21" s="451">
        <v>0</v>
      </c>
      <c r="AI21" s="453"/>
      <c r="AJ21" s="428"/>
      <c r="AK21" s="428"/>
      <c r="AL21" s="428"/>
      <c r="AM21" s="255"/>
    </row>
    <row r="22" spans="1:39" ht="27.75" customHeight="1">
      <c r="A22" s="176">
        <f t="shared" ref="A22:A119" si="2">A21+1</f>
        <v>3</v>
      </c>
      <c r="B22" s="597" t="str">
        <f>IF(基本情報入力シート!C35="","",基本情報入力シート!C35)</f>
        <v/>
      </c>
      <c r="C22" s="598"/>
      <c r="D22" s="598"/>
      <c r="E22" s="598"/>
      <c r="F22" s="598"/>
      <c r="G22" s="598"/>
      <c r="H22" s="598"/>
      <c r="I22" s="598"/>
      <c r="J22" s="598"/>
      <c r="K22" s="599"/>
      <c r="L22" s="166" t="str">
        <f t="shared" si="1"/>
        <v/>
      </c>
      <c r="M22" s="177" t="str">
        <f>IF(基本情報入力シート!M35="","",基本情報入力シート!M35)</f>
        <v/>
      </c>
      <c r="N22" s="177" t="str">
        <f>IF(基本情報入力シート!R35="","",基本情報入力シート!R35)</f>
        <v/>
      </c>
      <c r="O22" s="178" t="str">
        <f>IF(基本情報入力シート!W35="","",基本情報入力シート!W35)</f>
        <v/>
      </c>
      <c r="P22" s="179" t="str">
        <f>IF(基本情報入力シート!X35="","",基本情報入力シート!X35)</f>
        <v/>
      </c>
      <c r="Q22" s="181" t="str">
        <f>IF(基本情報入力シート!Y35="","",基本情報入力シート!Y35)</f>
        <v/>
      </c>
      <c r="R22" s="171"/>
      <c r="S22" s="172"/>
      <c r="T22" s="424"/>
      <c r="U22" s="424"/>
      <c r="V22" s="424"/>
      <c r="W22" s="173"/>
      <c r="X22" s="174"/>
      <c r="Y22" s="425"/>
      <c r="Z22" s="425"/>
      <c r="AA22" s="425"/>
      <c r="AB22" s="424"/>
      <c r="AC22" s="424"/>
      <c r="AD22" s="424"/>
      <c r="AE22" s="429"/>
      <c r="AF22" s="429"/>
      <c r="AG22" s="429"/>
      <c r="AH22" s="452"/>
      <c r="AI22" s="453"/>
      <c r="AJ22" s="428"/>
      <c r="AK22" s="428"/>
      <c r="AL22" s="428"/>
      <c r="AM22" s="255"/>
    </row>
    <row r="23" spans="1:39" ht="27.75" customHeight="1">
      <c r="A23" s="176">
        <f t="shared" si="2"/>
        <v>4</v>
      </c>
      <c r="B23" s="597" t="str">
        <f>IF(基本情報入力シート!C36="","",基本情報入力シート!C36)</f>
        <v/>
      </c>
      <c r="C23" s="598"/>
      <c r="D23" s="598"/>
      <c r="E23" s="598"/>
      <c r="F23" s="598"/>
      <c r="G23" s="598"/>
      <c r="H23" s="598"/>
      <c r="I23" s="598"/>
      <c r="J23" s="598"/>
      <c r="K23" s="599"/>
      <c r="L23" s="166" t="str">
        <f t="shared" si="1"/>
        <v/>
      </c>
      <c r="M23" s="177" t="str">
        <f>IF(基本情報入力シート!M36="","",基本情報入力シート!M36)</f>
        <v/>
      </c>
      <c r="N23" s="177" t="str">
        <f>IF(基本情報入力シート!R36="","",基本情報入力シート!R36)</f>
        <v/>
      </c>
      <c r="O23" s="178" t="str">
        <f>IF(基本情報入力シート!W36="","",基本情報入力シート!W36)</f>
        <v/>
      </c>
      <c r="P23" s="179" t="str">
        <f>IF(基本情報入力シート!X36="","",基本情報入力シート!X36)</f>
        <v/>
      </c>
      <c r="Q23" s="181" t="str">
        <f>IF(基本情報入力シート!Y36="","",基本情報入力シート!Y36)</f>
        <v/>
      </c>
      <c r="R23" s="171"/>
      <c r="S23" s="172"/>
      <c r="T23" s="424"/>
      <c r="U23" s="424"/>
      <c r="V23" s="424"/>
      <c r="W23" s="173"/>
      <c r="X23" s="174"/>
      <c r="Y23" s="425"/>
      <c r="Z23" s="425"/>
      <c r="AA23" s="425"/>
      <c r="AB23" s="424"/>
      <c r="AC23" s="424"/>
      <c r="AD23" s="424"/>
      <c r="AE23" s="429"/>
      <c r="AF23" s="429"/>
      <c r="AG23" s="429"/>
      <c r="AH23" s="452"/>
      <c r="AI23" s="453"/>
      <c r="AJ23" s="428"/>
      <c r="AK23" s="428"/>
      <c r="AL23" s="428"/>
      <c r="AM23" s="255"/>
    </row>
    <row r="24" spans="1:39" ht="27.75" customHeight="1">
      <c r="A24" s="176">
        <f t="shared" si="2"/>
        <v>5</v>
      </c>
      <c r="B24" s="597" t="str">
        <f>IF(基本情報入力シート!C37="","",基本情報入力シート!C37)</f>
        <v/>
      </c>
      <c r="C24" s="598"/>
      <c r="D24" s="598"/>
      <c r="E24" s="598"/>
      <c r="F24" s="598"/>
      <c r="G24" s="598"/>
      <c r="H24" s="598"/>
      <c r="I24" s="598"/>
      <c r="J24" s="598"/>
      <c r="K24" s="599"/>
      <c r="L24" s="166" t="str">
        <f t="shared" si="1"/>
        <v/>
      </c>
      <c r="M24" s="177" t="str">
        <f>IF(基本情報入力シート!M37="","",基本情報入力シート!M37)</f>
        <v/>
      </c>
      <c r="N24" s="177" t="str">
        <f>IF(基本情報入力シート!R37="","",基本情報入力シート!R37)</f>
        <v/>
      </c>
      <c r="O24" s="178" t="str">
        <f>IF(基本情報入力シート!W37="","",基本情報入力シート!W37)</f>
        <v/>
      </c>
      <c r="P24" s="179" t="str">
        <f>IF(基本情報入力シート!X37="","",基本情報入力シート!X37)</f>
        <v/>
      </c>
      <c r="Q24" s="181" t="str">
        <f>IF(基本情報入力シート!Y37="","",基本情報入力シート!Y37)</f>
        <v/>
      </c>
      <c r="R24" s="171"/>
      <c r="S24" s="172"/>
      <c r="T24" s="424"/>
      <c r="U24" s="424"/>
      <c r="V24" s="424"/>
      <c r="W24" s="173"/>
      <c r="X24" s="174"/>
      <c r="Y24" s="425"/>
      <c r="Z24" s="425"/>
      <c r="AA24" s="425"/>
      <c r="AB24" s="424"/>
      <c r="AC24" s="424"/>
      <c r="AD24" s="424"/>
      <c r="AE24" s="429"/>
      <c r="AF24" s="429"/>
      <c r="AG24" s="429"/>
      <c r="AH24" s="452"/>
      <c r="AI24" s="453"/>
      <c r="AJ24" s="428"/>
      <c r="AK24" s="428"/>
      <c r="AL24" s="428"/>
      <c r="AM24" s="255"/>
    </row>
    <row r="25" spans="1:39" ht="27.75" customHeight="1">
      <c r="A25" s="176">
        <f t="shared" si="2"/>
        <v>6</v>
      </c>
      <c r="B25" s="597" t="str">
        <f>IF(基本情報入力シート!C38="","",基本情報入力シート!C38)</f>
        <v/>
      </c>
      <c r="C25" s="598"/>
      <c r="D25" s="598"/>
      <c r="E25" s="598"/>
      <c r="F25" s="598"/>
      <c r="G25" s="598"/>
      <c r="H25" s="598"/>
      <c r="I25" s="598"/>
      <c r="J25" s="598"/>
      <c r="K25" s="599"/>
      <c r="L25" s="166" t="str">
        <f t="shared" ref="L25" si="3">B25&amp;C25</f>
        <v/>
      </c>
      <c r="M25" s="177" t="str">
        <f>IF(基本情報入力シート!M38="","",基本情報入力シート!M38)</f>
        <v/>
      </c>
      <c r="N25" s="177" t="str">
        <f>IF(基本情報入力シート!R38="","",基本情報入力シート!R38)</f>
        <v/>
      </c>
      <c r="O25" s="178" t="str">
        <f>IF(基本情報入力シート!W38="","",基本情報入力シート!W38)</f>
        <v/>
      </c>
      <c r="P25" s="179" t="str">
        <f>IF(基本情報入力シート!X38="","",基本情報入力シート!X38)</f>
        <v/>
      </c>
      <c r="Q25" s="181" t="str">
        <f>IF(基本情報入力シート!Y38="","",基本情報入力シート!Y38)</f>
        <v/>
      </c>
      <c r="R25" s="171"/>
      <c r="S25" s="172"/>
      <c r="T25" s="424"/>
      <c r="U25" s="424"/>
      <c r="V25" s="424"/>
      <c r="W25" s="173"/>
      <c r="X25" s="174"/>
      <c r="Y25" s="424"/>
      <c r="Z25" s="424"/>
      <c r="AA25" s="425"/>
      <c r="AB25" s="424"/>
      <c r="AC25" s="424"/>
      <c r="AD25" s="424"/>
      <c r="AE25" s="429"/>
      <c r="AF25" s="429"/>
      <c r="AG25" s="429"/>
      <c r="AH25" s="452"/>
      <c r="AI25" s="453"/>
      <c r="AJ25" s="428"/>
      <c r="AK25" s="428"/>
      <c r="AL25" s="428"/>
      <c r="AM25" s="255"/>
    </row>
    <row r="26" spans="1:39" ht="27.75" customHeight="1">
      <c r="A26" s="176">
        <f t="shared" si="2"/>
        <v>7</v>
      </c>
      <c r="B26" s="597" t="str">
        <f>IF(基本情報入力シート!C39="","",基本情報入力シート!C39)</f>
        <v/>
      </c>
      <c r="C26" s="598"/>
      <c r="D26" s="598"/>
      <c r="E26" s="598"/>
      <c r="F26" s="598"/>
      <c r="G26" s="598"/>
      <c r="H26" s="598"/>
      <c r="I26" s="598"/>
      <c r="J26" s="598"/>
      <c r="K26" s="599"/>
      <c r="L26" s="166" t="str">
        <f t="shared" ref="L26:L89" si="4">B26&amp;C26</f>
        <v/>
      </c>
      <c r="M26" s="177" t="str">
        <f>IF(基本情報入力シート!M39="","",基本情報入力シート!M39)</f>
        <v/>
      </c>
      <c r="N26" s="177" t="str">
        <f>IF(基本情報入力シート!R39="","",基本情報入力シート!R39)</f>
        <v/>
      </c>
      <c r="O26" s="178" t="str">
        <f>IF(基本情報入力シート!W39="","",基本情報入力シート!W39)</f>
        <v/>
      </c>
      <c r="P26" s="179" t="str">
        <f>IF(基本情報入力シート!X39="","",基本情報入力シート!X39)</f>
        <v/>
      </c>
      <c r="Q26" s="181" t="str">
        <f>IF(基本情報入力シート!Y39="","",基本情報入力シート!Y39)</f>
        <v/>
      </c>
      <c r="R26" s="171"/>
      <c r="S26" s="172"/>
      <c r="T26" s="424"/>
      <c r="U26" s="424"/>
      <c r="V26" s="424"/>
      <c r="W26" s="173"/>
      <c r="X26" s="174"/>
      <c r="Y26" s="424"/>
      <c r="Z26" s="424"/>
      <c r="AA26" s="425"/>
      <c r="AB26" s="424"/>
      <c r="AC26" s="424"/>
      <c r="AD26" s="424"/>
      <c r="AE26" s="429"/>
      <c r="AF26" s="429"/>
      <c r="AG26" s="429"/>
      <c r="AH26" s="452"/>
      <c r="AI26" s="453"/>
      <c r="AJ26" s="428"/>
      <c r="AK26" s="428"/>
      <c r="AL26" s="428"/>
      <c r="AM26" s="255"/>
    </row>
    <row r="27" spans="1:39" ht="27.75" customHeight="1">
      <c r="A27" s="176">
        <f t="shared" si="2"/>
        <v>8</v>
      </c>
      <c r="B27" s="597" t="str">
        <f>IF(基本情報入力シート!C40="","",基本情報入力シート!C40)</f>
        <v/>
      </c>
      <c r="C27" s="598"/>
      <c r="D27" s="598"/>
      <c r="E27" s="598"/>
      <c r="F27" s="598"/>
      <c r="G27" s="598"/>
      <c r="H27" s="598"/>
      <c r="I27" s="598"/>
      <c r="J27" s="598"/>
      <c r="K27" s="599"/>
      <c r="L27" s="166" t="str">
        <f t="shared" si="4"/>
        <v/>
      </c>
      <c r="M27" s="177" t="str">
        <f>IF(基本情報入力シート!M40="","",基本情報入力シート!M40)</f>
        <v/>
      </c>
      <c r="N27" s="177" t="str">
        <f>IF(基本情報入力シート!R40="","",基本情報入力シート!R40)</f>
        <v/>
      </c>
      <c r="O27" s="178" t="str">
        <f>IF(基本情報入力シート!W40="","",基本情報入力シート!W40)</f>
        <v/>
      </c>
      <c r="P27" s="179" t="str">
        <f>IF(基本情報入力シート!X40="","",基本情報入力シート!X40)</f>
        <v/>
      </c>
      <c r="Q27" s="181" t="str">
        <f>IF(基本情報入力シート!Y40="","",基本情報入力シート!Y40)</f>
        <v/>
      </c>
      <c r="R27" s="171"/>
      <c r="S27" s="172"/>
      <c r="T27" s="424"/>
      <c r="U27" s="424"/>
      <c r="V27" s="424"/>
      <c r="W27" s="173"/>
      <c r="X27" s="174"/>
      <c r="Y27" s="424"/>
      <c r="Z27" s="424"/>
      <c r="AA27" s="424"/>
      <c r="AB27" s="424"/>
      <c r="AC27" s="424"/>
      <c r="AD27" s="424"/>
      <c r="AE27" s="429"/>
      <c r="AF27" s="429"/>
      <c r="AG27" s="429"/>
      <c r="AH27" s="452"/>
      <c r="AI27" s="453"/>
      <c r="AJ27" s="428"/>
      <c r="AK27" s="428"/>
      <c r="AL27" s="428"/>
      <c r="AM27" s="255"/>
    </row>
    <row r="28" spans="1:39" ht="27.75" customHeight="1">
      <c r="A28" s="176">
        <f t="shared" si="2"/>
        <v>9</v>
      </c>
      <c r="B28" s="597" t="str">
        <f>IF(基本情報入力シート!C41="","",基本情報入力シート!C41)</f>
        <v/>
      </c>
      <c r="C28" s="598"/>
      <c r="D28" s="598"/>
      <c r="E28" s="598"/>
      <c r="F28" s="598"/>
      <c r="G28" s="598"/>
      <c r="H28" s="598"/>
      <c r="I28" s="598"/>
      <c r="J28" s="598"/>
      <c r="K28" s="599"/>
      <c r="L28" s="166" t="str">
        <f t="shared" si="4"/>
        <v/>
      </c>
      <c r="M28" s="177" t="str">
        <f>IF(基本情報入力シート!M41="","",基本情報入力シート!M41)</f>
        <v/>
      </c>
      <c r="N28" s="177" t="str">
        <f>IF(基本情報入力シート!R41="","",基本情報入力シート!R41)</f>
        <v/>
      </c>
      <c r="O28" s="178" t="str">
        <f>IF(基本情報入力シート!W41="","",基本情報入力シート!W41)</f>
        <v/>
      </c>
      <c r="P28" s="179" t="str">
        <f>IF(基本情報入力シート!X41="","",基本情報入力シート!X41)</f>
        <v/>
      </c>
      <c r="Q28" s="181" t="str">
        <f>IF(基本情報入力シート!Y41="","",基本情報入力シート!Y41)</f>
        <v/>
      </c>
      <c r="R28" s="171"/>
      <c r="S28" s="172"/>
      <c r="T28" s="424"/>
      <c r="U28" s="424"/>
      <c r="V28" s="424"/>
      <c r="W28" s="173"/>
      <c r="X28" s="174"/>
      <c r="Y28" s="424"/>
      <c r="Z28" s="424"/>
      <c r="AA28" s="424"/>
      <c r="AB28" s="424"/>
      <c r="AC28" s="424"/>
      <c r="AD28" s="424"/>
      <c r="AE28" s="429"/>
      <c r="AF28" s="429"/>
      <c r="AG28" s="429"/>
      <c r="AH28" s="452"/>
      <c r="AI28" s="453"/>
      <c r="AJ28" s="428"/>
      <c r="AK28" s="428"/>
      <c r="AL28" s="428"/>
      <c r="AM28" s="255"/>
    </row>
    <row r="29" spans="1:39" ht="27.75" customHeight="1">
      <c r="A29" s="176">
        <f t="shared" si="2"/>
        <v>10</v>
      </c>
      <c r="B29" s="597" t="str">
        <f>IF(基本情報入力シート!C42="","",基本情報入力シート!C42)</f>
        <v/>
      </c>
      <c r="C29" s="598"/>
      <c r="D29" s="598"/>
      <c r="E29" s="598"/>
      <c r="F29" s="598"/>
      <c r="G29" s="598"/>
      <c r="H29" s="598"/>
      <c r="I29" s="598"/>
      <c r="J29" s="598"/>
      <c r="K29" s="599"/>
      <c r="L29" s="166" t="str">
        <f t="shared" si="4"/>
        <v/>
      </c>
      <c r="M29" s="177" t="str">
        <f>IF(基本情報入力シート!M42="","",基本情報入力シート!M42)</f>
        <v/>
      </c>
      <c r="N29" s="177" t="str">
        <f>IF(基本情報入力シート!R42="","",基本情報入力シート!R42)</f>
        <v/>
      </c>
      <c r="O29" s="178" t="str">
        <f>IF(基本情報入力シート!W42="","",基本情報入力シート!W42)</f>
        <v/>
      </c>
      <c r="P29" s="179" t="str">
        <f>IF(基本情報入力シート!X42="","",基本情報入力シート!X42)</f>
        <v/>
      </c>
      <c r="Q29" s="181" t="str">
        <f>IF(基本情報入力シート!Y42="","",基本情報入力シート!Y42)</f>
        <v/>
      </c>
      <c r="R29" s="171"/>
      <c r="S29" s="172"/>
      <c r="T29" s="424"/>
      <c r="U29" s="424"/>
      <c r="V29" s="424"/>
      <c r="W29" s="173"/>
      <c r="X29" s="174"/>
      <c r="Y29" s="424"/>
      <c r="Z29" s="424"/>
      <c r="AA29" s="424"/>
      <c r="AB29" s="424"/>
      <c r="AC29" s="424"/>
      <c r="AD29" s="424"/>
      <c r="AE29" s="429"/>
      <c r="AF29" s="429"/>
      <c r="AG29" s="429"/>
      <c r="AH29" s="452"/>
      <c r="AI29" s="453"/>
      <c r="AJ29" s="428"/>
      <c r="AK29" s="428"/>
      <c r="AL29" s="428"/>
      <c r="AM29" s="255"/>
    </row>
    <row r="30" spans="1:39" ht="27.75" customHeight="1">
      <c r="A30" s="176">
        <f t="shared" si="2"/>
        <v>11</v>
      </c>
      <c r="B30" s="597" t="str">
        <f>IF(基本情報入力シート!C43="","",基本情報入力シート!C43)</f>
        <v/>
      </c>
      <c r="C30" s="598"/>
      <c r="D30" s="598"/>
      <c r="E30" s="598"/>
      <c r="F30" s="598"/>
      <c r="G30" s="598"/>
      <c r="H30" s="598"/>
      <c r="I30" s="598"/>
      <c r="J30" s="598"/>
      <c r="K30" s="599"/>
      <c r="L30" s="166" t="str">
        <f t="shared" si="4"/>
        <v/>
      </c>
      <c r="M30" s="177" t="str">
        <f>IF(基本情報入力シート!M43="","",基本情報入力シート!M43)</f>
        <v/>
      </c>
      <c r="N30" s="177" t="str">
        <f>IF(基本情報入力シート!R43="","",基本情報入力シート!R43)</f>
        <v/>
      </c>
      <c r="O30" s="178" t="str">
        <f>IF(基本情報入力シート!W43="","",基本情報入力シート!W43)</f>
        <v/>
      </c>
      <c r="P30" s="179" t="str">
        <f>IF(基本情報入力シート!X43="","",基本情報入力シート!X43)</f>
        <v/>
      </c>
      <c r="Q30" s="181" t="str">
        <f>IF(基本情報入力シート!Y43="","",基本情報入力シート!Y43)</f>
        <v/>
      </c>
      <c r="R30" s="171"/>
      <c r="S30" s="172"/>
      <c r="T30" s="424"/>
      <c r="U30" s="424"/>
      <c r="V30" s="424"/>
      <c r="W30" s="173"/>
      <c r="X30" s="174"/>
      <c r="Y30" s="424"/>
      <c r="Z30" s="424"/>
      <c r="AA30" s="424"/>
      <c r="AB30" s="424"/>
      <c r="AC30" s="424"/>
      <c r="AD30" s="424"/>
      <c r="AE30" s="429"/>
      <c r="AF30" s="429"/>
      <c r="AG30" s="429"/>
      <c r="AH30" s="452"/>
      <c r="AI30" s="453"/>
      <c r="AJ30" s="428"/>
      <c r="AK30" s="428"/>
      <c r="AL30" s="428"/>
      <c r="AM30" s="255"/>
    </row>
    <row r="31" spans="1:39" ht="27.75" customHeight="1">
      <c r="A31" s="176">
        <f t="shared" si="2"/>
        <v>12</v>
      </c>
      <c r="B31" s="597" t="str">
        <f>IF(基本情報入力シート!C44="","",基本情報入力シート!C44)</f>
        <v/>
      </c>
      <c r="C31" s="598"/>
      <c r="D31" s="598"/>
      <c r="E31" s="598"/>
      <c r="F31" s="598"/>
      <c r="G31" s="598"/>
      <c r="H31" s="598"/>
      <c r="I31" s="598"/>
      <c r="J31" s="598"/>
      <c r="K31" s="599"/>
      <c r="L31" s="166" t="str">
        <f t="shared" si="4"/>
        <v/>
      </c>
      <c r="M31" s="177" t="str">
        <f>IF(基本情報入力シート!M44="","",基本情報入力シート!M44)</f>
        <v/>
      </c>
      <c r="N31" s="177" t="str">
        <f>IF(基本情報入力シート!R44="","",基本情報入力シート!R44)</f>
        <v/>
      </c>
      <c r="O31" s="178" t="str">
        <f>IF(基本情報入力シート!W44="","",基本情報入力シート!W44)</f>
        <v/>
      </c>
      <c r="P31" s="179" t="str">
        <f>IF(基本情報入力シート!X44="","",基本情報入力シート!X44)</f>
        <v/>
      </c>
      <c r="Q31" s="181" t="str">
        <f>IF(基本情報入力シート!Y44="","",基本情報入力シート!Y44)</f>
        <v/>
      </c>
      <c r="R31" s="171"/>
      <c r="S31" s="172"/>
      <c r="T31" s="424"/>
      <c r="U31" s="424"/>
      <c r="V31" s="424"/>
      <c r="W31" s="173"/>
      <c r="X31" s="174"/>
      <c r="Y31" s="424"/>
      <c r="Z31" s="424"/>
      <c r="AA31" s="424"/>
      <c r="AB31" s="424"/>
      <c r="AC31" s="424"/>
      <c r="AD31" s="424"/>
      <c r="AE31" s="429"/>
      <c r="AF31" s="429"/>
      <c r="AG31" s="429"/>
      <c r="AH31" s="452"/>
      <c r="AI31" s="453"/>
      <c r="AJ31" s="428"/>
      <c r="AK31" s="428"/>
      <c r="AL31" s="428"/>
      <c r="AM31" s="255"/>
    </row>
    <row r="32" spans="1:39" ht="27.75" customHeight="1">
      <c r="A32" s="176">
        <f t="shared" si="2"/>
        <v>13</v>
      </c>
      <c r="B32" s="597" t="str">
        <f>IF(基本情報入力シート!C45="","",基本情報入力シート!C45)</f>
        <v/>
      </c>
      <c r="C32" s="598"/>
      <c r="D32" s="598"/>
      <c r="E32" s="598"/>
      <c r="F32" s="598"/>
      <c r="G32" s="598"/>
      <c r="H32" s="598"/>
      <c r="I32" s="598"/>
      <c r="J32" s="598"/>
      <c r="K32" s="599"/>
      <c r="L32" s="166" t="str">
        <f t="shared" si="4"/>
        <v/>
      </c>
      <c r="M32" s="177" t="str">
        <f>IF(基本情報入力シート!M45="","",基本情報入力シート!M45)</f>
        <v/>
      </c>
      <c r="N32" s="177" t="str">
        <f>IF(基本情報入力シート!R45="","",基本情報入力シート!R45)</f>
        <v/>
      </c>
      <c r="O32" s="178" t="str">
        <f>IF(基本情報入力シート!W45="","",基本情報入力シート!W45)</f>
        <v/>
      </c>
      <c r="P32" s="179" t="str">
        <f>IF(基本情報入力シート!X45="","",基本情報入力シート!X45)</f>
        <v/>
      </c>
      <c r="Q32" s="181" t="str">
        <f>IF(基本情報入力シート!Y45="","",基本情報入力シート!Y45)</f>
        <v/>
      </c>
      <c r="R32" s="171"/>
      <c r="S32" s="172"/>
      <c r="T32" s="424"/>
      <c r="U32" s="424"/>
      <c r="V32" s="424"/>
      <c r="W32" s="173"/>
      <c r="X32" s="174"/>
      <c r="Y32" s="424"/>
      <c r="Z32" s="424"/>
      <c r="AA32" s="424"/>
      <c r="AB32" s="424"/>
      <c r="AC32" s="424"/>
      <c r="AD32" s="424"/>
      <c r="AE32" s="429"/>
      <c r="AF32" s="429"/>
      <c r="AG32" s="429"/>
      <c r="AH32" s="452"/>
      <c r="AI32" s="453"/>
      <c r="AJ32" s="428"/>
      <c r="AK32" s="428"/>
      <c r="AL32" s="428"/>
      <c r="AM32" s="255"/>
    </row>
    <row r="33" spans="1:39" ht="27.75" customHeight="1">
      <c r="A33" s="176">
        <f t="shared" si="2"/>
        <v>14</v>
      </c>
      <c r="B33" s="597" t="str">
        <f>IF(基本情報入力シート!C46="","",基本情報入力シート!C46)</f>
        <v/>
      </c>
      <c r="C33" s="598"/>
      <c r="D33" s="598"/>
      <c r="E33" s="598"/>
      <c r="F33" s="598"/>
      <c r="G33" s="598"/>
      <c r="H33" s="598"/>
      <c r="I33" s="598"/>
      <c r="J33" s="598"/>
      <c r="K33" s="599"/>
      <c r="L33" s="166" t="str">
        <f t="shared" si="4"/>
        <v/>
      </c>
      <c r="M33" s="177" t="str">
        <f>IF(基本情報入力シート!M46="","",基本情報入力シート!M46)</f>
        <v/>
      </c>
      <c r="N33" s="177" t="str">
        <f>IF(基本情報入力シート!R46="","",基本情報入力シート!R46)</f>
        <v/>
      </c>
      <c r="O33" s="178" t="str">
        <f>IF(基本情報入力シート!W46="","",基本情報入力シート!W46)</f>
        <v/>
      </c>
      <c r="P33" s="179" t="str">
        <f>IF(基本情報入力シート!X46="","",基本情報入力シート!X46)</f>
        <v/>
      </c>
      <c r="Q33" s="181" t="str">
        <f>IF(基本情報入力シート!Y46="","",基本情報入力シート!Y46)</f>
        <v/>
      </c>
      <c r="R33" s="171"/>
      <c r="S33" s="172"/>
      <c r="T33" s="424"/>
      <c r="U33" s="424"/>
      <c r="V33" s="424"/>
      <c r="W33" s="173"/>
      <c r="X33" s="174"/>
      <c r="Y33" s="424"/>
      <c r="Z33" s="424"/>
      <c r="AA33" s="424"/>
      <c r="AB33" s="424"/>
      <c r="AC33" s="424"/>
      <c r="AD33" s="424"/>
      <c r="AE33" s="429"/>
      <c r="AF33" s="429"/>
      <c r="AG33" s="429"/>
      <c r="AH33" s="452"/>
      <c r="AI33" s="453"/>
      <c r="AJ33" s="428"/>
      <c r="AK33" s="428"/>
      <c r="AL33" s="428"/>
      <c r="AM33" s="255"/>
    </row>
    <row r="34" spans="1:39" ht="27.75" customHeight="1">
      <c r="A34" s="176">
        <f t="shared" si="2"/>
        <v>15</v>
      </c>
      <c r="B34" s="597" t="str">
        <f>IF(基本情報入力シート!C47="","",基本情報入力シート!C47)</f>
        <v/>
      </c>
      <c r="C34" s="598"/>
      <c r="D34" s="598"/>
      <c r="E34" s="598"/>
      <c r="F34" s="598"/>
      <c r="G34" s="598"/>
      <c r="H34" s="598"/>
      <c r="I34" s="598"/>
      <c r="J34" s="598"/>
      <c r="K34" s="599"/>
      <c r="L34" s="166" t="str">
        <f t="shared" si="4"/>
        <v/>
      </c>
      <c r="M34" s="177" t="str">
        <f>IF(基本情報入力シート!M47="","",基本情報入力シート!M47)</f>
        <v/>
      </c>
      <c r="N34" s="177" t="str">
        <f>IF(基本情報入力シート!R47="","",基本情報入力シート!R47)</f>
        <v/>
      </c>
      <c r="O34" s="178" t="str">
        <f>IF(基本情報入力シート!W47="","",基本情報入力シート!W47)</f>
        <v/>
      </c>
      <c r="P34" s="179" t="str">
        <f>IF(基本情報入力シート!X47="","",基本情報入力シート!X47)</f>
        <v/>
      </c>
      <c r="Q34" s="181" t="str">
        <f>IF(基本情報入力シート!Y47="","",基本情報入力シート!Y47)</f>
        <v/>
      </c>
      <c r="R34" s="171"/>
      <c r="S34" s="172"/>
      <c r="T34" s="424"/>
      <c r="U34" s="424"/>
      <c r="V34" s="424"/>
      <c r="W34" s="173"/>
      <c r="X34" s="174"/>
      <c r="Y34" s="424"/>
      <c r="Z34" s="424"/>
      <c r="AA34" s="424"/>
      <c r="AB34" s="424"/>
      <c r="AC34" s="424"/>
      <c r="AD34" s="424"/>
      <c r="AE34" s="429"/>
      <c r="AF34" s="429"/>
      <c r="AG34" s="429"/>
      <c r="AH34" s="452"/>
      <c r="AI34" s="453"/>
      <c r="AJ34" s="428"/>
      <c r="AK34" s="428"/>
      <c r="AL34" s="428"/>
      <c r="AM34" s="255"/>
    </row>
    <row r="35" spans="1:39" ht="27.75" customHeight="1">
      <c r="A35" s="176">
        <f t="shared" si="2"/>
        <v>16</v>
      </c>
      <c r="B35" s="597" t="str">
        <f>IF(基本情報入力シート!C48="","",基本情報入力シート!C48)</f>
        <v/>
      </c>
      <c r="C35" s="598"/>
      <c r="D35" s="598"/>
      <c r="E35" s="598"/>
      <c r="F35" s="598"/>
      <c r="G35" s="598"/>
      <c r="H35" s="598"/>
      <c r="I35" s="598"/>
      <c r="J35" s="598"/>
      <c r="K35" s="599"/>
      <c r="L35" s="166" t="str">
        <f t="shared" si="4"/>
        <v/>
      </c>
      <c r="M35" s="177" t="str">
        <f>IF(基本情報入力シート!M48="","",基本情報入力シート!M48)</f>
        <v/>
      </c>
      <c r="N35" s="177" t="str">
        <f>IF(基本情報入力シート!R48="","",基本情報入力シート!R48)</f>
        <v/>
      </c>
      <c r="O35" s="178" t="str">
        <f>IF(基本情報入力シート!W48="","",基本情報入力シート!W48)</f>
        <v/>
      </c>
      <c r="P35" s="179" t="str">
        <f>IF(基本情報入力シート!X48="","",基本情報入力シート!X48)</f>
        <v/>
      </c>
      <c r="Q35" s="181" t="str">
        <f>IF(基本情報入力シート!Y48="","",基本情報入力シート!Y48)</f>
        <v/>
      </c>
      <c r="R35" s="171"/>
      <c r="S35" s="172"/>
      <c r="T35" s="424"/>
      <c r="U35" s="424"/>
      <c r="V35" s="424"/>
      <c r="W35" s="173"/>
      <c r="X35" s="174"/>
      <c r="Y35" s="424"/>
      <c r="Z35" s="424"/>
      <c r="AA35" s="424"/>
      <c r="AB35" s="424"/>
      <c r="AC35" s="424"/>
      <c r="AD35" s="424"/>
      <c r="AE35" s="429"/>
      <c r="AF35" s="429"/>
      <c r="AG35" s="429"/>
      <c r="AH35" s="452"/>
      <c r="AI35" s="453"/>
      <c r="AJ35" s="428"/>
      <c r="AK35" s="428"/>
      <c r="AL35" s="428"/>
      <c r="AM35" s="255"/>
    </row>
    <row r="36" spans="1:39" ht="27.75" customHeight="1">
      <c r="A36" s="176">
        <f t="shared" si="2"/>
        <v>17</v>
      </c>
      <c r="B36" s="597" t="str">
        <f>IF(基本情報入力シート!C49="","",基本情報入力シート!C49)</f>
        <v/>
      </c>
      <c r="C36" s="598"/>
      <c r="D36" s="598"/>
      <c r="E36" s="598"/>
      <c r="F36" s="598"/>
      <c r="G36" s="598"/>
      <c r="H36" s="598"/>
      <c r="I36" s="598"/>
      <c r="J36" s="598"/>
      <c r="K36" s="599"/>
      <c r="L36" s="166" t="str">
        <f t="shared" si="4"/>
        <v/>
      </c>
      <c r="M36" s="177" t="str">
        <f>IF(基本情報入力シート!M49="","",基本情報入力シート!M49)</f>
        <v/>
      </c>
      <c r="N36" s="177" t="str">
        <f>IF(基本情報入力シート!R49="","",基本情報入力シート!R49)</f>
        <v/>
      </c>
      <c r="O36" s="178" t="str">
        <f>IF(基本情報入力シート!W49="","",基本情報入力シート!W49)</f>
        <v/>
      </c>
      <c r="P36" s="179" t="str">
        <f>IF(基本情報入力シート!X49="","",基本情報入力シート!X49)</f>
        <v/>
      </c>
      <c r="Q36" s="181" t="str">
        <f>IF(基本情報入力シート!Y49="","",基本情報入力シート!Y49)</f>
        <v/>
      </c>
      <c r="R36" s="171"/>
      <c r="S36" s="172"/>
      <c r="T36" s="424"/>
      <c r="U36" s="424"/>
      <c r="V36" s="424"/>
      <c r="W36" s="173"/>
      <c r="X36" s="174"/>
      <c r="Y36" s="424"/>
      <c r="Z36" s="424"/>
      <c r="AA36" s="424"/>
      <c r="AB36" s="424"/>
      <c r="AC36" s="424"/>
      <c r="AD36" s="424"/>
      <c r="AE36" s="429"/>
      <c r="AF36" s="429"/>
      <c r="AG36" s="429"/>
      <c r="AH36" s="452"/>
      <c r="AI36" s="453"/>
      <c r="AJ36" s="428"/>
      <c r="AK36" s="428"/>
      <c r="AL36" s="428"/>
      <c r="AM36" s="255"/>
    </row>
    <row r="37" spans="1:39" ht="27.75" customHeight="1">
      <c r="A37" s="176">
        <f t="shared" si="2"/>
        <v>18</v>
      </c>
      <c r="B37" s="597" t="str">
        <f>IF(基本情報入力シート!C50="","",基本情報入力シート!C50)</f>
        <v/>
      </c>
      <c r="C37" s="598"/>
      <c r="D37" s="598"/>
      <c r="E37" s="598"/>
      <c r="F37" s="598"/>
      <c r="G37" s="598"/>
      <c r="H37" s="598"/>
      <c r="I37" s="598"/>
      <c r="J37" s="598"/>
      <c r="K37" s="599"/>
      <c r="L37" s="166" t="str">
        <f t="shared" si="4"/>
        <v/>
      </c>
      <c r="M37" s="177" t="str">
        <f>IF(基本情報入力シート!M50="","",基本情報入力シート!M50)</f>
        <v/>
      </c>
      <c r="N37" s="177" t="str">
        <f>IF(基本情報入力シート!R50="","",基本情報入力シート!R50)</f>
        <v/>
      </c>
      <c r="O37" s="178" t="str">
        <f>IF(基本情報入力シート!W50="","",基本情報入力シート!W50)</f>
        <v/>
      </c>
      <c r="P37" s="179" t="str">
        <f>IF(基本情報入力シート!X50="","",基本情報入力シート!X50)</f>
        <v/>
      </c>
      <c r="Q37" s="181" t="str">
        <f>IF(基本情報入力シート!Y50="","",基本情報入力シート!Y50)</f>
        <v/>
      </c>
      <c r="R37" s="171"/>
      <c r="S37" s="172"/>
      <c r="T37" s="424"/>
      <c r="U37" s="424"/>
      <c r="V37" s="424"/>
      <c r="W37" s="173"/>
      <c r="X37" s="174"/>
      <c r="Y37" s="424"/>
      <c r="Z37" s="424"/>
      <c r="AA37" s="424"/>
      <c r="AB37" s="424"/>
      <c r="AC37" s="424"/>
      <c r="AD37" s="424"/>
      <c r="AE37" s="429"/>
      <c r="AF37" s="429"/>
      <c r="AG37" s="429"/>
      <c r="AH37" s="452"/>
      <c r="AI37" s="453"/>
      <c r="AJ37" s="428"/>
      <c r="AK37" s="428"/>
      <c r="AL37" s="428"/>
      <c r="AM37" s="255"/>
    </row>
    <row r="38" spans="1:39" ht="27.75" customHeight="1">
      <c r="A38" s="176">
        <f t="shared" si="2"/>
        <v>19</v>
      </c>
      <c r="B38" s="597" t="str">
        <f>IF(基本情報入力シート!C51="","",基本情報入力シート!C51)</f>
        <v/>
      </c>
      <c r="C38" s="598"/>
      <c r="D38" s="598"/>
      <c r="E38" s="598"/>
      <c r="F38" s="598"/>
      <c r="G38" s="598"/>
      <c r="H38" s="598"/>
      <c r="I38" s="598"/>
      <c r="J38" s="598"/>
      <c r="K38" s="599"/>
      <c r="L38" s="166" t="str">
        <f t="shared" si="4"/>
        <v/>
      </c>
      <c r="M38" s="177" t="str">
        <f>IF(基本情報入力シート!M51="","",基本情報入力シート!M51)</f>
        <v/>
      </c>
      <c r="N38" s="177" t="str">
        <f>IF(基本情報入力シート!R51="","",基本情報入力シート!R51)</f>
        <v/>
      </c>
      <c r="O38" s="178" t="str">
        <f>IF(基本情報入力シート!W51="","",基本情報入力シート!W51)</f>
        <v/>
      </c>
      <c r="P38" s="179" t="str">
        <f>IF(基本情報入力シート!X51="","",基本情報入力シート!X51)</f>
        <v/>
      </c>
      <c r="Q38" s="181" t="str">
        <f>IF(基本情報入力シート!Y51="","",基本情報入力シート!Y51)</f>
        <v/>
      </c>
      <c r="R38" s="171"/>
      <c r="S38" s="172"/>
      <c r="T38" s="424"/>
      <c r="U38" s="424"/>
      <c r="V38" s="424"/>
      <c r="W38" s="173"/>
      <c r="X38" s="174"/>
      <c r="Y38" s="424"/>
      <c r="Z38" s="424"/>
      <c r="AA38" s="424"/>
      <c r="AB38" s="424"/>
      <c r="AC38" s="424"/>
      <c r="AD38" s="424"/>
      <c r="AE38" s="429"/>
      <c r="AF38" s="429"/>
      <c r="AG38" s="429"/>
      <c r="AH38" s="452"/>
      <c r="AI38" s="453"/>
      <c r="AJ38" s="428"/>
      <c r="AK38" s="428"/>
      <c r="AL38" s="428"/>
      <c r="AM38" s="255"/>
    </row>
    <row r="39" spans="1:39" ht="27.75" customHeight="1">
      <c r="A39" s="176">
        <f t="shared" si="2"/>
        <v>20</v>
      </c>
      <c r="B39" s="597" t="str">
        <f>IF(基本情報入力シート!C52="","",基本情報入力シート!C52)</f>
        <v/>
      </c>
      <c r="C39" s="598"/>
      <c r="D39" s="598"/>
      <c r="E39" s="598"/>
      <c r="F39" s="598"/>
      <c r="G39" s="598"/>
      <c r="H39" s="598"/>
      <c r="I39" s="598"/>
      <c r="J39" s="598"/>
      <c r="K39" s="599"/>
      <c r="L39" s="166" t="str">
        <f t="shared" si="4"/>
        <v/>
      </c>
      <c r="M39" s="177" t="str">
        <f>IF(基本情報入力シート!M52="","",基本情報入力シート!M52)</f>
        <v/>
      </c>
      <c r="N39" s="177" t="str">
        <f>IF(基本情報入力シート!R52="","",基本情報入力シート!R52)</f>
        <v/>
      </c>
      <c r="O39" s="177" t="str">
        <f>IF(基本情報入力シート!W52="","",基本情報入力シート!W52)</f>
        <v/>
      </c>
      <c r="P39" s="179" t="str">
        <f>IF(基本情報入力シート!X52="","",基本情報入力シート!X52)</f>
        <v/>
      </c>
      <c r="Q39" s="180" t="str">
        <f>IF(基本情報入力シート!Y52="","",基本情報入力シート!Y52)</f>
        <v/>
      </c>
      <c r="R39" s="171"/>
      <c r="S39" s="446"/>
      <c r="T39" s="211"/>
      <c r="U39" s="211"/>
      <c r="V39" s="211"/>
      <c r="W39" s="449"/>
      <c r="X39" s="448"/>
      <c r="Y39" s="211"/>
      <c r="Z39" s="211"/>
      <c r="AA39" s="211"/>
      <c r="AB39" s="211"/>
      <c r="AC39" s="211"/>
      <c r="AD39" s="211"/>
      <c r="AE39" s="430"/>
      <c r="AF39" s="430"/>
      <c r="AG39" s="430"/>
      <c r="AH39" s="451"/>
      <c r="AI39" s="453"/>
      <c r="AJ39" s="428"/>
      <c r="AK39" s="428"/>
      <c r="AL39" s="428"/>
      <c r="AM39" s="255"/>
    </row>
    <row r="40" spans="1:39" ht="27.75" customHeight="1">
      <c r="A40" s="176">
        <f t="shared" si="2"/>
        <v>21</v>
      </c>
      <c r="B40" s="597" t="str">
        <f>IF(基本情報入力シート!C53="","",基本情報入力シート!C53)</f>
        <v/>
      </c>
      <c r="C40" s="598"/>
      <c r="D40" s="598"/>
      <c r="E40" s="598"/>
      <c r="F40" s="598"/>
      <c r="G40" s="598"/>
      <c r="H40" s="598"/>
      <c r="I40" s="598"/>
      <c r="J40" s="598"/>
      <c r="K40" s="599"/>
      <c r="L40" s="166" t="str">
        <f t="shared" si="4"/>
        <v/>
      </c>
      <c r="M40" s="177" t="str">
        <f>IF(基本情報入力シート!M53="","",基本情報入力シート!M53)</f>
        <v/>
      </c>
      <c r="N40" s="177" t="str">
        <f>IF(基本情報入力シート!R53="","",基本情報入力シート!R53)</f>
        <v/>
      </c>
      <c r="O40" s="178" t="str">
        <f>IF(基本情報入力シート!W53="","",基本情報入力シート!W53)</f>
        <v/>
      </c>
      <c r="P40" s="179" t="str">
        <f>IF(基本情報入力シート!X53="","",基本情報入力シート!X53)</f>
        <v/>
      </c>
      <c r="Q40" s="180" t="str">
        <f>IF(基本情報入力シート!Y53="","",基本情報入力シート!Y53)</f>
        <v/>
      </c>
      <c r="R40" s="171"/>
      <c r="S40" s="172"/>
      <c r="T40" s="424"/>
      <c r="U40" s="424"/>
      <c r="V40" s="424"/>
      <c r="W40" s="173"/>
      <c r="X40" s="174"/>
      <c r="Y40" s="424"/>
      <c r="Z40" s="424"/>
      <c r="AA40" s="424"/>
      <c r="AB40" s="424"/>
      <c r="AC40" s="424"/>
      <c r="AD40" s="424"/>
      <c r="AE40" s="429"/>
      <c r="AF40" s="429"/>
      <c r="AG40" s="429"/>
      <c r="AH40" s="452"/>
      <c r="AI40" s="453"/>
      <c r="AJ40" s="428"/>
      <c r="AK40" s="428"/>
      <c r="AL40" s="428"/>
      <c r="AM40" s="255"/>
    </row>
    <row r="41" spans="1:39" ht="27.75" customHeight="1">
      <c r="A41" s="176">
        <f t="shared" si="2"/>
        <v>22</v>
      </c>
      <c r="B41" s="597" t="str">
        <f>IF(基本情報入力シート!C54="","",基本情報入力シート!C54)</f>
        <v/>
      </c>
      <c r="C41" s="598"/>
      <c r="D41" s="598"/>
      <c r="E41" s="598"/>
      <c r="F41" s="598"/>
      <c r="G41" s="598"/>
      <c r="H41" s="598"/>
      <c r="I41" s="598"/>
      <c r="J41" s="598"/>
      <c r="K41" s="599"/>
      <c r="L41" s="166" t="str">
        <f t="shared" si="4"/>
        <v/>
      </c>
      <c r="M41" s="177" t="str">
        <f>IF(基本情報入力シート!M54="","",基本情報入力シート!M54)</f>
        <v/>
      </c>
      <c r="N41" s="177" t="str">
        <f>IF(基本情報入力シート!R54="","",基本情報入力シート!R54)</f>
        <v/>
      </c>
      <c r="O41" s="178" t="str">
        <f>IF(基本情報入力シート!W54="","",基本情報入力シート!W54)</f>
        <v/>
      </c>
      <c r="P41" s="179" t="str">
        <f>IF(基本情報入力シート!X54="","",基本情報入力シート!X54)</f>
        <v/>
      </c>
      <c r="Q41" s="181" t="str">
        <f>IF(基本情報入力シート!Y54="","",基本情報入力シート!Y54)</f>
        <v/>
      </c>
      <c r="R41" s="171"/>
      <c r="S41" s="172"/>
      <c r="T41" s="424"/>
      <c r="U41" s="424"/>
      <c r="V41" s="424"/>
      <c r="W41" s="173"/>
      <c r="X41" s="174"/>
      <c r="Y41" s="424"/>
      <c r="Z41" s="424"/>
      <c r="AA41" s="424"/>
      <c r="AB41" s="424"/>
      <c r="AC41" s="424"/>
      <c r="AD41" s="424"/>
      <c r="AE41" s="429"/>
      <c r="AF41" s="429"/>
      <c r="AG41" s="429"/>
      <c r="AH41" s="452"/>
      <c r="AI41" s="453"/>
      <c r="AJ41" s="428"/>
      <c r="AK41" s="428"/>
      <c r="AL41" s="428"/>
      <c r="AM41" s="255"/>
    </row>
    <row r="42" spans="1:39" ht="27.75" customHeight="1">
      <c r="A42" s="176">
        <f t="shared" si="2"/>
        <v>23</v>
      </c>
      <c r="B42" s="597" t="str">
        <f>IF(基本情報入力シート!C55="","",基本情報入力シート!C55)</f>
        <v/>
      </c>
      <c r="C42" s="598"/>
      <c r="D42" s="598"/>
      <c r="E42" s="598"/>
      <c r="F42" s="598"/>
      <c r="G42" s="598"/>
      <c r="H42" s="598"/>
      <c r="I42" s="598"/>
      <c r="J42" s="598"/>
      <c r="K42" s="599"/>
      <c r="L42" s="166" t="str">
        <f t="shared" si="4"/>
        <v/>
      </c>
      <c r="M42" s="177" t="str">
        <f>IF(基本情報入力シート!M55="","",基本情報入力シート!M55)</f>
        <v/>
      </c>
      <c r="N42" s="177" t="str">
        <f>IF(基本情報入力シート!R55="","",基本情報入力シート!R55)</f>
        <v/>
      </c>
      <c r="O42" s="178" t="str">
        <f>IF(基本情報入力シート!W55="","",基本情報入力シート!W55)</f>
        <v/>
      </c>
      <c r="P42" s="179" t="str">
        <f>IF(基本情報入力シート!X55="","",基本情報入力シート!X55)</f>
        <v/>
      </c>
      <c r="Q42" s="181" t="str">
        <f>IF(基本情報入力シート!Y55="","",基本情報入力シート!Y55)</f>
        <v/>
      </c>
      <c r="R42" s="171"/>
      <c r="S42" s="172"/>
      <c r="T42" s="424"/>
      <c r="U42" s="424"/>
      <c r="V42" s="424"/>
      <c r="W42" s="173"/>
      <c r="X42" s="174"/>
      <c r="Y42" s="424"/>
      <c r="Z42" s="424"/>
      <c r="AA42" s="424"/>
      <c r="AB42" s="424"/>
      <c r="AC42" s="424"/>
      <c r="AD42" s="424"/>
      <c r="AE42" s="429"/>
      <c r="AF42" s="429"/>
      <c r="AG42" s="429"/>
      <c r="AH42" s="452"/>
      <c r="AI42" s="453"/>
      <c r="AJ42" s="428"/>
      <c r="AK42" s="428"/>
      <c r="AL42" s="428"/>
      <c r="AM42" s="255"/>
    </row>
    <row r="43" spans="1:39" ht="27.75" customHeight="1">
      <c r="A43" s="176">
        <f t="shared" si="2"/>
        <v>24</v>
      </c>
      <c r="B43" s="597" t="str">
        <f>IF(基本情報入力シート!C56="","",基本情報入力シート!C56)</f>
        <v/>
      </c>
      <c r="C43" s="598"/>
      <c r="D43" s="598"/>
      <c r="E43" s="598"/>
      <c r="F43" s="598"/>
      <c r="G43" s="598"/>
      <c r="H43" s="598"/>
      <c r="I43" s="598"/>
      <c r="J43" s="598"/>
      <c r="K43" s="599"/>
      <c r="L43" s="166" t="str">
        <f t="shared" si="4"/>
        <v/>
      </c>
      <c r="M43" s="177" t="str">
        <f>IF(基本情報入力シート!M56="","",基本情報入力シート!M56)</f>
        <v/>
      </c>
      <c r="N43" s="177" t="str">
        <f>IF(基本情報入力シート!R56="","",基本情報入力シート!R56)</f>
        <v/>
      </c>
      <c r="O43" s="178" t="str">
        <f>IF(基本情報入力シート!W56="","",基本情報入力シート!W56)</f>
        <v/>
      </c>
      <c r="P43" s="179" t="str">
        <f>IF(基本情報入力シート!X56="","",基本情報入力シート!X56)</f>
        <v/>
      </c>
      <c r="Q43" s="181" t="str">
        <f>IF(基本情報入力シート!Y56="","",基本情報入力シート!Y56)</f>
        <v/>
      </c>
      <c r="R43" s="171"/>
      <c r="S43" s="172"/>
      <c r="T43" s="424"/>
      <c r="U43" s="424"/>
      <c r="V43" s="424"/>
      <c r="W43" s="173"/>
      <c r="X43" s="174"/>
      <c r="Y43" s="424"/>
      <c r="Z43" s="424"/>
      <c r="AA43" s="424"/>
      <c r="AB43" s="424"/>
      <c r="AC43" s="424"/>
      <c r="AD43" s="424"/>
      <c r="AE43" s="429"/>
      <c r="AF43" s="429"/>
      <c r="AG43" s="429"/>
      <c r="AH43" s="452"/>
      <c r="AI43" s="453"/>
      <c r="AJ43" s="428"/>
      <c r="AK43" s="428"/>
      <c r="AL43" s="428"/>
      <c r="AM43" s="255"/>
    </row>
    <row r="44" spans="1:39" ht="27.75" customHeight="1">
      <c r="A44" s="176">
        <f t="shared" si="2"/>
        <v>25</v>
      </c>
      <c r="B44" s="597" t="str">
        <f>IF(基本情報入力シート!C57="","",基本情報入力シート!C57)</f>
        <v/>
      </c>
      <c r="C44" s="598"/>
      <c r="D44" s="598"/>
      <c r="E44" s="598"/>
      <c r="F44" s="598"/>
      <c r="G44" s="598"/>
      <c r="H44" s="598"/>
      <c r="I44" s="598"/>
      <c r="J44" s="598"/>
      <c r="K44" s="599"/>
      <c r="L44" s="166" t="str">
        <f t="shared" si="4"/>
        <v/>
      </c>
      <c r="M44" s="177" t="str">
        <f>IF(基本情報入力シート!M57="","",基本情報入力シート!M57)</f>
        <v/>
      </c>
      <c r="N44" s="177" t="str">
        <f>IF(基本情報入力シート!R57="","",基本情報入力シート!R57)</f>
        <v/>
      </c>
      <c r="O44" s="178" t="str">
        <f>IF(基本情報入力シート!W57="","",基本情報入力シート!W57)</f>
        <v/>
      </c>
      <c r="P44" s="179" t="str">
        <f>IF(基本情報入力シート!X57="","",基本情報入力シート!X57)</f>
        <v/>
      </c>
      <c r="Q44" s="181" t="str">
        <f>IF(基本情報入力シート!Y57="","",基本情報入力シート!Y57)</f>
        <v/>
      </c>
      <c r="R44" s="171"/>
      <c r="S44" s="172"/>
      <c r="T44" s="424"/>
      <c r="U44" s="424"/>
      <c r="V44" s="424"/>
      <c r="W44" s="173"/>
      <c r="X44" s="174"/>
      <c r="Y44" s="424"/>
      <c r="Z44" s="424"/>
      <c r="AA44" s="424"/>
      <c r="AB44" s="424"/>
      <c r="AC44" s="424"/>
      <c r="AD44" s="424"/>
      <c r="AE44" s="429"/>
      <c r="AF44" s="429"/>
      <c r="AG44" s="429"/>
      <c r="AH44" s="452"/>
      <c r="AI44" s="453"/>
      <c r="AJ44" s="428"/>
      <c r="AK44" s="428"/>
      <c r="AL44" s="428"/>
      <c r="AM44" s="255"/>
    </row>
    <row r="45" spans="1:39" ht="27.75" customHeight="1">
      <c r="A45" s="176">
        <f t="shared" si="2"/>
        <v>26</v>
      </c>
      <c r="B45" s="597" t="str">
        <f>IF(基本情報入力シート!C58="","",基本情報入力シート!C58)</f>
        <v/>
      </c>
      <c r="C45" s="598"/>
      <c r="D45" s="598"/>
      <c r="E45" s="598"/>
      <c r="F45" s="598"/>
      <c r="G45" s="598"/>
      <c r="H45" s="598"/>
      <c r="I45" s="598"/>
      <c r="J45" s="598"/>
      <c r="K45" s="599"/>
      <c r="L45" s="166" t="str">
        <f t="shared" si="4"/>
        <v/>
      </c>
      <c r="M45" s="177" t="str">
        <f>IF(基本情報入力シート!M58="","",基本情報入力シート!M58)</f>
        <v/>
      </c>
      <c r="N45" s="177" t="str">
        <f>IF(基本情報入力シート!R58="","",基本情報入力シート!R58)</f>
        <v/>
      </c>
      <c r="O45" s="178" t="str">
        <f>IF(基本情報入力シート!W58="","",基本情報入力シート!W58)</f>
        <v/>
      </c>
      <c r="P45" s="179" t="str">
        <f>IF(基本情報入力シート!X58="","",基本情報入力シート!X58)</f>
        <v/>
      </c>
      <c r="Q45" s="181" t="str">
        <f>IF(基本情報入力シート!Y58="","",基本情報入力シート!Y58)</f>
        <v/>
      </c>
      <c r="R45" s="171"/>
      <c r="S45" s="172"/>
      <c r="T45" s="424"/>
      <c r="U45" s="424"/>
      <c r="V45" s="424"/>
      <c r="W45" s="173"/>
      <c r="X45" s="174"/>
      <c r="Y45" s="424"/>
      <c r="Z45" s="424"/>
      <c r="AA45" s="424"/>
      <c r="AB45" s="424"/>
      <c r="AC45" s="424"/>
      <c r="AD45" s="424"/>
      <c r="AE45" s="429"/>
      <c r="AF45" s="429"/>
      <c r="AG45" s="429"/>
      <c r="AH45" s="452"/>
      <c r="AI45" s="453"/>
      <c r="AJ45" s="428"/>
      <c r="AK45" s="428"/>
      <c r="AL45" s="428"/>
      <c r="AM45" s="255"/>
    </row>
    <row r="46" spans="1:39" ht="27.75" customHeight="1">
      <c r="A46" s="176">
        <f t="shared" si="2"/>
        <v>27</v>
      </c>
      <c r="B46" s="597" t="str">
        <f>IF(基本情報入力シート!C59="","",基本情報入力シート!C59)</f>
        <v/>
      </c>
      <c r="C46" s="598"/>
      <c r="D46" s="598"/>
      <c r="E46" s="598"/>
      <c r="F46" s="598"/>
      <c r="G46" s="598"/>
      <c r="H46" s="598"/>
      <c r="I46" s="598"/>
      <c r="J46" s="598"/>
      <c r="K46" s="599"/>
      <c r="L46" s="166" t="str">
        <f t="shared" si="4"/>
        <v/>
      </c>
      <c r="M46" s="177" t="str">
        <f>IF(基本情報入力シート!M59="","",基本情報入力シート!M59)</f>
        <v/>
      </c>
      <c r="N46" s="177" t="str">
        <f>IF(基本情報入力シート!R59="","",基本情報入力シート!R59)</f>
        <v/>
      </c>
      <c r="O46" s="178" t="str">
        <f>IF(基本情報入力シート!W59="","",基本情報入力シート!W59)</f>
        <v/>
      </c>
      <c r="P46" s="179" t="str">
        <f>IF(基本情報入力シート!X59="","",基本情報入力シート!X59)</f>
        <v/>
      </c>
      <c r="Q46" s="181" t="str">
        <f>IF(基本情報入力シート!Y59="","",基本情報入力シート!Y59)</f>
        <v/>
      </c>
      <c r="R46" s="171"/>
      <c r="S46" s="172"/>
      <c r="T46" s="424"/>
      <c r="U46" s="424"/>
      <c r="V46" s="424"/>
      <c r="W46" s="173"/>
      <c r="X46" s="174"/>
      <c r="Y46" s="424"/>
      <c r="Z46" s="424"/>
      <c r="AA46" s="424"/>
      <c r="AB46" s="424"/>
      <c r="AC46" s="424"/>
      <c r="AD46" s="424"/>
      <c r="AE46" s="429"/>
      <c r="AF46" s="429"/>
      <c r="AG46" s="429"/>
      <c r="AH46" s="452"/>
      <c r="AI46" s="453"/>
      <c r="AJ46" s="428"/>
      <c r="AK46" s="428"/>
      <c r="AL46" s="428"/>
      <c r="AM46" s="255"/>
    </row>
    <row r="47" spans="1:39" ht="27.75" customHeight="1">
      <c r="A47" s="176">
        <f t="shared" si="2"/>
        <v>28</v>
      </c>
      <c r="B47" s="597" t="str">
        <f>IF(基本情報入力シート!C60="","",基本情報入力シート!C60)</f>
        <v/>
      </c>
      <c r="C47" s="598"/>
      <c r="D47" s="598"/>
      <c r="E47" s="598"/>
      <c r="F47" s="598"/>
      <c r="G47" s="598"/>
      <c r="H47" s="598"/>
      <c r="I47" s="598"/>
      <c r="J47" s="598"/>
      <c r="K47" s="599"/>
      <c r="L47" s="166" t="str">
        <f t="shared" si="4"/>
        <v/>
      </c>
      <c r="M47" s="177" t="str">
        <f>IF(基本情報入力シート!M60="","",基本情報入力シート!M60)</f>
        <v/>
      </c>
      <c r="N47" s="177" t="str">
        <f>IF(基本情報入力シート!R60="","",基本情報入力シート!R60)</f>
        <v/>
      </c>
      <c r="O47" s="178" t="str">
        <f>IF(基本情報入力シート!W60="","",基本情報入力シート!W60)</f>
        <v/>
      </c>
      <c r="P47" s="179" t="str">
        <f>IF(基本情報入力シート!X60="","",基本情報入力シート!X60)</f>
        <v/>
      </c>
      <c r="Q47" s="181" t="str">
        <f>IF(基本情報入力シート!Y60="","",基本情報入力シート!Y60)</f>
        <v/>
      </c>
      <c r="R47" s="171"/>
      <c r="S47" s="172"/>
      <c r="T47" s="424"/>
      <c r="U47" s="424"/>
      <c r="V47" s="424"/>
      <c r="W47" s="173"/>
      <c r="X47" s="174"/>
      <c r="Y47" s="424"/>
      <c r="Z47" s="424"/>
      <c r="AA47" s="424"/>
      <c r="AB47" s="424"/>
      <c r="AC47" s="424"/>
      <c r="AD47" s="424"/>
      <c r="AE47" s="429"/>
      <c r="AF47" s="429"/>
      <c r="AG47" s="429"/>
      <c r="AH47" s="452"/>
      <c r="AI47" s="453"/>
      <c r="AJ47" s="428"/>
      <c r="AK47" s="428"/>
      <c r="AL47" s="428"/>
      <c r="AM47" s="255"/>
    </row>
    <row r="48" spans="1:39" ht="27.75" customHeight="1">
      <c r="A48" s="176">
        <f t="shared" si="2"/>
        <v>29</v>
      </c>
      <c r="B48" s="597" t="str">
        <f>IF(基本情報入力シート!C61="","",基本情報入力シート!C61)</f>
        <v/>
      </c>
      <c r="C48" s="598"/>
      <c r="D48" s="598"/>
      <c r="E48" s="598"/>
      <c r="F48" s="598"/>
      <c r="G48" s="598"/>
      <c r="H48" s="598"/>
      <c r="I48" s="598"/>
      <c r="J48" s="598"/>
      <c r="K48" s="599"/>
      <c r="L48" s="166" t="str">
        <f t="shared" si="4"/>
        <v/>
      </c>
      <c r="M48" s="177" t="str">
        <f>IF(基本情報入力シート!M61="","",基本情報入力シート!M61)</f>
        <v/>
      </c>
      <c r="N48" s="177" t="str">
        <f>IF(基本情報入力シート!R61="","",基本情報入力シート!R61)</f>
        <v/>
      </c>
      <c r="O48" s="178" t="str">
        <f>IF(基本情報入力シート!W61="","",基本情報入力シート!W61)</f>
        <v/>
      </c>
      <c r="P48" s="179" t="str">
        <f>IF(基本情報入力シート!X61="","",基本情報入力シート!X61)</f>
        <v/>
      </c>
      <c r="Q48" s="181" t="str">
        <f>IF(基本情報入力シート!Y61="","",基本情報入力シート!Y61)</f>
        <v/>
      </c>
      <c r="R48" s="171"/>
      <c r="S48" s="172"/>
      <c r="T48" s="424"/>
      <c r="U48" s="424"/>
      <c r="V48" s="424"/>
      <c r="W48" s="173"/>
      <c r="X48" s="174"/>
      <c r="Y48" s="424"/>
      <c r="Z48" s="424"/>
      <c r="AA48" s="424"/>
      <c r="AB48" s="424"/>
      <c r="AC48" s="424"/>
      <c r="AD48" s="424"/>
      <c r="AE48" s="429"/>
      <c r="AF48" s="429"/>
      <c r="AG48" s="429"/>
      <c r="AH48" s="452"/>
      <c r="AI48" s="453"/>
      <c r="AJ48" s="428"/>
      <c r="AK48" s="428"/>
      <c r="AL48" s="428"/>
      <c r="AM48" s="255"/>
    </row>
    <row r="49" spans="1:39" ht="27.75" customHeight="1">
      <c r="A49" s="176">
        <f t="shared" si="2"/>
        <v>30</v>
      </c>
      <c r="B49" s="597" t="str">
        <f>IF(基本情報入力シート!C62="","",基本情報入力シート!C62)</f>
        <v/>
      </c>
      <c r="C49" s="598"/>
      <c r="D49" s="598"/>
      <c r="E49" s="598"/>
      <c r="F49" s="598"/>
      <c r="G49" s="598"/>
      <c r="H49" s="598"/>
      <c r="I49" s="598"/>
      <c r="J49" s="598"/>
      <c r="K49" s="599"/>
      <c r="L49" s="166" t="str">
        <f t="shared" si="4"/>
        <v/>
      </c>
      <c r="M49" s="177" t="str">
        <f>IF(基本情報入力シート!M62="","",基本情報入力シート!M62)</f>
        <v/>
      </c>
      <c r="N49" s="177" t="str">
        <f>IF(基本情報入力シート!R62="","",基本情報入力シート!R62)</f>
        <v/>
      </c>
      <c r="O49" s="178" t="str">
        <f>IF(基本情報入力シート!W62="","",基本情報入力シート!W62)</f>
        <v/>
      </c>
      <c r="P49" s="179" t="str">
        <f>IF(基本情報入力シート!X62="","",基本情報入力シート!X62)</f>
        <v/>
      </c>
      <c r="Q49" s="181" t="str">
        <f>IF(基本情報入力シート!Y62="","",基本情報入力シート!Y62)</f>
        <v/>
      </c>
      <c r="R49" s="171"/>
      <c r="S49" s="172"/>
      <c r="T49" s="424"/>
      <c r="U49" s="424"/>
      <c r="V49" s="424"/>
      <c r="W49" s="173"/>
      <c r="X49" s="174"/>
      <c r="Y49" s="424"/>
      <c r="Z49" s="424"/>
      <c r="AA49" s="424"/>
      <c r="AB49" s="424"/>
      <c r="AC49" s="424"/>
      <c r="AD49" s="424"/>
      <c r="AE49" s="429"/>
      <c r="AF49" s="429"/>
      <c r="AG49" s="429"/>
      <c r="AH49" s="452"/>
      <c r="AI49" s="453"/>
      <c r="AJ49" s="428"/>
      <c r="AK49" s="428"/>
      <c r="AL49" s="428"/>
      <c r="AM49" s="255"/>
    </row>
    <row r="50" spans="1:39" ht="27.75" customHeight="1">
      <c r="A50" s="176">
        <f t="shared" si="2"/>
        <v>31</v>
      </c>
      <c r="B50" s="597" t="str">
        <f>IF(基本情報入力シート!C63="","",基本情報入力シート!C63)</f>
        <v/>
      </c>
      <c r="C50" s="598"/>
      <c r="D50" s="598"/>
      <c r="E50" s="598"/>
      <c r="F50" s="598"/>
      <c r="G50" s="598"/>
      <c r="H50" s="598"/>
      <c r="I50" s="598"/>
      <c r="J50" s="598"/>
      <c r="K50" s="599"/>
      <c r="L50" s="166" t="str">
        <f t="shared" si="4"/>
        <v/>
      </c>
      <c r="M50" s="177" t="str">
        <f>IF(基本情報入力シート!M63="","",基本情報入力シート!M63)</f>
        <v/>
      </c>
      <c r="N50" s="177" t="str">
        <f>IF(基本情報入力シート!R63="","",基本情報入力シート!R63)</f>
        <v/>
      </c>
      <c r="O50" s="178" t="str">
        <f>IF(基本情報入力シート!W63="","",基本情報入力シート!W63)</f>
        <v/>
      </c>
      <c r="P50" s="179" t="str">
        <f>IF(基本情報入力シート!X63="","",基本情報入力シート!X63)</f>
        <v/>
      </c>
      <c r="Q50" s="181" t="str">
        <f>IF(基本情報入力シート!Y63="","",基本情報入力シート!Y63)</f>
        <v/>
      </c>
      <c r="R50" s="171"/>
      <c r="S50" s="172"/>
      <c r="T50" s="424"/>
      <c r="U50" s="424"/>
      <c r="V50" s="424"/>
      <c r="W50" s="173"/>
      <c r="X50" s="174"/>
      <c r="Y50" s="424"/>
      <c r="Z50" s="424"/>
      <c r="AA50" s="424"/>
      <c r="AB50" s="424"/>
      <c r="AC50" s="424"/>
      <c r="AD50" s="424"/>
      <c r="AE50" s="429"/>
      <c r="AF50" s="429"/>
      <c r="AG50" s="429"/>
      <c r="AH50" s="452"/>
      <c r="AI50" s="453"/>
      <c r="AJ50" s="428"/>
      <c r="AK50" s="428"/>
      <c r="AL50" s="428"/>
      <c r="AM50" s="255"/>
    </row>
    <row r="51" spans="1:39" ht="27.75" customHeight="1">
      <c r="A51" s="176">
        <f t="shared" si="2"/>
        <v>32</v>
      </c>
      <c r="B51" s="597" t="str">
        <f>IF(基本情報入力シート!C64="","",基本情報入力シート!C64)</f>
        <v/>
      </c>
      <c r="C51" s="598"/>
      <c r="D51" s="598"/>
      <c r="E51" s="598"/>
      <c r="F51" s="598"/>
      <c r="G51" s="598"/>
      <c r="H51" s="598"/>
      <c r="I51" s="598"/>
      <c r="J51" s="598"/>
      <c r="K51" s="599"/>
      <c r="L51" s="166" t="str">
        <f t="shared" si="4"/>
        <v/>
      </c>
      <c r="M51" s="177" t="str">
        <f>IF(基本情報入力シート!M64="","",基本情報入力シート!M64)</f>
        <v/>
      </c>
      <c r="N51" s="177" t="str">
        <f>IF(基本情報入力シート!R64="","",基本情報入力シート!R64)</f>
        <v/>
      </c>
      <c r="O51" s="178" t="str">
        <f>IF(基本情報入力シート!W64="","",基本情報入力シート!W64)</f>
        <v/>
      </c>
      <c r="P51" s="179" t="str">
        <f>IF(基本情報入力シート!X64="","",基本情報入力シート!X64)</f>
        <v/>
      </c>
      <c r="Q51" s="181" t="str">
        <f>IF(基本情報入力シート!Y64="","",基本情報入力シート!Y64)</f>
        <v/>
      </c>
      <c r="R51" s="171"/>
      <c r="S51" s="172"/>
      <c r="T51" s="424"/>
      <c r="U51" s="424"/>
      <c r="V51" s="424"/>
      <c r="W51" s="173"/>
      <c r="X51" s="174"/>
      <c r="Y51" s="424"/>
      <c r="Z51" s="424"/>
      <c r="AA51" s="424"/>
      <c r="AB51" s="424"/>
      <c r="AC51" s="424"/>
      <c r="AD51" s="424"/>
      <c r="AE51" s="429"/>
      <c r="AF51" s="429"/>
      <c r="AG51" s="429"/>
      <c r="AH51" s="452"/>
      <c r="AI51" s="453"/>
      <c r="AJ51" s="428"/>
      <c r="AK51" s="428"/>
      <c r="AL51" s="428"/>
      <c r="AM51" s="255"/>
    </row>
    <row r="52" spans="1:39" ht="27.75" customHeight="1">
      <c r="A52" s="176">
        <f t="shared" si="2"/>
        <v>33</v>
      </c>
      <c r="B52" s="597" t="str">
        <f>IF(基本情報入力シート!C65="","",基本情報入力シート!C65)</f>
        <v/>
      </c>
      <c r="C52" s="598"/>
      <c r="D52" s="598"/>
      <c r="E52" s="598"/>
      <c r="F52" s="598"/>
      <c r="G52" s="598"/>
      <c r="H52" s="598"/>
      <c r="I52" s="598"/>
      <c r="J52" s="598"/>
      <c r="K52" s="599"/>
      <c r="L52" s="166" t="str">
        <f t="shared" si="4"/>
        <v/>
      </c>
      <c r="M52" s="177" t="str">
        <f>IF(基本情報入力シート!M65="","",基本情報入力シート!M65)</f>
        <v/>
      </c>
      <c r="N52" s="177" t="str">
        <f>IF(基本情報入力シート!R65="","",基本情報入力シート!R65)</f>
        <v/>
      </c>
      <c r="O52" s="178" t="str">
        <f>IF(基本情報入力シート!W65="","",基本情報入力シート!W65)</f>
        <v/>
      </c>
      <c r="P52" s="179" t="str">
        <f>IF(基本情報入力シート!X65="","",基本情報入力シート!X65)</f>
        <v/>
      </c>
      <c r="Q52" s="181" t="str">
        <f>IF(基本情報入力シート!Y65="","",基本情報入力シート!Y65)</f>
        <v/>
      </c>
      <c r="R52" s="171"/>
      <c r="S52" s="172"/>
      <c r="T52" s="424"/>
      <c r="U52" s="424"/>
      <c r="V52" s="424"/>
      <c r="W52" s="173"/>
      <c r="X52" s="174"/>
      <c r="Y52" s="424"/>
      <c r="Z52" s="424"/>
      <c r="AA52" s="424"/>
      <c r="AB52" s="424"/>
      <c r="AC52" s="424"/>
      <c r="AD52" s="424"/>
      <c r="AE52" s="429"/>
      <c r="AF52" s="429"/>
      <c r="AG52" s="429"/>
      <c r="AH52" s="452"/>
      <c r="AI52" s="453"/>
      <c r="AJ52" s="428"/>
      <c r="AK52" s="428"/>
      <c r="AL52" s="428"/>
      <c r="AM52" s="255"/>
    </row>
    <row r="53" spans="1:39" ht="27.75" customHeight="1">
      <c r="A53" s="176">
        <f t="shared" si="2"/>
        <v>34</v>
      </c>
      <c r="B53" s="597" t="str">
        <f>IF(基本情報入力シート!C66="","",基本情報入力シート!C66)</f>
        <v/>
      </c>
      <c r="C53" s="598"/>
      <c r="D53" s="598"/>
      <c r="E53" s="598"/>
      <c r="F53" s="598"/>
      <c r="G53" s="598"/>
      <c r="H53" s="598"/>
      <c r="I53" s="598"/>
      <c r="J53" s="598"/>
      <c r="K53" s="599"/>
      <c r="L53" s="166" t="str">
        <f t="shared" si="4"/>
        <v/>
      </c>
      <c r="M53" s="177" t="str">
        <f>IF(基本情報入力シート!M66="","",基本情報入力シート!M66)</f>
        <v/>
      </c>
      <c r="N53" s="177" t="str">
        <f>IF(基本情報入力シート!R66="","",基本情報入力シート!R66)</f>
        <v/>
      </c>
      <c r="O53" s="178" t="str">
        <f>IF(基本情報入力シート!W66="","",基本情報入力シート!W66)</f>
        <v/>
      </c>
      <c r="P53" s="179" t="str">
        <f>IF(基本情報入力シート!X66="","",基本情報入力シート!X66)</f>
        <v/>
      </c>
      <c r="Q53" s="181" t="str">
        <f>IF(基本情報入力シート!Y66="","",基本情報入力シート!Y66)</f>
        <v/>
      </c>
      <c r="R53" s="171"/>
      <c r="S53" s="172"/>
      <c r="T53" s="424"/>
      <c r="U53" s="424"/>
      <c r="V53" s="424"/>
      <c r="W53" s="173"/>
      <c r="X53" s="174"/>
      <c r="Y53" s="424"/>
      <c r="Z53" s="424"/>
      <c r="AA53" s="424"/>
      <c r="AB53" s="424"/>
      <c r="AC53" s="424"/>
      <c r="AD53" s="424"/>
      <c r="AE53" s="429"/>
      <c r="AF53" s="429"/>
      <c r="AG53" s="429"/>
      <c r="AH53" s="452"/>
      <c r="AI53" s="453"/>
      <c r="AJ53" s="428"/>
      <c r="AK53" s="428"/>
      <c r="AL53" s="428"/>
      <c r="AM53" s="255"/>
    </row>
    <row r="54" spans="1:39" ht="27.75" customHeight="1">
      <c r="A54" s="176">
        <f t="shared" si="2"/>
        <v>35</v>
      </c>
      <c r="B54" s="597" t="str">
        <f>IF(基本情報入力シート!C67="","",基本情報入力シート!C67)</f>
        <v/>
      </c>
      <c r="C54" s="598"/>
      <c r="D54" s="598"/>
      <c r="E54" s="598"/>
      <c r="F54" s="598"/>
      <c r="G54" s="598"/>
      <c r="H54" s="598"/>
      <c r="I54" s="598"/>
      <c r="J54" s="598"/>
      <c r="K54" s="599"/>
      <c r="L54" s="166" t="str">
        <f t="shared" si="4"/>
        <v/>
      </c>
      <c r="M54" s="177" t="str">
        <f>IF(基本情報入力シート!M67="","",基本情報入力シート!M67)</f>
        <v/>
      </c>
      <c r="N54" s="177" t="str">
        <f>IF(基本情報入力シート!R67="","",基本情報入力シート!R67)</f>
        <v/>
      </c>
      <c r="O54" s="178" t="str">
        <f>IF(基本情報入力シート!W67="","",基本情報入力シート!W67)</f>
        <v/>
      </c>
      <c r="P54" s="179" t="str">
        <f>IF(基本情報入力シート!X67="","",基本情報入力シート!X67)</f>
        <v/>
      </c>
      <c r="Q54" s="181" t="str">
        <f>IF(基本情報入力シート!Y67="","",基本情報入力シート!Y67)</f>
        <v/>
      </c>
      <c r="R54" s="171"/>
      <c r="S54" s="172"/>
      <c r="T54" s="424"/>
      <c r="U54" s="424"/>
      <c r="V54" s="424"/>
      <c r="W54" s="173"/>
      <c r="X54" s="174"/>
      <c r="Y54" s="424"/>
      <c r="Z54" s="424"/>
      <c r="AA54" s="424"/>
      <c r="AB54" s="424"/>
      <c r="AC54" s="424"/>
      <c r="AD54" s="424"/>
      <c r="AE54" s="429"/>
      <c r="AF54" s="429"/>
      <c r="AG54" s="429"/>
      <c r="AH54" s="452"/>
      <c r="AI54" s="453"/>
      <c r="AJ54" s="428"/>
      <c r="AK54" s="428"/>
      <c r="AL54" s="428"/>
      <c r="AM54" s="255"/>
    </row>
    <row r="55" spans="1:39" ht="27.75" customHeight="1">
      <c r="A55" s="176">
        <f t="shared" si="2"/>
        <v>36</v>
      </c>
      <c r="B55" s="597" t="str">
        <f>IF(基本情報入力シート!C68="","",基本情報入力シート!C68)</f>
        <v/>
      </c>
      <c r="C55" s="598"/>
      <c r="D55" s="598"/>
      <c r="E55" s="598"/>
      <c r="F55" s="598"/>
      <c r="G55" s="598"/>
      <c r="H55" s="598"/>
      <c r="I55" s="598"/>
      <c r="J55" s="598"/>
      <c r="K55" s="599"/>
      <c r="L55" s="166" t="str">
        <f t="shared" si="4"/>
        <v/>
      </c>
      <c r="M55" s="177" t="str">
        <f>IF(基本情報入力シート!M68="","",基本情報入力シート!M68)</f>
        <v/>
      </c>
      <c r="N55" s="177" t="str">
        <f>IF(基本情報入力シート!R68="","",基本情報入力シート!R68)</f>
        <v/>
      </c>
      <c r="O55" s="178" t="str">
        <f>IF(基本情報入力シート!W68="","",基本情報入力シート!W68)</f>
        <v/>
      </c>
      <c r="P55" s="179" t="str">
        <f>IF(基本情報入力シート!X68="","",基本情報入力シート!X68)</f>
        <v/>
      </c>
      <c r="Q55" s="181" t="str">
        <f>IF(基本情報入力シート!Y68="","",基本情報入力シート!Y68)</f>
        <v/>
      </c>
      <c r="R55" s="171"/>
      <c r="S55" s="172"/>
      <c r="T55" s="424"/>
      <c r="U55" s="424"/>
      <c r="V55" s="424"/>
      <c r="W55" s="173"/>
      <c r="X55" s="174"/>
      <c r="Y55" s="424"/>
      <c r="Z55" s="424"/>
      <c r="AA55" s="424"/>
      <c r="AB55" s="424"/>
      <c r="AC55" s="424"/>
      <c r="AD55" s="424"/>
      <c r="AE55" s="429"/>
      <c r="AF55" s="429"/>
      <c r="AG55" s="429"/>
      <c r="AH55" s="452"/>
      <c r="AI55" s="453"/>
      <c r="AJ55" s="428"/>
      <c r="AK55" s="428"/>
      <c r="AL55" s="428"/>
      <c r="AM55" s="255"/>
    </row>
    <row r="56" spans="1:39" ht="27.75" customHeight="1">
      <c r="A56" s="176">
        <f t="shared" si="2"/>
        <v>37</v>
      </c>
      <c r="B56" s="597" t="str">
        <f>IF(基本情報入力シート!C69="","",基本情報入力シート!C69)</f>
        <v/>
      </c>
      <c r="C56" s="598"/>
      <c r="D56" s="598"/>
      <c r="E56" s="598"/>
      <c r="F56" s="598"/>
      <c r="G56" s="598"/>
      <c r="H56" s="598"/>
      <c r="I56" s="598"/>
      <c r="J56" s="598"/>
      <c r="K56" s="599"/>
      <c r="L56" s="166" t="str">
        <f t="shared" si="4"/>
        <v/>
      </c>
      <c r="M56" s="177" t="str">
        <f>IF(基本情報入力シート!M69="","",基本情報入力シート!M69)</f>
        <v/>
      </c>
      <c r="N56" s="177" t="str">
        <f>IF(基本情報入力シート!R69="","",基本情報入力シート!R69)</f>
        <v/>
      </c>
      <c r="O56" s="178" t="str">
        <f>IF(基本情報入力シート!W69="","",基本情報入力シート!W69)</f>
        <v/>
      </c>
      <c r="P56" s="179" t="str">
        <f>IF(基本情報入力シート!X69="","",基本情報入力シート!X69)</f>
        <v/>
      </c>
      <c r="Q56" s="181" t="str">
        <f>IF(基本情報入力シート!Y69="","",基本情報入力シート!Y69)</f>
        <v/>
      </c>
      <c r="R56" s="171"/>
      <c r="S56" s="172"/>
      <c r="T56" s="424"/>
      <c r="U56" s="424"/>
      <c r="V56" s="424"/>
      <c r="W56" s="173"/>
      <c r="X56" s="174"/>
      <c r="Y56" s="424"/>
      <c r="Z56" s="424"/>
      <c r="AA56" s="424"/>
      <c r="AB56" s="424"/>
      <c r="AC56" s="424"/>
      <c r="AD56" s="424"/>
      <c r="AE56" s="429"/>
      <c r="AF56" s="429"/>
      <c r="AG56" s="429"/>
      <c r="AH56" s="452"/>
      <c r="AI56" s="453"/>
      <c r="AJ56" s="428"/>
      <c r="AK56" s="428"/>
      <c r="AL56" s="428"/>
      <c r="AM56" s="255"/>
    </row>
    <row r="57" spans="1:39" ht="27.75" customHeight="1">
      <c r="A57" s="176">
        <f t="shared" si="2"/>
        <v>38</v>
      </c>
      <c r="B57" s="597" t="str">
        <f>IF(基本情報入力シート!C70="","",基本情報入力シート!C70)</f>
        <v/>
      </c>
      <c r="C57" s="598"/>
      <c r="D57" s="598"/>
      <c r="E57" s="598"/>
      <c r="F57" s="598"/>
      <c r="G57" s="598"/>
      <c r="H57" s="598"/>
      <c r="I57" s="598"/>
      <c r="J57" s="598"/>
      <c r="K57" s="599"/>
      <c r="L57" s="166" t="str">
        <f t="shared" si="4"/>
        <v/>
      </c>
      <c r="M57" s="177" t="str">
        <f>IF(基本情報入力シート!M70="","",基本情報入力シート!M70)</f>
        <v/>
      </c>
      <c r="N57" s="177" t="str">
        <f>IF(基本情報入力シート!R70="","",基本情報入力シート!R70)</f>
        <v/>
      </c>
      <c r="O57" s="178" t="str">
        <f>IF(基本情報入力シート!W70="","",基本情報入力シート!W70)</f>
        <v/>
      </c>
      <c r="P57" s="179" t="str">
        <f>IF(基本情報入力シート!X70="","",基本情報入力シート!X70)</f>
        <v/>
      </c>
      <c r="Q57" s="181" t="str">
        <f>IF(基本情報入力シート!Y70="","",基本情報入力シート!Y70)</f>
        <v/>
      </c>
      <c r="R57" s="171"/>
      <c r="S57" s="172"/>
      <c r="T57" s="424"/>
      <c r="U57" s="424"/>
      <c r="V57" s="424"/>
      <c r="W57" s="173"/>
      <c r="X57" s="174"/>
      <c r="Y57" s="424"/>
      <c r="Z57" s="424"/>
      <c r="AA57" s="424"/>
      <c r="AB57" s="424"/>
      <c r="AC57" s="424"/>
      <c r="AD57" s="424"/>
      <c r="AE57" s="429"/>
      <c r="AF57" s="429"/>
      <c r="AG57" s="429"/>
      <c r="AH57" s="452"/>
      <c r="AI57" s="453"/>
      <c r="AJ57" s="428"/>
      <c r="AK57" s="428"/>
      <c r="AL57" s="428"/>
      <c r="AM57" s="255"/>
    </row>
    <row r="58" spans="1:39" ht="27.75" customHeight="1">
      <c r="A58" s="176">
        <f t="shared" si="2"/>
        <v>39</v>
      </c>
      <c r="B58" s="597" t="str">
        <f>IF(基本情報入力シート!C71="","",基本情報入力シート!C71)</f>
        <v/>
      </c>
      <c r="C58" s="598"/>
      <c r="D58" s="598"/>
      <c r="E58" s="598"/>
      <c r="F58" s="598"/>
      <c r="G58" s="598"/>
      <c r="H58" s="598"/>
      <c r="I58" s="598"/>
      <c r="J58" s="598"/>
      <c r="K58" s="599"/>
      <c r="L58" s="166" t="str">
        <f t="shared" si="4"/>
        <v/>
      </c>
      <c r="M58" s="177" t="str">
        <f>IF(基本情報入力シート!M71="","",基本情報入力シート!M71)</f>
        <v/>
      </c>
      <c r="N58" s="177" t="str">
        <f>IF(基本情報入力シート!R71="","",基本情報入力シート!R71)</f>
        <v/>
      </c>
      <c r="O58" s="178" t="str">
        <f>IF(基本情報入力シート!W71="","",基本情報入力シート!W71)</f>
        <v/>
      </c>
      <c r="P58" s="179" t="str">
        <f>IF(基本情報入力シート!X71="","",基本情報入力シート!X71)</f>
        <v/>
      </c>
      <c r="Q58" s="181" t="str">
        <f>IF(基本情報入力シート!Y71="","",基本情報入力シート!Y71)</f>
        <v/>
      </c>
      <c r="R58" s="171"/>
      <c r="S58" s="172"/>
      <c r="T58" s="424"/>
      <c r="U58" s="424"/>
      <c r="V58" s="424"/>
      <c r="W58" s="173"/>
      <c r="X58" s="174"/>
      <c r="Y58" s="424"/>
      <c r="Z58" s="424"/>
      <c r="AA58" s="424"/>
      <c r="AB58" s="424"/>
      <c r="AC58" s="424"/>
      <c r="AD58" s="424"/>
      <c r="AE58" s="429"/>
      <c r="AF58" s="429"/>
      <c r="AG58" s="429"/>
      <c r="AH58" s="452"/>
      <c r="AI58" s="453"/>
      <c r="AJ58" s="428"/>
      <c r="AK58" s="428"/>
      <c r="AL58" s="428"/>
      <c r="AM58" s="255"/>
    </row>
    <row r="59" spans="1:39" ht="27.75" customHeight="1">
      <c r="A59" s="176">
        <f t="shared" si="2"/>
        <v>40</v>
      </c>
      <c r="B59" s="597" t="str">
        <f>IF(基本情報入力シート!C72="","",基本情報入力シート!C72)</f>
        <v/>
      </c>
      <c r="C59" s="598"/>
      <c r="D59" s="598"/>
      <c r="E59" s="598"/>
      <c r="F59" s="598"/>
      <c r="G59" s="598"/>
      <c r="H59" s="598"/>
      <c r="I59" s="598"/>
      <c r="J59" s="598"/>
      <c r="K59" s="599"/>
      <c r="L59" s="166" t="str">
        <f t="shared" si="4"/>
        <v/>
      </c>
      <c r="M59" s="177" t="str">
        <f>IF(基本情報入力シート!M72="","",基本情報入力シート!M72)</f>
        <v/>
      </c>
      <c r="N59" s="177" t="str">
        <f>IF(基本情報入力シート!R72="","",基本情報入力シート!R72)</f>
        <v/>
      </c>
      <c r="O59" s="178" t="str">
        <f>IF(基本情報入力シート!W72="","",基本情報入力シート!W72)</f>
        <v/>
      </c>
      <c r="P59" s="179" t="str">
        <f>IF(基本情報入力シート!X72="","",基本情報入力シート!X72)</f>
        <v/>
      </c>
      <c r="Q59" s="181" t="str">
        <f>IF(基本情報入力シート!Y72="","",基本情報入力シート!Y72)</f>
        <v/>
      </c>
      <c r="R59" s="171"/>
      <c r="S59" s="172"/>
      <c r="T59" s="424"/>
      <c r="U59" s="424"/>
      <c r="V59" s="424"/>
      <c r="W59" s="173"/>
      <c r="X59" s="174"/>
      <c r="Y59" s="424"/>
      <c r="Z59" s="424"/>
      <c r="AA59" s="424"/>
      <c r="AB59" s="424"/>
      <c r="AC59" s="424"/>
      <c r="AD59" s="424"/>
      <c r="AE59" s="429"/>
      <c r="AF59" s="429"/>
      <c r="AG59" s="429"/>
      <c r="AH59" s="452"/>
      <c r="AI59" s="453"/>
      <c r="AJ59" s="428"/>
      <c r="AK59" s="428"/>
      <c r="AL59" s="428"/>
      <c r="AM59" s="255"/>
    </row>
    <row r="60" spans="1:39" ht="27.75" customHeight="1">
      <c r="A60" s="176">
        <f t="shared" si="2"/>
        <v>41</v>
      </c>
      <c r="B60" s="597" t="str">
        <f>IF(基本情報入力シート!C73="","",基本情報入力シート!C73)</f>
        <v/>
      </c>
      <c r="C60" s="598"/>
      <c r="D60" s="598"/>
      <c r="E60" s="598"/>
      <c r="F60" s="598"/>
      <c r="G60" s="598"/>
      <c r="H60" s="598"/>
      <c r="I60" s="598"/>
      <c r="J60" s="598"/>
      <c r="K60" s="599"/>
      <c r="L60" s="166" t="str">
        <f t="shared" si="4"/>
        <v/>
      </c>
      <c r="M60" s="177" t="str">
        <f>IF(基本情報入力シート!M73="","",基本情報入力シート!M73)</f>
        <v/>
      </c>
      <c r="N60" s="177" t="str">
        <f>IF(基本情報入力シート!R73="","",基本情報入力シート!R73)</f>
        <v/>
      </c>
      <c r="O60" s="178" t="str">
        <f>IF(基本情報入力シート!W73="","",基本情報入力シート!W73)</f>
        <v/>
      </c>
      <c r="P60" s="179" t="str">
        <f>IF(基本情報入力シート!X73="","",基本情報入力シート!X73)</f>
        <v/>
      </c>
      <c r="Q60" s="181" t="str">
        <f>IF(基本情報入力シート!Y73="","",基本情報入力シート!Y73)</f>
        <v/>
      </c>
      <c r="R60" s="171"/>
      <c r="S60" s="172"/>
      <c r="T60" s="424"/>
      <c r="U60" s="424"/>
      <c r="V60" s="424"/>
      <c r="W60" s="173"/>
      <c r="X60" s="174"/>
      <c r="Y60" s="424"/>
      <c r="Z60" s="424"/>
      <c r="AA60" s="424"/>
      <c r="AB60" s="424"/>
      <c r="AC60" s="424"/>
      <c r="AD60" s="424"/>
      <c r="AE60" s="429"/>
      <c r="AF60" s="429"/>
      <c r="AG60" s="429"/>
      <c r="AH60" s="452"/>
      <c r="AI60" s="453"/>
      <c r="AJ60" s="428"/>
      <c r="AK60" s="428"/>
      <c r="AL60" s="428"/>
      <c r="AM60" s="255"/>
    </row>
    <row r="61" spans="1:39" ht="27.75" customHeight="1">
      <c r="A61" s="176">
        <f t="shared" si="2"/>
        <v>42</v>
      </c>
      <c r="B61" s="597" t="str">
        <f>IF(基本情報入力シート!C74="","",基本情報入力シート!C74)</f>
        <v/>
      </c>
      <c r="C61" s="598"/>
      <c r="D61" s="598"/>
      <c r="E61" s="598"/>
      <c r="F61" s="598"/>
      <c r="G61" s="598"/>
      <c r="H61" s="598"/>
      <c r="I61" s="598"/>
      <c r="J61" s="598"/>
      <c r="K61" s="599"/>
      <c r="L61" s="166" t="str">
        <f t="shared" si="4"/>
        <v/>
      </c>
      <c r="M61" s="177" t="str">
        <f>IF(基本情報入力シート!M74="","",基本情報入力シート!M74)</f>
        <v/>
      </c>
      <c r="N61" s="177" t="str">
        <f>IF(基本情報入力シート!R74="","",基本情報入力シート!R74)</f>
        <v/>
      </c>
      <c r="O61" s="178" t="str">
        <f>IF(基本情報入力シート!W74="","",基本情報入力シート!W74)</f>
        <v/>
      </c>
      <c r="P61" s="179" t="str">
        <f>IF(基本情報入力シート!X74="","",基本情報入力シート!X74)</f>
        <v/>
      </c>
      <c r="Q61" s="181" t="str">
        <f>IF(基本情報入力シート!Y74="","",基本情報入力シート!Y74)</f>
        <v/>
      </c>
      <c r="R61" s="171"/>
      <c r="S61" s="172"/>
      <c r="T61" s="424"/>
      <c r="U61" s="424"/>
      <c r="V61" s="424"/>
      <c r="W61" s="173"/>
      <c r="X61" s="174"/>
      <c r="Y61" s="424"/>
      <c r="Z61" s="424"/>
      <c r="AA61" s="424"/>
      <c r="AB61" s="424"/>
      <c r="AC61" s="424"/>
      <c r="AD61" s="424"/>
      <c r="AE61" s="429"/>
      <c r="AF61" s="429"/>
      <c r="AG61" s="429"/>
      <c r="AH61" s="452"/>
      <c r="AI61" s="453"/>
      <c r="AJ61" s="428"/>
      <c r="AK61" s="428"/>
      <c r="AL61" s="428"/>
      <c r="AM61" s="255"/>
    </row>
    <row r="62" spans="1:39" ht="27.75" customHeight="1">
      <c r="A62" s="176">
        <f t="shared" si="2"/>
        <v>43</v>
      </c>
      <c r="B62" s="597" t="str">
        <f>IF(基本情報入力シート!C75="","",基本情報入力シート!C75)</f>
        <v/>
      </c>
      <c r="C62" s="598"/>
      <c r="D62" s="598"/>
      <c r="E62" s="598"/>
      <c r="F62" s="598"/>
      <c r="G62" s="598"/>
      <c r="H62" s="598"/>
      <c r="I62" s="598"/>
      <c r="J62" s="598"/>
      <c r="K62" s="599"/>
      <c r="L62" s="166" t="str">
        <f t="shared" si="4"/>
        <v/>
      </c>
      <c r="M62" s="177" t="str">
        <f>IF(基本情報入力シート!M75="","",基本情報入力シート!M75)</f>
        <v/>
      </c>
      <c r="N62" s="177" t="str">
        <f>IF(基本情報入力シート!R75="","",基本情報入力シート!R75)</f>
        <v/>
      </c>
      <c r="O62" s="178" t="str">
        <f>IF(基本情報入力シート!W75="","",基本情報入力シート!W75)</f>
        <v/>
      </c>
      <c r="P62" s="179" t="str">
        <f>IF(基本情報入力シート!X75="","",基本情報入力シート!X75)</f>
        <v/>
      </c>
      <c r="Q62" s="181" t="str">
        <f>IF(基本情報入力シート!Y75="","",基本情報入力シート!Y75)</f>
        <v/>
      </c>
      <c r="R62" s="171"/>
      <c r="S62" s="172"/>
      <c r="T62" s="424"/>
      <c r="U62" s="424"/>
      <c r="V62" s="424"/>
      <c r="W62" s="173"/>
      <c r="X62" s="174"/>
      <c r="Y62" s="424"/>
      <c r="Z62" s="424"/>
      <c r="AA62" s="424"/>
      <c r="AB62" s="424"/>
      <c r="AC62" s="424"/>
      <c r="AD62" s="424"/>
      <c r="AE62" s="429"/>
      <c r="AF62" s="429"/>
      <c r="AG62" s="429"/>
      <c r="AH62" s="452"/>
      <c r="AI62" s="453"/>
      <c r="AJ62" s="428"/>
      <c r="AK62" s="428"/>
      <c r="AL62" s="428"/>
      <c r="AM62" s="255"/>
    </row>
    <row r="63" spans="1:39" ht="27.75" customHeight="1">
      <c r="A63" s="176">
        <f t="shared" si="2"/>
        <v>44</v>
      </c>
      <c r="B63" s="597" t="str">
        <f>IF(基本情報入力シート!C76="","",基本情報入力シート!C76)</f>
        <v/>
      </c>
      <c r="C63" s="598"/>
      <c r="D63" s="598"/>
      <c r="E63" s="598"/>
      <c r="F63" s="598"/>
      <c r="G63" s="598"/>
      <c r="H63" s="598"/>
      <c r="I63" s="598"/>
      <c r="J63" s="598"/>
      <c r="K63" s="599"/>
      <c r="L63" s="166" t="str">
        <f t="shared" si="4"/>
        <v/>
      </c>
      <c r="M63" s="177" t="str">
        <f>IF(基本情報入力シート!M76="","",基本情報入力シート!M76)</f>
        <v/>
      </c>
      <c r="N63" s="177" t="str">
        <f>IF(基本情報入力シート!R76="","",基本情報入力シート!R76)</f>
        <v/>
      </c>
      <c r="O63" s="178" t="str">
        <f>IF(基本情報入力シート!W76="","",基本情報入力シート!W76)</f>
        <v/>
      </c>
      <c r="P63" s="179" t="str">
        <f>IF(基本情報入力シート!X76="","",基本情報入力シート!X76)</f>
        <v/>
      </c>
      <c r="Q63" s="181" t="str">
        <f>IF(基本情報入力シート!Y76="","",基本情報入力シート!Y76)</f>
        <v/>
      </c>
      <c r="R63" s="171"/>
      <c r="S63" s="172"/>
      <c r="T63" s="424"/>
      <c r="U63" s="424"/>
      <c r="V63" s="424"/>
      <c r="W63" s="173"/>
      <c r="X63" s="174"/>
      <c r="Y63" s="424"/>
      <c r="Z63" s="424"/>
      <c r="AA63" s="424"/>
      <c r="AB63" s="424"/>
      <c r="AC63" s="424"/>
      <c r="AD63" s="424"/>
      <c r="AE63" s="429"/>
      <c r="AF63" s="429"/>
      <c r="AG63" s="429"/>
      <c r="AH63" s="452"/>
      <c r="AI63" s="453"/>
      <c r="AJ63" s="428"/>
      <c r="AK63" s="428"/>
      <c r="AL63" s="428"/>
      <c r="AM63" s="255"/>
    </row>
    <row r="64" spans="1:39" ht="27.75" customHeight="1">
      <c r="A64" s="176">
        <f t="shared" si="2"/>
        <v>45</v>
      </c>
      <c r="B64" s="597" t="str">
        <f>IF(基本情報入力シート!C77="","",基本情報入力シート!C77)</f>
        <v/>
      </c>
      <c r="C64" s="598"/>
      <c r="D64" s="598"/>
      <c r="E64" s="598"/>
      <c r="F64" s="598"/>
      <c r="G64" s="598"/>
      <c r="H64" s="598"/>
      <c r="I64" s="598"/>
      <c r="J64" s="598"/>
      <c r="K64" s="599"/>
      <c r="L64" s="166" t="str">
        <f t="shared" si="4"/>
        <v/>
      </c>
      <c r="M64" s="177" t="str">
        <f>IF(基本情報入力シート!M77="","",基本情報入力シート!M77)</f>
        <v/>
      </c>
      <c r="N64" s="177" t="str">
        <f>IF(基本情報入力シート!R77="","",基本情報入力シート!R77)</f>
        <v/>
      </c>
      <c r="O64" s="178" t="str">
        <f>IF(基本情報入力シート!W77="","",基本情報入力シート!W77)</f>
        <v/>
      </c>
      <c r="P64" s="179" t="str">
        <f>IF(基本情報入力シート!X77="","",基本情報入力シート!X77)</f>
        <v/>
      </c>
      <c r="Q64" s="181" t="str">
        <f>IF(基本情報入力シート!Y77="","",基本情報入力シート!Y77)</f>
        <v/>
      </c>
      <c r="R64" s="171"/>
      <c r="S64" s="172"/>
      <c r="T64" s="424"/>
      <c r="U64" s="424"/>
      <c r="V64" s="424"/>
      <c r="W64" s="173"/>
      <c r="X64" s="174"/>
      <c r="Y64" s="424"/>
      <c r="Z64" s="424"/>
      <c r="AA64" s="424"/>
      <c r="AB64" s="424"/>
      <c r="AC64" s="424"/>
      <c r="AD64" s="424"/>
      <c r="AE64" s="429"/>
      <c r="AF64" s="429"/>
      <c r="AG64" s="429"/>
      <c r="AH64" s="452"/>
      <c r="AI64" s="453"/>
      <c r="AJ64" s="428"/>
      <c r="AK64" s="428"/>
      <c r="AL64" s="428"/>
      <c r="AM64" s="255"/>
    </row>
    <row r="65" spans="1:39" ht="27.75" customHeight="1">
      <c r="A65" s="176">
        <f t="shared" si="2"/>
        <v>46</v>
      </c>
      <c r="B65" s="597" t="str">
        <f>IF(基本情報入力シート!C78="","",基本情報入力シート!C78)</f>
        <v/>
      </c>
      <c r="C65" s="598"/>
      <c r="D65" s="598"/>
      <c r="E65" s="598"/>
      <c r="F65" s="598"/>
      <c r="G65" s="598"/>
      <c r="H65" s="598"/>
      <c r="I65" s="598"/>
      <c r="J65" s="598"/>
      <c r="K65" s="599"/>
      <c r="L65" s="166" t="str">
        <f t="shared" si="4"/>
        <v/>
      </c>
      <c r="M65" s="177" t="str">
        <f>IF(基本情報入力シート!M78="","",基本情報入力シート!M78)</f>
        <v/>
      </c>
      <c r="N65" s="177" t="str">
        <f>IF(基本情報入力シート!R78="","",基本情報入力シート!R78)</f>
        <v/>
      </c>
      <c r="O65" s="178" t="str">
        <f>IF(基本情報入力シート!W78="","",基本情報入力シート!W78)</f>
        <v/>
      </c>
      <c r="P65" s="179" t="str">
        <f>IF(基本情報入力シート!X78="","",基本情報入力シート!X78)</f>
        <v/>
      </c>
      <c r="Q65" s="181" t="str">
        <f>IF(基本情報入力シート!Y78="","",基本情報入力シート!Y78)</f>
        <v/>
      </c>
      <c r="R65" s="171"/>
      <c r="S65" s="172"/>
      <c r="T65" s="424"/>
      <c r="U65" s="424"/>
      <c r="V65" s="424"/>
      <c r="W65" s="173"/>
      <c r="X65" s="174"/>
      <c r="Y65" s="424"/>
      <c r="Z65" s="424"/>
      <c r="AA65" s="424"/>
      <c r="AB65" s="424"/>
      <c r="AC65" s="424"/>
      <c r="AD65" s="424"/>
      <c r="AE65" s="429"/>
      <c r="AF65" s="429"/>
      <c r="AG65" s="429"/>
      <c r="AH65" s="452"/>
      <c r="AI65" s="453"/>
      <c r="AJ65" s="428"/>
      <c r="AK65" s="428"/>
      <c r="AL65" s="428"/>
      <c r="AM65" s="255"/>
    </row>
    <row r="66" spans="1:39" ht="27.75" customHeight="1">
      <c r="A66" s="176">
        <f t="shared" si="2"/>
        <v>47</v>
      </c>
      <c r="B66" s="597" t="str">
        <f>IF(基本情報入力シート!C79="","",基本情報入力シート!C79)</f>
        <v/>
      </c>
      <c r="C66" s="598"/>
      <c r="D66" s="598"/>
      <c r="E66" s="598"/>
      <c r="F66" s="598"/>
      <c r="G66" s="598"/>
      <c r="H66" s="598"/>
      <c r="I66" s="598"/>
      <c r="J66" s="598"/>
      <c r="K66" s="599"/>
      <c r="L66" s="166" t="str">
        <f t="shared" si="4"/>
        <v/>
      </c>
      <c r="M66" s="177" t="str">
        <f>IF(基本情報入力シート!M79="","",基本情報入力シート!M79)</f>
        <v/>
      </c>
      <c r="N66" s="177" t="str">
        <f>IF(基本情報入力シート!R79="","",基本情報入力シート!R79)</f>
        <v/>
      </c>
      <c r="O66" s="178" t="str">
        <f>IF(基本情報入力シート!W79="","",基本情報入力シート!W79)</f>
        <v/>
      </c>
      <c r="P66" s="179" t="str">
        <f>IF(基本情報入力シート!X79="","",基本情報入力シート!X79)</f>
        <v/>
      </c>
      <c r="Q66" s="181" t="str">
        <f>IF(基本情報入力シート!Y79="","",基本情報入力シート!Y79)</f>
        <v/>
      </c>
      <c r="R66" s="171"/>
      <c r="S66" s="172"/>
      <c r="T66" s="424"/>
      <c r="U66" s="424"/>
      <c r="V66" s="424"/>
      <c r="W66" s="173"/>
      <c r="X66" s="174"/>
      <c r="Y66" s="424"/>
      <c r="Z66" s="424"/>
      <c r="AA66" s="424"/>
      <c r="AB66" s="424"/>
      <c r="AC66" s="424"/>
      <c r="AD66" s="424"/>
      <c r="AE66" s="429"/>
      <c r="AF66" s="429"/>
      <c r="AG66" s="429"/>
      <c r="AH66" s="452"/>
      <c r="AI66" s="453"/>
      <c r="AJ66" s="428"/>
      <c r="AK66" s="428"/>
      <c r="AL66" s="428"/>
      <c r="AM66" s="255"/>
    </row>
    <row r="67" spans="1:39" ht="27.75" customHeight="1">
      <c r="A67" s="176">
        <f t="shared" si="2"/>
        <v>48</v>
      </c>
      <c r="B67" s="597" t="str">
        <f>IF(基本情報入力シート!C80="","",基本情報入力シート!C80)</f>
        <v/>
      </c>
      <c r="C67" s="598"/>
      <c r="D67" s="598"/>
      <c r="E67" s="598"/>
      <c r="F67" s="598"/>
      <c r="G67" s="598"/>
      <c r="H67" s="598"/>
      <c r="I67" s="598"/>
      <c r="J67" s="598"/>
      <c r="K67" s="599"/>
      <c r="L67" s="166" t="str">
        <f t="shared" si="4"/>
        <v/>
      </c>
      <c r="M67" s="177" t="str">
        <f>IF(基本情報入力シート!M80="","",基本情報入力シート!M80)</f>
        <v/>
      </c>
      <c r="N67" s="177" t="str">
        <f>IF(基本情報入力シート!R80="","",基本情報入力シート!R80)</f>
        <v/>
      </c>
      <c r="O67" s="178" t="str">
        <f>IF(基本情報入力シート!W80="","",基本情報入力シート!W80)</f>
        <v/>
      </c>
      <c r="P67" s="179" t="str">
        <f>IF(基本情報入力シート!X80="","",基本情報入力シート!X80)</f>
        <v/>
      </c>
      <c r="Q67" s="181" t="str">
        <f>IF(基本情報入力シート!Y80="","",基本情報入力シート!Y80)</f>
        <v/>
      </c>
      <c r="R67" s="171"/>
      <c r="S67" s="172"/>
      <c r="T67" s="424"/>
      <c r="U67" s="424"/>
      <c r="V67" s="424"/>
      <c r="W67" s="173"/>
      <c r="X67" s="174"/>
      <c r="Y67" s="424"/>
      <c r="Z67" s="424"/>
      <c r="AA67" s="424"/>
      <c r="AB67" s="424"/>
      <c r="AC67" s="424"/>
      <c r="AD67" s="424"/>
      <c r="AE67" s="429"/>
      <c r="AF67" s="429"/>
      <c r="AG67" s="429"/>
      <c r="AH67" s="452"/>
      <c r="AI67" s="453"/>
      <c r="AJ67" s="428"/>
      <c r="AK67" s="428"/>
      <c r="AL67" s="428"/>
      <c r="AM67" s="255"/>
    </row>
    <row r="68" spans="1:39" ht="27.75" customHeight="1">
      <c r="A68" s="176">
        <f t="shared" si="2"/>
        <v>49</v>
      </c>
      <c r="B68" s="597" t="str">
        <f>IF(基本情報入力シート!C81="","",基本情報入力シート!C81)</f>
        <v/>
      </c>
      <c r="C68" s="598"/>
      <c r="D68" s="598"/>
      <c r="E68" s="598"/>
      <c r="F68" s="598"/>
      <c r="G68" s="598"/>
      <c r="H68" s="598"/>
      <c r="I68" s="598"/>
      <c r="J68" s="598"/>
      <c r="K68" s="599"/>
      <c r="L68" s="166" t="str">
        <f t="shared" si="4"/>
        <v/>
      </c>
      <c r="M68" s="177" t="str">
        <f>IF(基本情報入力シート!M81="","",基本情報入力シート!M81)</f>
        <v/>
      </c>
      <c r="N68" s="177" t="str">
        <f>IF(基本情報入力シート!R81="","",基本情報入力シート!R81)</f>
        <v/>
      </c>
      <c r="O68" s="178" t="str">
        <f>IF(基本情報入力シート!W81="","",基本情報入力シート!W81)</f>
        <v/>
      </c>
      <c r="P68" s="179" t="str">
        <f>IF(基本情報入力シート!X81="","",基本情報入力シート!X81)</f>
        <v/>
      </c>
      <c r="Q68" s="181" t="str">
        <f>IF(基本情報入力シート!Y81="","",基本情報入力シート!Y81)</f>
        <v/>
      </c>
      <c r="R68" s="171"/>
      <c r="S68" s="172"/>
      <c r="T68" s="424"/>
      <c r="U68" s="424"/>
      <c r="V68" s="424"/>
      <c r="W68" s="173"/>
      <c r="X68" s="174"/>
      <c r="Y68" s="424"/>
      <c r="Z68" s="424"/>
      <c r="AA68" s="424"/>
      <c r="AB68" s="424"/>
      <c r="AC68" s="424"/>
      <c r="AD68" s="424"/>
      <c r="AE68" s="429"/>
      <c r="AF68" s="429"/>
      <c r="AG68" s="429"/>
      <c r="AH68" s="452"/>
      <c r="AI68" s="453"/>
      <c r="AJ68" s="428"/>
      <c r="AK68" s="428"/>
      <c r="AL68" s="428"/>
      <c r="AM68" s="255"/>
    </row>
    <row r="69" spans="1:39" ht="27.75" customHeight="1">
      <c r="A69" s="176">
        <f t="shared" si="2"/>
        <v>50</v>
      </c>
      <c r="B69" s="597" t="str">
        <f>IF(基本情報入力シート!C82="","",基本情報入力シート!C82)</f>
        <v/>
      </c>
      <c r="C69" s="598"/>
      <c r="D69" s="598"/>
      <c r="E69" s="598"/>
      <c r="F69" s="598"/>
      <c r="G69" s="598"/>
      <c r="H69" s="598"/>
      <c r="I69" s="598"/>
      <c r="J69" s="598"/>
      <c r="K69" s="599"/>
      <c r="L69" s="166" t="str">
        <f t="shared" si="4"/>
        <v/>
      </c>
      <c r="M69" s="177" t="str">
        <f>IF(基本情報入力シート!M82="","",基本情報入力シート!M82)</f>
        <v/>
      </c>
      <c r="N69" s="177" t="str">
        <f>IF(基本情報入力シート!R82="","",基本情報入力シート!R82)</f>
        <v/>
      </c>
      <c r="O69" s="178" t="str">
        <f>IF(基本情報入力シート!W82="","",基本情報入力シート!W82)</f>
        <v/>
      </c>
      <c r="P69" s="179" t="str">
        <f>IF(基本情報入力シート!X82="","",基本情報入力シート!X82)</f>
        <v/>
      </c>
      <c r="Q69" s="181" t="str">
        <f>IF(基本情報入力シート!Y82="","",基本情報入力シート!Y82)</f>
        <v/>
      </c>
      <c r="R69" s="171"/>
      <c r="S69" s="172"/>
      <c r="T69" s="424"/>
      <c r="U69" s="424"/>
      <c r="V69" s="424"/>
      <c r="W69" s="173"/>
      <c r="X69" s="174"/>
      <c r="Y69" s="424"/>
      <c r="Z69" s="424"/>
      <c r="AA69" s="424"/>
      <c r="AB69" s="424"/>
      <c r="AC69" s="424"/>
      <c r="AD69" s="424"/>
      <c r="AE69" s="429"/>
      <c r="AF69" s="429"/>
      <c r="AG69" s="429"/>
      <c r="AH69" s="452"/>
      <c r="AI69" s="453"/>
      <c r="AJ69" s="428"/>
      <c r="AK69" s="428"/>
      <c r="AL69" s="428"/>
      <c r="AM69" s="255"/>
    </row>
    <row r="70" spans="1:39" ht="27.75" customHeight="1">
      <c r="A70" s="176">
        <f t="shared" si="2"/>
        <v>51</v>
      </c>
      <c r="B70" s="597" t="str">
        <f>IF(基本情報入力シート!C83="","",基本情報入力シート!C83)</f>
        <v/>
      </c>
      <c r="C70" s="598"/>
      <c r="D70" s="598"/>
      <c r="E70" s="598"/>
      <c r="F70" s="598"/>
      <c r="G70" s="598"/>
      <c r="H70" s="598"/>
      <c r="I70" s="598"/>
      <c r="J70" s="598"/>
      <c r="K70" s="599"/>
      <c r="L70" s="166" t="str">
        <f t="shared" si="4"/>
        <v/>
      </c>
      <c r="M70" s="177" t="str">
        <f>IF(基本情報入力シート!M83="","",基本情報入力シート!M83)</f>
        <v/>
      </c>
      <c r="N70" s="177" t="str">
        <f>IF(基本情報入力シート!R83="","",基本情報入力シート!R83)</f>
        <v/>
      </c>
      <c r="O70" s="178" t="str">
        <f>IF(基本情報入力シート!W83="","",基本情報入力シート!W83)</f>
        <v/>
      </c>
      <c r="P70" s="179" t="str">
        <f>IF(基本情報入力シート!X83="","",基本情報入力シート!X83)</f>
        <v/>
      </c>
      <c r="Q70" s="181" t="str">
        <f>IF(基本情報入力シート!Y83="","",基本情報入力シート!Y83)</f>
        <v/>
      </c>
      <c r="R70" s="171"/>
      <c r="S70" s="172"/>
      <c r="T70" s="424"/>
      <c r="U70" s="424"/>
      <c r="V70" s="424"/>
      <c r="W70" s="173"/>
      <c r="X70" s="174"/>
      <c r="Y70" s="424"/>
      <c r="Z70" s="424"/>
      <c r="AA70" s="424"/>
      <c r="AB70" s="424"/>
      <c r="AC70" s="424"/>
      <c r="AD70" s="424"/>
      <c r="AE70" s="429"/>
      <c r="AF70" s="429"/>
      <c r="AG70" s="429"/>
      <c r="AH70" s="452"/>
      <c r="AI70" s="453"/>
      <c r="AJ70" s="428"/>
      <c r="AK70" s="428"/>
      <c r="AL70" s="428"/>
      <c r="AM70" s="255"/>
    </row>
    <row r="71" spans="1:39" ht="27.75" customHeight="1">
      <c r="A71" s="176">
        <f t="shared" si="2"/>
        <v>52</v>
      </c>
      <c r="B71" s="597" t="str">
        <f>IF(基本情報入力シート!C84="","",基本情報入力シート!C84)</f>
        <v/>
      </c>
      <c r="C71" s="598"/>
      <c r="D71" s="598"/>
      <c r="E71" s="598"/>
      <c r="F71" s="598"/>
      <c r="G71" s="598"/>
      <c r="H71" s="598"/>
      <c r="I71" s="598"/>
      <c r="J71" s="598"/>
      <c r="K71" s="599"/>
      <c r="L71" s="166" t="str">
        <f t="shared" si="4"/>
        <v/>
      </c>
      <c r="M71" s="177" t="str">
        <f>IF(基本情報入力シート!M84="","",基本情報入力シート!M84)</f>
        <v/>
      </c>
      <c r="N71" s="177" t="str">
        <f>IF(基本情報入力シート!R84="","",基本情報入力シート!R84)</f>
        <v/>
      </c>
      <c r="O71" s="178" t="str">
        <f>IF(基本情報入力シート!W84="","",基本情報入力シート!W84)</f>
        <v/>
      </c>
      <c r="P71" s="179" t="str">
        <f>IF(基本情報入力シート!X84="","",基本情報入力シート!X84)</f>
        <v/>
      </c>
      <c r="Q71" s="181" t="str">
        <f>IF(基本情報入力シート!Y84="","",基本情報入力シート!Y84)</f>
        <v/>
      </c>
      <c r="R71" s="171"/>
      <c r="S71" s="172"/>
      <c r="T71" s="424"/>
      <c r="U71" s="424"/>
      <c r="V71" s="424"/>
      <c r="W71" s="173"/>
      <c r="X71" s="174"/>
      <c r="Y71" s="424"/>
      <c r="Z71" s="424"/>
      <c r="AA71" s="424"/>
      <c r="AB71" s="424"/>
      <c r="AC71" s="424"/>
      <c r="AD71" s="424"/>
      <c r="AE71" s="429"/>
      <c r="AF71" s="429"/>
      <c r="AG71" s="429"/>
      <c r="AH71" s="452"/>
      <c r="AI71" s="453"/>
      <c r="AJ71" s="428"/>
      <c r="AK71" s="428"/>
      <c r="AL71" s="428"/>
      <c r="AM71" s="255"/>
    </row>
    <row r="72" spans="1:39" ht="27.75" customHeight="1">
      <c r="A72" s="176">
        <f t="shared" si="2"/>
        <v>53</v>
      </c>
      <c r="B72" s="597" t="str">
        <f>IF(基本情報入力シート!C85="","",基本情報入力シート!C85)</f>
        <v/>
      </c>
      <c r="C72" s="598"/>
      <c r="D72" s="598"/>
      <c r="E72" s="598"/>
      <c r="F72" s="598"/>
      <c r="G72" s="598"/>
      <c r="H72" s="598"/>
      <c r="I72" s="598"/>
      <c r="J72" s="598"/>
      <c r="K72" s="599"/>
      <c r="L72" s="166" t="str">
        <f t="shared" si="4"/>
        <v/>
      </c>
      <c r="M72" s="177" t="str">
        <f>IF(基本情報入力シート!M85="","",基本情報入力シート!M85)</f>
        <v/>
      </c>
      <c r="N72" s="177" t="str">
        <f>IF(基本情報入力シート!R85="","",基本情報入力シート!R85)</f>
        <v/>
      </c>
      <c r="O72" s="178" t="str">
        <f>IF(基本情報入力シート!W85="","",基本情報入力シート!W85)</f>
        <v/>
      </c>
      <c r="P72" s="179" t="str">
        <f>IF(基本情報入力シート!X85="","",基本情報入力シート!X85)</f>
        <v/>
      </c>
      <c r="Q72" s="181" t="str">
        <f>IF(基本情報入力シート!Y85="","",基本情報入力シート!Y85)</f>
        <v/>
      </c>
      <c r="R72" s="171"/>
      <c r="S72" s="172"/>
      <c r="T72" s="424"/>
      <c r="U72" s="424"/>
      <c r="V72" s="424"/>
      <c r="W72" s="173"/>
      <c r="X72" s="174"/>
      <c r="Y72" s="424"/>
      <c r="Z72" s="424"/>
      <c r="AA72" s="424"/>
      <c r="AB72" s="424"/>
      <c r="AC72" s="424"/>
      <c r="AD72" s="424"/>
      <c r="AE72" s="429"/>
      <c r="AF72" s="429"/>
      <c r="AG72" s="429"/>
      <c r="AH72" s="452"/>
      <c r="AI72" s="453"/>
      <c r="AJ72" s="428"/>
      <c r="AK72" s="428"/>
      <c r="AL72" s="428"/>
      <c r="AM72" s="255"/>
    </row>
    <row r="73" spans="1:39" ht="27.75" customHeight="1">
      <c r="A73" s="176">
        <f t="shared" si="2"/>
        <v>54</v>
      </c>
      <c r="B73" s="597" t="str">
        <f>IF(基本情報入力シート!C86="","",基本情報入力シート!C86)</f>
        <v/>
      </c>
      <c r="C73" s="598"/>
      <c r="D73" s="598"/>
      <c r="E73" s="598"/>
      <c r="F73" s="598"/>
      <c r="G73" s="598"/>
      <c r="H73" s="598"/>
      <c r="I73" s="598"/>
      <c r="J73" s="598"/>
      <c r="K73" s="599"/>
      <c r="L73" s="166" t="str">
        <f t="shared" si="4"/>
        <v/>
      </c>
      <c r="M73" s="177" t="str">
        <f>IF(基本情報入力シート!M86="","",基本情報入力シート!M86)</f>
        <v/>
      </c>
      <c r="N73" s="177" t="str">
        <f>IF(基本情報入力シート!R86="","",基本情報入力シート!R86)</f>
        <v/>
      </c>
      <c r="O73" s="178" t="str">
        <f>IF(基本情報入力シート!W86="","",基本情報入力シート!W86)</f>
        <v/>
      </c>
      <c r="P73" s="179" t="str">
        <f>IF(基本情報入力シート!X86="","",基本情報入力シート!X86)</f>
        <v/>
      </c>
      <c r="Q73" s="181" t="str">
        <f>IF(基本情報入力シート!Y86="","",基本情報入力シート!Y86)</f>
        <v/>
      </c>
      <c r="R73" s="171"/>
      <c r="S73" s="172"/>
      <c r="T73" s="424"/>
      <c r="U73" s="424"/>
      <c r="V73" s="424"/>
      <c r="W73" s="173"/>
      <c r="X73" s="174"/>
      <c r="Y73" s="424"/>
      <c r="Z73" s="424"/>
      <c r="AA73" s="424"/>
      <c r="AB73" s="424"/>
      <c r="AC73" s="424"/>
      <c r="AD73" s="424"/>
      <c r="AE73" s="429"/>
      <c r="AF73" s="429"/>
      <c r="AG73" s="429"/>
      <c r="AH73" s="452"/>
      <c r="AI73" s="453"/>
      <c r="AJ73" s="428"/>
      <c r="AK73" s="428"/>
      <c r="AL73" s="428"/>
      <c r="AM73" s="255"/>
    </row>
    <row r="74" spans="1:39" ht="27.75" customHeight="1">
      <c r="A74" s="176">
        <f t="shared" si="2"/>
        <v>55</v>
      </c>
      <c r="B74" s="597" t="str">
        <f>IF(基本情報入力シート!C87="","",基本情報入力シート!C87)</f>
        <v/>
      </c>
      <c r="C74" s="598"/>
      <c r="D74" s="598"/>
      <c r="E74" s="598"/>
      <c r="F74" s="598"/>
      <c r="G74" s="598"/>
      <c r="H74" s="598"/>
      <c r="I74" s="598"/>
      <c r="J74" s="598"/>
      <c r="K74" s="599"/>
      <c r="L74" s="166" t="str">
        <f t="shared" si="4"/>
        <v/>
      </c>
      <c r="M74" s="177" t="str">
        <f>IF(基本情報入力シート!M87="","",基本情報入力シート!M87)</f>
        <v/>
      </c>
      <c r="N74" s="177" t="str">
        <f>IF(基本情報入力シート!R87="","",基本情報入力シート!R87)</f>
        <v/>
      </c>
      <c r="O74" s="178" t="str">
        <f>IF(基本情報入力シート!W87="","",基本情報入力シート!W87)</f>
        <v/>
      </c>
      <c r="P74" s="179" t="str">
        <f>IF(基本情報入力シート!X87="","",基本情報入力シート!X87)</f>
        <v/>
      </c>
      <c r="Q74" s="181" t="str">
        <f>IF(基本情報入力シート!Y87="","",基本情報入力シート!Y87)</f>
        <v/>
      </c>
      <c r="R74" s="171"/>
      <c r="S74" s="172"/>
      <c r="T74" s="424"/>
      <c r="U74" s="424"/>
      <c r="V74" s="424"/>
      <c r="W74" s="173"/>
      <c r="X74" s="174"/>
      <c r="Y74" s="424"/>
      <c r="Z74" s="424"/>
      <c r="AA74" s="424"/>
      <c r="AB74" s="424"/>
      <c r="AC74" s="424"/>
      <c r="AD74" s="424"/>
      <c r="AE74" s="429"/>
      <c r="AF74" s="429"/>
      <c r="AG74" s="429"/>
      <c r="AH74" s="452"/>
      <c r="AI74" s="453"/>
      <c r="AJ74" s="428"/>
      <c r="AK74" s="428"/>
      <c r="AL74" s="428"/>
      <c r="AM74" s="255"/>
    </row>
    <row r="75" spans="1:39" ht="27.75" customHeight="1">
      <c r="A75" s="176">
        <f t="shared" si="2"/>
        <v>56</v>
      </c>
      <c r="B75" s="597" t="str">
        <f>IF(基本情報入力シート!C88="","",基本情報入力シート!C88)</f>
        <v/>
      </c>
      <c r="C75" s="598"/>
      <c r="D75" s="598"/>
      <c r="E75" s="598"/>
      <c r="F75" s="598"/>
      <c r="G75" s="598"/>
      <c r="H75" s="598"/>
      <c r="I75" s="598"/>
      <c r="J75" s="598"/>
      <c r="K75" s="599"/>
      <c r="L75" s="166" t="str">
        <f t="shared" si="4"/>
        <v/>
      </c>
      <c r="M75" s="177" t="str">
        <f>IF(基本情報入力シート!M88="","",基本情報入力シート!M88)</f>
        <v/>
      </c>
      <c r="N75" s="177" t="str">
        <f>IF(基本情報入力シート!R88="","",基本情報入力シート!R88)</f>
        <v/>
      </c>
      <c r="O75" s="178" t="str">
        <f>IF(基本情報入力シート!W88="","",基本情報入力シート!W88)</f>
        <v/>
      </c>
      <c r="P75" s="179" t="str">
        <f>IF(基本情報入力シート!X88="","",基本情報入力シート!X88)</f>
        <v/>
      </c>
      <c r="Q75" s="181" t="str">
        <f>IF(基本情報入力シート!Y88="","",基本情報入力シート!Y88)</f>
        <v/>
      </c>
      <c r="R75" s="171"/>
      <c r="S75" s="172"/>
      <c r="T75" s="424"/>
      <c r="U75" s="424"/>
      <c r="V75" s="424"/>
      <c r="W75" s="173"/>
      <c r="X75" s="174"/>
      <c r="Y75" s="424"/>
      <c r="Z75" s="424"/>
      <c r="AA75" s="424"/>
      <c r="AB75" s="424"/>
      <c r="AC75" s="424"/>
      <c r="AD75" s="424"/>
      <c r="AE75" s="429"/>
      <c r="AF75" s="429"/>
      <c r="AG75" s="429"/>
      <c r="AH75" s="452"/>
      <c r="AI75" s="453"/>
      <c r="AJ75" s="428"/>
      <c r="AK75" s="428"/>
      <c r="AL75" s="428"/>
      <c r="AM75" s="255"/>
    </row>
    <row r="76" spans="1:39" ht="27.75" customHeight="1">
      <c r="A76" s="176">
        <f t="shared" si="2"/>
        <v>57</v>
      </c>
      <c r="B76" s="597" t="str">
        <f>IF(基本情報入力シート!C89="","",基本情報入力シート!C89)</f>
        <v/>
      </c>
      <c r="C76" s="598"/>
      <c r="D76" s="598"/>
      <c r="E76" s="598"/>
      <c r="F76" s="598"/>
      <c r="G76" s="598"/>
      <c r="H76" s="598"/>
      <c r="I76" s="598"/>
      <c r="J76" s="598"/>
      <c r="K76" s="599"/>
      <c r="L76" s="166" t="str">
        <f t="shared" si="4"/>
        <v/>
      </c>
      <c r="M76" s="177" t="str">
        <f>IF(基本情報入力シート!M89="","",基本情報入力シート!M89)</f>
        <v/>
      </c>
      <c r="N76" s="177" t="str">
        <f>IF(基本情報入力シート!R89="","",基本情報入力シート!R89)</f>
        <v/>
      </c>
      <c r="O76" s="178" t="str">
        <f>IF(基本情報入力シート!W89="","",基本情報入力シート!W89)</f>
        <v/>
      </c>
      <c r="P76" s="179" t="str">
        <f>IF(基本情報入力シート!X89="","",基本情報入力シート!X89)</f>
        <v/>
      </c>
      <c r="Q76" s="181" t="str">
        <f>IF(基本情報入力シート!Y89="","",基本情報入力シート!Y89)</f>
        <v/>
      </c>
      <c r="R76" s="171"/>
      <c r="S76" s="172"/>
      <c r="T76" s="424"/>
      <c r="U76" s="424"/>
      <c r="V76" s="424"/>
      <c r="W76" s="173"/>
      <c r="X76" s="174"/>
      <c r="Y76" s="424"/>
      <c r="Z76" s="424"/>
      <c r="AA76" s="424"/>
      <c r="AB76" s="424"/>
      <c r="AC76" s="424"/>
      <c r="AD76" s="424"/>
      <c r="AE76" s="429"/>
      <c r="AF76" s="429"/>
      <c r="AG76" s="429"/>
      <c r="AH76" s="452"/>
      <c r="AI76" s="453"/>
      <c r="AJ76" s="428"/>
      <c r="AK76" s="428"/>
      <c r="AL76" s="428"/>
      <c r="AM76" s="255"/>
    </row>
    <row r="77" spans="1:39" ht="27.75" customHeight="1">
      <c r="A77" s="176">
        <f t="shared" si="2"/>
        <v>58</v>
      </c>
      <c r="B77" s="597" t="str">
        <f>IF(基本情報入力シート!C90="","",基本情報入力シート!C90)</f>
        <v/>
      </c>
      <c r="C77" s="598"/>
      <c r="D77" s="598"/>
      <c r="E77" s="598"/>
      <c r="F77" s="598"/>
      <c r="G77" s="598"/>
      <c r="H77" s="598"/>
      <c r="I77" s="598"/>
      <c r="J77" s="598"/>
      <c r="K77" s="599"/>
      <c r="L77" s="166" t="str">
        <f t="shared" si="4"/>
        <v/>
      </c>
      <c r="M77" s="177" t="str">
        <f>IF(基本情報入力シート!M90="","",基本情報入力シート!M90)</f>
        <v/>
      </c>
      <c r="N77" s="177" t="str">
        <f>IF(基本情報入力シート!R90="","",基本情報入力シート!R90)</f>
        <v/>
      </c>
      <c r="O77" s="178" t="str">
        <f>IF(基本情報入力シート!W90="","",基本情報入力シート!W90)</f>
        <v/>
      </c>
      <c r="P77" s="179" t="str">
        <f>IF(基本情報入力シート!X90="","",基本情報入力シート!X90)</f>
        <v/>
      </c>
      <c r="Q77" s="181" t="str">
        <f>IF(基本情報入力シート!Y90="","",基本情報入力シート!Y90)</f>
        <v/>
      </c>
      <c r="R77" s="171"/>
      <c r="S77" s="172"/>
      <c r="T77" s="424"/>
      <c r="U77" s="424"/>
      <c r="V77" s="424"/>
      <c r="W77" s="173"/>
      <c r="X77" s="174"/>
      <c r="Y77" s="424"/>
      <c r="Z77" s="424"/>
      <c r="AA77" s="424"/>
      <c r="AB77" s="424"/>
      <c r="AC77" s="424"/>
      <c r="AD77" s="424"/>
      <c r="AE77" s="429"/>
      <c r="AF77" s="429"/>
      <c r="AG77" s="429"/>
      <c r="AH77" s="452"/>
      <c r="AI77" s="453"/>
      <c r="AJ77" s="428"/>
      <c r="AK77" s="428"/>
      <c r="AL77" s="428"/>
      <c r="AM77" s="255"/>
    </row>
    <row r="78" spans="1:39" ht="27.75" customHeight="1">
      <c r="A78" s="176">
        <f t="shared" si="2"/>
        <v>59</v>
      </c>
      <c r="B78" s="597" t="str">
        <f>IF(基本情報入力シート!C91="","",基本情報入力シート!C91)</f>
        <v/>
      </c>
      <c r="C78" s="598"/>
      <c r="D78" s="598"/>
      <c r="E78" s="598"/>
      <c r="F78" s="598"/>
      <c r="G78" s="598"/>
      <c r="H78" s="598"/>
      <c r="I78" s="598"/>
      <c r="J78" s="598"/>
      <c r="K78" s="599"/>
      <c r="L78" s="166" t="str">
        <f t="shared" si="4"/>
        <v/>
      </c>
      <c r="M78" s="177" t="str">
        <f>IF(基本情報入力シート!M91="","",基本情報入力シート!M91)</f>
        <v/>
      </c>
      <c r="N78" s="177" t="str">
        <f>IF(基本情報入力シート!R91="","",基本情報入力シート!R91)</f>
        <v/>
      </c>
      <c r="O78" s="178" t="str">
        <f>IF(基本情報入力シート!W91="","",基本情報入力シート!W91)</f>
        <v/>
      </c>
      <c r="P78" s="179" t="str">
        <f>IF(基本情報入力シート!X91="","",基本情報入力シート!X91)</f>
        <v/>
      </c>
      <c r="Q78" s="181" t="str">
        <f>IF(基本情報入力シート!Y91="","",基本情報入力シート!Y91)</f>
        <v/>
      </c>
      <c r="R78" s="171"/>
      <c r="S78" s="172"/>
      <c r="T78" s="424"/>
      <c r="U78" s="424"/>
      <c r="V78" s="424"/>
      <c r="W78" s="173"/>
      <c r="X78" s="174"/>
      <c r="Y78" s="424"/>
      <c r="Z78" s="424"/>
      <c r="AA78" s="424"/>
      <c r="AB78" s="424"/>
      <c r="AC78" s="424"/>
      <c r="AD78" s="424"/>
      <c r="AE78" s="429"/>
      <c r="AF78" s="429"/>
      <c r="AG78" s="429"/>
      <c r="AH78" s="452"/>
      <c r="AI78" s="453"/>
      <c r="AJ78" s="428"/>
      <c r="AK78" s="428"/>
      <c r="AL78" s="428"/>
      <c r="AM78" s="255"/>
    </row>
    <row r="79" spans="1:39" ht="27.75" customHeight="1">
      <c r="A79" s="176">
        <f t="shared" si="2"/>
        <v>60</v>
      </c>
      <c r="B79" s="597" t="str">
        <f>IF(基本情報入力シート!C92="","",基本情報入力シート!C92)</f>
        <v/>
      </c>
      <c r="C79" s="598"/>
      <c r="D79" s="598"/>
      <c r="E79" s="598"/>
      <c r="F79" s="598"/>
      <c r="G79" s="598"/>
      <c r="H79" s="598"/>
      <c r="I79" s="598"/>
      <c r="J79" s="598"/>
      <c r="K79" s="599"/>
      <c r="L79" s="166" t="str">
        <f t="shared" si="4"/>
        <v/>
      </c>
      <c r="M79" s="177" t="str">
        <f>IF(基本情報入力シート!M92="","",基本情報入力シート!M92)</f>
        <v/>
      </c>
      <c r="N79" s="177" t="str">
        <f>IF(基本情報入力シート!R92="","",基本情報入力シート!R92)</f>
        <v/>
      </c>
      <c r="O79" s="178" t="str">
        <f>IF(基本情報入力シート!W92="","",基本情報入力シート!W92)</f>
        <v/>
      </c>
      <c r="P79" s="179" t="str">
        <f>IF(基本情報入力シート!X92="","",基本情報入力シート!X92)</f>
        <v/>
      </c>
      <c r="Q79" s="181" t="str">
        <f>IF(基本情報入力シート!Y92="","",基本情報入力シート!Y92)</f>
        <v/>
      </c>
      <c r="R79" s="171"/>
      <c r="S79" s="172"/>
      <c r="T79" s="424"/>
      <c r="U79" s="424"/>
      <c r="V79" s="424"/>
      <c r="W79" s="173"/>
      <c r="X79" s="174"/>
      <c r="Y79" s="424"/>
      <c r="Z79" s="424"/>
      <c r="AA79" s="424"/>
      <c r="AB79" s="424"/>
      <c r="AC79" s="424"/>
      <c r="AD79" s="424"/>
      <c r="AE79" s="429"/>
      <c r="AF79" s="429"/>
      <c r="AG79" s="429"/>
      <c r="AH79" s="452"/>
      <c r="AI79" s="453"/>
      <c r="AJ79" s="428"/>
      <c r="AK79" s="428"/>
      <c r="AL79" s="428"/>
      <c r="AM79" s="255"/>
    </row>
    <row r="80" spans="1:39" ht="27.75" customHeight="1">
      <c r="A80" s="176">
        <f t="shared" si="2"/>
        <v>61</v>
      </c>
      <c r="B80" s="597" t="str">
        <f>IF(基本情報入力シート!C93="","",基本情報入力シート!C93)</f>
        <v/>
      </c>
      <c r="C80" s="598"/>
      <c r="D80" s="598"/>
      <c r="E80" s="598"/>
      <c r="F80" s="598"/>
      <c r="G80" s="598"/>
      <c r="H80" s="598"/>
      <c r="I80" s="598"/>
      <c r="J80" s="598"/>
      <c r="K80" s="599"/>
      <c r="L80" s="166" t="str">
        <f t="shared" si="4"/>
        <v/>
      </c>
      <c r="M80" s="177" t="str">
        <f>IF(基本情報入力シート!M93="","",基本情報入力シート!M93)</f>
        <v/>
      </c>
      <c r="N80" s="177" t="str">
        <f>IF(基本情報入力シート!R93="","",基本情報入力シート!R93)</f>
        <v/>
      </c>
      <c r="O80" s="178" t="str">
        <f>IF(基本情報入力シート!W93="","",基本情報入力シート!W93)</f>
        <v/>
      </c>
      <c r="P80" s="179" t="str">
        <f>IF(基本情報入力シート!X93="","",基本情報入力シート!X93)</f>
        <v/>
      </c>
      <c r="Q80" s="181" t="str">
        <f>IF(基本情報入力シート!Y93="","",基本情報入力シート!Y93)</f>
        <v/>
      </c>
      <c r="R80" s="171"/>
      <c r="S80" s="172"/>
      <c r="T80" s="424"/>
      <c r="U80" s="424"/>
      <c r="V80" s="424"/>
      <c r="W80" s="173"/>
      <c r="X80" s="174"/>
      <c r="Y80" s="424"/>
      <c r="Z80" s="424"/>
      <c r="AA80" s="424"/>
      <c r="AB80" s="424"/>
      <c r="AC80" s="424"/>
      <c r="AD80" s="424"/>
      <c r="AE80" s="429"/>
      <c r="AF80" s="429"/>
      <c r="AG80" s="429"/>
      <c r="AH80" s="452"/>
      <c r="AI80" s="453"/>
      <c r="AJ80" s="428"/>
      <c r="AK80" s="428"/>
      <c r="AL80" s="428"/>
      <c r="AM80" s="255"/>
    </row>
    <row r="81" spans="1:39" ht="27.75" customHeight="1">
      <c r="A81" s="176">
        <f t="shared" si="2"/>
        <v>62</v>
      </c>
      <c r="B81" s="597" t="str">
        <f>IF(基本情報入力シート!C94="","",基本情報入力シート!C94)</f>
        <v/>
      </c>
      <c r="C81" s="598"/>
      <c r="D81" s="598"/>
      <c r="E81" s="598"/>
      <c r="F81" s="598"/>
      <c r="G81" s="598"/>
      <c r="H81" s="598"/>
      <c r="I81" s="598"/>
      <c r="J81" s="598"/>
      <c r="K81" s="599"/>
      <c r="L81" s="166" t="str">
        <f t="shared" si="4"/>
        <v/>
      </c>
      <c r="M81" s="177" t="str">
        <f>IF(基本情報入力シート!M94="","",基本情報入力シート!M94)</f>
        <v/>
      </c>
      <c r="N81" s="177" t="str">
        <f>IF(基本情報入力シート!R94="","",基本情報入力シート!R94)</f>
        <v/>
      </c>
      <c r="O81" s="178" t="str">
        <f>IF(基本情報入力シート!W94="","",基本情報入力シート!W94)</f>
        <v/>
      </c>
      <c r="P81" s="179" t="str">
        <f>IF(基本情報入力シート!X94="","",基本情報入力シート!X94)</f>
        <v/>
      </c>
      <c r="Q81" s="181" t="str">
        <f>IF(基本情報入力シート!Y94="","",基本情報入力シート!Y94)</f>
        <v/>
      </c>
      <c r="R81" s="171"/>
      <c r="S81" s="172"/>
      <c r="T81" s="424"/>
      <c r="U81" s="424"/>
      <c r="V81" s="424"/>
      <c r="W81" s="173"/>
      <c r="X81" s="174"/>
      <c r="Y81" s="424"/>
      <c r="Z81" s="424"/>
      <c r="AA81" s="424"/>
      <c r="AB81" s="424"/>
      <c r="AC81" s="424"/>
      <c r="AD81" s="424"/>
      <c r="AE81" s="429"/>
      <c r="AF81" s="429"/>
      <c r="AG81" s="429"/>
      <c r="AH81" s="452"/>
      <c r="AI81" s="453"/>
      <c r="AJ81" s="428"/>
      <c r="AK81" s="428"/>
      <c r="AL81" s="428"/>
      <c r="AM81" s="255"/>
    </row>
    <row r="82" spans="1:39" ht="27.75" customHeight="1">
      <c r="A82" s="176">
        <f t="shared" si="2"/>
        <v>63</v>
      </c>
      <c r="B82" s="597" t="str">
        <f>IF(基本情報入力シート!C95="","",基本情報入力シート!C95)</f>
        <v/>
      </c>
      <c r="C82" s="598"/>
      <c r="D82" s="598"/>
      <c r="E82" s="598"/>
      <c r="F82" s="598"/>
      <c r="G82" s="598"/>
      <c r="H82" s="598"/>
      <c r="I82" s="598"/>
      <c r="J82" s="598"/>
      <c r="K82" s="599"/>
      <c r="L82" s="166" t="str">
        <f t="shared" si="4"/>
        <v/>
      </c>
      <c r="M82" s="177" t="str">
        <f>IF(基本情報入力シート!M95="","",基本情報入力シート!M95)</f>
        <v/>
      </c>
      <c r="N82" s="177" t="str">
        <f>IF(基本情報入力シート!R95="","",基本情報入力シート!R95)</f>
        <v/>
      </c>
      <c r="O82" s="178" t="str">
        <f>IF(基本情報入力シート!W95="","",基本情報入力シート!W95)</f>
        <v/>
      </c>
      <c r="P82" s="179" t="str">
        <f>IF(基本情報入力シート!X95="","",基本情報入力シート!X95)</f>
        <v/>
      </c>
      <c r="Q82" s="181" t="str">
        <f>IF(基本情報入力シート!Y95="","",基本情報入力シート!Y95)</f>
        <v/>
      </c>
      <c r="R82" s="171"/>
      <c r="S82" s="172"/>
      <c r="T82" s="424"/>
      <c r="U82" s="424"/>
      <c r="V82" s="424"/>
      <c r="W82" s="173"/>
      <c r="X82" s="174"/>
      <c r="Y82" s="424"/>
      <c r="Z82" s="424"/>
      <c r="AA82" s="424"/>
      <c r="AB82" s="424"/>
      <c r="AC82" s="424"/>
      <c r="AD82" s="424"/>
      <c r="AE82" s="429"/>
      <c r="AF82" s="429"/>
      <c r="AG82" s="429"/>
      <c r="AH82" s="452"/>
      <c r="AI82" s="453"/>
      <c r="AJ82" s="428"/>
      <c r="AK82" s="428"/>
      <c r="AL82" s="428"/>
      <c r="AM82" s="255"/>
    </row>
    <row r="83" spans="1:39" ht="27.75" customHeight="1">
      <c r="A83" s="176">
        <f t="shared" si="2"/>
        <v>64</v>
      </c>
      <c r="B83" s="597" t="str">
        <f>IF(基本情報入力シート!C96="","",基本情報入力シート!C96)</f>
        <v/>
      </c>
      <c r="C83" s="598"/>
      <c r="D83" s="598"/>
      <c r="E83" s="598"/>
      <c r="F83" s="598"/>
      <c r="G83" s="598"/>
      <c r="H83" s="598"/>
      <c r="I83" s="598"/>
      <c r="J83" s="598"/>
      <c r="K83" s="599"/>
      <c r="L83" s="166" t="str">
        <f t="shared" si="4"/>
        <v/>
      </c>
      <c r="M83" s="177" t="str">
        <f>IF(基本情報入力シート!M96="","",基本情報入力シート!M96)</f>
        <v/>
      </c>
      <c r="N83" s="177" t="str">
        <f>IF(基本情報入力シート!R96="","",基本情報入力シート!R96)</f>
        <v/>
      </c>
      <c r="O83" s="178" t="str">
        <f>IF(基本情報入力シート!W96="","",基本情報入力シート!W96)</f>
        <v/>
      </c>
      <c r="P83" s="179" t="str">
        <f>IF(基本情報入力シート!X96="","",基本情報入力シート!X96)</f>
        <v/>
      </c>
      <c r="Q83" s="181" t="str">
        <f>IF(基本情報入力シート!Y96="","",基本情報入力シート!Y96)</f>
        <v/>
      </c>
      <c r="R83" s="171"/>
      <c r="S83" s="172"/>
      <c r="T83" s="424"/>
      <c r="U83" s="424"/>
      <c r="V83" s="424"/>
      <c r="W83" s="173"/>
      <c r="X83" s="174"/>
      <c r="Y83" s="424"/>
      <c r="Z83" s="424"/>
      <c r="AA83" s="424"/>
      <c r="AB83" s="424"/>
      <c r="AC83" s="424"/>
      <c r="AD83" s="424"/>
      <c r="AE83" s="429"/>
      <c r="AF83" s="429"/>
      <c r="AG83" s="429"/>
      <c r="AH83" s="452"/>
      <c r="AI83" s="453"/>
      <c r="AJ83" s="428"/>
      <c r="AK83" s="428"/>
      <c r="AL83" s="428"/>
      <c r="AM83" s="255"/>
    </row>
    <row r="84" spans="1:39" ht="27.75" customHeight="1">
      <c r="A84" s="176">
        <f t="shared" si="2"/>
        <v>65</v>
      </c>
      <c r="B84" s="597" t="str">
        <f>IF(基本情報入力シート!C97="","",基本情報入力シート!C97)</f>
        <v/>
      </c>
      <c r="C84" s="598"/>
      <c r="D84" s="598"/>
      <c r="E84" s="598"/>
      <c r="F84" s="598"/>
      <c r="G84" s="598"/>
      <c r="H84" s="598"/>
      <c r="I84" s="598"/>
      <c r="J84" s="598"/>
      <c r="K84" s="599"/>
      <c r="L84" s="166" t="str">
        <f t="shared" si="4"/>
        <v/>
      </c>
      <c r="M84" s="177" t="str">
        <f>IF(基本情報入力シート!M97="","",基本情報入力シート!M97)</f>
        <v/>
      </c>
      <c r="N84" s="177" t="str">
        <f>IF(基本情報入力シート!R97="","",基本情報入力シート!R97)</f>
        <v/>
      </c>
      <c r="O84" s="178" t="str">
        <f>IF(基本情報入力シート!W97="","",基本情報入力シート!W97)</f>
        <v/>
      </c>
      <c r="P84" s="179" t="str">
        <f>IF(基本情報入力シート!X97="","",基本情報入力シート!X97)</f>
        <v/>
      </c>
      <c r="Q84" s="181" t="str">
        <f>IF(基本情報入力シート!Y97="","",基本情報入力シート!Y97)</f>
        <v/>
      </c>
      <c r="R84" s="171"/>
      <c r="S84" s="172"/>
      <c r="T84" s="424"/>
      <c r="U84" s="424"/>
      <c r="V84" s="424"/>
      <c r="W84" s="173"/>
      <c r="X84" s="174"/>
      <c r="Y84" s="424"/>
      <c r="Z84" s="424"/>
      <c r="AA84" s="424"/>
      <c r="AB84" s="424"/>
      <c r="AC84" s="424"/>
      <c r="AD84" s="424"/>
      <c r="AE84" s="429"/>
      <c r="AF84" s="429"/>
      <c r="AG84" s="429"/>
      <c r="AH84" s="452"/>
      <c r="AI84" s="453"/>
      <c r="AJ84" s="428"/>
      <c r="AK84" s="428"/>
      <c r="AL84" s="428"/>
      <c r="AM84" s="255"/>
    </row>
    <row r="85" spans="1:39" ht="27.75" customHeight="1">
      <c r="A85" s="176">
        <f t="shared" si="2"/>
        <v>66</v>
      </c>
      <c r="B85" s="597" t="str">
        <f>IF(基本情報入力シート!C98="","",基本情報入力シート!C98)</f>
        <v/>
      </c>
      <c r="C85" s="598"/>
      <c r="D85" s="598"/>
      <c r="E85" s="598"/>
      <c r="F85" s="598"/>
      <c r="G85" s="598"/>
      <c r="H85" s="598"/>
      <c r="I85" s="598"/>
      <c r="J85" s="598"/>
      <c r="K85" s="599"/>
      <c r="L85" s="166" t="str">
        <f t="shared" si="4"/>
        <v/>
      </c>
      <c r="M85" s="177" t="str">
        <f>IF(基本情報入力シート!M98="","",基本情報入力シート!M98)</f>
        <v/>
      </c>
      <c r="N85" s="177" t="str">
        <f>IF(基本情報入力シート!R98="","",基本情報入力シート!R98)</f>
        <v/>
      </c>
      <c r="O85" s="178" t="str">
        <f>IF(基本情報入力シート!W98="","",基本情報入力シート!W98)</f>
        <v/>
      </c>
      <c r="P85" s="179" t="str">
        <f>IF(基本情報入力シート!X98="","",基本情報入力シート!X98)</f>
        <v/>
      </c>
      <c r="Q85" s="181" t="str">
        <f>IF(基本情報入力シート!Y98="","",基本情報入力シート!Y98)</f>
        <v/>
      </c>
      <c r="R85" s="171"/>
      <c r="S85" s="172"/>
      <c r="T85" s="424"/>
      <c r="U85" s="424"/>
      <c r="V85" s="424"/>
      <c r="W85" s="173"/>
      <c r="X85" s="174"/>
      <c r="Y85" s="424"/>
      <c r="Z85" s="424"/>
      <c r="AA85" s="424"/>
      <c r="AB85" s="424"/>
      <c r="AC85" s="424"/>
      <c r="AD85" s="424"/>
      <c r="AE85" s="429"/>
      <c r="AF85" s="429"/>
      <c r="AG85" s="429"/>
      <c r="AH85" s="452"/>
      <c r="AI85" s="453"/>
      <c r="AJ85" s="428"/>
      <c r="AK85" s="428"/>
      <c r="AL85" s="428"/>
      <c r="AM85" s="255"/>
    </row>
    <row r="86" spans="1:39" ht="27.75" customHeight="1">
      <c r="A86" s="176">
        <f t="shared" si="2"/>
        <v>67</v>
      </c>
      <c r="B86" s="597" t="str">
        <f>IF(基本情報入力シート!C99="","",基本情報入力シート!C99)</f>
        <v/>
      </c>
      <c r="C86" s="598"/>
      <c r="D86" s="598"/>
      <c r="E86" s="598"/>
      <c r="F86" s="598"/>
      <c r="G86" s="598"/>
      <c r="H86" s="598"/>
      <c r="I86" s="598"/>
      <c r="J86" s="598"/>
      <c r="K86" s="599"/>
      <c r="L86" s="166" t="str">
        <f t="shared" si="4"/>
        <v/>
      </c>
      <c r="M86" s="177" t="str">
        <f>IF(基本情報入力シート!M99="","",基本情報入力シート!M99)</f>
        <v/>
      </c>
      <c r="N86" s="177" t="str">
        <f>IF(基本情報入力シート!R99="","",基本情報入力シート!R99)</f>
        <v/>
      </c>
      <c r="O86" s="178" t="str">
        <f>IF(基本情報入力シート!W99="","",基本情報入力シート!W99)</f>
        <v/>
      </c>
      <c r="P86" s="179" t="str">
        <f>IF(基本情報入力シート!X99="","",基本情報入力シート!X99)</f>
        <v/>
      </c>
      <c r="Q86" s="181" t="str">
        <f>IF(基本情報入力シート!Y99="","",基本情報入力シート!Y99)</f>
        <v/>
      </c>
      <c r="R86" s="171"/>
      <c r="S86" s="172"/>
      <c r="T86" s="424"/>
      <c r="U86" s="424"/>
      <c r="V86" s="424"/>
      <c r="W86" s="173"/>
      <c r="X86" s="174"/>
      <c r="Y86" s="424"/>
      <c r="Z86" s="424"/>
      <c r="AA86" s="424"/>
      <c r="AB86" s="424"/>
      <c r="AC86" s="424"/>
      <c r="AD86" s="424"/>
      <c r="AE86" s="429"/>
      <c r="AF86" s="429"/>
      <c r="AG86" s="429"/>
      <c r="AH86" s="452"/>
      <c r="AI86" s="453"/>
      <c r="AJ86" s="428"/>
      <c r="AK86" s="428"/>
      <c r="AL86" s="428"/>
      <c r="AM86" s="255"/>
    </row>
    <row r="87" spans="1:39" ht="27.75" customHeight="1">
      <c r="A87" s="176">
        <f t="shared" si="2"/>
        <v>68</v>
      </c>
      <c r="B87" s="597" t="str">
        <f>IF(基本情報入力シート!C100="","",基本情報入力シート!C100)</f>
        <v/>
      </c>
      <c r="C87" s="598"/>
      <c r="D87" s="598"/>
      <c r="E87" s="598"/>
      <c r="F87" s="598"/>
      <c r="G87" s="598"/>
      <c r="H87" s="598"/>
      <c r="I87" s="598"/>
      <c r="J87" s="598"/>
      <c r="K87" s="599"/>
      <c r="L87" s="166" t="str">
        <f t="shared" si="4"/>
        <v/>
      </c>
      <c r="M87" s="177" t="str">
        <f>IF(基本情報入力シート!M100="","",基本情報入力シート!M100)</f>
        <v/>
      </c>
      <c r="N87" s="177" t="str">
        <f>IF(基本情報入力シート!R100="","",基本情報入力シート!R100)</f>
        <v/>
      </c>
      <c r="O87" s="178" t="str">
        <f>IF(基本情報入力シート!W100="","",基本情報入力シート!W100)</f>
        <v/>
      </c>
      <c r="P87" s="179" t="str">
        <f>IF(基本情報入力シート!X100="","",基本情報入力シート!X100)</f>
        <v/>
      </c>
      <c r="Q87" s="181" t="str">
        <f>IF(基本情報入力シート!Y100="","",基本情報入力シート!Y100)</f>
        <v/>
      </c>
      <c r="R87" s="171"/>
      <c r="S87" s="172"/>
      <c r="T87" s="424"/>
      <c r="U87" s="424"/>
      <c r="V87" s="424"/>
      <c r="W87" s="173"/>
      <c r="X87" s="174"/>
      <c r="Y87" s="424"/>
      <c r="Z87" s="424"/>
      <c r="AA87" s="424"/>
      <c r="AB87" s="424"/>
      <c r="AC87" s="424"/>
      <c r="AD87" s="424"/>
      <c r="AE87" s="429"/>
      <c r="AF87" s="429"/>
      <c r="AG87" s="429"/>
      <c r="AH87" s="452"/>
      <c r="AI87" s="453"/>
      <c r="AJ87" s="428"/>
      <c r="AK87" s="428"/>
      <c r="AL87" s="428"/>
      <c r="AM87" s="255"/>
    </row>
    <row r="88" spans="1:39" ht="27.75" customHeight="1">
      <c r="A88" s="176">
        <f t="shared" si="2"/>
        <v>69</v>
      </c>
      <c r="B88" s="597" t="str">
        <f>IF(基本情報入力シート!C101="","",基本情報入力シート!C101)</f>
        <v/>
      </c>
      <c r="C88" s="598"/>
      <c r="D88" s="598"/>
      <c r="E88" s="598"/>
      <c r="F88" s="598"/>
      <c r="G88" s="598"/>
      <c r="H88" s="598"/>
      <c r="I88" s="598"/>
      <c r="J88" s="598"/>
      <c r="K88" s="599"/>
      <c r="L88" s="166" t="str">
        <f t="shared" si="4"/>
        <v/>
      </c>
      <c r="M88" s="177" t="str">
        <f>IF(基本情報入力シート!M101="","",基本情報入力シート!M101)</f>
        <v/>
      </c>
      <c r="N88" s="177" t="str">
        <f>IF(基本情報入力シート!R101="","",基本情報入力シート!R101)</f>
        <v/>
      </c>
      <c r="O88" s="178" t="str">
        <f>IF(基本情報入力シート!W101="","",基本情報入力シート!W101)</f>
        <v/>
      </c>
      <c r="P88" s="179" t="str">
        <f>IF(基本情報入力シート!X101="","",基本情報入力シート!X101)</f>
        <v/>
      </c>
      <c r="Q88" s="181" t="str">
        <f>IF(基本情報入力シート!Y101="","",基本情報入力シート!Y101)</f>
        <v/>
      </c>
      <c r="R88" s="171"/>
      <c r="S88" s="172"/>
      <c r="T88" s="424"/>
      <c r="U88" s="424"/>
      <c r="V88" s="424"/>
      <c r="W88" s="173"/>
      <c r="X88" s="174"/>
      <c r="Y88" s="424"/>
      <c r="Z88" s="424"/>
      <c r="AA88" s="424"/>
      <c r="AB88" s="424"/>
      <c r="AC88" s="424"/>
      <c r="AD88" s="424"/>
      <c r="AE88" s="429"/>
      <c r="AF88" s="429"/>
      <c r="AG88" s="429"/>
      <c r="AH88" s="452"/>
      <c r="AI88" s="453"/>
      <c r="AJ88" s="428"/>
      <c r="AK88" s="428"/>
      <c r="AL88" s="428"/>
      <c r="AM88" s="255"/>
    </row>
    <row r="89" spans="1:39" ht="27.75" customHeight="1">
      <c r="A89" s="176">
        <f t="shared" si="2"/>
        <v>70</v>
      </c>
      <c r="B89" s="597" t="str">
        <f>IF(基本情報入力シート!C102="","",基本情報入力シート!C102)</f>
        <v/>
      </c>
      <c r="C89" s="598"/>
      <c r="D89" s="598"/>
      <c r="E89" s="598"/>
      <c r="F89" s="598"/>
      <c r="G89" s="598"/>
      <c r="H89" s="598"/>
      <c r="I89" s="598"/>
      <c r="J89" s="598"/>
      <c r="K89" s="599"/>
      <c r="L89" s="166" t="str">
        <f t="shared" si="4"/>
        <v/>
      </c>
      <c r="M89" s="177" t="str">
        <f>IF(基本情報入力シート!M102="","",基本情報入力シート!M102)</f>
        <v/>
      </c>
      <c r="N89" s="177" t="str">
        <f>IF(基本情報入力シート!R102="","",基本情報入力シート!R102)</f>
        <v/>
      </c>
      <c r="O89" s="178" t="str">
        <f>IF(基本情報入力シート!W102="","",基本情報入力シート!W102)</f>
        <v/>
      </c>
      <c r="P89" s="179" t="str">
        <f>IF(基本情報入力シート!X102="","",基本情報入力シート!X102)</f>
        <v/>
      </c>
      <c r="Q89" s="181" t="str">
        <f>IF(基本情報入力シート!Y102="","",基本情報入力シート!Y102)</f>
        <v/>
      </c>
      <c r="R89" s="171"/>
      <c r="S89" s="172"/>
      <c r="T89" s="424"/>
      <c r="U89" s="424"/>
      <c r="V89" s="424"/>
      <c r="W89" s="173"/>
      <c r="X89" s="174"/>
      <c r="Y89" s="424"/>
      <c r="Z89" s="424"/>
      <c r="AA89" s="424"/>
      <c r="AB89" s="424"/>
      <c r="AC89" s="424"/>
      <c r="AD89" s="424"/>
      <c r="AE89" s="429"/>
      <c r="AF89" s="429"/>
      <c r="AG89" s="429"/>
      <c r="AH89" s="452"/>
      <c r="AI89" s="453"/>
      <c r="AJ89" s="428"/>
      <c r="AK89" s="428"/>
      <c r="AL89" s="428"/>
      <c r="AM89" s="255"/>
    </row>
    <row r="90" spans="1:39" ht="27.75" customHeight="1">
      <c r="A90" s="176">
        <f t="shared" si="2"/>
        <v>71</v>
      </c>
      <c r="B90" s="597" t="str">
        <f>IF(基本情報入力シート!C103="","",基本情報入力シート!C103)</f>
        <v/>
      </c>
      <c r="C90" s="598"/>
      <c r="D90" s="598"/>
      <c r="E90" s="598"/>
      <c r="F90" s="598"/>
      <c r="G90" s="598"/>
      <c r="H90" s="598"/>
      <c r="I90" s="598"/>
      <c r="J90" s="598"/>
      <c r="K90" s="599"/>
      <c r="L90" s="166" t="str">
        <f t="shared" ref="L90:L119" si="5">B90&amp;C90</f>
        <v/>
      </c>
      <c r="M90" s="177" t="str">
        <f>IF(基本情報入力シート!M103="","",基本情報入力シート!M103)</f>
        <v/>
      </c>
      <c r="N90" s="177" t="str">
        <f>IF(基本情報入力シート!R103="","",基本情報入力シート!R103)</f>
        <v/>
      </c>
      <c r="O90" s="178" t="str">
        <f>IF(基本情報入力シート!W103="","",基本情報入力シート!W103)</f>
        <v/>
      </c>
      <c r="P90" s="179" t="str">
        <f>IF(基本情報入力シート!X103="","",基本情報入力シート!X103)</f>
        <v/>
      </c>
      <c r="Q90" s="181" t="str">
        <f>IF(基本情報入力シート!Y103="","",基本情報入力シート!Y103)</f>
        <v/>
      </c>
      <c r="R90" s="171"/>
      <c r="S90" s="172"/>
      <c r="T90" s="424"/>
      <c r="U90" s="424"/>
      <c r="V90" s="424"/>
      <c r="W90" s="173"/>
      <c r="X90" s="174"/>
      <c r="Y90" s="424"/>
      <c r="Z90" s="424"/>
      <c r="AA90" s="424"/>
      <c r="AB90" s="424"/>
      <c r="AC90" s="424"/>
      <c r="AD90" s="424"/>
      <c r="AE90" s="429"/>
      <c r="AF90" s="429"/>
      <c r="AG90" s="429"/>
      <c r="AH90" s="452"/>
      <c r="AI90" s="453"/>
      <c r="AJ90" s="428"/>
      <c r="AK90" s="428"/>
      <c r="AL90" s="428"/>
      <c r="AM90" s="255"/>
    </row>
    <row r="91" spans="1:39" ht="27.75" customHeight="1">
      <c r="A91" s="176">
        <f t="shared" si="2"/>
        <v>72</v>
      </c>
      <c r="B91" s="597" t="str">
        <f>IF(基本情報入力シート!C104="","",基本情報入力シート!C104)</f>
        <v/>
      </c>
      <c r="C91" s="598"/>
      <c r="D91" s="598"/>
      <c r="E91" s="598"/>
      <c r="F91" s="598"/>
      <c r="G91" s="598"/>
      <c r="H91" s="598"/>
      <c r="I91" s="598"/>
      <c r="J91" s="598"/>
      <c r="K91" s="599"/>
      <c r="L91" s="166" t="str">
        <f t="shared" si="5"/>
        <v/>
      </c>
      <c r="M91" s="177" t="str">
        <f>IF(基本情報入力シート!M104="","",基本情報入力シート!M104)</f>
        <v/>
      </c>
      <c r="N91" s="177" t="str">
        <f>IF(基本情報入力シート!R104="","",基本情報入力シート!R104)</f>
        <v/>
      </c>
      <c r="O91" s="178" t="str">
        <f>IF(基本情報入力シート!W104="","",基本情報入力シート!W104)</f>
        <v/>
      </c>
      <c r="P91" s="179" t="str">
        <f>IF(基本情報入力シート!X104="","",基本情報入力シート!X104)</f>
        <v/>
      </c>
      <c r="Q91" s="181" t="str">
        <f>IF(基本情報入力シート!Y104="","",基本情報入力シート!Y104)</f>
        <v/>
      </c>
      <c r="R91" s="171"/>
      <c r="S91" s="172"/>
      <c r="T91" s="424"/>
      <c r="U91" s="424"/>
      <c r="V91" s="424"/>
      <c r="W91" s="173"/>
      <c r="X91" s="174"/>
      <c r="Y91" s="424"/>
      <c r="Z91" s="424"/>
      <c r="AA91" s="424"/>
      <c r="AB91" s="424"/>
      <c r="AC91" s="424"/>
      <c r="AD91" s="424"/>
      <c r="AE91" s="429"/>
      <c r="AF91" s="429"/>
      <c r="AG91" s="429"/>
      <c r="AH91" s="452"/>
      <c r="AI91" s="453"/>
      <c r="AJ91" s="428"/>
      <c r="AK91" s="428"/>
      <c r="AL91" s="428"/>
      <c r="AM91" s="255"/>
    </row>
    <row r="92" spans="1:39" ht="27.75" customHeight="1">
      <c r="A92" s="176">
        <f t="shared" si="2"/>
        <v>73</v>
      </c>
      <c r="B92" s="597" t="str">
        <f>IF(基本情報入力シート!C105="","",基本情報入力シート!C105)</f>
        <v/>
      </c>
      <c r="C92" s="598"/>
      <c r="D92" s="598"/>
      <c r="E92" s="598"/>
      <c r="F92" s="598"/>
      <c r="G92" s="598"/>
      <c r="H92" s="598"/>
      <c r="I92" s="598"/>
      <c r="J92" s="598"/>
      <c r="K92" s="599"/>
      <c r="L92" s="166" t="str">
        <f t="shared" si="5"/>
        <v/>
      </c>
      <c r="M92" s="177" t="str">
        <f>IF(基本情報入力シート!M105="","",基本情報入力シート!M105)</f>
        <v/>
      </c>
      <c r="N92" s="177" t="str">
        <f>IF(基本情報入力シート!R105="","",基本情報入力シート!R105)</f>
        <v/>
      </c>
      <c r="O92" s="178" t="str">
        <f>IF(基本情報入力シート!W105="","",基本情報入力シート!W105)</f>
        <v/>
      </c>
      <c r="P92" s="179" t="str">
        <f>IF(基本情報入力シート!X105="","",基本情報入力シート!X105)</f>
        <v/>
      </c>
      <c r="Q92" s="181" t="str">
        <f>IF(基本情報入力シート!Y105="","",基本情報入力シート!Y105)</f>
        <v/>
      </c>
      <c r="R92" s="171"/>
      <c r="S92" s="172"/>
      <c r="T92" s="424"/>
      <c r="U92" s="424"/>
      <c r="V92" s="424"/>
      <c r="W92" s="173"/>
      <c r="X92" s="174"/>
      <c r="Y92" s="424"/>
      <c r="Z92" s="424"/>
      <c r="AA92" s="424"/>
      <c r="AB92" s="424"/>
      <c r="AC92" s="424"/>
      <c r="AD92" s="424"/>
      <c r="AE92" s="429"/>
      <c r="AF92" s="429"/>
      <c r="AG92" s="429"/>
      <c r="AH92" s="452"/>
      <c r="AI92" s="453"/>
      <c r="AJ92" s="428"/>
      <c r="AK92" s="428"/>
      <c r="AL92" s="428"/>
      <c r="AM92" s="255"/>
    </row>
    <row r="93" spans="1:39" ht="27.75" customHeight="1">
      <c r="A93" s="176">
        <f t="shared" si="2"/>
        <v>74</v>
      </c>
      <c r="B93" s="597" t="str">
        <f>IF(基本情報入力シート!C106="","",基本情報入力シート!C106)</f>
        <v/>
      </c>
      <c r="C93" s="598"/>
      <c r="D93" s="598"/>
      <c r="E93" s="598"/>
      <c r="F93" s="598"/>
      <c r="G93" s="598"/>
      <c r="H93" s="598"/>
      <c r="I93" s="598"/>
      <c r="J93" s="598"/>
      <c r="K93" s="599"/>
      <c r="L93" s="166" t="str">
        <f t="shared" si="5"/>
        <v/>
      </c>
      <c r="M93" s="177" t="str">
        <f>IF(基本情報入力シート!M106="","",基本情報入力シート!M106)</f>
        <v/>
      </c>
      <c r="N93" s="177" t="str">
        <f>IF(基本情報入力シート!R106="","",基本情報入力シート!R106)</f>
        <v/>
      </c>
      <c r="O93" s="178" t="str">
        <f>IF(基本情報入力シート!W106="","",基本情報入力シート!W106)</f>
        <v/>
      </c>
      <c r="P93" s="179" t="str">
        <f>IF(基本情報入力シート!X106="","",基本情報入力シート!X106)</f>
        <v/>
      </c>
      <c r="Q93" s="181" t="str">
        <f>IF(基本情報入力シート!Y106="","",基本情報入力シート!Y106)</f>
        <v/>
      </c>
      <c r="R93" s="171"/>
      <c r="S93" s="172"/>
      <c r="T93" s="424"/>
      <c r="U93" s="424"/>
      <c r="V93" s="424"/>
      <c r="W93" s="173"/>
      <c r="X93" s="174"/>
      <c r="Y93" s="424"/>
      <c r="Z93" s="424"/>
      <c r="AA93" s="424"/>
      <c r="AB93" s="424"/>
      <c r="AC93" s="424"/>
      <c r="AD93" s="424"/>
      <c r="AE93" s="429"/>
      <c r="AF93" s="429"/>
      <c r="AG93" s="429"/>
      <c r="AH93" s="452"/>
      <c r="AI93" s="453"/>
      <c r="AJ93" s="428"/>
      <c r="AK93" s="428"/>
      <c r="AL93" s="428"/>
      <c r="AM93" s="255"/>
    </row>
    <row r="94" spans="1:39" ht="27.75" customHeight="1">
      <c r="A94" s="176">
        <f t="shared" si="2"/>
        <v>75</v>
      </c>
      <c r="B94" s="597" t="str">
        <f>IF(基本情報入力シート!C107="","",基本情報入力シート!C107)</f>
        <v/>
      </c>
      <c r="C94" s="598"/>
      <c r="D94" s="598"/>
      <c r="E94" s="598"/>
      <c r="F94" s="598"/>
      <c r="G94" s="598"/>
      <c r="H94" s="598"/>
      <c r="I94" s="598"/>
      <c r="J94" s="598"/>
      <c r="K94" s="599"/>
      <c r="L94" s="166" t="str">
        <f t="shared" si="5"/>
        <v/>
      </c>
      <c r="M94" s="177" t="str">
        <f>IF(基本情報入力シート!M107="","",基本情報入力シート!M107)</f>
        <v/>
      </c>
      <c r="N94" s="177" t="str">
        <f>IF(基本情報入力シート!R107="","",基本情報入力シート!R107)</f>
        <v/>
      </c>
      <c r="O94" s="178" t="str">
        <f>IF(基本情報入力シート!W107="","",基本情報入力シート!W107)</f>
        <v/>
      </c>
      <c r="P94" s="179" t="str">
        <f>IF(基本情報入力シート!X107="","",基本情報入力シート!X107)</f>
        <v/>
      </c>
      <c r="Q94" s="181" t="str">
        <f>IF(基本情報入力シート!Y107="","",基本情報入力シート!Y107)</f>
        <v/>
      </c>
      <c r="R94" s="171"/>
      <c r="S94" s="172"/>
      <c r="T94" s="424"/>
      <c r="U94" s="424"/>
      <c r="V94" s="424"/>
      <c r="W94" s="173"/>
      <c r="X94" s="174"/>
      <c r="Y94" s="424"/>
      <c r="Z94" s="424"/>
      <c r="AA94" s="424"/>
      <c r="AB94" s="424"/>
      <c r="AC94" s="424"/>
      <c r="AD94" s="424"/>
      <c r="AE94" s="429"/>
      <c r="AF94" s="429"/>
      <c r="AG94" s="429"/>
      <c r="AH94" s="452"/>
      <c r="AI94" s="453"/>
      <c r="AJ94" s="428"/>
      <c r="AK94" s="428"/>
      <c r="AL94" s="428"/>
      <c r="AM94" s="255"/>
    </row>
    <row r="95" spans="1:39" ht="27.75" customHeight="1">
      <c r="A95" s="176">
        <f t="shared" si="2"/>
        <v>76</v>
      </c>
      <c r="B95" s="597" t="str">
        <f>IF(基本情報入力シート!C108="","",基本情報入力シート!C108)</f>
        <v/>
      </c>
      <c r="C95" s="598"/>
      <c r="D95" s="598"/>
      <c r="E95" s="598"/>
      <c r="F95" s="598"/>
      <c r="G95" s="598"/>
      <c r="H95" s="598"/>
      <c r="I95" s="598"/>
      <c r="J95" s="598"/>
      <c r="K95" s="599"/>
      <c r="L95" s="166" t="str">
        <f t="shared" si="5"/>
        <v/>
      </c>
      <c r="M95" s="177" t="str">
        <f>IF(基本情報入力シート!M108="","",基本情報入力シート!M108)</f>
        <v/>
      </c>
      <c r="N95" s="177" t="str">
        <f>IF(基本情報入力シート!R108="","",基本情報入力シート!R108)</f>
        <v/>
      </c>
      <c r="O95" s="178" t="str">
        <f>IF(基本情報入力シート!W108="","",基本情報入力シート!W108)</f>
        <v/>
      </c>
      <c r="P95" s="179" t="str">
        <f>IF(基本情報入力シート!X108="","",基本情報入力シート!X108)</f>
        <v/>
      </c>
      <c r="Q95" s="181" t="str">
        <f>IF(基本情報入力シート!Y108="","",基本情報入力シート!Y108)</f>
        <v/>
      </c>
      <c r="R95" s="171"/>
      <c r="S95" s="172"/>
      <c r="T95" s="424"/>
      <c r="U95" s="424"/>
      <c r="V95" s="424"/>
      <c r="W95" s="173"/>
      <c r="X95" s="174"/>
      <c r="Y95" s="424"/>
      <c r="Z95" s="424"/>
      <c r="AA95" s="424"/>
      <c r="AB95" s="424"/>
      <c r="AC95" s="424"/>
      <c r="AD95" s="424"/>
      <c r="AE95" s="429"/>
      <c r="AF95" s="429"/>
      <c r="AG95" s="429"/>
      <c r="AH95" s="452"/>
      <c r="AI95" s="453"/>
      <c r="AJ95" s="428"/>
      <c r="AK95" s="428"/>
      <c r="AL95" s="428"/>
      <c r="AM95" s="255"/>
    </row>
    <row r="96" spans="1:39" ht="27.75" customHeight="1">
      <c r="A96" s="176">
        <f t="shared" si="2"/>
        <v>77</v>
      </c>
      <c r="B96" s="597" t="str">
        <f>IF(基本情報入力シート!C109="","",基本情報入力シート!C109)</f>
        <v/>
      </c>
      <c r="C96" s="598"/>
      <c r="D96" s="598"/>
      <c r="E96" s="598"/>
      <c r="F96" s="598"/>
      <c r="G96" s="598"/>
      <c r="H96" s="598"/>
      <c r="I96" s="598"/>
      <c r="J96" s="598"/>
      <c r="K96" s="599"/>
      <c r="L96" s="166" t="str">
        <f t="shared" si="5"/>
        <v/>
      </c>
      <c r="M96" s="177" t="str">
        <f>IF(基本情報入力シート!M109="","",基本情報入力シート!M109)</f>
        <v/>
      </c>
      <c r="N96" s="177" t="str">
        <f>IF(基本情報入力シート!R109="","",基本情報入力シート!R109)</f>
        <v/>
      </c>
      <c r="O96" s="178" t="str">
        <f>IF(基本情報入力シート!W109="","",基本情報入力シート!W109)</f>
        <v/>
      </c>
      <c r="P96" s="179" t="str">
        <f>IF(基本情報入力シート!X109="","",基本情報入力シート!X109)</f>
        <v/>
      </c>
      <c r="Q96" s="181" t="str">
        <f>IF(基本情報入力シート!Y109="","",基本情報入力シート!Y109)</f>
        <v/>
      </c>
      <c r="R96" s="171"/>
      <c r="S96" s="172"/>
      <c r="T96" s="424"/>
      <c r="U96" s="424"/>
      <c r="V96" s="424"/>
      <c r="W96" s="173"/>
      <c r="X96" s="174"/>
      <c r="Y96" s="424"/>
      <c r="Z96" s="424"/>
      <c r="AA96" s="424"/>
      <c r="AB96" s="424"/>
      <c r="AC96" s="424"/>
      <c r="AD96" s="424"/>
      <c r="AE96" s="429"/>
      <c r="AF96" s="429"/>
      <c r="AG96" s="429"/>
      <c r="AH96" s="452"/>
      <c r="AI96" s="453"/>
      <c r="AJ96" s="428"/>
      <c r="AK96" s="428"/>
      <c r="AL96" s="428"/>
      <c r="AM96" s="255"/>
    </row>
    <row r="97" spans="1:39" ht="27.75" customHeight="1">
      <c r="A97" s="176">
        <f t="shared" si="2"/>
        <v>78</v>
      </c>
      <c r="B97" s="597" t="str">
        <f>IF(基本情報入力シート!C110="","",基本情報入力シート!C110)</f>
        <v/>
      </c>
      <c r="C97" s="598"/>
      <c r="D97" s="598"/>
      <c r="E97" s="598"/>
      <c r="F97" s="598"/>
      <c r="G97" s="598"/>
      <c r="H97" s="598"/>
      <c r="I97" s="598"/>
      <c r="J97" s="598"/>
      <c r="K97" s="599"/>
      <c r="L97" s="166" t="str">
        <f t="shared" si="5"/>
        <v/>
      </c>
      <c r="M97" s="177" t="str">
        <f>IF(基本情報入力シート!M110="","",基本情報入力シート!M110)</f>
        <v/>
      </c>
      <c r="N97" s="177" t="str">
        <f>IF(基本情報入力シート!R110="","",基本情報入力シート!R110)</f>
        <v/>
      </c>
      <c r="O97" s="178" t="str">
        <f>IF(基本情報入力シート!W110="","",基本情報入力シート!W110)</f>
        <v/>
      </c>
      <c r="P97" s="179" t="str">
        <f>IF(基本情報入力シート!X110="","",基本情報入力シート!X110)</f>
        <v/>
      </c>
      <c r="Q97" s="181" t="str">
        <f>IF(基本情報入力シート!Y110="","",基本情報入力シート!Y110)</f>
        <v/>
      </c>
      <c r="R97" s="171"/>
      <c r="S97" s="172"/>
      <c r="T97" s="424"/>
      <c r="U97" s="424"/>
      <c r="V97" s="424"/>
      <c r="W97" s="173"/>
      <c r="X97" s="174"/>
      <c r="Y97" s="424"/>
      <c r="Z97" s="424"/>
      <c r="AA97" s="424"/>
      <c r="AB97" s="424"/>
      <c r="AC97" s="424"/>
      <c r="AD97" s="424"/>
      <c r="AE97" s="429"/>
      <c r="AF97" s="429"/>
      <c r="AG97" s="429"/>
      <c r="AH97" s="452"/>
      <c r="AI97" s="453"/>
      <c r="AJ97" s="428"/>
      <c r="AK97" s="428"/>
      <c r="AL97" s="428"/>
      <c r="AM97" s="255"/>
    </row>
    <row r="98" spans="1:39" ht="27.75" customHeight="1">
      <c r="A98" s="176">
        <f t="shared" si="2"/>
        <v>79</v>
      </c>
      <c r="B98" s="597" t="str">
        <f>IF(基本情報入力シート!C111="","",基本情報入力シート!C111)</f>
        <v/>
      </c>
      <c r="C98" s="598"/>
      <c r="D98" s="598"/>
      <c r="E98" s="598"/>
      <c r="F98" s="598"/>
      <c r="G98" s="598"/>
      <c r="H98" s="598"/>
      <c r="I98" s="598"/>
      <c r="J98" s="598"/>
      <c r="K98" s="599"/>
      <c r="L98" s="166" t="str">
        <f t="shared" si="5"/>
        <v/>
      </c>
      <c r="M98" s="177" t="str">
        <f>IF(基本情報入力シート!M111="","",基本情報入力シート!M111)</f>
        <v/>
      </c>
      <c r="N98" s="177" t="str">
        <f>IF(基本情報入力シート!R111="","",基本情報入力シート!R111)</f>
        <v/>
      </c>
      <c r="O98" s="178" t="str">
        <f>IF(基本情報入力シート!W111="","",基本情報入力シート!W111)</f>
        <v/>
      </c>
      <c r="P98" s="179" t="str">
        <f>IF(基本情報入力シート!X111="","",基本情報入力シート!X111)</f>
        <v/>
      </c>
      <c r="Q98" s="181" t="str">
        <f>IF(基本情報入力シート!Y111="","",基本情報入力シート!Y111)</f>
        <v/>
      </c>
      <c r="R98" s="171"/>
      <c r="S98" s="172"/>
      <c r="T98" s="424"/>
      <c r="U98" s="424"/>
      <c r="V98" s="424"/>
      <c r="W98" s="173"/>
      <c r="X98" s="174"/>
      <c r="Y98" s="424"/>
      <c r="Z98" s="424"/>
      <c r="AA98" s="424"/>
      <c r="AB98" s="424"/>
      <c r="AC98" s="424"/>
      <c r="AD98" s="424"/>
      <c r="AE98" s="429"/>
      <c r="AF98" s="429"/>
      <c r="AG98" s="429"/>
      <c r="AH98" s="452"/>
      <c r="AI98" s="453"/>
      <c r="AJ98" s="428"/>
      <c r="AK98" s="428"/>
      <c r="AL98" s="428"/>
      <c r="AM98" s="255"/>
    </row>
    <row r="99" spans="1:39" ht="27.75" customHeight="1">
      <c r="A99" s="176">
        <f t="shared" si="2"/>
        <v>80</v>
      </c>
      <c r="B99" s="597" t="str">
        <f>IF(基本情報入力シート!C112="","",基本情報入力シート!C112)</f>
        <v/>
      </c>
      <c r="C99" s="598"/>
      <c r="D99" s="598"/>
      <c r="E99" s="598"/>
      <c r="F99" s="598"/>
      <c r="G99" s="598"/>
      <c r="H99" s="598"/>
      <c r="I99" s="598"/>
      <c r="J99" s="598"/>
      <c r="K99" s="599"/>
      <c r="L99" s="166" t="str">
        <f t="shared" si="5"/>
        <v/>
      </c>
      <c r="M99" s="177" t="str">
        <f>IF(基本情報入力シート!M112="","",基本情報入力シート!M112)</f>
        <v/>
      </c>
      <c r="N99" s="177" t="str">
        <f>IF(基本情報入力シート!R112="","",基本情報入力シート!R112)</f>
        <v/>
      </c>
      <c r="O99" s="178" t="str">
        <f>IF(基本情報入力シート!W112="","",基本情報入力シート!W112)</f>
        <v/>
      </c>
      <c r="P99" s="179" t="str">
        <f>IF(基本情報入力シート!X112="","",基本情報入力シート!X112)</f>
        <v/>
      </c>
      <c r="Q99" s="181" t="str">
        <f>IF(基本情報入力シート!Y112="","",基本情報入力シート!Y112)</f>
        <v/>
      </c>
      <c r="R99" s="171"/>
      <c r="S99" s="172"/>
      <c r="T99" s="424"/>
      <c r="U99" s="424"/>
      <c r="V99" s="424"/>
      <c r="W99" s="173"/>
      <c r="X99" s="174"/>
      <c r="Y99" s="424"/>
      <c r="Z99" s="424"/>
      <c r="AA99" s="424"/>
      <c r="AB99" s="424"/>
      <c r="AC99" s="424"/>
      <c r="AD99" s="424"/>
      <c r="AE99" s="429"/>
      <c r="AF99" s="429"/>
      <c r="AG99" s="429"/>
      <c r="AH99" s="452"/>
      <c r="AI99" s="453"/>
      <c r="AJ99" s="428"/>
      <c r="AK99" s="428"/>
      <c r="AL99" s="428"/>
      <c r="AM99" s="255"/>
    </row>
    <row r="100" spans="1:39" ht="27.75" customHeight="1">
      <c r="A100" s="176">
        <f t="shared" si="2"/>
        <v>81</v>
      </c>
      <c r="B100" s="597" t="str">
        <f>IF(基本情報入力シート!C113="","",基本情報入力シート!C113)</f>
        <v/>
      </c>
      <c r="C100" s="598"/>
      <c r="D100" s="598"/>
      <c r="E100" s="598"/>
      <c r="F100" s="598"/>
      <c r="G100" s="598"/>
      <c r="H100" s="598"/>
      <c r="I100" s="598"/>
      <c r="J100" s="598"/>
      <c r="K100" s="599"/>
      <c r="L100" s="166" t="str">
        <f t="shared" si="5"/>
        <v/>
      </c>
      <c r="M100" s="177" t="str">
        <f>IF(基本情報入力シート!M113="","",基本情報入力シート!M113)</f>
        <v/>
      </c>
      <c r="N100" s="177" t="str">
        <f>IF(基本情報入力シート!R113="","",基本情報入力シート!R113)</f>
        <v/>
      </c>
      <c r="O100" s="178" t="str">
        <f>IF(基本情報入力シート!W113="","",基本情報入力シート!W113)</f>
        <v/>
      </c>
      <c r="P100" s="179" t="str">
        <f>IF(基本情報入力シート!X113="","",基本情報入力シート!X113)</f>
        <v/>
      </c>
      <c r="Q100" s="181" t="str">
        <f>IF(基本情報入力シート!Y113="","",基本情報入力シート!Y113)</f>
        <v/>
      </c>
      <c r="R100" s="171"/>
      <c r="S100" s="172"/>
      <c r="T100" s="424"/>
      <c r="U100" s="424"/>
      <c r="V100" s="424"/>
      <c r="W100" s="173"/>
      <c r="X100" s="174"/>
      <c r="Y100" s="424"/>
      <c r="Z100" s="424"/>
      <c r="AA100" s="424"/>
      <c r="AB100" s="424"/>
      <c r="AC100" s="424"/>
      <c r="AD100" s="424"/>
      <c r="AE100" s="429"/>
      <c r="AF100" s="429"/>
      <c r="AG100" s="429"/>
      <c r="AH100" s="452"/>
      <c r="AI100" s="453"/>
      <c r="AJ100" s="428"/>
      <c r="AK100" s="428"/>
      <c r="AL100" s="428"/>
      <c r="AM100" s="255"/>
    </row>
    <row r="101" spans="1:39" ht="27.75" customHeight="1">
      <c r="A101" s="176">
        <f t="shared" si="2"/>
        <v>82</v>
      </c>
      <c r="B101" s="597" t="str">
        <f>IF(基本情報入力シート!C114="","",基本情報入力シート!C114)</f>
        <v/>
      </c>
      <c r="C101" s="598"/>
      <c r="D101" s="598"/>
      <c r="E101" s="598"/>
      <c r="F101" s="598"/>
      <c r="G101" s="598"/>
      <c r="H101" s="598"/>
      <c r="I101" s="598"/>
      <c r="J101" s="598"/>
      <c r="K101" s="599"/>
      <c r="L101" s="166" t="str">
        <f t="shared" si="5"/>
        <v/>
      </c>
      <c r="M101" s="177" t="str">
        <f>IF(基本情報入力シート!M114="","",基本情報入力シート!M114)</f>
        <v/>
      </c>
      <c r="N101" s="177" t="str">
        <f>IF(基本情報入力シート!R114="","",基本情報入力シート!R114)</f>
        <v/>
      </c>
      <c r="O101" s="178" t="str">
        <f>IF(基本情報入力シート!W114="","",基本情報入力シート!W114)</f>
        <v/>
      </c>
      <c r="P101" s="179" t="str">
        <f>IF(基本情報入力シート!X114="","",基本情報入力シート!X114)</f>
        <v/>
      </c>
      <c r="Q101" s="181" t="str">
        <f>IF(基本情報入力シート!Y114="","",基本情報入力シート!Y114)</f>
        <v/>
      </c>
      <c r="R101" s="171"/>
      <c r="S101" s="172"/>
      <c r="T101" s="424"/>
      <c r="U101" s="424"/>
      <c r="V101" s="424"/>
      <c r="W101" s="173"/>
      <c r="X101" s="174"/>
      <c r="Y101" s="424"/>
      <c r="Z101" s="424"/>
      <c r="AA101" s="424"/>
      <c r="AB101" s="424"/>
      <c r="AC101" s="424"/>
      <c r="AD101" s="424"/>
      <c r="AE101" s="429"/>
      <c r="AF101" s="429"/>
      <c r="AG101" s="429"/>
      <c r="AH101" s="452"/>
      <c r="AI101" s="453"/>
      <c r="AJ101" s="428"/>
      <c r="AK101" s="428"/>
      <c r="AL101" s="428"/>
      <c r="AM101" s="255"/>
    </row>
    <row r="102" spans="1:39" ht="27.75" customHeight="1">
      <c r="A102" s="176">
        <f t="shared" si="2"/>
        <v>83</v>
      </c>
      <c r="B102" s="597" t="str">
        <f>IF(基本情報入力シート!C115="","",基本情報入力シート!C115)</f>
        <v/>
      </c>
      <c r="C102" s="598"/>
      <c r="D102" s="598"/>
      <c r="E102" s="598"/>
      <c r="F102" s="598"/>
      <c r="G102" s="598"/>
      <c r="H102" s="598"/>
      <c r="I102" s="598"/>
      <c r="J102" s="598"/>
      <c r="K102" s="599"/>
      <c r="L102" s="166" t="str">
        <f t="shared" si="5"/>
        <v/>
      </c>
      <c r="M102" s="177" t="str">
        <f>IF(基本情報入力シート!M115="","",基本情報入力シート!M115)</f>
        <v/>
      </c>
      <c r="N102" s="177" t="str">
        <f>IF(基本情報入力シート!R115="","",基本情報入力シート!R115)</f>
        <v/>
      </c>
      <c r="O102" s="178" t="str">
        <f>IF(基本情報入力シート!W115="","",基本情報入力シート!W115)</f>
        <v/>
      </c>
      <c r="P102" s="179" t="str">
        <f>IF(基本情報入力シート!X115="","",基本情報入力シート!X115)</f>
        <v/>
      </c>
      <c r="Q102" s="181" t="str">
        <f>IF(基本情報入力シート!Y115="","",基本情報入力シート!Y115)</f>
        <v/>
      </c>
      <c r="R102" s="171"/>
      <c r="S102" s="172"/>
      <c r="T102" s="424"/>
      <c r="U102" s="424"/>
      <c r="V102" s="424"/>
      <c r="W102" s="173"/>
      <c r="X102" s="174"/>
      <c r="Y102" s="424"/>
      <c r="Z102" s="424"/>
      <c r="AA102" s="424"/>
      <c r="AB102" s="424"/>
      <c r="AC102" s="424"/>
      <c r="AD102" s="424"/>
      <c r="AE102" s="429"/>
      <c r="AF102" s="429"/>
      <c r="AG102" s="429"/>
      <c r="AH102" s="452"/>
      <c r="AI102" s="453"/>
      <c r="AJ102" s="428"/>
      <c r="AK102" s="428"/>
      <c r="AL102" s="428"/>
      <c r="AM102" s="255"/>
    </row>
    <row r="103" spans="1:39" ht="27.75" customHeight="1">
      <c r="A103" s="176">
        <f t="shared" si="2"/>
        <v>84</v>
      </c>
      <c r="B103" s="597" t="str">
        <f>IF(基本情報入力シート!C116="","",基本情報入力シート!C116)</f>
        <v/>
      </c>
      <c r="C103" s="598"/>
      <c r="D103" s="598"/>
      <c r="E103" s="598"/>
      <c r="F103" s="598"/>
      <c r="G103" s="598"/>
      <c r="H103" s="598"/>
      <c r="I103" s="598"/>
      <c r="J103" s="598"/>
      <c r="K103" s="599"/>
      <c r="L103" s="166" t="str">
        <f t="shared" si="5"/>
        <v/>
      </c>
      <c r="M103" s="177" t="str">
        <f>IF(基本情報入力シート!M116="","",基本情報入力シート!M116)</f>
        <v/>
      </c>
      <c r="N103" s="177" t="str">
        <f>IF(基本情報入力シート!R116="","",基本情報入力シート!R116)</f>
        <v/>
      </c>
      <c r="O103" s="178" t="str">
        <f>IF(基本情報入力シート!W116="","",基本情報入力シート!W116)</f>
        <v/>
      </c>
      <c r="P103" s="179" t="str">
        <f>IF(基本情報入力シート!X116="","",基本情報入力シート!X116)</f>
        <v/>
      </c>
      <c r="Q103" s="181" t="str">
        <f>IF(基本情報入力シート!Y116="","",基本情報入力シート!Y116)</f>
        <v/>
      </c>
      <c r="R103" s="171"/>
      <c r="S103" s="172"/>
      <c r="T103" s="424"/>
      <c r="U103" s="424"/>
      <c r="V103" s="424"/>
      <c r="W103" s="173"/>
      <c r="X103" s="174"/>
      <c r="Y103" s="424"/>
      <c r="Z103" s="424"/>
      <c r="AA103" s="424"/>
      <c r="AB103" s="424"/>
      <c r="AC103" s="424"/>
      <c r="AD103" s="424"/>
      <c r="AE103" s="429"/>
      <c r="AF103" s="429"/>
      <c r="AG103" s="429"/>
      <c r="AH103" s="452"/>
      <c r="AI103" s="453"/>
      <c r="AJ103" s="428"/>
      <c r="AK103" s="428"/>
      <c r="AL103" s="428"/>
      <c r="AM103" s="255"/>
    </row>
    <row r="104" spans="1:39" ht="27.75" customHeight="1">
      <c r="A104" s="176">
        <f t="shared" si="2"/>
        <v>85</v>
      </c>
      <c r="B104" s="597" t="str">
        <f>IF(基本情報入力シート!C117="","",基本情報入力シート!C117)</f>
        <v/>
      </c>
      <c r="C104" s="598"/>
      <c r="D104" s="598"/>
      <c r="E104" s="598"/>
      <c r="F104" s="598"/>
      <c r="G104" s="598"/>
      <c r="H104" s="598"/>
      <c r="I104" s="598"/>
      <c r="J104" s="598"/>
      <c r="K104" s="599"/>
      <c r="L104" s="166" t="str">
        <f t="shared" si="5"/>
        <v/>
      </c>
      <c r="M104" s="177" t="str">
        <f>IF(基本情報入力シート!M117="","",基本情報入力シート!M117)</f>
        <v/>
      </c>
      <c r="N104" s="177" t="str">
        <f>IF(基本情報入力シート!R117="","",基本情報入力シート!R117)</f>
        <v/>
      </c>
      <c r="O104" s="178" t="str">
        <f>IF(基本情報入力シート!W117="","",基本情報入力シート!W117)</f>
        <v/>
      </c>
      <c r="P104" s="179" t="str">
        <f>IF(基本情報入力シート!X117="","",基本情報入力シート!X117)</f>
        <v/>
      </c>
      <c r="Q104" s="181" t="str">
        <f>IF(基本情報入力シート!Y117="","",基本情報入力シート!Y117)</f>
        <v/>
      </c>
      <c r="R104" s="171"/>
      <c r="S104" s="172"/>
      <c r="T104" s="424"/>
      <c r="U104" s="424"/>
      <c r="V104" s="424"/>
      <c r="W104" s="173"/>
      <c r="X104" s="174"/>
      <c r="Y104" s="424"/>
      <c r="Z104" s="424"/>
      <c r="AA104" s="424"/>
      <c r="AB104" s="424"/>
      <c r="AC104" s="424"/>
      <c r="AD104" s="424"/>
      <c r="AE104" s="429"/>
      <c r="AF104" s="429"/>
      <c r="AG104" s="429"/>
      <c r="AH104" s="452"/>
      <c r="AI104" s="453"/>
      <c r="AJ104" s="428"/>
      <c r="AK104" s="428"/>
      <c r="AL104" s="428"/>
      <c r="AM104" s="255"/>
    </row>
    <row r="105" spans="1:39" ht="27.75" customHeight="1">
      <c r="A105" s="176">
        <f t="shared" si="2"/>
        <v>86</v>
      </c>
      <c r="B105" s="597" t="str">
        <f>IF(基本情報入力シート!C118="","",基本情報入力シート!C118)</f>
        <v/>
      </c>
      <c r="C105" s="598"/>
      <c r="D105" s="598"/>
      <c r="E105" s="598"/>
      <c r="F105" s="598"/>
      <c r="G105" s="598"/>
      <c r="H105" s="598"/>
      <c r="I105" s="598"/>
      <c r="J105" s="598"/>
      <c r="K105" s="599"/>
      <c r="L105" s="166" t="str">
        <f t="shared" si="5"/>
        <v/>
      </c>
      <c r="M105" s="177" t="str">
        <f>IF(基本情報入力シート!M118="","",基本情報入力シート!M118)</f>
        <v/>
      </c>
      <c r="N105" s="177" t="str">
        <f>IF(基本情報入力シート!R118="","",基本情報入力シート!R118)</f>
        <v/>
      </c>
      <c r="O105" s="178" t="str">
        <f>IF(基本情報入力シート!W118="","",基本情報入力シート!W118)</f>
        <v/>
      </c>
      <c r="P105" s="179" t="str">
        <f>IF(基本情報入力シート!X118="","",基本情報入力シート!X118)</f>
        <v/>
      </c>
      <c r="Q105" s="181" t="str">
        <f>IF(基本情報入力シート!Y118="","",基本情報入力シート!Y118)</f>
        <v/>
      </c>
      <c r="R105" s="171"/>
      <c r="S105" s="172"/>
      <c r="T105" s="424"/>
      <c r="U105" s="424"/>
      <c r="V105" s="424"/>
      <c r="W105" s="173"/>
      <c r="X105" s="174"/>
      <c r="Y105" s="424"/>
      <c r="Z105" s="424"/>
      <c r="AA105" s="424"/>
      <c r="AB105" s="424"/>
      <c r="AC105" s="424"/>
      <c r="AD105" s="424"/>
      <c r="AE105" s="429"/>
      <c r="AF105" s="429"/>
      <c r="AG105" s="429"/>
      <c r="AH105" s="452"/>
      <c r="AI105" s="453"/>
      <c r="AJ105" s="428"/>
      <c r="AK105" s="428"/>
      <c r="AL105" s="428"/>
      <c r="AM105" s="255"/>
    </row>
    <row r="106" spans="1:39" ht="27.75" customHeight="1">
      <c r="A106" s="176">
        <f t="shared" si="2"/>
        <v>87</v>
      </c>
      <c r="B106" s="597" t="str">
        <f>IF(基本情報入力シート!C119="","",基本情報入力シート!C119)</f>
        <v/>
      </c>
      <c r="C106" s="598"/>
      <c r="D106" s="598"/>
      <c r="E106" s="598"/>
      <c r="F106" s="598"/>
      <c r="G106" s="598"/>
      <c r="H106" s="598"/>
      <c r="I106" s="598"/>
      <c r="J106" s="598"/>
      <c r="K106" s="599"/>
      <c r="L106" s="166" t="str">
        <f t="shared" si="5"/>
        <v/>
      </c>
      <c r="M106" s="177" t="str">
        <f>IF(基本情報入力シート!M119="","",基本情報入力シート!M119)</f>
        <v/>
      </c>
      <c r="N106" s="177" t="str">
        <f>IF(基本情報入力シート!R119="","",基本情報入力シート!R119)</f>
        <v/>
      </c>
      <c r="O106" s="178" t="str">
        <f>IF(基本情報入力シート!W119="","",基本情報入力シート!W119)</f>
        <v/>
      </c>
      <c r="P106" s="179" t="str">
        <f>IF(基本情報入力シート!X119="","",基本情報入力シート!X119)</f>
        <v/>
      </c>
      <c r="Q106" s="181" t="str">
        <f>IF(基本情報入力シート!Y119="","",基本情報入力シート!Y119)</f>
        <v/>
      </c>
      <c r="R106" s="171"/>
      <c r="S106" s="172"/>
      <c r="T106" s="424"/>
      <c r="U106" s="424"/>
      <c r="V106" s="424"/>
      <c r="W106" s="173"/>
      <c r="X106" s="174"/>
      <c r="Y106" s="424"/>
      <c r="Z106" s="424"/>
      <c r="AA106" s="424"/>
      <c r="AB106" s="424"/>
      <c r="AC106" s="424"/>
      <c r="AD106" s="424"/>
      <c r="AE106" s="429"/>
      <c r="AF106" s="429"/>
      <c r="AG106" s="429"/>
      <c r="AH106" s="452"/>
      <c r="AI106" s="453"/>
      <c r="AJ106" s="428"/>
      <c r="AK106" s="428"/>
      <c r="AL106" s="428"/>
      <c r="AM106" s="255"/>
    </row>
    <row r="107" spans="1:39" ht="27.75" customHeight="1">
      <c r="A107" s="176">
        <f t="shared" si="2"/>
        <v>88</v>
      </c>
      <c r="B107" s="597" t="str">
        <f>IF(基本情報入力シート!C120="","",基本情報入力シート!C120)</f>
        <v/>
      </c>
      <c r="C107" s="598"/>
      <c r="D107" s="598"/>
      <c r="E107" s="598"/>
      <c r="F107" s="598"/>
      <c r="G107" s="598"/>
      <c r="H107" s="598"/>
      <c r="I107" s="598"/>
      <c r="J107" s="598"/>
      <c r="K107" s="599"/>
      <c r="L107" s="166" t="str">
        <f t="shared" si="5"/>
        <v/>
      </c>
      <c r="M107" s="177" t="str">
        <f>IF(基本情報入力シート!M120="","",基本情報入力シート!M120)</f>
        <v/>
      </c>
      <c r="N107" s="177" t="str">
        <f>IF(基本情報入力シート!R120="","",基本情報入力シート!R120)</f>
        <v/>
      </c>
      <c r="O107" s="178" t="str">
        <f>IF(基本情報入力シート!W120="","",基本情報入力シート!W120)</f>
        <v/>
      </c>
      <c r="P107" s="179" t="str">
        <f>IF(基本情報入力シート!X120="","",基本情報入力シート!X120)</f>
        <v/>
      </c>
      <c r="Q107" s="181" t="str">
        <f>IF(基本情報入力シート!Y120="","",基本情報入力シート!Y120)</f>
        <v/>
      </c>
      <c r="R107" s="171"/>
      <c r="S107" s="172"/>
      <c r="T107" s="424"/>
      <c r="U107" s="424"/>
      <c r="V107" s="424"/>
      <c r="W107" s="173"/>
      <c r="X107" s="174"/>
      <c r="Y107" s="424"/>
      <c r="Z107" s="424"/>
      <c r="AA107" s="424"/>
      <c r="AB107" s="424"/>
      <c r="AC107" s="424"/>
      <c r="AD107" s="424"/>
      <c r="AE107" s="429"/>
      <c r="AF107" s="429"/>
      <c r="AG107" s="429"/>
      <c r="AH107" s="452"/>
      <c r="AI107" s="453"/>
      <c r="AJ107" s="428"/>
      <c r="AK107" s="428"/>
      <c r="AL107" s="428"/>
      <c r="AM107" s="255"/>
    </row>
    <row r="108" spans="1:39" ht="27.75" customHeight="1">
      <c r="A108" s="176">
        <f t="shared" si="2"/>
        <v>89</v>
      </c>
      <c r="B108" s="597" t="str">
        <f>IF(基本情報入力シート!C121="","",基本情報入力シート!C121)</f>
        <v/>
      </c>
      <c r="C108" s="598"/>
      <c r="D108" s="598"/>
      <c r="E108" s="598"/>
      <c r="F108" s="598"/>
      <c r="G108" s="598"/>
      <c r="H108" s="598"/>
      <c r="I108" s="598"/>
      <c r="J108" s="598"/>
      <c r="K108" s="599"/>
      <c r="L108" s="166" t="str">
        <f t="shared" si="5"/>
        <v/>
      </c>
      <c r="M108" s="177" t="str">
        <f>IF(基本情報入力シート!M121="","",基本情報入力シート!M121)</f>
        <v/>
      </c>
      <c r="N108" s="177" t="str">
        <f>IF(基本情報入力シート!R121="","",基本情報入力シート!R121)</f>
        <v/>
      </c>
      <c r="O108" s="178" t="str">
        <f>IF(基本情報入力シート!W121="","",基本情報入力シート!W121)</f>
        <v/>
      </c>
      <c r="P108" s="179" t="str">
        <f>IF(基本情報入力シート!X121="","",基本情報入力シート!X121)</f>
        <v/>
      </c>
      <c r="Q108" s="181" t="str">
        <f>IF(基本情報入力シート!Y121="","",基本情報入力シート!Y121)</f>
        <v/>
      </c>
      <c r="R108" s="171"/>
      <c r="S108" s="172"/>
      <c r="T108" s="424"/>
      <c r="U108" s="424"/>
      <c r="V108" s="424"/>
      <c r="W108" s="173"/>
      <c r="X108" s="174"/>
      <c r="Y108" s="424"/>
      <c r="Z108" s="424"/>
      <c r="AA108" s="424"/>
      <c r="AB108" s="424"/>
      <c r="AC108" s="424"/>
      <c r="AD108" s="424"/>
      <c r="AE108" s="429"/>
      <c r="AF108" s="429"/>
      <c r="AG108" s="429"/>
      <c r="AH108" s="452"/>
      <c r="AI108" s="453"/>
      <c r="AJ108" s="428"/>
      <c r="AK108" s="428"/>
      <c r="AL108" s="428"/>
      <c r="AM108" s="255"/>
    </row>
    <row r="109" spans="1:39" ht="27.75" customHeight="1">
      <c r="A109" s="176">
        <f t="shared" si="2"/>
        <v>90</v>
      </c>
      <c r="B109" s="597" t="str">
        <f>IF(基本情報入力シート!C122="","",基本情報入力シート!C122)</f>
        <v/>
      </c>
      <c r="C109" s="598"/>
      <c r="D109" s="598"/>
      <c r="E109" s="598"/>
      <c r="F109" s="598"/>
      <c r="G109" s="598"/>
      <c r="H109" s="598"/>
      <c r="I109" s="598"/>
      <c r="J109" s="598"/>
      <c r="K109" s="599"/>
      <c r="L109" s="166" t="str">
        <f t="shared" si="5"/>
        <v/>
      </c>
      <c r="M109" s="177" t="str">
        <f>IF(基本情報入力シート!M122="","",基本情報入力シート!M122)</f>
        <v/>
      </c>
      <c r="N109" s="177" t="str">
        <f>IF(基本情報入力シート!R122="","",基本情報入力シート!R122)</f>
        <v/>
      </c>
      <c r="O109" s="178" t="str">
        <f>IF(基本情報入力シート!W122="","",基本情報入力シート!W122)</f>
        <v/>
      </c>
      <c r="P109" s="179" t="str">
        <f>IF(基本情報入力シート!X122="","",基本情報入力シート!X122)</f>
        <v/>
      </c>
      <c r="Q109" s="181" t="str">
        <f>IF(基本情報入力シート!Y122="","",基本情報入力シート!Y122)</f>
        <v/>
      </c>
      <c r="R109" s="171"/>
      <c r="S109" s="172"/>
      <c r="T109" s="424"/>
      <c r="U109" s="424"/>
      <c r="V109" s="424"/>
      <c r="W109" s="173"/>
      <c r="X109" s="174"/>
      <c r="Y109" s="424"/>
      <c r="Z109" s="424"/>
      <c r="AA109" s="424"/>
      <c r="AB109" s="424"/>
      <c r="AC109" s="424"/>
      <c r="AD109" s="424"/>
      <c r="AE109" s="429"/>
      <c r="AF109" s="429"/>
      <c r="AG109" s="429"/>
      <c r="AH109" s="452"/>
      <c r="AI109" s="453"/>
      <c r="AJ109" s="428"/>
      <c r="AK109" s="428"/>
      <c r="AL109" s="428"/>
      <c r="AM109" s="255"/>
    </row>
    <row r="110" spans="1:39" ht="27.75" customHeight="1">
      <c r="A110" s="176">
        <f t="shared" si="2"/>
        <v>91</v>
      </c>
      <c r="B110" s="597" t="str">
        <f>IF(基本情報入力シート!C123="","",基本情報入力シート!C123)</f>
        <v/>
      </c>
      <c r="C110" s="598"/>
      <c r="D110" s="598"/>
      <c r="E110" s="598"/>
      <c r="F110" s="598"/>
      <c r="G110" s="598"/>
      <c r="H110" s="598"/>
      <c r="I110" s="598"/>
      <c r="J110" s="598"/>
      <c r="K110" s="599"/>
      <c r="L110" s="166" t="str">
        <f t="shared" si="5"/>
        <v/>
      </c>
      <c r="M110" s="177" t="str">
        <f>IF(基本情報入力シート!M123="","",基本情報入力シート!M123)</f>
        <v/>
      </c>
      <c r="N110" s="177" t="str">
        <f>IF(基本情報入力シート!R123="","",基本情報入力シート!R123)</f>
        <v/>
      </c>
      <c r="O110" s="178" t="str">
        <f>IF(基本情報入力シート!W123="","",基本情報入力シート!W123)</f>
        <v/>
      </c>
      <c r="P110" s="179" t="str">
        <f>IF(基本情報入力シート!X123="","",基本情報入力シート!X123)</f>
        <v/>
      </c>
      <c r="Q110" s="181" t="str">
        <f>IF(基本情報入力シート!Y123="","",基本情報入力シート!Y123)</f>
        <v/>
      </c>
      <c r="R110" s="171"/>
      <c r="S110" s="172"/>
      <c r="T110" s="424"/>
      <c r="U110" s="424"/>
      <c r="V110" s="424"/>
      <c r="W110" s="173"/>
      <c r="X110" s="174"/>
      <c r="Y110" s="424"/>
      <c r="Z110" s="424"/>
      <c r="AA110" s="424"/>
      <c r="AB110" s="424"/>
      <c r="AC110" s="424"/>
      <c r="AD110" s="424"/>
      <c r="AE110" s="429"/>
      <c r="AF110" s="429"/>
      <c r="AG110" s="429"/>
      <c r="AH110" s="452"/>
      <c r="AI110" s="453"/>
      <c r="AJ110" s="428"/>
      <c r="AK110" s="428"/>
      <c r="AL110" s="428"/>
      <c r="AM110" s="255"/>
    </row>
    <row r="111" spans="1:39" ht="27.75" customHeight="1">
      <c r="A111" s="176">
        <f t="shared" si="2"/>
        <v>92</v>
      </c>
      <c r="B111" s="597" t="str">
        <f>IF(基本情報入力シート!C124="","",基本情報入力シート!C124)</f>
        <v/>
      </c>
      <c r="C111" s="598"/>
      <c r="D111" s="598"/>
      <c r="E111" s="598"/>
      <c r="F111" s="598"/>
      <c r="G111" s="598"/>
      <c r="H111" s="598"/>
      <c r="I111" s="598"/>
      <c r="J111" s="598"/>
      <c r="K111" s="599"/>
      <c r="L111" s="166" t="str">
        <f t="shared" si="5"/>
        <v/>
      </c>
      <c r="M111" s="177" t="str">
        <f>IF(基本情報入力シート!M124="","",基本情報入力シート!M124)</f>
        <v/>
      </c>
      <c r="N111" s="177" t="str">
        <f>IF(基本情報入力シート!R124="","",基本情報入力シート!R124)</f>
        <v/>
      </c>
      <c r="O111" s="178" t="str">
        <f>IF(基本情報入力シート!W124="","",基本情報入力シート!W124)</f>
        <v/>
      </c>
      <c r="P111" s="179" t="str">
        <f>IF(基本情報入力シート!X124="","",基本情報入力シート!X124)</f>
        <v/>
      </c>
      <c r="Q111" s="181" t="str">
        <f>IF(基本情報入力シート!Y124="","",基本情報入力シート!Y124)</f>
        <v/>
      </c>
      <c r="R111" s="171"/>
      <c r="S111" s="172"/>
      <c r="T111" s="424"/>
      <c r="U111" s="424"/>
      <c r="V111" s="424"/>
      <c r="W111" s="173"/>
      <c r="X111" s="174"/>
      <c r="Y111" s="424"/>
      <c r="Z111" s="424"/>
      <c r="AA111" s="424"/>
      <c r="AB111" s="424"/>
      <c r="AC111" s="424"/>
      <c r="AD111" s="424"/>
      <c r="AE111" s="429"/>
      <c r="AF111" s="429"/>
      <c r="AG111" s="429"/>
      <c r="AH111" s="452"/>
      <c r="AI111" s="453"/>
      <c r="AJ111" s="428"/>
      <c r="AK111" s="428"/>
      <c r="AL111" s="428"/>
      <c r="AM111" s="255"/>
    </row>
    <row r="112" spans="1:39" ht="27.75" customHeight="1">
      <c r="A112" s="176">
        <f t="shared" si="2"/>
        <v>93</v>
      </c>
      <c r="B112" s="597" t="str">
        <f>IF(基本情報入力シート!C125="","",基本情報入力シート!C125)</f>
        <v/>
      </c>
      <c r="C112" s="598"/>
      <c r="D112" s="598"/>
      <c r="E112" s="598"/>
      <c r="F112" s="598"/>
      <c r="G112" s="598"/>
      <c r="H112" s="598"/>
      <c r="I112" s="598"/>
      <c r="J112" s="598"/>
      <c r="K112" s="599"/>
      <c r="L112" s="166" t="str">
        <f t="shared" si="5"/>
        <v/>
      </c>
      <c r="M112" s="177" t="str">
        <f>IF(基本情報入力シート!M125="","",基本情報入力シート!M125)</f>
        <v/>
      </c>
      <c r="N112" s="177" t="str">
        <f>IF(基本情報入力シート!R125="","",基本情報入力シート!R125)</f>
        <v/>
      </c>
      <c r="O112" s="178" t="str">
        <f>IF(基本情報入力シート!W125="","",基本情報入力シート!W125)</f>
        <v/>
      </c>
      <c r="P112" s="179" t="str">
        <f>IF(基本情報入力シート!X125="","",基本情報入力シート!X125)</f>
        <v/>
      </c>
      <c r="Q112" s="181" t="str">
        <f>IF(基本情報入力シート!Y125="","",基本情報入力シート!Y125)</f>
        <v/>
      </c>
      <c r="R112" s="171"/>
      <c r="S112" s="172"/>
      <c r="T112" s="424"/>
      <c r="U112" s="424"/>
      <c r="V112" s="424"/>
      <c r="W112" s="173"/>
      <c r="X112" s="174"/>
      <c r="Y112" s="424"/>
      <c r="Z112" s="424"/>
      <c r="AA112" s="424"/>
      <c r="AB112" s="424"/>
      <c r="AC112" s="424"/>
      <c r="AD112" s="424"/>
      <c r="AE112" s="429"/>
      <c r="AF112" s="429"/>
      <c r="AG112" s="429"/>
      <c r="AH112" s="452"/>
      <c r="AI112" s="453"/>
      <c r="AJ112" s="428"/>
      <c r="AK112" s="428"/>
      <c r="AL112" s="428"/>
      <c r="AM112" s="255"/>
    </row>
    <row r="113" spans="1:39" ht="27.75" customHeight="1">
      <c r="A113" s="176">
        <f t="shared" si="2"/>
        <v>94</v>
      </c>
      <c r="B113" s="597" t="str">
        <f>IF(基本情報入力シート!C126="","",基本情報入力シート!C126)</f>
        <v/>
      </c>
      <c r="C113" s="598"/>
      <c r="D113" s="598"/>
      <c r="E113" s="598"/>
      <c r="F113" s="598"/>
      <c r="G113" s="598"/>
      <c r="H113" s="598"/>
      <c r="I113" s="598"/>
      <c r="J113" s="598"/>
      <c r="K113" s="599"/>
      <c r="L113" s="166" t="str">
        <f t="shared" si="5"/>
        <v/>
      </c>
      <c r="M113" s="177" t="str">
        <f>IF(基本情報入力シート!M126="","",基本情報入力シート!M126)</f>
        <v/>
      </c>
      <c r="N113" s="177" t="str">
        <f>IF(基本情報入力シート!R126="","",基本情報入力シート!R126)</f>
        <v/>
      </c>
      <c r="O113" s="178" t="str">
        <f>IF(基本情報入力シート!W126="","",基本情報入力シート!W126)</f>
        <v/>
      </c>
      <c r="P113" s="179" t="str">
        <f>IF(基本情報入力シート!X126="","",基本情報入力シート!X126)</f>
        <v/>
      </c>
      <c r="Q113" s="181" t="str">
        <f>IF(基本情報入力シート!Y126="","",基本情報入力シート!Y126)</f>
        <v/>
      </c>
      <c r="R113" s="171"/>
      <c r="S113" s="172"/>
      <c r="T113" s="424"/>
      <c r="U113" s="424"/>
      <c r="V113" s="424"/>
      <c r="W113" s="173"/>
      <c r="X113" s="174"/>
      <c r="Y113" s="424"/>
      <c r="Z113" s="424"/>
      <c r="AA113" s="424"/>
      <c r="AB113" s="424"/>
      <c r="AC113" s="424"/>
      <c r="AD113" s="424"/>
      <c r="AE113" s="429"/>
      <c r="AF113" s="429"/>
      <c r="AG113" s="429"/>
      <c r="AH113" s="452"/>
      <c r="AI113" s="453"/>
      <c r="AJ113" s="428"/>
      <c r="AK113" s="428"/>
      <c r="AL113" s="428"/>
      <c r="AM113" s="255"/>
    </row>
    <row r="114" spans="1:39" ht="27.75" customHeight="1">
      <c r="A114" s="176">
        <f t="shared" si="2"/>
        <v>95</v>
      </c>
      <c r="B114" s="597" t="str">
        <f>IF(基本情報入力シート!C127="","",基本情報入力シート!C127)</f>
        <v/>
      </c>
      <c r="C114" s="598"/>
      <c r="D114" s="598"/>
      <c r="E114" s="598"/>
      <c r="F114" s="598"/>
      <c r="G114" s="598"/>
      <c r="H114" s="598"/>
      <c r="I114" s="598"/>
      <c r="J114" s="598"/>
      <c r="K114" s="599"/>
      <c r="L114" s="166" t="str">
        <f t="shared" si="5"/>
        <v/>
      </c>
      <c r="M114" s="177" t="str">
        <f>IF(基本情報入力シート!M127="","",基本情報入力シート!M127)</f>
        <v/>
      </c>
      <c r="N114" s="177" t="str">
        <f>IF(基本情報入力シート!R127="","",基本情報入力シート!R127)</f>
        <v/>
      </c>
      <c r="O114" s="178" t="str">
        <f>IF(基本情報入力シート!W127="","",基本情報入力シート!W127)</f>
        <v/>
      </c>
      <c r="P114" s="179" t="str">
        <f>IF(基本情報入力シート!X127="","",基本情報入力シート!X127)</f>
        <v/>
      </c>
      <c r="Q114" s="181" t="str">
        <f>IF(基本情報入力シート!Y127="","",基本情報入力シート!Y127)</f>
        <v/>
      </c>
      <c r="R114" s="171"/>
      <c r="S114" s="172"/>
      <c r="T114" s="424"/>
      <c r="U114" s="424"/>
      <c r="V114" s="424"/>
      <c r="W114" s="173"/>
      <c r="X114" s="174"/>
      <c r="Y114" s="424"/>
      <c r="Z114" s="424"/>
      <c r="AA114" s="424"/>
      <c r="AB114" s="424"/>
      <c r="AC114" s="424"/>
      <c r="AD114" s="424"/>
      <c r="AE114" s="429"/>
      <c r="AF114" s="429"/>
      <c r="AG114" s="429"/>
      <c r="AH114" s="452"/>
      <c r="AI114" s="453"/>
      <c r="AJ114" s="428"/>
      <c r="AK114" s="428"/>
      <c r="AL114" s="428"/>
      <c r="AM114" s="255"/>
    </row>
    <row r="115" spans="1:39" ht="27.75" customHeight="1">
      <c r="A115" s="176">
        <f t="shared" si="2"/>
        <v>96</v>
      </c>
      <c r="B115" s="597" t="str">
        <f>IF(基本情報入力シート!C128="","",基本情報入力シート!C128)</f>
        <v/>
      </c>
      <c r="C115" s="598"/>
      <c r="D115" s="598"/>
      <c r="E115" s="598"/>
      <c r="F115" s="598"/>
      <c r="G115" s="598"/>
      <c r="H115" s="598"/>
      <c r="I115" s="598"/>
      <c r="J115" s="598"/>
      <c r="K115" s="599"/>
      <c r="L115" s="166" t="str">
        <f t="shared" si="5"/>
        <v/>
      </c>
      <c r="M115" s="177" t="str">
        <f>IF(基本情報入力シート!M128="","",基本情報入力シート!M128)</f>
        <v/>
      </c>
      <c r="N115" s="177" t="str">
        <f>IF(基本情報入力シート!R128="","",基本情報入力シート!R128)</f>
        <v/>
      </c>
      <c r="O115" s="178" t="str">
        <f>IF(基本情報入力シート!W128="","",基本情報入力シート!W128)</f>
        <v/>
      </c>
      <c r="P115" s="179" t="str">
        <f>IF(基本情報入力シート!X128="","",基本情報入力シート!X128)</f>
        <v/>
      </c>
      <c r="Q115" s="181" t="str">
        <f>IF(基本情報入力シート!Y128="","",基本情報入力シート!Y128)</f>
        <v/>
      </c>
      <c r="R115" s="171"/>
      <c r="S115" s="172"/>
      <c r="T115" s="424"/>
      <c r="U115" s="424"/>
      <c r="V115" s="424"/>
      <c r="W115" s="173"/>
      <c r="X115" s="174"/>
      <c r="Y115" s="424"/>
      <c r="Z115" s="424"/>
      <c r="AA115" s="424"/>
      <c r="AB115" s="424"/>
      <c r="AC115" s="424"/>
      <c r="AD115" s="424"/>
      <c r="AE115" s="429"/>
      <c r="AF115" s="429"/>
      <c r="AG115" s="429"/>
      <c r="AH115" s="452"/>
      <c r="AI115" s="453"/>
      <c r="AJ115" s="428"/>
      <c r="AK115" s="428"/>
      <c r="AL115" s="428"/>
      <c r="AM115" s="255"/>
    </row>
    <row r="116" spans="1:39" ht="27.75" customHeight="1">
      <c r="A116" s="176">
        <f t="shared" si="2"/>
        <v>97</v>
      </c>
      <c r="B116" s="597" t="str">
        <f>IF(基本情報入力シート!C129="","",基本情報入力シート!C129)</f>
        <v/>
      </c>
      <c r="C116" s="598"/>
      <c r="D116" s="598"/>
      <c r="E116" s="598"/>
      <c r="F116" s="598"/>
      <c r="G116" s="598"/>
      <c r="H116" s="598"/>
      <c r="I116" s="598"/>
      <c r="J116" s="598"/>
      <c r="K116" s="599"/>
      <c r="L116" s="166" t="str">
        <f t="shared" si="5"/>
        <v/>
      </c>
      <c r="M116" s="177" t="str">
        <f>IF(基本情報入力シート!M129="","",基本情報入力シート!M129)</f>
        <v/>
      </c>
      <c r="N116" s="177" t="str">
        <f>IF(基本情報入力シート!R129="","",基本情報入力シート!R129)</f>
        <v/>
      </c>
      <c r="O116" s="178" t="str">
        <f>IF(基本情報入力シート!W129="","",基本情報入力シート!W129)</f>
        <v/>
      </c>
      <c r="P116" s="179" t="str">
        <f>IF(基本情報入力シート!X129="","",基本情報入力シート!X129)</f>
        <v/>
      </c>
      <c r="Q116" s="181" t="str">
        <f>IF(基本情報入力シート!Y129="","",基本情報入力シート!Y129)</f>
        <v/>
      </c>
      <c r="R116" s="171"/>
      <c r="S116" s="172"/>
      <c r="T116" s="424"/>
      <c r="U116" s="424"/>
      <c r="V116" s="424"/>
      <c r="W116" s="173"/>
      <c r="X116" s="174"/>
      <c r="Y116" s="424"/>
      <c r="Z116" s="424"/>
      <c r="AA116" s="424"/>
      <c r="AB116" s="424"/>
      <c r="AC116" s="424"/>
      <c r="AD116" s="424"/>
      <c r="AE116" s="429"/>
      <c r="AF116" s="429"/>
      <c r="AG116" s="429"/>
      <c r="AH116" s="452"/>
      <c r="AI116" s="453"/>
      <c r="AJ116" s="428"/>
      <c r="AK116" s="428"/>
      <c r="AL116" s="428"/>
      <c r="AM116" s="255"/>
    </row>
    <row r="117" spans="1:39" ht="27.75" customHeight="1">
      <c r="A117" s="176">
        <f t="shared" si="2"/>
        <v>98</v>
      </c>
      <c r="B117" s="597" t="str">
        <f>IF(基本情報入力シート!C130="","",基本情報入力シート!C130)</f>
        <v/>
      </c>
      <c r="C117" s="598"/>
      <c r="D117" s="598"/>
      <c r="E117" s="598"/>
      <c r="F117" s="598"/>
      <c r="G117" s="598"/>
      <c r="H117" s="598"/>
      <c r="I117" s="598"/>
      <c r="J117" s="598"/>
      <c r="K117" s="599"/>
      <c r="L117" s="166" t="str">
        <f t="shared" si="5"/>
        <v/>
      </c>
      <c r="M117" s="177" t="str">
        <f>IF(基本情報入力シート!M130="","",基本情報入力シート!M130)</f>
        <v/>
      </c>
      <c r="N117" s="177" t="str">
        <f>IF(基本情報入力シート!R130="","",基本情報入力シート!R130)</f>
        <v/>
      </c>
      <c r="O117" s="178" t="str">
        <f>IF(基本情報入力シート!W130="","",基本情報入力シート!W130)</f>
        <v/>
      </c>
      <c r="P117" s="179" t="str">
        <f>IF(基本情報入力シート!X130="","",基本情報入力シート!X130)</f>
        <v/>
      </c>
      <c r="Q117" s="181" t="str">
        <f>IF(基本情報入力シート!Y130="","",基本情報入力シート!Y130)</f>
        <v/>
      </c>
      <c r="R117" s="171"/>
      <c r="S117" s="172"/>
      <c r="T117" s="424"/>
      <c r="U117" s="424"/>
      <c r="V117" s="424"/>
      <c r="W117" s="173"/>
      <c r="X117" s="174"/>
      <c r="Y117" s="424"/>
      <c r="Z117" s="424"/>
      <c r="AA117" s="424"/>
      <c r="AB117" s="424"/>
      <c r="AC117" s="424"/>
      <c r="AD117" s="424"/>
      <c r="AE117" s="429"/>
      <c r="AF117" s="429"/>
      <c r="AG117" s="429"/>
      <c r="AH117" s="452"/>
      <c r="AI117" s="453"/>
      <c r="AJ117" s="428"/>
      <c r="AK117" s="428"/>
      <c r="AL117" s="428"/>
      <c r="AM117" s="255"/>
    </row>
    <row r="118" spans="1:39" ht="27.75" customHeight="1">
      <c r="A118" s="176">
        <f t="shared" si="2"/>
        <v>99</v>
      </c>
      <c r="B118" s="597" t="str">
        <f>IF(基本情報入力シート!C131="","",基本情報入力シート!C131)</f>
        <v/>
      </c>
      <c r="C118" s="598"/>
      <c r="D118" s="598"/>
      <c r="E118" s="598"/>
      <c r="F118" s="598"/>
      <c r="G118" s="598"/>
      <c r="H118" s="598"/>
      <c r="I118" s="598"/>
      <c r="J118" s="598"/>
      <c r="K118" s="599"/>
      <c r="L118" s="166" t="str">
        <f t="shared" si="5"/>
        <v/>
      </c>
      <c r="M118" s="177" t="str">
        <f>IF(基本情報入力シート!M131="","",基本情報入力シート!M131)</f>
        <v/>
      </c>
      <c r="N118" s="177" t="str">
        <f>IF(基本情報入力シート!R131="","",基本情報入力シート!R131)</f>
        <v/>
      </c>
      <c r="O118" s="178" t="str">
        <f>IF(基本情報入力シート!W131="","",基本情報入力シート!W131)</f>
        <v/>
      </c>
      <c r="P118" s="179" t="str">
        <f>IF(基本情報入力シート!X131="","",基本情報入力シート!X131)</f>
        <v/>
      </c>
      <c r="Q118" s="181" t="str">
        <f>IF(基本情報入力シート!Y131="","",基本情報入力シート!Y131)</f>
        <v/>
      </c>
      <c r="R118" s="171"/>
      <c r="S118" s="172"/>
      <c r="T118" s="424"/>
      <c r="U118" s="424"/>
      <c r="V118" s="424"/>
      <c r="W118" s="173"/>
      <c r="X118" s="174"/>
      <c r="Y118" s="424"/>
      <c r="Z118" s="424"/>
      <c r="AA118" s="424"/>
      <c r="AB118" s="424"/>
      <c r="AC118" s="424"/>
      <c r="AD118" s="424"/>
      <c r="AE118" s="429"/>
      <c r="AF118" s="429"/>
      <c r="AG118" s="429"/>
      <c r="AH118" s="452"/>
      <c r="AI118" s="453"/>
      <c r="AJ118" s="428"/>
      <c r="AK118" s="428"/>
      <c r="AL118" s="428"/>
      <c r="AM118" s="255"/>
    </row>
    <row r="119" spans="1:39" ht="27.75" customHeight="1">
      <c r="A119" s="176">
        <f t="shared" si="2"/>
        <v>100</v>
      </c>
      <c r="B119" s="597" t="str">
        <f>IF(基本情報入力シート!C132="","",基本情報入力シート!C132)</f>
        <v/>
      </c>
      <c r="C119" s="598"/>
      <c r="D119" s="598"/>
      <c r="E119" s="598"/>
      <c r="F119" s="598"/>
      <c r="G119" s="598"/>
      <c r="H119" s="598"/>
      <c r="I119" s="598"/>
      <c r="J119" s="598"/>
      <c r="K119" s="599"/>
      <c r="L119" s="166" t="str">
        <f t="shared" si="5"/>
        <v/>
      </c>
      <c r="M119" s="177" t="str">
        <f>IF(基本情報入力シート!M132="","",基本情報入力シート!M132)</f>
        <v/>
      </c>
      <c r="N119" s="177" t="str">
        <f>IF(基本情報入力シート!R132="","",基本情報入力シート!R132)</f>
        <v/>
      </c>
      <c r="O119" s="178" t="str">
        <f>IF(基本情報入力シート!W132="","",基本情報入力シート!W132)</f>
        <v/>
      </c>
      <c r="P119" s="179" t="str">
        <f>IF(基本情報入力シート!X132="","",基本情報入力シート!X132)</f>
        <v/>
      </c>
      <c r="Q119" s="180" t="str">
        <f>IF(基本情報入力シート!Y132="","",基本情報入力シート!Y132)</f>
        <v/>
      </c>
      <c r="R119" s="171"/>
      <c r="S119" s="446"/>
      <c r="T119" s="426"/>
      <c r="U119" s="426"/>
      <c r="V119" s="426"/>
      <c r="W119" s="449"/>
      <c r="X119" s="448"/>
      <c r="Y119" s="426"/>
      <c r="Z119" s="426"/>
      <c r="AA119" s="426"/>
      <c r="AB119" s="426"/>
      <c r="AC119" s="426"/>
      <c r="AD119" s="426"/>
      <c r="AE119" s="427"/>
      <c r="AF119" s="427"/>
      <c r="AG119" s="427"/>
      <c r="AH119" s="451"/>
      <c r="AI119" s="453"/>
      <c r="AJ119" s="428"/>
      <c r="AK119" s="428"/>
      <c r="AL119" s="428"/>
      <c r="AM119" s="255"/>
    </row>
    <row r="120" spans="1:39">
      <c r="A120" s="182"/>
      <c r="B120" s="183"/>
      <c r="C120" s="184"/>
      <c r="D120" s="184"/>
      <c r="E120" s="184"/>
      <c r="F120" s="184"/>
      <c r="G120" s="184"/>
      <c r="H120" s="184"/>
      <c r="I120" s="184"/>
      <c r="J120" s="184"/>
      <c r="K120" s="184"/>
      <c r="L120" s="184"/>
      <c r="M120" s="184"/>
      <c r="N120" s="184"/>
      <c r="O120" s="184"/>
      <c r="S120" s="55"/>
      <c r="T120" s="55"/>
      <c r="U120" s="55"/>
      <c r="V120" s="118"/>
      <c r="W120" s="137"/>
      <c r="X120" s="185"/>
      <c r="Y120" s="185"/>
      <c r="Z120" s="185"/>
      <c r="AA120" s="185"/>
      <c r="AB120" s="186"/>
      <c r="AC120" s="186"/>
      <c r="AD120" s="185"/>
      <c r="AE120" s="185"/>
      <c r="AF120" s="185"/>
      <c r="AG120" s="185"/>
      <c r="AH120" s="185"/>
      <c r="AI120" s="185"/>
      <c r="AJ120" s="185"/>
      <c r="AK120" s="185"/>
      <c r="AL120" s="185"/>
      <c r="AM120" s="185"/>
    </row>
    <row r="121" spans="1:39">
      <c r="A121" s="54"/>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c r="AA121" s="54"/>
      <c r="AB121" s="54"/>
      <c r="AC121" s="54"/>
      <c r="AD121" s="54"/>
      <c r="AE121" s="54"/>
      <c r="AF121" s="54"/>
      <c r="AG121" s="54"/>
    </row>
    <row r="122" spans="1:39">
      <c r="A122" s="54"/>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c r="AA122" s="54"/>
      <c r="AB122" s="54"/>
      <c r="AC122" s="54"/>
      <c r="AD122" s="54"/>
      <c r="AE122" s="54"/>
      <c r="AF122" s="54"/>
      <c r="AG122" s="54"/>
    </row>
    <row r="123" spans="1:39">
      <c r="A123" s="54"/>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c r="AA123" s="54"/>
      <c r="AB123" s="54"/>
      <c r="AC123" s="54"/>
      <c r="AD123" s="54"/>
      <c r="AE123" s="54"/>
      <c r="AF123" s="54"/>
      <c r="AG123" s="54"/>
    </row>
    <row r="124" spans="1:39">
      <c r="A124" s="54"/>
      <c r="B124" s="54"/>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c r="AA124" s="54"/>
      <c r="AB124" s="54"/>
      <c r="AC124" s="54"/>
      <c r="AD124" s="54"/>
      <c r="AE124" s="54"/>
      <c r="AF124" s="54"/>
      <c r="AG124" s="54"/>
    </row>
  </sheetData>
  <autoFilter ref="M18:AL18"/>
  <mergeCells count="150">
    <mergeCell ref="D3:P3"/>
    <mergeCell ref="A3:C3"/>
    <mergeCell ref="Q5:Q6"/>
    <mergeCell ref="R5:T5"/>
    <mergeCell ref="R14:R17"/>
    <mergeCell ref="Q13:Q17"/>
    <mergeCell ref="A13:A16"/>
    <mergeCell ref="M13:M17"/>
    <mergeCell ref="B13:K17"/>
    <mergeCell ref="P13:P17"/>
    <mergeCell ref="S14:S17"/>
    <mergeCell ref="T16:T17"/>
    <mergeCell ref="N15:N17"/>
    <mergeCell ref="B9:P9"/>
    <mergeCell ref="B5:P6"/>
    <mergeCell ref="B7:P7"/>
    <mergeCell ref="AH14:AH17"/>
    <mergeCell ref="AE14:AG15"/>
    <mergeCell ref="AE16:AE17"/>
    <mergeCell ref="AF16:AF17"/>
    <mergeCell ref="AG16:AG17"/>
    <mergeCell ref="AJ16:AJ17"/>
    <mergeCell ref="AL16:AL17"/>
    <mergeCell ref="AI14:AI17"/>
    <mergeCell ref="AJ15:AL15"/>
    <mergeCell ref="AK16:AK17"/>
    <mergeCell ref="B19:Q19"/>
    <mergeCell ref="AE5:AE6"/>
    <mergeCell ref="Y5:AA5"/>
    <mergeCell ref="Z16:Z17"/>
    <mergeCell ref="AD16:AD17"/>
    <mergeCell ref="AA16:AA17"/>
    <mergeCell ref="AB16:AB17"/>
    <mergeCell ref="AC16:AC17"/>
    <mergeCell ref="Y16:Y17"/>
    <mergeCell ref="AB14:AD15"/>
    <mergeCell ref="X5:X6"/>
    <mergeCell ref="V5:W6"/>
    <mergeCell ref="V7:W7"/>
    <mergeCell ref="V8:W8"/>
    <mergeCell ref="O15:O17"/>
    <mergeCell ref="X14:X17"/>
    <mergeCell ref="W14:W17"/>
    <mergeCell ref="V14:V17"/>
    <mergeCell ref="B11:AD11"/>
    <mergeCell ref="Y15:AA15"/>
    <mergeCell ref="B8:P8"/>
    <mergeCell ref="U16:U17"/>
    <mergeCell ref="T15:U15"/>
    <mergeCell ref="N13:O14"/>
    <mergeCell ref="B25:K25"/>
    <mergeCell ref="B26:K26"/>
    <mergeCell ref="B27:K27"/>
    <mergeCell ref="B28:K28"/>
    <mergeCell ref="B29:K29"/>
    <mergeCell ref="B20:K20"/>
    <mergeCell ref="B21:K21"/>
    <mergeCell ref="B22:K22"/>
    <mergeCell ref="B23:K23"/>
    <mergeCell ref="B24:K24"/>
    <mergeCell ref="B35:K35"/>
    <mergeCell ref="B36:K36"/>
    <mergeCell ref="B37:K37"/>
    <mergeCell ref="B38:K38"/>
    <mergeCell ref="B39:K39"/>
    <mergeCell ref="B30:K30"/>
    <mergeCell ref="B31:K31"/>
    <mergeCell ref="B32:K32"/>
    <mergeCell ref="B33:K33"/>
    <mergeCell ref="B34:K34"/>
    <mergeCell ref="B45:K45"/>
    <mergeCell ref="B46:K46"/>
    <mergeCell ref="B47:K47"/>
    <mergeCell ref="B48:K48"/>
    <mergeCell ref="B49:K49"/>
    <mergeCell ref="B40:K40"/>
    <mergeCell ref="B41:K41"/>
    <mergeCell ref="B42:K42"/>
    <mergeCell ref="B43:K43"/>
    <mergeCell ref="B44:K44"/>
    <mergeCell ref="B55:K55"/>
    <mergeCell ref="B56:K56"/>
    <mergeCell ref="B57:K57"/>
    <mergeCell ref="B58:K58"/>
    <mergeCell ref="B59:K59"/>
    <mergeCell ref="B50:K50"/>
    <mergeCell ref="B51:K51"/>
    <mergeCell ref="B52:K52"/>
    <mergeCell ref="B53:K53"/>
    <mergeCell ref="B54:K54"/>
    <mergeCell ref="B65:K65"/>
    <mergeCell ref="B66:K66"/>
    <mergeCell ref="B67:K67"/>
    <mergeCell ref="B68:K68"/>
    <mergeCell ref="B69:K69"/>
    <mergeCell ref="B60:K60"/>
    <mergeCell ref="B61:K61"/>
    <mergeCell ref="B62:K62"/>
    <mergeCell ref="B63:K63"/>
    <mergeCell ref="B64:K64"/>
    <mergeCell ref="B75:K75"/>
    <mergeCell ref="B76:K76"/>
    <mergeCell ref="B77:K77"/>
    <mergeCell ref="B78:K78"/>
    <mergeCell ref="B79:K79"/>
    <mergeCell ref="B70:K70"/>
    <mergeCell ref="B71:K71"/>
    <mergeCell ref="B72:K72"/>
    <mergeCell ref="B73:K73"/>
    <mergeCell ref="B74:K74"/>
    <mergeCell ref="B85:K85"/>
    <mergeCell ref="B86:K86"/>
    <mergeCell ref="B87:K87"/>
    <mergeCell ref="B88:K88"/>
    <mergeCell ref="B89:K89"/>
    <mergeCell ref="B80:K80"/>
    <mergeCell ref="B81:K81"/>
    <mergeCell ref="B82:K82"/>
    <mergeCell ref="B83:K83"/>
    <mergeCell ref="B84:K84"/>
    <mergeCell ref="B95:K95"/>
    <mergeCell ref="B96:K96"/>
    <mergeCell ref="B97:K97"/>
    <mergeCell ref="B98:K98"/>
    <mergeCell ref="B99:K99"/>
    <mergeCell ref="B90:K90"/>
    <mergeCell ref="B91:K91"/>
    <mergeCell ref="B92:K92"/>
    <mergeCell ref="B93:K93"/>
    <mergeCell ref="B94:K94"/>
    <mergeCell ref="B105:K105"/>
    <mergeCell ref="B106:K106"/>
    <mergeCell ref="B107:K107"/>
    <mergeCell ref="B108:K108"/>
    <mergeCell ref="B109:K109"/>
    <mergeCell ref="B100:K100"/>
    <mergeCell ref="B101:K101"/>
    <mergeCell ref="B102:K102"/>
    <mergeCell ref="B103:K103"/>
    <mergeCell ref="B104:K104"/>
    <mergeCell ref="B115:K115"/>
    <mergeCell ref="B116:K116"/>
    <mergeCell ref="B117:K117"/>
    <mergeCell ref="B118:K118"/>
    <mergeCell ref="B119:K119"/>
    <mergeCell ref="B110:K110"/>
    <mergeCell ref="B111:K111"/>
    <mergeCell ref="B112:K112"/>
    <mergeCell ref="B113:K113"/>
    <mergeCell ref="B114:K114"/>
  </mergeCells>
  <phoneticPr fontId="6"/>
  <dataValidations count="2">
    <dataValidation type="list" allowBlank="1" showInputMessage="1" showErrorMessage="1" sqref="W20:W119">
      <formula1>"特定加算Ⅰ,特定加算Ⅱ,区分なし"</formula1>
    </dataValidation>
    <dataValidation type="list" allowBlank="1" showInputMessage="1" showErrorMessage="1" sqref="R20:R119">
      <formula1>"加算Ⅰ,加算Ⅱ,加算Ⅲ"</formula1>
    </dataValidation>
  </dataValidations>
  <printOptions horizontalCentered="1"/>
  <pageMargins left="0.51181102362204722" right="0.51181102362204722" top="0.74803149606299213" bottom="0.74803149606299213" header="0.31496062992125984" footer="0.31496062992125984"/>
  <pageSetup paperSize="9" scale="48" fitToHeight="0" orientation="landscape" r:id="rId1"/>
  <ignoredErrors>
    <ignoredError sqref="A20" numberStoredAsText="1"/>
    <ignoredError sqref="P21:P24 A21:A24 L23:N24 P20 B20 L20:N20 B21 L21:N21 B22 L22:N22" numberStoredAsText="1"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【参考】サービス名一覧!$A$4:$A$33</xm:f>
          </x14:formula1>
          <xm:sqref>Q20:Q119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21"/>
  <sheetViews>
    <sheetView view="pageBreakPreview" zoomScale="115" zoomScaleNormal="120" zoomScaleSheetLayoutView="115" workbookViewId="0">
      <selection activeCell="S3" sqref="S3:Y9"/>
    </sheetView>
  </sheetViews>
  <sheetFormatPr defaultColWidth="9" defaultRowHeight="13.2"/>
  <cols>
    <col min="1" max="1" width="4" style="256" customWidth="1"/>
    <col min="2" max="4" width="2" style="256" customWidth="1"/>
    <col min="5" max="5" width="1.88671875" style="256" customWidth="1"/>
    <col min="6" max="9" width="2" style="256" customWidth="1"/>
    <col min="10" max="10" width="2.109375" style="256" customWidth="1"/>
    <col min="11" max="11" width="2" style="256" customWidth="1"/>
    <col min="12" max="12" width="2" style="256" hidden="1" customWidth="1"/>
    <col min="13" max="14" width="7.44140625" style="256" bestFit="1" customWidth="1"/>
    <col min="15" max="15" width="8.88671875" style="256" customWidth="1"/>
    <col min="16" max="17" width="17" style="256" customWidth="1"/>
    <col min="18" max="21" width="16.109375" style="298" customWidth="1"/>
    <col min="22" max="25" width="10.6640625" style="256" customWidth="1"/>
    <col min="26" max="30" width="9.109375" style="256" customWidth="1"/>
    <col min="31" max="31" width="10.44140625" style="256" customWidth="1"/>
    <col min="32" max="32" width="9.33203125" style="256" customWidth="1"/>
    <col min="33" max="33" width="9.88671875" style="256" customWidth="1"/>
    <col min="34" max="34" width="9.33203125" style="256" customWidth="1"/>
    <col min="35" max="35" width="10.109375" style="256" customWidth="1"/>
    <col min="36" max="36" width="9.33203125" style="256" customWidth="1"/>
    <col min="37" max="16384" width="9" style="256"/>
  </cols>
  <sheetData>
    <row r="1" spans="1:31" ht="13.8">
      <c r="A1" s="284" t="s">
        <v>230</v>
      </c>
      <c r="B1" s="284"/>
      <c r="C1" s="257"/>
      <c r="D1" s="257"/>
      <c r="E1" s="257"/>
      <c r="F1" s="257"/>
      <c r="G1" s="257"/>
      <c r="H1" s="257"/>
      <c r="J1" s="257"/>
      <c r="K1" s="257"/>
      <c r="L1" s="257"/>
      <c r="M1" s="257" t="s">
        <v>231</v>
      </c>
      <c r="N1" s="257"/>
      <c r="O1" s="257"/>
      <c r="P1" s="257"/>
      <c r="Q1" s="257"/>
      <c r="R1" s="295"/>
      <c r="S1" s="295"/>
      <c r="T1" s="295"/>
      <c r="U1" s="295"/>
      <c r="V1" s="257"/>
      <c r="W1" s="257"/>
      <c r="X1" s="257"/>
      <c r="Y1" s="257"/>
      <c r="Z1" s="257"/>
      <c r="AA1" s="257"/>
      <c r="AB1" s="257"/>
      <c r="AC1" s="257"/>
      <c r="AD1" s="257"/>
      <c r="AE1" s="257"/>
    </row>
    <row r="2" spans="1:31" ht="10.5" customHeight="1" thickBot="1">
      <c r="A2" s="257"/>
      <c r="B2" s="257"/>
      <c r="C2" s="257"/>
      <c r="D2" s="257"/>
      <c r="E2" s="257"/>
      <c r="F2" s="257"/>
      <c r="G2" s="257"/>
      <c r="H2" s="257"/>
      <c r="I2" s="257"/>
      <c r="J2" s="257"/>
      <c r="K2" s="257"/>
      <c r="L2" s="257"/>
      <c r="M2" s="257"/>
      <c r="N2" s="257"/>
      <c r="O2" s="257"/>
      <c r="P2" s="257"/>
      <c r="Q2" s="257"/>
      <c r="R2" s="295"/>
      <c r="S2" s="295"/>
      <c r="T2" s="295"/>
      <c r="U2" s="295"/>
      <c r="V2" s="257"/>
      <c r="W2" s="257"/>
      <c r="X2" s="257"/>
      <c r="Y2" s="257"/>
      <c r="Z2" s="257"/>
      <c r="AA2" s="257"/>
      <c r="AB2" s="257"/>
      <c r="AC2" s="257"/>
      <c r="AD2" s="257"/>
      <c r="AE2" s="257"/>
    </row>
    <row r="3" spans="1:31" ht="15" thickBot="1">
      <c r="A3" s="676" t="s">
        <v>32</v>
      </c>
      <c r="B3" s="676"/>
      <c r="C3" s="677"/>
      <c r="D3" s="678" t="str">
        <f>IF(基本情報入力シート!M16="","",基本情報入力シート!M16)</f>
        <v>株式会社〇〇</v>
      </c>
      <c r="E3" s="679"/>
      <c r="F3" s="679"/>
      <c r="G3" s="679"/>
      <c r="H3" s="679"/>
      <c r="I3" s="679"/>
      <c r="J3" s="679"/>
      <c r="K3" s="679"/>
      <c r="L3" s="679"/>
      <c r="M3" s="679"/>
      <c r="N3" s="679"/>
      <c r="O3" s="679"/>
      <c r="P3" s="680"/>
      <c r="Q3" s="257"/>
      <c r="R3" s="316" t="s">
        <v>232</v>
      </c>
      <c r="S3" s="697" t="s">
        <v>372</v>
      </c>
      <c r="T3" s="698"/>
      <c r="U3" s="698"/>
      <c r="V3" s="698"/>
      <c r="W3" s="698"/>
      <c r="X3" s="698"/>
      <c r="Y3" s="698"/>
      <c r="Z3" s="257"/>
      <c r="AA3" s="257"/>
      <c r="AB3" s="257"/>
      <c r="AC3" s="257"/>
      <c r="AD3" s="257"/>
      <c r="AE3" s="257"/>
    </row>
    <row r="4" spans="1:31" ht="15" thickBot="1">
      <c r="A4" s="283"/>
      <c r="B4" s="283"/>
      <c r="C4" s="283"/>
      <c r="D4" s="282"/>
      <c r="E4" s="282"/>
      <c r="F4" s="282"/>
      <c r="G4" s="282"/>
      <c r="H4" s="282"/>
      <c r="I4" s="282"/>
      <c r="J4" s="282"/>
      <c r="K4" s="282"/>
      <c r="L4" s="282"/>
      <c r="M4" s="282"/>
      <c r="N4" s="282"/>
      <c r="O4" s="282"/>
      <c r="P4" s="257"/>
      <c r="Q4" s="257"/>
      <c r="R4" s="295"/>
      <c r="S4" s="698"/>
      <c r="T4" s="698"/>
      <c r="U4" s="698"/>
      <c r="V4" s="698"/>
      <c r="W4" s="698"/>
      <c r="X4" s="698"/>
      <c r="Y4" s="698"/>
      <c r="Z4" s="257"/>
      <c r="AA4" s="257"/>
      <c r="AB4" s="257"/>
      <c r="AC4" s="257"/>
      <c r="AD4" s="257"/>
      <c r="AE4" s="257"/>
    </row>
    <row r="5" spans="1:31" s="298" customFormat="1" ht="15" customHeight="1">
      <c r="A5" s="295"/>
      <c r="B5" s="681"/>
      <c r="C5" s="682"/>
      <c r="D5" s="682"/>
      <c r="E5" s="682"/>
      <c r="F5" s="682"/>
      <c r="G5" s="682"/>
      <c r="H5" s="682"/>
      <c r="I5" s="682"/>
      <c r="J5" s="682"/>
      <c r="K5" s="682"/>
      <c r="L5" s="682"/>
      <c r="M5" s="682"/>
      <c r="N5" s="682"/>
      <c r="O5" s="682"/>
      <c r="P5" s="683"/>
      <c r="Q5" s="296" t="s">
        <v>221</v>
      </c>
      <c r="R5" s="295"/>
      <c r="S5" s="698"/>
      <c r="T5" s="698"/>
      <c r="U5" s="698"/>
      <c r="V5" s="698"/>
      <c r="W5" s="698"/>
      <c r="X5" s="698"/>
      <c r="Y5" s="698"/>
      <c r="Z5" s="297"/>
      <c r="AA5" s="297"/>
      <c r="AB5" s="295"/>
    </row>
    <row r="6" spans="1:31" s="298" customFormat="1" ht="17.25" customHeight="1">
      <c r="A6" s="295"/>
      <c r="B6" s="299" t="s">
        <v>296</v>
      </c>
      <c r="C6" s="300"/>
      <c r="D6" s="300"/>
      <c r="E6" s="300"/>
      <c r="F6" s="300"/>
      <c r="G6" s="300"/>
      <c r="H6" s="300"/>
      <c r="I6" s="300"/>
      <c r="J6" s="300"/>
      <c r="K6" s="300"/>
      <c r="L6" s="300"/>
      <c r="M6" s="300"/>
      <c r="N6" s="300"/>
      <c r="O6" s="300"/>
      <c r="P6" s="300"/>
      <c r="Q6" s="301">
        <f>R16</f>
        <v>6000000</v>
      </c>
      <c r="R6" s="295"/>
      <c r="S6" s="698"/>
      <c r="T6" s="698"/>
      <c r="U6" s="698"/>
      <c r="V6" s="698"/>
      <c r="W6" s="698"/>
      <c r="X6" s="698"/>
      <c r="Y6" s="698"/>
      <c r="Z6" s="302"/>
      <c r="AA6" s="302"/>
      <c r="AB6" s="295"/>
    </row>
    <row r="7" spans="1:31" s="298" customFormat="1" ht="17.25" customHeight="1">
      <c r="A7" s="303"/>
      <c r="B7" s="304" t="s">
        <v>297</v>
      </c>
      <c r="C7" s="305"/>
      <c r="D7" s="305"/>
      <c r="E7" s="305"/>
      <c r="F7" s="305"/>
      <c r="G7" s="305"/>
      <c r="H7" s="305"/>
      <c r="I7" s="305"/>
      <c r="J7" s="305"/>
      <c r="K7" s="305"/>
      <c r="L7" s="305"/>
      <c r="M7" s="305"/>
      <c r="N7" s="305"/>
      <c r="O7" s="305"/>
      <c r="P7" s="305"/>
      <c r="Q7" s="301">
        <f>S16</f>
        <v>750000</v>
      </c>
      <c r="R7" s="295"/>
      <c r="S7" s="698"/>
      <c r="T7" s="698"/>
      <c r="U7" s="698"/>
      <c r="V7" s="698"/>
      <c r="W7" s="698"/>
      <c r="X7" s="698"/>
      <c r="Y7" s="698"/>
      <c r="Z7" s="297"/>
      <c r="AA7" s="297"/>
      <c r="AB7" s="295"/>
    </row>
    <row r="8" spans="1:31" s="298" customFormat="1" ht="17.25" customHeight="1">
      <c r="A8" s="303"/>
      <c r="B8" s="306" t="s">
        <v>298</v>
      </c>
      <c r="C8" s="307"/>
      <c r="D8" s="307"/>
      <c r="E8" s="307"/>
      <c r="F8" s="307"/>
      <c r="G8" s="307"/>
      <c r="H8" s="307"/>
      <c r="I8" s="307"/>
      <c r="J8" s="307"/>
      <c r="K8" s="307"/>
      <c r="L8" s="307"/>
      <c r="M8" s="307"/>
      <c r="N8" s="307"/>
      <c r="O8" s="307"/>
      <c r="P8" s="307"/>
      <c r="Q8" s="301">
        <f>T16</f>
        <v>250000</v>
      </c>
      <c r="R8" s="295"/>
      <c r="S8" s="698"/>
      <c r="T8" s="698"/>
      <c r="U8" s="698"/>
      <c r="V8" s="698"/>
      <c r="W8" s="698"/>
      <c r="X8" s="698"/>
      <c r="Y8" s="698"/>
      <c r="Z8" s="308"/>
      <c r="AA8" s="308"/>
      <c r="AB8" s="295"/>
    </row>
    <row r="9" spans="1:31" s="298" customFormat="1" ht="18" customHeight="1" thickBot="1">
      <c r="A9" s="295"/>
      <c r="B9" s="310" t="s">
        <v>299</v>
      </c>
      <c r="C9" s="311"/>
      <c r="D9" s="311"/>
      <c r="E9" s="311"/>
      <c r="F9" s="311"/>
      <c r="G9" s="311"/>
      <c r="H9" s="311"/>
      <c r="I9" s="311"/>
      <c r="J9" s="311"/>
      <c r="K9" s="311"/>
      <c r="L9" s="311"/>
      <c r="M9" s="311"/>
      <c r="N9" s="311"/>
      <c r="O9" s="311"/>
      <c r="P9" s="311"/>
      <c r="Q9" s="312">
        <f>U16</f>
        <v>50000</v>
      </c>
      <c r="R9" s="295"/>
      <c r="S9" s="698"/>
      <c r="T9" s="698"/>
      <c r="U9" s="698"/>
      <c r="V9" s="698"/>
      <c r="W9" s="698"/>
      <c r="X9" s="698"/>
      <c r="Y9" s="698"/>
      <c r="Z9" s="309"/>
      <c r="AA9" s="309"/>
    </row>
    <row r="10" spans="1:31" ht="9" customHeight="1">
      <c r="A10" s="281"/>
      <c r="B10" s="281"/>
      <c r="C10" s="281"/>
      <c r="D10" s="281"/>
      <c r="E10" s="281"/>
      <c r="F10" s="281"/>
      <c r="G10" s="281"/>
      <c r="H10" s="281"/>
      <c r="I10" s="281"/>
      <c r="J10" s="281"/>
      <c r="K10" s="281"/>
      <c r="L10" s="281"/>
      <c r="M10" s="281"/>
      <c r="N10" s="281"/>
      <c r="O10" s="281"/>
      <c r="P10" s="280"/>
      <c r="Q10" s="257"/>
      <c r="R10" s="317"/>
      <c r="S10" s="317"/>
      <c r="T10" s="317"/>
      <c r="U10" s="317"/>
      <c r="V10" s="257"/>
      <c r="W10" s="257"/>
      <c r="X10" s="257"/>
      <c r="Y10" s="257"/>
      <c r="Z10" s="257"/>
      <c r="AA10" s="257"/>
      <c r="AB10" s="257"/>
      <c r="AC10" s="257"/>
      <c r="AD10" s="257"/>
      <c r="AE10" s="257"/>
    </row>
    <row r="11" spans="1:31" ht="15" customHeight="1">
      <c r="A11" s="688"/>
      <c r="B11" s="690" t="s">
        <v>146</v>
      </c>
      <c r="C11" s="691"/>
      <c r="D11" s="691"/>
      <c r="E11" s="691"/>
      <c r="F11" s="691"/>
      <c r="G11" s="691"/>
      <c r="H11" s="691"/>
      <c r="I11" s="691"/>
      <c r="J11" s="691"/>
      <c r="K11" s="692"/>
      <c r="L11" s="279"/>
      <c r="M11" s="690" t="s">
        <v>59</v>
      </c>
      <c r="N11" s="278"/>
      <c r="O11" s="277"/>
      <c r="P11" s="692" t="s">
        <v>60</v>
      </c>
      <c r="Q11" s="704" t="s">
        <v>7</v>
      </c>
      <c r="R11" s="684" t="s">
        <v>293</v>
      </c>
      <c r="S11" s="318" t="s">
        <v>223</v>
      </c>
      <c r="T11" s="319" t="s">
        <v>135</v>
      </c>
      <c r="U11" s="313" t="s">
        <v>234</v>
      </c>
      <c r="V11" s="314"/>
      <c r="W11" s="314"/>
      <c r="X11" s="314"/>
      <c r="Y11" s="315"/>
    </row>
    <row r="12" spans="1:31" ht="13.5" customHeight="1">
      <c r="A12" s="689"/>
      <c r="B12" s="693"/>
      <c r="C12" s="694"/>
      <c r="D12" s="694"/>
      <c r="E12" s="694"/>
      <c r="F12" s="694"/>
      <c r="G12" s="694"/>
      <c r="H12" s="694"/>
      <c r="I12" s="694"/>
      <c r="J12" s="694"/>
      <c r="K12" s="695"/>
      <c r="L12" s="272"/>
      <c r="M12" s="696"/>
      <c r="N12" s="706" t="s">
        <v>71</v>
      </c>
      <c r="O12" s="707"/>
      <c r="P12" s="695"/>
      <c r="Q12" s="705"/>
      <c r="R12" s="685"/>
      <c r="S12" s="686" t="s">
        <v>295</v>
      </c>
      <c r="T12" s="686" t="s">
        <v>294</v>
      </c>
      <c r="U12" s="700" t="s">
        <v>233</v>
      </c>
      <c r="V12" s="674" t="s">
        <v>235</v>
      </c>
      <c r="W12" s="324"/>
      <c r="X12" s="674" t="s">
        <v>237</v>
      </c>
      <c r="Y12" s="324"/>
    </row>
    <row r="13" spans="1:31" ht="13.5" customHeight="1">
      <c r="A13" s="689"/>
      <c r="B13" s="693"/>
      <c r="C13" s="694"/>
      <c r="D13" s="694"/>
      <c r="E13" s="694"/>
      <c r="F13" s="694"/>
      <c r="G13" s="694"/>
      <c r="H13" s="694"/>
      <c r="I13" s="694"/>
      <c r="J13" s="694"/>
      <c r="K13" s="695"/>
      <c r="L13" s="272"/>
      <c r="M13" s="696"/>
      <c r="N13" s="276"/>
      <c r="O13" s="275"/>
      <c r="P13" s="695"/>
      <c r="Q13" s="705"/>
      <c r="R13" s="685"/>
      <c r="S13" s="687"/>
      <c r="T13" s="699"/>
      <c r="U13" s="701"/>
      <c r="V13" s="675"/>
      <c r="W13" s="702" t="s">
        <v>236</v>
      </c>
      <c r="X13" s="675"/>
      <c r="Y13" s="672" t="s">
        <v>238</v>
      </c>
    </row>
    <row r="14" spans="1:31" ht="13.5" customHeight="1">
      <c r="A14" s="689"/>
      <c r="B14" s="693"/>
      <c r="C14" s="694"/>
      <c r="D14" s="694"/>
      <c r="E14" s="694"/>
      <c r="F14" s="694"/>
      <c r="G14" s="694"/>
      <c r="H14" s="694"/>
      <c r="I14" s="694"/>
      <c r="J14" s="694"/>
      <c r="K14" s="695"/>
      <c r="L14" s="272"/>
      <c r="M14" s="696"/>
      <c r="N14" s="274"/>
      <c r="O14" s="273"/>
      <c r="P14" s="695"/>
      <c r="Q14" s="705"/>
      <c r="R14" s="685"/>
      <c r="S14" s="687"/>
      <c r="T14" s="687"/>
      <c r="U14" s="701"/>
      <c r="V14" s="675"/>
      <c r="W14" s="703"/>
      <c r="X14" s="675"/>
      <c r="Y14" s="673"/>
    </row>
    <row r="15" spans="1:31" ht="18.75" customHeight="1" thickBot="1">
      <c r="A15" s="689"/>
      <c r="B15" s="693"/>
      <c r="C15" s="694"/>
      <c r="D15" s="694"/>
      <c r="E15" s="694"/>
      <c r="F15" s="694"/>
      <c r="G15" s="694"/>
      <c r="H15" s="694"/>
      <c r="I15" s="694"/>
      <c r="J15" s="694"/>
      <c r="K15" s="695"/>
      <c r="L15" s="272"/>
      <c r="M15" s="696"/>
      <c r="N15" s="271" t="s">
        <v>72</v>
      </c>
      <c r="O15" s="270" t="s">
        <v>73</v>
      </c>
      <c r="P15" s="695"/>
      <c r="Q15" s="705"/>
      <c r="R15" s="685"/>
      <c r="S15" s="687"/>
      <c r="T15" s="687"/>
      <c r="U15" s="701"/>
      <c r="V15" s="675"/>
      <c r="W15" s="703"/>
      <c r="X15" s="675"/>
      <c r="Y15" s="673"/>
    </row>
    <row r="16" spans="1:31" s="298" customFormat="1" ht="26.25" customHeight="1" thickTop="1" thickBot="1">
      <c r="A16" s="440"/>
      <c r="B16" s="603" t="s">
        <v>300</v>
      </c>
      <c r="C16" s="604"/>
      <c r="D16" s="604"/>
      <c r="E16" s="604"/>
      <c r="F16" s="604"/>
      <c r="G16" s="604"/>
      <c r="H16" s="604"/>
      <c r="I16" s="604"/>
      <c r="J16" s="604"/>
      <c r="K16" s="604"/>
      <c r="L16" s="604"/>
      <c r="M16" s="604"/>
      <c r="N16" s="604"/>
      <c r="O16" s="604"/>
      <c r="P16" s="604"/>
      <c r="Q16" s="605"/>
      <c r="R16" s="456">
        <v>6000000</v>
      </c>
      <c r="S16" s="443">
        <v>750000</v>
      </c>
      <c r="T16" s="444">
        <v>250000</v>
      </c>
      <c r="U16" s="457">
        <f>SUM(U17:U116)</f>
        <v>50000</v>
      </c>
      <c r="V16" s="458">
        <v>35000</v>
      </c>
      <c r="W16" s="458">
        <v>30000</v>
      </c>
      <c r="X16" s="458">
        <v>20000</v>
      </c>
      <c r="Y16" s="458">
        <v>18000</v>
      </c>
    </row>
    <row r="17" spans="1:25" s="261" customFormat="1" ht="27.75" customHeight="1" thickTop="1">
      <c r="A17" s="269" t="s">
        <v>8</v>
      </c>
      <c r="B17" s="600">
        <f>IF(基本情報入力シート!C33="","",基本情報入力シート!C33)</f>
        <v>1312345678</v>
      </c>
      <c r="C17" s="601"/>
      <c r="D17" s="601"/>
      <c r="E17" s="601"/>
      <c r="F17" s="601"/>
      <c r="G17" s="601"/>
      <c r="H17" s="601"/>
      <c r="I17" s="601"/>
      <c r="J17" s="601"/>
      <c r="K17" s="602"/>
      <c r="L17" s="166" t="str">
        <f t="shared" ref="L17:L48" si="0">B17&amp;C17</f>
        <v>1312345678</v>
      </c>
      <c r="M17" s="167" t="str">
        <f>IF(基本情報入力シート!M33="","",基本情報入力シート!M33)</f>
        <v>東京都</v>
      </c>
      <c r="N17" s="168" t="str">
        <f>IF(基本情報入力シート!R33="","",基本情報入力シート!R33)</f>
        <v>東京都</v>
      </c>
      <c r="O17" s="168" t="str">
        <f>IF(基本情報入力シート!W33="","",基本情報入力シート!W33)</f>
        <v>新宿区</v>
      </c>
      <c r="P17" s="169" t="str">
        <f>IF(基本情報入力シート!X33="","",基本情報入力シート!X33)</f>
        <v>〇〇ケア</v>
      </c>
      <c r="Q17" s="170" t="str">
        <f>IF(基本情報入力シート!Y33="","",基本情報入力シート!Y33)</f>
        <v>重度訪問介護</v>
      </c>
      <c r="R17" s="459"/>
      <c r="S17" s="460"/>
      <c r="T17" s="460"/>
      <c r="U17" s="320">
        <v>30000</v>
      </c>
      <c r="V17" s="461"/>
      <c r="W17" s="461"/>
      <c r="X17" s="462"/>
      <c r="Y17" s="462"/>
    </row>
    <row r="18" spans="1:25" ht="27.75" customHeight="1">
      <c r="A18" s="268">
        <f t="shared" ref="A18:A49" si="1">A17+1</f>
        <v>2</v>
      </c>
      <c r="B18" s="597">
        <f>IF(基本情報入力シート!C34="","",基本情報入力シート!C34)</f>
        <v>1323456789</v>
      </c>
      <c r="C18" s="598"/>
      <c r="D18" s="598"/>
      <c r="E18" s="598"/>
      <c r="F18" s="598"/>
      <c r="G18" s="598"/>
      <c r="H18" s="598"/>
      <c r="I18" s="598"/>
      <c r="J18" s="598"/>
      <c r="K18" s="599"/>
      <c r="L18" s="166" t="str">
        <f t="shared" si="0"/>
        <v>1323456789</v>
      </c>
      <c r="M18" s="167" t="str">
        <f>IF(基本情報入力シート!M34="","",基本情報入力シート!M34)</f>
        <v>東京都</v>
      </c>
      <c r="N18" s="177" t="str">
        <f>IF(基本情報入力シート!R34="","",基本情報入力シート!R34)</f>
        <v>東京都</v>
      </c>
      <c r="O18" s="177" t="str">
        <f>IF(基本情報入力シート!W34="","",基本情報入力シート!W34)</f>
        <v>新宿区</v>
      </c>
      <c r="P18" s="169" t="str">
        <f>IF(基本情報入力シート!X34="","",基本情報入力シート!X34)</f>
        <v>グループホーム〇〇</v>
      </c>
      <c r="Q18" s="170" t="str">
        <f>IF(基本情報入力シート!Y34="","",基本情報入力シート!Y34)</f>
        <v>共同生活援助（外部サービス利用型)</v>
      </c>
      <c r="R18" s="431"/>
      <c r="S18" s="432"/>
      <c r="T18" s="432"/>
      <c r="U18" s="320">
        <v>20000</v>
      </c>
      <c r="V18" s="433"/>
      <c r="W18" s="434"/>
      <c r="X18" s="435"/>
      <c r="Y18" s="435"/>
    </row>
    <row r="19" spans="1:25" ht="27.75" customHeight="1">
      <c r="A19" s="268">
        <f t="shared" si="1"/>
        <v>3</v>
      </c>
      <c r="B19" s="597" t="str">
        <f>IF(基本情報入力シート!C35="","",基本情報入力シート!C35)</f>
        <v/>
      </c>
      <c r="C19" s="598"/>
      <c r="D19" s="598"/>
      <c r="E19" s="598"/>
      <c r="F19" s="598"/>
      <c r="G19" s="598"/>
      <c r="H19" s="598"/>
      <c r="I19" s="598"/>
      <c r="J19" s="598"/>
      <c r="K19" s="599"/>
      <c r="L19" s="166" t="str">
        <f t="shared" si="0"/>
        <v/>
      </c>
      <c r="M19" s="167" t="str">
        <f>IF(基本情報入力シート!M35="","",基本情報入力シート!M35)</f>
        <v/>
      </c>
      <c r="N19" s="177" t="str">
        <f>IF(基本情報入力シート!R35="","",基本情報入力シート!R35)</f>
        <v/>
      </c>
      <c r="O19" s="177" t="str">
        <f>IF(基本情報入力シート!W35="","",基本情報入力シート!W35)</f>
        <v/>
      </c>
      <c r="P19" s="169" t="str">
        <f>IF(基本情報入力シート!X35="","",基本情報入力シート!X35)</f>
        <v/>
      </c>
      <c r="Q19" s="170" t="str">
        <f>IF(基本情報入力シート!Y35="","",基本情報入力シート!Y35)</f>
        <v/>
      </c>
      <c r="R19" s="431"/>
      <c r="S19" s="432"/>
      <c r="T19" s="432"/>
      <c r="U19" s="320"/>
      <c r="V19" s="434"/>
      <c r="W19" s="434"/>
      <c r="X19" s="435"/>
      <c r="Y19" s="435"/>
    </row>
    <row r="20" spans="1:25" ht="27.75" customHeight="1">
      <c r="A20" s="268">
        <f t="shared" si="1"/>
        <v>4</v>
      </c>
      <c r="B20" s="597" t="str">
        <f>IF(基本情報入力シート!C36="","",基本情報入力シート!C36)</f>
        <v/>
      </c>
      <c r="C20" s="598"/>
      <c r="D20" s="598"/>
      <c r="E20" s="598"/>
      <c r="F20" s="598"/>
      <c r="G20" s="598"/>
      <c r="H20" s="598"/>
      <c r="I20" s="598"/>
      <c r="J20" s="598"/>
      <c r="K20" s="599"/>
      <c r="L20" s="166" t="str">
        <f t="shared" si="0"/>
        <v/>
      </c>
      <c r="M20" s="167" t="str">
        <f>IF(基本情報入力シート!M36="","",基本情報入力シート!M36)</f>
        <v/>
      </c>
      <c r="N20" s="177" t="str">
        <f>IF(基本情報入力シート!R36="","",基本情報入力シート!R36)</f>
        <v/>
      </c>
      <c r="O20" s="177" t="str">
        <f>IF(基本情報入力シート!W36="","",基本情報入力シート!W36)</f>
        <v/>
      </c>
      <c r="P20" s="169" t="str">
        <f>IF(基本情報入力シート!X36="","",基本情報入力シート!X36)</f>
        <v/>
      </c>
      <c r="Q20" s="170" t="str">
        <f>IF(基本情報入力シート!Y36="","",基本情報入力シート!Y36)</f>
        <v/>
      </c>
      <c r="R20" s="431"/>
      <c r="S20" s="432"/>
      <c r="T20" s="432"/>
      <c r="U20" s="320"/>
      <c r="V20" s="434"/>
      <c r="W20" s="434"/>
      <c r="X20" s="435"/>
      <c r="Y20" s="435"/>
    </row>
    <row r="21" spans="1:25" ht="27.75" customHeight="1">
      <c r="A21" s="268">
        <f t="shared" si="1"/>
        <v>5</v>
      </c>
      <c r="B21" s="597" t="str">
        <f>IF(基本情報入力シート!C37="","",基本情報入力シート!C37)</f>
        <v/>
      </c>
      <c r="C21" s="598"/>
      <c r="D21" s="598"/>
      <c r="E21" s="598"/>
      <c r="F21" s="598"/>
      <c r="G21" s="598"/>
      <c r="H21" s="598"/>
      <c r="I21" s="598"/>
      <c r="J21" s="598"/>
      <c r="K21" s="599"/>
      <c r="L21" s="166" t="str">
        <f t="shared" si="0"/>
        <v/>
      </c>
      <c r="M21" s="167" t="str">
        <f>IF(基本情報入力シート!M37="","",基本情報入力シート!M37)</f>
        <v/>
      </c>
      <c r="N21" s="177" t="str">
        <f>IF(基本情報入力シート!R37="","",基本情報入力シート!R37)</f>
        <v/>
      </c>
      <c r="O21" s="177" t="str">
        <f>IF(基本情報入力シート!W37="","",基本情報入力シート!W37)</f>
        <v/>
      </c>
      <c r="P21" s="169" t="str">
        <f>IF(基本情報入力シート!X37="","",基本情報入力シート!X37)</f>
        <v/>
      </c>
      <c r="Q21" s="170" t="str">
        <f>IF(基本情報入力シート!Y37="","",基本情報入力シート!Y37)</f>
        <v/>
      </c>
      <c r="R21" s="431"/>
      <c r="S21" s="432"/>
      <c r="T21" s="432"/>
      <c r="U21" s="320"/>
      <c r="V21" s="434"/>
      <c r="W21" s="434"/>
      <c r="X21" s="435"/>
      <c r="Y21" s="435"/>
    </row>
    <row r="22" spans="1:25" ht="27.75" customHeight="1">
      <c r="A22" s="268">
        <f t="shared" si="1"/>
        <v>6</v>
      </c>
      <c r="B22" s="597" t="str">
        <f>IF(基本情報入力シート!C38="","",基本情報入力シート!C38)</f>
        <v/>
      </c>
      <c r="C22" s="598"/>
      <c r="D22" s="598"/>
      <c r="E22" s="598"/>
      <c r="F22" s="598"/>
      <c r="G22" s="598"/>
      <c r="H22" s="598"/>
      <c r="I22" s="598"/>
      <c r="J22" s="598"/>
      <c r="K22" s="599"/>
      <c r="L22" s="166" t="str">
        <f t="shared" si="0"/>
        <v/>
      </c>
      <c r="M22" s="167" t="str">
        <f>IF(基本情報入力シート!M38="","",基本情報入力シート!M38)</f>
        <v/>
      </c>
      <c r="N22" s="177" t="str">
        <f>IF(基本情報入力シート!R38="","",基本情報入力シート!R38)</f>
        <v/>
      </c>
      <c r="O22" s="177" t="str">
        <f>IF(基本情報入力シート!W38="","",基本情報入力シート!W38)</f>
        <v/>
      </c>
      <c r="P22" s="169" t="str">
        <f>IF(基本情報入力シート!X38="","",基本情報入力シート!X38)</f>
        <v/>
      </c>
      <c r="Q22" s="170" t="str">
        <f>IF(基本情報入力シート!Y38="","",基本情報入力シート!Y38)</f>
        <v/>
      </c>
      <c r="R22" s="431"/>
      <c r="S22" s="432"/>
      <c r="T22" s="432"/>
      <c r="U22" s="320"/>
      <c r="V22" s="434"/>
      <c r="W22" s="434"/>
      <c r="X22" s="435"/>
      <c r="Y22" s="435"/>
    </row>
    <row r="23" spans="1:25" ht="27.75" customHeight="1">
      <c r="A23" s="268">
        <f t="shared" si="1"/>
        <v>7</v>
      </c>
      <c r="B23" s="597" t="str">
        <f>IF(基本情報入力シート!C39="","",基本情報入力シート!C39)</f>
        <v/>
      </c>
      <c r="C23" s="598"/>
      <c r="D23" s="598"/>
      <c r="E23" s="598"/>
      <c r="F23" s="598"/>
      <c r="G23" s="598"/>
      <c r="H23" s="598"/>
      <c r="I23" s="598"/>
      <c r="J23" s="598"/>
      <c r="K23" s="599"/>
      <c r="L23" s="166" t="str">
        <f t="shared" si="0"/>
        <v/>
      </c>
      <c r="M23" s="167" t="str">
        <f>IF(基本情報入力シート!M39="","",基本情報入力シート!M39)</f>
        <v/>
      </c>
      <c r="N23" s="177" t="str">
        <f>IF(基本情報入力シート!R39="","",基本情報入力シート!R39)</f>
        <v/>
      </c>
      <c r="O23" s="177" t="str">
        <f>IF(基本情報入力シート!W39="","",基本情報入力シート!W39)</f>
        <v/>
      </c>
      <c r="P23" s="169" t="str">
        <f>IF(基本情報入力シート!X39="","",基本情報入力シート!X39)</f>
        <v/>
      </c>
      <c r="Q23" s="170" t="str">
        <f>IF(基本情報入力シート!Y39="","",基本情報入力シート!Y39)</f>
        <v/>
      </c>
      <c r="R23" s="431"/>
      <c r="S23" s="432"/>
      <c r="T23" s="432"/>
      <c r="U23" s="320"/>
      <c r="V23" s="434"/>
      <c r="W23" s="434"/>
      <c r="X23" s="435"/>
      <c r="Y23" s="435"/>
    </row>
    <row r="24" spans="1:25" ht="27.75" customHeight="1">
      <c r="A24" s="268">
        <f t="shared" si="1"/>
        <v>8</v>
      </c>
      <c r="B24" s="597" t="str">
        <f>IF(基本情報入力シート!C40="","",基本情報入力シート!C40)</f>
        <v/>
      </c>
      <c r="C24" s="598"/>
      <c r="D24" s="598"/>
      <c r="E24" s="598"/>
      <c r="F24" s="598"/>
      <c r="G24" s="598"/>
      <c r="H24" s="598"/>
      <c r="I24" s="598"/>
      <c r="J24" s="598"/>
      <c r="K24" s="599"/>
      <c r="L24" s="166" t="str">
        <f t="shared" si="0"/>
        <v/>
      </c>
      <c r="M24" s="167" t="str">
        <f>IF(基本情報入力シート!M40="","",基本情報入力シート!M40)</f>
        <v/>
      </c>
      <c r="N24" s="177" t="str">
        <f>IF(基本情報入力シート!R40="","",基本情報入力シート!R40)</f>
        <v/>
      </c>
      <c r="O24" s="177" t="str">
        <f>IF(基本情報入力シート!W40="","",基本情報入力シート!W40)</f>
        <v/>
      </c>
      <c r="P24" s="169" t="str">
        <f>IF(基本情報入力シート!X40="","",基本情報入力シート!X40)</f>
        <v/>
      </c>
      <c r="Q24" s="170" t="str">
        <f>IF(基本情報入力シート!Y40="","",基本情報入力シート!Y40)</f>
        <v/>
      </c>
      <c r="R24" s="431"/>
      <c r="S24" s="432"/>
      <c r="T24" s="432"/>
      <c r="U24" s="320"/>
      <c r="V24" s="434"/>
      <c r="W24" s="436"/>
      <c r="X24" s="434"/>
      <c r="Y24" s="436"/>
    </row>
    <row r="25" spans="1:25" ht="27.75" customHeight="1">
      <c r="A25" s="268">
        <f t="shared" si="1"/>
        <v>9</v>
      </c>
      <c r="B25" s="597" t="str">
        <f>IF(基本情報入力シート!C41="","",基本情報入力シート!C41)</f>
        <v/>
      </c>
      <c r="C25" s="598"/>
      <c r="D25" s="598"/>
      <c r="E25" s="598"/>
      <c r="F25" s="598"/>
      <c r="G25" s="598"/>
      <c r="H25" s="598"/>
      <c r="I25" s="598"/>
      <c r="J25" s="598"/>
      <c r="K25" s="599"/>
      <c r="L25" s="166" t="str">
        <f t="shared" si="0"/>
        <v/>
      </c>
      <c r="M25" s="167" t="str">
        <f>IF(基本情報入力シート!M41="","",基本情報入力シート!M41)</f>
        <v/>
      </c>
      <c r="N25" s="177" t="str">
        <f>IF(基本情報入力シート!R41="","",基本情報入力シート!R41)</f>
        <v/>
      </c>
      <c r="O25" s="177" t="str">
        <f>IF(基本情報入力シート!W41="","",基本情報入力シート!W41)</f>
        <v/>
      </c>
      <c r="P25" s="169" t="str">
        <f>IF(基本情報入力シート!X41="","",基本情報入力シート!X41)</f>
        <v/>
      </c>
      <c r="Q25" s="170" t="str">
        <f>IF(基本情報入力シート!Y41="","",基本情報入力シート!Y41)</f>
        <v/>
      </c>
      <c r="R25" s="431"/>
      <c r="S25" s="432"/>
      <c r="T25" s="432"/>
      <c r="U25" s="320"/>
      <c r="V25" s="434"/>
      <c r="W25" s="436"/>
      <c r="X25" s="434"/>
      <c r="Y25" s="436"/>
    </row>
    <row r="26" spans="1:25" ht="27.75" customHeight="1">
      <c r="A26" s="268">
        <f t="shared" si="1"/>
        <v>10</v>
      </c>
      <c r="B26" s="597" t="str">
        <f>IF(基本情報入力シート!C42="","",基本情報入力シート!C42)</f>
        <v/>
      </c>
      <c r="C26" s="598"/>
      <c r="D26" s="598"/>
      <c r="E26" s="598"/>
      <c r="F26" s="598"/>
      <c r="G26" s="598"/>
      <c r="H26" s="598"/>
      <c r="I26" s="598"/>
      <c r="J26" s="598"/>
      <c r="K26" s="599"/>
      <c r="L26" s="166" t="str">
        <f t="shared" si="0"/>
        <v/>
      </c>
      <c r="M26" s="167" t="str">
        <f>IF(基本情報入力シート!M42="","",基本情報入力シート!M42)</f>
        <v/>
      </c>
      <c r="N26" s="177" t="str">
        <f>IF(基本情報入力シート!R42="","",基本情報入力シート!R42)</f>
        <v/>
      </c>
      <c r="O26" s="177" t="str">
        <f>IF(基本情報入力シート!W42="","",基本情報入力シート!W42)</f>
        <v/>
      </c>
      <c r="P26" s="169" t="str">
        <f>IF(基本情報入力シート!X42="","",基本情報入力シート!X42)</f>
        <v/>
      </c>
      <c r="Q26" s="170" t="str">
        <f>IF(基本情報入力シート!Y42="","",基本情報入力シート!Y42)</f>
        <v/>
      </c>
      <c r="R26" s="431"/>
      <c r="S26" s="432"/>
      <c r="T26" s="432"/>
      <c r="U26" s="320"/>
      <c r="V26" s="434"/>
      <c r="W26" s="436"/>
      <c r="X26" s="434"/>
      <c r="Y26" s="436"/>
    </row>
    <row r="27" spans="1:25" ht="27.75" customHeight="1">
      <c r="A27" s="268">
        <f t="shared" si="1"/>
        <v>11</v>
      </c>
      <c r="B27" s="597" t="str">
        <f>IF(基本情報入力シート!C43="","",基本情報入力シート!C43)</f>
        <v/>
      </c>
      <c r="C27" s="598"/>
      <c r="D27" s="598"/>
      <c r="E27" s="598"/>
      <c r="F27" s="598"/>
      <c r="G27" s="598"/>
      <c r="H27" s="598"/>
      <c r="I27" s="598"/>
      <c r="J27" s="598"/>
      <c r="K27" s="599"/>
      <c r="L27" s="166" t="str">
        <f t="shared" si="0"/>
        <v/>
      </c>
      <c r="M27" s="167" t="str">
        <f>IF(基本情報入力シート!M43="","",基本情報入力シート!M43)</f>
        <v/>
      </c>
      <c r="N27" s="177" t="str">
        <f>IF(基本情報入力シート!R43="","",基本情報入力シート!R43)</f>
        <v/>
      </c>
      <c r="O27" s="177" t="str">
        <f>IF(基本情報入力シート!W43="","",基本情報入力シート!W43)</f>
        <v/>
      </c>
      <c r="P27" s="169" t="str">
        <f>IF(基本情報入力シート!X43="","",基本情報入力シート!X43)</f>
        <v/>
      </c>
      <c r="Q27" s="170" t="str">
        <f>IF(基本情報入力シート!Y43="","",基本情報入力シート!Y43)</f>
        <v/>
      </c>
      <c r="R27" s="431"/>
      <c r="S27" s="432"/>
      <c r="T27" s="432"/>
      <c r="U27" s="320"/>
      <c r="V27" s="434"/>
      <c r="W27" s="436"/>
      <c r="X27" s="434"/>
      <c r="Y27" s="436"/>
    </row>
    <row r="28" spans="1:25" ht="27.75" customHeight="1">
      <c r="A28" s="268">
        <f t="shared" si="1"/>
        <v>12</v>
      </c>
      <c r="B28" s="597" t="str">
        <f>IF(基本情報入力シート!C44="","",基本情報入力シート!C44)</f>
        <v/>
      </c>
      <c r="C28" s="598"/>
      <c r="D28" s="598"/>
      <c r="E28" s="598"/>
      <c r="F28" s="598"/>
      <c r="G28" s="598"/>
      <c r="H28" s="598"/>
      <c r="I28" s="598"/>
      <c r="J28" s="598"/>
      <c r="K28" s="599"/>
      <c r="L28" s="166" t="str">
        <f t="shared" si="0"/>
        <v/>
      </c>
      <c r="M28" s="167" t="str">
        <f>IF(基本情報入力シート!M44="","",基本情報入力シート!M44)</f>
        <v/>
      </c>
      <c r="N28" s="177" t="str">
        <f>IF(基本情報入力シート!R44="","",基本情報入力シート!R44)</f>
        <v/>
      </c>
      <c r="O28" s="177" t="str">
        <f>IF(基本情報入力シート!W44="","",基本情報入力シート!W44)</f>
        <v/>
      </c>
      <c r="P28" s="169" t="str">
        <f>IF(基本情報入力シート!X44="","",基本情報入力シート!X44)</f>
        <v/>
      </c>
      <c r="Q28" s="170" t="str">
        <f>IF(基本情報入力シート!Y44="","",基本情報入力シート!Y44)</f>
        <v/>
      </c>
      <c r="R28" s="437"/>
      <c r="S28" s="437"/>
      <c r="T28" s="437"/>
      <c r="U28" s="320"/>
      <c r="V28" s="434"/>
      <c r="W28" s="436"/>
      <c r="X28" s="434"/>
      <c r="Y28" s="436"/>
    </row>
    <row r="29" spans="1:25" ht="27.75" customHeight="1">
      <c r="A29" s="268">
        <f t="shared" si="1"/>
        <v>13</v>
      </c>
      <c r="B29" s="597" t="str">
        <f>IF(基本情報入力シート!C45="","",基本情報入力シート!C45)</f>
        <v/>
      </c>
      <c r="C29" s="598"/>
      <c r="D29" s="598"/>
      <c r="E29" s="598"/>
      <c r="F29" s="598"/>
      <c r="G29" s="598"/>
      <c r="H29" s="598"/>
      <c r="I29" s="598"/>
      <c r="J29" s="598"/>
      <c r="K29" s="599"/>
      <c r="L29" s="166" t="str">
        <f t="shared" si="0"/>
        <v/>
      </c>
      <c r="M29" s="167" t="str">
        <f>IF(基本情報入力シート!M45="","",基本情報入力シート!M45)</f>
        <v/>
      </c>
      <c r="N29" s="177" t="str">
        <f>IF(基本情報入力シート!R45="","",基本情報入力シート!R45)</f>
        <v/>
      </c>
      <c r="O29" s="177" t="str">
        <f>IF(基本情報入力シート!W45="","",基本情報入力シート!W45)</f>
        <v/>
      </c>
      <c r="P29" s="169" t="str">
        <f>IF(基本情報入力シート!X45="","",基本情報入力シート!X45)</f>
        <v/>
      </c>
      <c r="Q29" s="170" t="str">
        <f>IF(基本情報入力シート!Y45="","",基本情報入力シート!Y45)</f>
        <v/>
      </c>
      <c r="R29" s="437"/>
      <c r="S29" s="437"/>
      <c r="T29" s="437"/>
      <c r="U29" s="320"/>
      <c r="V29" s="434"/>
      <c r="W29" s="436"/>
      <c r="X29" s="434"/>
      <c r="Y29" s="436"/>
    </row>
    <row r="30" spans="1:25" ht="27.75" customHeight="1">
      <c r="A30" s="268">
        <f t="shared" si="1"/>
        <v>14</v>
      </c>
      <c r="B30" s="597" t="str">
        <f>IF(基本情報入力シート!C46="","",基本情報入力シート!C46)</f>
        <v/>
      </c>
      <c r="C30" s="598"/>
      <c r="D30" s="598"/>
      <c r="E30" s="598"/>
      <c r="F30" s="598"/>
      <c r="G30" s="598"/>
      <c r="H30" s="598"/>
      <c r="I30" s="598"/>
      <c r="J30" s="598"/>
      <c r="K30" s="599"/>
      <c r="L30" s="166" t="str">
        <f t="shared" si="0"/>
        <v/>
      </c>
      <c r="M30" s="167" t="str">
        <f>IF(基本情報入力シート!M46="","",基本情報入力シート!M46)</f>
        <v/>
      </c>
      <c r="N30" s="177" t="str">
        <f>IF(基本情報入力シート!R46="","",基本情報入力シート!R46)</f>
        <v/>
      </c>
      <c r="O30" s="177" t="str">
        <f>IF(基本情報入力シート!W46="","",基本情報入力シート!W46)</f>
        <v/>
      </c>
      <c r="P30" s="169" t="str">
        <f>IF(基本情報入力シート!X46="","",基本情報入力シート!X46)</f>
        <v/>
      </c>
      <c r="Q30" s="170" t="str">
        <f>IF(基本情報入力シート!Y46="","",基本情報入力シート!Y46)</f>
        <v/>
      </c>
      <c r="R30" s="437"/>
      <c r="S30" s="437"/>
      <c r="T30" s="437"/>
      <c r="U30" s="320"/>
      <c r="V30" s="434"/>
      <c r="W30" s="436"/>
      <c r="X30" s="434"/>
      <c r="Y30" s="436"/>
    </row>
    <row r="31" spans="1:25" ht="27.75" customHeight="1">
      <c r="A31" s="268">
        <f t="shared" si="1"/>
        <v>15</v>
      </c>
      <c r="B31" s="597" t="str">
        <f>IF(基本情報入力シート!C47="","",基本情報入力シート!C47)</f>
        <v/>
      </c>
      <c r="C31" s="598"/>
      <c r="D31" s="598"/>
      <c r="E31" s="598"/>
      <c r="F31" s="598"/>
      <c r="G31" s="598"/>
      <c r="H31" s="598"/>
      <c r="I31" s="598"/>
      <c r="J31" s="598"/>
      <c r="K31" s="599"/>
      <c r="L31" s="166" t="str">
        <f t="shared" si="0"/>
        <v/>
      </c>
      <c r="M31" s="167" t="str">
        <f>IF(基本情報入力シート!M47="","",基本情報入力シート!M47)</f>
        <v/>
      </c>
      <c r="N31" s="177" t="str">
        <f>IF(基本情報入力シート!R47="","",基本情報入力シート!R47)</f>
        <v/>
      </c>
      <c r="O31" s="177" t="str">
        <f>IF(基本情報入力シート!W47="","",基本情報入力シート!W47)</f>
        <v/>
      </c>
      <c r="P31" s="169" t="str">
        <f>IF(基本情報入力シート!X47="","",基本情報入力シート!X47)</f>
        <v/>
      </c>
      <c r="Q31" s="170" t="str">
        <f>IF(基本情報入力シート!Y47="","",基本情報入力シート!Y47)</f>
        <v/>
      </c>
      <c r="R31" s="437"/>
      <c r="S31" s="437"/>
      <c r="T31" s="437"/>
      <c r="U31" s="320"/>
      <c r="V31" s="434"/>
      <c r="W31" s="436"/>
      <c r="X31" s="434"/>
      <c r="Y31" s="436"/>
    </row>
    <row r="32" spans="1:25" ht="27.75" customHeight="1">
      <c r="A32" s="268">
        <f t="shared" si="1"/>
        <v>16</v>
      </c>
      <c r="B32" s="597" t="str">
        <f>IF(基本情報入力シート!C48="","",基本情報入力シート!C48)</f>
        <v/>
      </c>
      <c r="C32" s="598"/>
      <c r="D32" s="598"/>
      <c r="E32" s="598"/>
      <c r="F32" s="598"/>
      <c r="G32" s="598"/>
      <c r="H32" s="598"/>
      <c r="I32" s="598"/>
      <c r="J32" s="598"/>
      <c r="K32" s="599"/>
      <c r="L32" s="166" t="str">
        <f t="shared" si="0"/>
        <v/>
      </c>
      <c r="M32" s="167" t="str">
        <f>IF(基本情報入力シート!M48="","",基本情報入力シート!M48)</f>
        <v/>
      </c>
      <c r="N32" s="177" t="str">
        <f>IF(基本情報入力シート!R48="","",基本情報入力シート!R48)</f>
        <v/>
      </c>
      <c r="O32" s="177" t="str">
        <f>IF(基本情報入力シート!W48="","",基本情報入力シート!W48)</f>
        <v/>
      </c>
      <c r="P32" s="169" t="str">
        <f>IF(基本情報入力シート!X48="","",基本情報入力シート!X48)</f>
        <v/>
      </c>
      <c r="Q32" s="170" t="str">
        <f>IF(基本情報入力シート!Y48="","",基本情報入力シート!Y48)</f>
        <v/>
      </c>
      <c r="R32" s="437"/>
      <c r="S32" s="437"/>
      <c r="T32" s="437"/>
      <c r="U32" s="320"/>
      <c r="V32" s="434"/>
      <c r="W32" s="436"/>
      <c r="X32" s="434"/>
      <c r="Y32" s="436"/>
    </row>
    <row r="33" spans="1:25" ht="27.75" customHeight="1">
      <c r="A33" s="268">
        <f t="shared" si="1"/>
        <v>17</v>
      </c>
      <c r="B33" s="597" t="str">
        <f>IF(基本情報入力シート!C49="","",基本情報入力シート!C49)</f>
        <v/>
      </c>
      <c r="C33" s="598"/>
      <c r="D33" s="598"/>
      <c r="E33" s="598"/>
      <c r="F33" s="598"/>
      <c r="G33" s="598"/>
      <c r="H33" s="598"/>
      <c r="I33" s="598"/>
      <c r="J33" s="598"/>
      <c r="K33" s="599"/>
      <c r="L33" s="166" t="str">
        <f t="shared" si="0"/>
        <v/>
      </c>
      <c r="M33" s="167" t="str">
        <f>IF(基本情報入力シート!M49="","",基本情報入力シート!M49)</f>
        <v/>
      </c>
      <c r="N33" s="177" t="str">
        <f>IF(基本情報入力シート!R49="","",基本情報入力シート!R49)</f>
        <v/>
      </c>
      <c r="O33" s="177" t="str">
        <f>IF(基本情報入力シート!W49="","",基本情報入力シート!W49)</f>
        <v/>
      </c>
      <c r="P33" s="169" t="str">
        <f>IF(基本情報入力シート!X49="","",基本情報入力シート!X49)</f>
        <v/>
      </c>
      <c r="Q33" s="170" t="str">
        <f>IF(基本情報入力シート!Y49="","",基本情報入力シート!Y49)</f>
        <v/>
      </c>
      <c r="R33" s="437"/>
      <c r="S33" s="437"/>
      <c r="T33" s="437"/>
      <c r="U33" s="320"/>
      <c r="V33" s="434"/>
      <c r="W33" s="436"/>
      <c r="X33" s="434"/>
      <c r="Y33" s="436"/>
    </row>
    <row r="34" spans="1:25" ht="27.75" customHeight="1">
      <c r="A34" s="268">
        <f t="shared" si="1"/>
        <v>18</v>
      </c>
      <c r="B34" s="597" t="str">
        <f>IF(基本情報入力シート!C50="","",基本情報入力シート!C50)</f>
        <v/>
      </c>
      <c r="C34" s="598"/>
      <c r="D34" s="598"/>
      <c r="E34" s="598"/>
      <c r="F34" s="598"/>
      <c r="G34" s="598"/>
      <c r="H34" s="598"/>
      <c r="I34" s="598"/>
      <c r="J34" s="598"/>
      <c r="K34" s="599"/>
      <c r="L34" s="166" t="str">
        <f t="shared" si="0"/>
        <v/>
      </c>
      <c r="M34" s="167" t="str">
        <f>IF(基本情報入力シート!M50="","",基本情報入力シート!M50)</f>
        <v/>
      </c>
      <c r="N34" s="177" t="str">
        <f>IF(基本情報入力シート!R50="","",基本情報入力シート!R50)</f>
        <v/>
      </c>
      <c r="O34" s="177" t="str">
        <f>IF(基本情報入力シート!W50="","",基本情報入力シート!W50)</f>
        <v/>
      </c>
      <c r="P34" s="169" t="str">
        <f>IF(基本情報入力シート!X50="","",基本情報入力シート!X50)</f>
        <v/>
      </c>
      <c r="Q34" s="170" t="str">
        <f>IF(基本情報入力シート!Y50="","",基本情報入力シート!Y50)</f>
        <v/>
      </c>
      <c r="R34" s="437"/>
      <c r="S34" s="437"/>
      <c r="T34" s="437"/>
      <c r="U34" s="320"/>
      <c r="V34" s="434"/>
      <c r="W34" s="436"/>
      <c r="X34" s="434"/>
      <c r="Y34" s="436"/>
    </row>
    <row r="35" spans="1:25" ht="27.75" customHeight="1">
      <c r="A35" s="268">
        <f t="shared" si="1"/>
        <v>19</v>
      </c>
      <c r="B35" s="597" t="str">
        <f>IF(基本情報入力シート!C51="","",基本情報入力シート!C51)</f>
        <v/>
      </c>
      <c r="C35" s="598"/>
      <c r="D35" s="598"/>
      <c r="E35" s="598"/>
      <c r="F35" s="598"/>
      <c r="G35" s="598"/>
      <c r="H35" s="598"/>
      <c r="I35" s="598"/>
      <c r="J35" s="598"/>
      <c r="K35" s="599"/>
      <c r="L35" s="166" t="str">
        <f t="shared" si="0"/>
        <v/>
      </c>
      <c r="M35" s="167" t="str">
        <f>IF(基本情報入力シート!M51="","",基本情報入力シート!M51)</f>
        <v/>
      </c>
      <c r="N35" s="177" t="str">
        <f>IF(基本情報入力シート!R51="","",基本情報入力シート!R51)</f>
        <v/>
      </c>
      <c r="O35" s="177" t="str">
        <f>IF(基本情報入力シート!W51="","",基本情報入力シート!W51)</f>
        <v/>
      </c>
      <c r="P35" s="169" t="str">
        <f>IF(基本情報入力シート!X51="","",基本情報入力シート!X51)</f>
        <v/>
      </c>
      <c r="Q35" s="170" t="str">
        <f>IF(基本情報入力シート!Y51="","",基本情報入力シート!Y51)</f>
        <v/>
      </c>
      <c r="R35" s="437"/>
      <c r="S35" s="437"/>
      <c r="T35" s="437"/>
      <c r="U35" s="320"/>
      <c r="V35" s="434"/>
      <c r="W35" s="436"/>
      <c r="X35" s="435"/>
      <c r="Y35" s="436"/>
    </row>
    <row r="36" spans="1:25" ht="27.75" customHeight="1">
      <c r="A36" s="268">
        <f t="shared" si="1"/>
        <v>20</v>
      </c>
      <c r="B36" s="597" t="str">
        <f>IF(基本情報入力シート!C52="","",基本情報入力シート!C52)</f>
        <v/>
      </c>
      <c r="C36" s="598"/>
      <c r="D36" s="598"/>
      <c r="E36" s="598"/>
      <c r="F36" s="598"/>
      <c r="G36" s="598"/>
      <c r="H36" s="598"/>
      <c r="I36" s="598"/>
      <c r="J36" s="598"/>
      <c r="K36" s="599"/>
      <c r="L36" s="166" t="str">
        <f t="shared" si="0"/>
        <v/>
      </c>
      <c r="M36" s="167" t="str">
        <f>IF(基本情報入力シート!M52="","",基本情報入力シート!M52)</f>
        <v/>
      </c>
      <c r="N36" s="177" t="str">
        <f>IF(基本情報入力シート!R52="","",基本情報入力シート!R52)</f>
        <v/>
      </c>
      <c r="O36" s="177" t="str">
        <f>IF(基本情報入力シート!W52="","",基本情報入力シート!W52)</f>
        <v/>
      </c>
      <c r="P36" s="169" t="str">
        <f>IF(基本情報入力シート!X52="","",基本情報入力シート!X52)</f>
        <v/>
      </c>
      <c r="Q36" s="170" t="str">
        <f>IF(基本情報入力シート!Y52="","",基本情報入力シート!Y52)</f>
        <v/>
      </c>
      <c r="R36" s="437"/>
      <c r="S36" s="437"/>
      <c r="T36" s="437"/>
      <c r="U36" s="320"/>
      <c r="V36" s="434"/>
      <c r="W36" s="436"/>
      <c r="X36" s="435"/>
      <c r="Y36" s="436"/>
    </row>
    <row r="37" spans="1:25" ht="27.75" customHeight="1">
      <c r="A37" s="268">
        <f t="shared" si="1"/>
        <v>21</v>
      </c>
      <c r="B37" s="597" t="str">
        <f>IF(基本情報入力シート!C53="","",基本情報入力シート!C53)</f>
        <v/>
      </c>
      <c r="C37" s="598"/>
      <c r="D37" s="598"/>
      <c r="E37" s="598"/>
      <c r="F37" s="598"/>
      <c r="G37" s="598"/>
      <c r="H37" s="598"/>
      <c r="I37" s="598"/>
      <c r="J37" s="598"/>
      <c r="K37" s="599"/>
      <c r="L37" s="166" t="str">
        <f t="shared" si="0"/>
        <v/>
      </c>
      <c r="M37" s="167" t="str">
        <f>IF(基本情報入力シート!M53="","",基本情報入力シート!M53)</f>
        <v/>
      </c>
      <c r="N37" s="177" t="str">
        <f>IF(基本情報入力シート!R53="","",基本情報入力シート!R53)</f>
        <v/>
      </c>
      <c r="O37" s="177" t="str">
        <f>IF(基本情報入力シート!W53="","",基本情報入力シート!W53)</f>
        <v/>
      </c>
      <c r="P37" s="169" t="str">
        <f>IF(基本情報入力シート!X53="","",基本情報入力シート!X53)</f>
        <v/>
      </c>
      <c r="Q37" s="170" t="str">
        <f>IF(基本情報入力シート!Y53="","",基本情報入力シート!Y53)</f>
        <v/>
      </c>
      <c r="R37" s="437"/>
      <c r="S37" s="437"/>
      <c r="T37" s="437"/>
      <c r="U37" s="320"/>
      <c r="V37" s="434"/>
      <c r="W37" s="436"/>
      <c r="X37" s="435"/>
      <c r="Y37" s="436"/>
    </row>
    <row r="38" spans="1:25" ht="27.75" customHeight="1">
      <c r="A38" s="268">
        <f t="shared" si="1"/>
        <v>22</v>
      </c>
      <c r="B38" s="597" t="str">
        <f>IF(基本情報入力シート!C54="","",基本情報入力シート!C54)</f>
        <v/>
      </c>
      <c r="C38" s="598"/>
      <c r="D38" s="598"/>
      <c r="E38" s="598"/>
      <c r="F38" s="598"/>
      <c r="G38" s="598"/>
      <c r="H38" s="598"/>
      <c r="I38" s="598"/>
      <c r="J38" s="598"/>
      <c r="K38" s="599"/>
      <c r="L38" s="166" t="str">
        <f t="shared" si="0"/>
        <v/>
      </c>
      <c r="M38" s="167" t="str">
        <f>IF(基本情報入力シート!M54="","",基本情報入力シート!M54)</f>
        <v/>
      </c>
      <c r="N38" s="177" t="str">
        <f>IF(基本情報入力シート!R54="","",基本情報入力シート!R54)</f>
        <v/>
      </c>
      <c r="O38" s="177" t="str">
        <f>IF(基本情報入力シート!W54="","",基本情報入力シート!W54)</f>
        <v/>
      </c>
      <c r="P38" s="169" t="str">
        <f>IF(基本情報入力シート!X54="","",基本情報入力シート!X54)</f>
        <v/>
      </c>
      <c r="Q38" s="170" t="str">
        <f>IF(基本情報入力シート!Y54="","",基本情報入力シート!Y54)</f>
        <v/>
      </c>
      <c r="R38" s="437"/>
      <c r="S38" s="437"/>
      <c r="T38" s="437"/>
      <c r="U38" s="320"/>
      <c r="V38" s="434"/>
      <c r="W38" s="436"/>
      <c r="X38" s="434"/>
      <c r="Y38" s="436"/>
    </row>
    <row r="39" spans="1:25" ht="27.75" customHeight="1">
      <c r="A39" s="268">
        <f t="shared" si="1"/>
        <v>23</v>
      </c>
      <c r="B39" s="597" t="str">
        <f>IF(基本情報入力シート!C55="","",基本情報入力シート!C55)</f>
        <v/>
      </c>
      <c r="C39" s="598"/>
      <c r="D39" s="598"/>
      <c r="E39" s="598"/>
      <c r="F39" s="598"/>
      <c r="G39" s="598"/>
      <c r="H39" s="598"/>
      <c r="I39" s="598"/>
      <c r="J39" s="598"/>
      <c r="K39" s="599"/>
      <c r="L39" s="166" t="str">
        <f t="shared" si="0"/>
        <v/>
      </c>
      <c r="M39" s="167" t="str">
        <f>IF(基本情報入力シート!M55="","",基本情報入力シート!M55)</f>
        <v/>
      </c>
      <c r="N39" s="177" t="str">
        <f>IF(基本情報入力シート!R55="","",基本情報入力シート!R55)</f>
        <v/>
      </c>
      <c r="O39" s="177" t="str">
        <f>IF(基本情報入力シート!W55="","",基本情報入力シート!W55)</f>
        <v/>
      </c>
      <c r="P39" s="169" t="str">
        <f>IF(基本情報入力シート!X55="","",基本情報入力シート!X55)</f>
        <v/>
      </c>
      <c r="Q39" s="170" t="str">
        <f>IF(基本情報入力シート!Y55="","",基本情報入力シート!Y55)</f>
        <v/>
      </c>
      <c r="R39" s="437"/>
      <c r="S39" s="437"/>
      <c r="T39" s="437"/>
      <c r="U39" s="320"/>
      <c r="V39" s="434"/>
      <c r="W39" s="436"/>
      <c r="X39" s="434"/>
      <c r="Y39" s="436"/>
    </row>
    <row r="40" spans="1:25" ht="27.75" customHeight="1">
      <c r="A40" s="268">
        <f t="shared" si="1"/>
        <v>24</v>
      </c>
      <c r="B40" s="597" t="str">
        <f>IF(基本情報入力シート!C56="","",基本情報入力シート!C56)</f>
        <v/>
      </c>
      <c r="C40" s="598"/>
      <c r="D40" s="598"/>
      <c r="E40" s="598"/>
      <c r="F40" s="598"/>
      <c r="G40" s="598"/>
      <c r="H40" s="598"/>
      <c r="I40" s="598"/>
      <c r="J40" s="598"/>
      <c r="K40" s="599"/>
      <c r="L40" s="166" t="str">
        <f t="shared" si="0"/>
        <v/>
      </c>
      <c r="M40" s="167" t="str">
        <f>IF(基本情報入力シート!M56="","",基本情報入力シート!M56)</f>
        <v/>
      </c>
      <c r="N40" s="177" t="str">
        <f>IF(基本情報入力シート!R56="","",基本情報入力シート!R56)</f>
        <v/>
      </c>
      <c r="O40" s="177" t="str">
        <f>IF(基本情報入力シート!W56="","",基本情報入力シート!W56)</f>
        <v/>
      </c>
      <c r="P40" s="169" t="str">
        <f>IF(基本情報入力シート!X56="","",基本情報入力シート!X56)</f>
        <v/>
      </c>
      <c r="Q40" s="170" t="str">
        <f>IF(基本情報入力シート!Y56="","",基本情報入力シート!Y56)</f>
        <v/>
      </c>
      <c r="R40" s="437"/>
      <c r="S40" s="437"/>
      <c r="T40" s="437"/>
      <c r="U40" s="320"/>
      <c r="V40" s="434"/>
      <c r="W40" s="436"/>
      <c r="X40" s="434"/>
      <c r="Y40" s="436"/>
    </row>
    <row r="41" spans="1:25" ht="27.75" customHeight="1">
      <c r="A41" s="268">
        <f t="shared" si="1"/>
        <v>25</v>
      </c>
      <c r="B41" s="597" t="str">
        <f>IF(基本情報入力シート!C57="","",基本情報入力シート!C57)</f>
        <v/>
      </c>
      <c r="C41" s="598"/>
      <c r="D41" s="598"/>
      <c r="E41" s="598"/>
      <c r="F41" s="598"/>
      <c r="G41" s="598"/>
      <c r="H41" s="598"/>
      <c r="I41" s="598"/>
      <c r="J41" s="598"/>
      <c r="K41" s="599"/>
      <c r="L41" s="166" t="str">
        <f t="shared" si="0"/>
        <v/>
      </c>
      <c r="M41" s="167" t="str">
        <f>IF(基本情報入力シート!M57="","",基本情報入力シート!M57)</f>
        <v/>
      </c>
      <c r="N41" s="177" t="str">
        <f>IF(基本情報入力シート!R57="","",基本情報入力シート!R57)</f>
        <v/>
      </c>
      <c r="O41" s="177" t="str">
        <f>IF(基本情報入力シート!W57="","",基本情報入力シート!W57)</f>
        <v/>
      </c>
      <c r="P41" s="169" t="str">
        <f>IF(基本情報入力シート!X57="","",基本情報入力シート!X57)</f>
        <v/>
      </c>
      <c r="Q41" s="170" t="str">
        <f>IF(基本情報入力シート!Y57="","",基本情報入力シート!Y57)</f>
        <v/>
      </c>
      <c r="R41" s="437"/>
      <c r="S41" s="437"/>
      <c r="T41" s="437"/>
      <c r="U41" s="320"/>
      <c r="V41" s="434"/>
      <c r="W41" s="436"/>
      <c r="X41" s="434"/>
      <c r="Y41" s="436"/>
    </row>
    <row r="42" spans="1:25" ht="27.75" customHeight="1">
      <c r="A42" s="268">
        <f t="shared" si="1"/>
        <v>26</v>
      </c>
      <c r="B42" s="597" t="str">
        <f>IF(基本情報入力シート!C58="","",基本情報入力シート!C58)</f>
        <v/>
      </c>
      <c r="C42" s="598"/>
      <c r="D42" s="598"/>
      <c r="E42" s="598"/>
      <c r="F42" s="598"/>
      <c r="G42" s="598"/>
      <c r="H42" s="598"/>
      <c r="I42" s="598"/>
      <c r="J42" s="598"/>
      <c r="K42" s="599"/>
      <c r="L42" s="166" t="str">
        <f t="shared" si="0"/>
        <v/>
      </c>
      <c r="M42" s="167" t="str">
        <f>IF(基本情報入力シート!M58="","",基本情報入力シート!M58)</f>
        <v/>
      </c>
      <c r="N42" s="177" t="str">
        <f>IF(基本情報入力シート!R58="","",基本情報入力シート!R58)</f>
        <v/>
      </c>
      <c r="O42" s="177" t="str">
        <f>IF(基本情報入力シート!W58="","",基本情報入力シート!W58)</f>
        <v/>
      </c>
      <c r="P42" s="169" t="str">
        <f>IF(基本情報入力シート!X58="","",基本情報入力シート!X58)</f>
        <v/>
      </c>
      <c r="Q42" s="170" t="str">
        <f>IF(基本情報入力シート!Y58="","",基本情報入力シート!Y58)</f>
        <v/>
      </c>
      <c r="R42" s="437"/>
      <c r="S42" s="437"/>
      <c r="T42" s="437"/>
      <c r="U42" s="320"/>
      <c r="V42" s="434"/>
      <c r="W42" s="436"/>
      <c r="X42" s="434"/>
      <c r="Y42" s="436"/>
    </row>
    <row r="43" spans="1:25" ht="27.75" customHeight="1">
      <c r="A43" s="268">
        <f t="shared" si="1"/>
        <v>27</v>
      </c>
      <c r="B43" s="597" t="str">
        <f>IF(基本情報入力シート!C59="","",基本情報入力シート!C59)</f>
        <v/>
      </c>
      <c r="C43" s="598"/>
      <c r="D43" s="598"/>
      <c r="E43" s="598"/>
      <c r="F43" s="598"/>
      <c r="G43" s="598"/>
      <c r="H43" s="598"/>
      <c r="I43" s="598"/>
      <c r="J43" s="598"/>
      <c r="K43" s="599"/>
      <c r="L43" s="166" t="str">
        <f t="shared" si="0"/>
        <v/>
      </c>
      <c r="M43" s="167" t="str">
        <f>IF(基本情報入力シート!M59="","",基本情報入力シート!M59)</f>
        <v/>
      </c>
      <c r="N43" s="177" t="str">
        <f>IF(基本情報入力シート!R59="","",基本情報入力シート!R59)</f>
        <v/>
      </c>
      <c r="O43" s="177" t="str">
        <f>IF(基本情報入力シート!W59="","",基本情報入力シート!W59)</f>
        <v/>
      </c>
      <c r="P43" s="169" t="str">
        <f>IF(基本情報入力シート!X59="","",基本情報入力シート!X59)</f>
        <v/>
      </c>
      <c r="Q43" s="170" t="str">
        <f>IF(基本情報入力シート!Y59="","",基本情報入力シート!Y59)</f>
        <v/>
      </c>
      <c r="R43" s="437"/>
      <c r="S43" s="437"/>
      <c r="T43" s="437"/>
      <c r="U43" s="320"/>
      <c r="V43" s="434"/>
      <c r="W43" s="436"/>
      <c r="X43" s="434"/>
      <c r="Y43" s="436"/>
    </row>
    <row r="44" spans="1:25" ht="27.75" customHeight="1">
      <c r="A44" s="268">
        <f t="shared" si="1"/>
        <v>28</v>
      </c>
      <c r="B44" s="597" t="str">
        <f>IF(基本情報入力シート!C60="","",基本情報入力シート!C60)</f>
        <v/>
      </c>
      <c r="C44" s="598"/>
      <c r="D44" s="598"/>
      <c r="E44" s="598"/>
      <c r="F44" s="598"/>
      <c r="G44" s="598"/>
      <c r="H44" s="598"/>
      <c r="I44" s="598"/>
      <c r="J44" s="598"/>
      <c r="K44" s="599"/>
      <c r="L44" s="166" t="str">
        <f t="shared" si="0"/>
        <v/>
      </c>
      <c r="M44" s="167" t="str">
        <f>IF(基本情報入力シート!M60="","",基本情報入力シート!M60)</f>
        <v/>
      </c>
      <c r="N44" s="177" t="str">
        <f>IF(基本情報入力シート!R60="","",基本情報入力シート!R60)</f>
        <v/>
      </c>
      <c r="O44" s="177" t="str">
        <f>IF(基本情報入力シート!W60="","",基本情報入力シート!W60)</f>
        <v/>
      </c>
      <c r="P44" s="169" t="str">
        <f>IF(基本情報入力シート!X60="","",基本情報入力シート!X60)</f>
        <v/>
      </c>
      <c r="Q44" s="170" t="str">
        <f>IF(基本情報入力シート!Y60="","",基本情報入力シート!Y60)</f>
        <v/>
      </c>
      <c r="R44" s="437"/>
      <c r="S44" s="437"/>
      <c r="T44" s="437"/>
      <c r="U44" s="320"/>
      <c r="V44" s="434"/>
      <c r="W44" s="436"/>
      <c r="X44" s="434"/>
      <c r="Y44" s="436"/>
    </row>
    <row r="45" spans="1:25" ht="27.75" customHeight="1">
      <c r="A45" s="268">
        <f t="shared" si="1"/>
        <v>29</v>
      </c>
      <c r="B45" s="597" t="str">
        <f>IF(基本情報入力シート!C61="","",基本情報入力シート!C61)</f>
        <v/>
      </c>
      <c r="C45" s="598"/>
      <c r="D45" s="598"/>
      <c r="E45" s="598"/>
      <c r="F45" s="598"/>
      <c r="G45" s="598"/>
      <c r="H45" s="598"/>
      <c r="I45" s="598"/>
      <c r="J45" s="598"/>
      <c r="K45" s="599"/>
      <c r="L45" s="166" t="str">
        <f t="shared" si="0"/>
        <v/>
      </c>
      <c r="M45" s="167" t="str">
        <f>IF(基本情報入力シート!M61="","",基本情報入力シート!M61)</f>
        <v/>
      </c>
      <c r="N45" s="177" t="str">
        <f>IF(基本情報入力シート!R61="","",基本情報入力シート!R61)</f>
        <v/>
      </c>
      <c r="O45" s="177" t="str">
        <f>IF(基本情報入力シート!W61="","",基本情報入力シート!W61)</f>
        <v/>
      </c>
      <c r="P45" s="169" t="str">
        <f>IF(基本情報入力シート!X61="","",基本情報入力シート!X61)</f>
        <v/>
      </c>
      <c r="Q45" s="170" t="str">
        <f>IF(基本情報入力シート!Y61="","",基本情報入力シート!Y61)</f>
        <v/>
      </c>
      <c r="R45" s="431"/>
      <c r="S45" s="437"/>
      <c r="T45" s="432"/>
      <c r="U45" s="320"/>
      <c r="V45" s="434"/>
      <c r="W45" s="436"/>
      <c r="X45" s="434"/>
      <c r="Y45" s="436"/>
    </row>
    <row r="46" spans="1:25" ht="27.75" customHeight="1">
      <c r="A46" s="268">
        <f t="shared" si="1"/>
        <v>30</v>
      </c>
      <c r="B46" s="597" t="str">
        <f>IF(基本情報入力シート!C62="","",基本情報入力シート!C62)</f>
        <v/>
      </c>
      <c r="C46" s="598"/>
      <c r="D46" s="598"/>
      <c r="E46" s="598"/>
      <c r="F46" s="598"/>
      <c r="G46" s="598"/>
      <c r="H46" s="598"/>
      <c r="I46" s="598"/>
      <c r="J46" s="598"/>
      <c r="K46" s="599"/>
      <c r="L46" s="166" t="str">
        <f t="shared" si="0"/>
        <v/>
      </c>
      <c r="M46" s="167" t="str">
        <f>IF(基本情報入力シート!M62="","",基本情報入力シート!M62)</f>
        <v/>
      </c>
      <c r="N46" s="177" t="str">
        <f>IF(基本情報入力シート!R62="","",基本情報入力シート!R62)</f>
        <v/>
      </c>
      <c r="O46" s="177" t="str">
        <f>IF(基本情報入力シート!W62="","",基本情報入力シート!W62)</f>
        <v/>
      </c>
      <c r="P46" s="169" t="str">
        <f>IF(基本情報入力シート!X62="","",基本情報入力シート!X62)</f>
        <v/>
      </c>
      <c r="Q46" s="170" t="str">
        <f>IF(基本情報入力シート!Y62="","",基本情報入力シート!Y62)</f>
        <v/>
      </c>
      <c r="R46" s="431"/>
      <c r="S46" s="437"/>
      <c r="T46" s="432"/>
      <c r="U46" s="320"/>
      <c r="V46" s="434"/>
      <c r="W46" s="436"/>
      <c r="X46" s="434"/>
      <c r="Y46" s="436"/>
    </row>
    <row r="47" spans="1:25" ht="27.75" customHeight="1">
      <c r="A47" s="268">
        <f t="shared" si="1"/>
        <v>31</v>
      </c>
      <c r="B47" s="597" t="str">
        <f>IF(基本情報入力シート!C63="","",基本情報入力シート!C63)</f>
        <v/>
      </c>
      <c r="C47" s="598"/>
      <c r="D47" s="598"/>
      <c r="E47" s="598"/>
      <c r="F47" s="598"/>
      <c r="G47" s="598"/>
      <c r="H47" s="598"/>
      <c r="I47" s="598"/>
      <c r="J47" s="598"/>
      <c r="K47" s="599"/>
      <c r="L47" s="166" t="str">
        <f t="shared" si="0"/>
        <v/>
      </c>
      <c r="M47" s="167" t="str">
        <f>IF(基本情報入力シート!M63="","",基本情報入力シート!M63)</f>
        <v/>
      </c>
      <c r="N47" s="177" t="str">
        <f>IF(基本情報入力シート!R63="","",基本情報入力シート!R63)</f>
        <v/>
      </c>
      <c r="O47" s="177" t="str">
        <f>IF(基本情報入力シート!W63="","",基本情報入力シート!W63)</f>
        <v/>
      </c>
      <c r="P47" s="169" t="str">
        <f>IF(基本情報入力シート!X63="","",基本情報入力シート!X63)</f>
        <v/>
      </c>
      <c r="Q47" s="170" t="str">
        <f>IF(基本情報入力シート!Y63="","",基本情報入力シート!Y63)</f>
        <v/>
      </c>
      <c r="R47" s="431"/>
      <c r="S47" s="437"/>
      <c r="T47" s="432"/>
      <c r="U47" s="320"/>
      <c r="V47" s="434"/>
      <c r="W47" s="436"/>
      <c r="X47" s="434"/>
      <c r="Y47" s="436"/>
    </row>
    <row r="48" spans="1:25" ht="27.75" customHeight="1">
      <c r="A48" s="268">
        <f t="shared" si="1"/>
        <v>32</v>
      </c>
      <c r="B48" s="597" t="str">
        <f>IF(基本情報入力シート!C64="","",基本情報入力シート!C64)</f>
        <v/>
      </c>
      <c r="C48" s="598"/>
      <c r="D48" s="598"/>
      <c r="E48" s="598"/>
      <c r="F48" s="598"/>
      <c r="G48" s="598"/>
      <c r="H48" s="598"/>
      <c r="I48" s="598"/>
      <c r="J48" s="598"/>
      <c r="K48" s="599"/>
      <c r="L48" s="166" t="str">
        <f t="shared" si="0"/>
        <v/>
      </c>
      <c r="M48" s="167" t="str">
        <f>IF(基本情報入力シート!M64="","",基本情報入力シート!M64)</f>
        <v/>
      </c>
      <c r="N48" s="177" t="str">
        <f>IF(基本情報入力シート!R64="","",基本情報入力シート!R64)</f>
        <v/>
      </c>
      <c r="O48" s="177" t="str">
        <f>IF(基本情報入力シート!W64="","",基本情報入力シート!W64)</f>
        <v/>
      </c>
      <c r="P48" s="169" t="str">
        <f>IF(基本情報入力シート!X64="","",基本情報入力シート!X64)</f>
        <v/>
      </c>
      <c r="Q48" s="170" t="str">
        <f>IF(基本情報入力シート!Y64="","",基本情報入力シート!Y64)</f>
        <v/>
      </c>
      <c r="R48" s="431"/>
      <c r="S48" s="432"/>
      <c r="T48" s="432"/>
      <c r="U48" s="320"/>
      <c r="V48" s="434"/>
      <c r="W48" s="436"/>
      <c r="X48" s="434"/>
      <c r="Y48" s="436"/>
    </row>
    <row r="49" spans="1:25" ht="27.75" customHeight="1">
      <c r="A49" s="268">
        <f t="shared" si="1"/>
        <v>33</v>
      </c>
      <c r="B49" s="597" t="str">
        <f>IF(基本情報入力シート!C65="","",基本情報入力シート!C65)</f>
        <v/>
      </c>
      <c r="C49" s="598"/>
      <c r="D49" s="598"/>
      <c r="E49" s="598"/>
      <c r="F49" s="598"/>
      <c r="G49" s="598"/>
      <c r="H49" s="598"/>
      <c r="I49" s="598"/>
      <c r="J49" s="598"/>
      <c r="K49" s="599"/>
      <c r="L49" s="166" t="str">
        <f t="shared" ref="L49:L80" si="2">B49&amp;C49</f>
        <v/>
      </c>
      <c r="M49" s="167" t="str">
        <f>IF(基本情報入力シート!M65="","",基本情報入力シート!M65)</f>
        <v/>
      </c>
      <c r="N49" s="177" t="str">
        <f>IF(基本情報入力シート!R65="","",基本情報入力シート!R65)</f>
        <v/>
      </c>
      <c r="O49" s="177" t="str">
        <f>IF(基本情報入力シート!W65="","",基本情報入力シート!W65)</f>
        <v/>
      </c>
      <c r="P49" s="169" t="str">
        <f>IF(基本情報入力シート!X65="","",基本情報入力シート!X65)</f>
        <v/>
      </c>
      <c r="Q49" s="170" t="str">
        <f>IF(基本情報入力シート!Y65="","",基本情報入力シート!Y65)</f>
        <v/>
      </c>
      <c r="R49" s="431"/>
      <c r="S49" s="432"/>
      <c r="T49" s="432"/>
      <c r="U49" s="320"/>
      <c r="V49" s="434"/>
      <c r="W49" s="436"/>
      <c r="X49" s="434"/>
      <c r="Y49" s="436"/>
    </row>
    <row r="50" spans="1:25" ht="27.75" customHeight="1">
      <c r="A50" s="268">
        <f t="shared" ref="A50:A81" si="3">A49+1</f>
        <v>34</v>
      </c>
      <c r="B50" s="597" t="str">
        <f>IF(基本情報入力シート!C66="","",基本情報入力シート!C66)</f>
        <v/>
      </c>
      <c r="C50" s="598"/>
      <c r="D50" s="598"/>
      <c r="E50" s="598"/>
      <c r="F50" s="598"/>
      <c r="G50" s="598"/>
      <c r="H50" s="598"/>
      <c r="I50" s="598"/>
      <c r="J50" s="598"/>
      <c r="K50" s="599"/>
      <c r="L50" s="166" t="str">
        <f t="shared" si="2"/>
        <v/>
      </c>
      <c r="M50" s="167" t="str">
        <f>IF(基本情報入力シート!M66="","",基本情報入力シート!M66)</f>
        <v/>
      </c>
      <c r="N50" s="177" t="str">
        <f>IF(基本情報入力シート!R66="","",基本情報入力シート!R66)</f>
        <v/>
      </c>
      <c r="O50" s="177" t="str">
        <f>IF(基本情報入力シート!W66="","",基本情報入力シート!W66)</f>
        <v/>
      </c>
      <c r="P50" s="169" t="str">
        <f>IF(基本情報入力シート!X66="","",基本情報入力シート!X66)</f>
        <v/>
      </c>
      <c r="Q50" s="170" t="str">
        <f>IF(基本情報入力シート!Y66="","",基本情報入力シート!Y66)</f>
        <v/>
      </c>
      <c r="R50" s="431"/>
      <c r="S50" s="432"/>
      <c r="T50" s="432"/>
      <c r="U50" s="320"/>
      <c r="V50" s="434"/>
      <c r="W50" s="436"/>
      <c r="X50" s="434"/>
      <c r="Y50" s="436"/>
    </row>
    <row r="51" spans="1:25" ht="27.75" customHeight="1">
      <c r="A51" s="268">
        <f t="shared" si="3"/>
        <v>35</v>
      </c>
      <c r="B51" s="597" t="str">
        <f>IF(基本情報入力シート!C67="","",基本情報入力シート!C67)</f>
        <v/>
      </c>
      <c r="C51" s="598"/>
      <c r="D51" s="598"/>
      <c r="E51" s="598"/>
      <c r="F51" s="598"/>
      <c r="G51" s="598"/>
      <c r="H51" s="598"/>
      <c r="I51" s="598"/>
      <c r="J51" s="598"/>
      <c r="K51" s="599"/>
      <c r="L51" s="166" t="str">
        <f t="shared" si="2"/>
        <v/>
      </c>
      <c r="M51" s="167" t="str">
        <f>IF(基本情報入力シート!M67="","",基本情報入力シート!M67)</f>
        <v/>
      </c>
      <c r="N51" s="177" t="str">
        <f>IF(基本情報入力シート!R67="","",基本情報入力シート!R67)</f>
        <v/>
      </c>
      <c r="O51" s="177" t="str">
        <f>IF(基本情報入力シート!W67="","",基本情報入力シート!W67)</f>
        <v/>
      </c>
      <c r="P51" s="169" t="str">
        <f>IF(基本情報入力シート!X67="","",基本情報入力シート!X67)</f>
        <v/>
      </c>
      <c r="Q51" s="170" t="str">
        <f>IF(基本情報入力シート!Y67="","",基本情報入力シート!Y67)</f>
        <v/>
      </c>
      <c r="R51" s="431"/>
      <c r="S51" s="432"/>
      <c r="T51" s="432"/>
      <c r="U51" s="320"/>
      <c r="V51" s="434"/>
      <c r="W51" s="436"/>
      <c r="X51" s="434"/>
      <c r="Y51" s="436"/>
    </row>
    <row r="52" spans="1:25" ht="27.75" customHeight="1">
      <c r="A52" s="268">
        <f t="shared" si="3"/>
        <v>36</v>
      </c>
      <c r="B52" s="597" t="str">
        <f>IF(基本情報入力シート!C68="","",基本情報入力シート!C68)</f>
        <v/>
      </c>
      <c r="C52" s="598"/>
      <c r="D52" s="598"/>
      <c r="E52" s="598"/>
      <c r="F52" s="598"/>
      <c r="G52" s="598"/>
      <c r="H52" s="598"/>
      <c r="I52" s="598"/>
      <c r="J52" s="598"/>
      <c r="K52" s="599"/>
      <c r="L52" s="166" t="str">
        <f t="shared" si="2"/>
        <v/>
      </c>
      <c r="M52" s="167" t="str">
        <f>IF(基本情報入力シート!M68="","",基本情報入力シート!M68)</f>
        <v/>
      </c>
      <c r="N52" s="177" t="str">
        <f>IF(基本情報入力シート!R68="","",基本情報入力シート!R68)</f>
        <v/>
      </c>
      <c r="O52" s="177" t="str">
        <f>IF(基本情報入力シート!W68="","",基本情報入力シート!W68)</f>
        <v/>
      </c>
      <c r="P52" s="169" t="str">
        <f>IF(基本情報入力シート!X68="","",基本情報入力シート!X68)</f>
        <v/>
      </c>
      <c r="Q52" s="170" t="str">
        <f>IF(基本情報入力シート!Y68="","",基本情報入力シート!Y68)</f>
        <v/>
      </c>
      <c r="R52" s="431"/>
      <c r="S52" s="432"/>
      <c r="T52" s="432"/>
      <c r="U52" s="320"/>
      <c r="V52" s="434"/>
      <c r="W52" s="436"/>
      <c r="X52" s="434"/>
      <c r="Y52" s="436"/>
    </row>
    <row r="53" spans="1:25" ht="27.75" customHeight="1">
      <c r="A53" s="268">
        <f t="shared" si="3"/>
        <v>37</v>
      </c>
      <c r="B53" s="597" t="str">
        <f>IF(基本情報入力シート!C69="","",基本情報入力シート!C69)</f>
        <v/>
      </c>
      <c r="C53" s="598"/>
      <c r="D53" s="598"/>
      <c r="E53" s="598"/>
      <c r="F53" s="598"/>
      <c r="G53" s="598"/>
      <c r="H53" s="598"/>
      <c r="I53" s="598"/>
      <c r="J53" s="598"/>
      <c r="K53" s="599"/>
      <c r="L53" s="166" t="str">
        <f t="shared" si="2"/>
        <v/>
      </c>
      <c r="M53" s="167" t="str">
        <f>IF(基本情報入力シート!M69="","",基本情報入力シート!M69)</f>
        <v/>
      </c>
      <c r="N53" s="177" t="str">
        <f>IF(基本情報入力シート!R69="","",基本情報入力シート!R69)</f>
        <v/>
      </c>
      <c r="O53" s="177" t="str">
        <f>IF(基本情報入力シート!W69="","",基本情報入力シート!W69)</f>
        <v/>
      </c>
      <c r="P53" s="169" t="str">
        <f>IF(基本情報入力シート!X69="","",基本情報入力シート!X69)</f>
        <v/>
      </c>
      <c r="Q53" s="170" t="str">
        <f>IF(基本情報入力シート!Y69="","",基本情報入力シート!Y69)</f>
        <v/>
      </c>
      <c r="R53" s="431"/>
      <c r="S53" s="432"/>
      <c r="T53" s="432"/>
      <c r="U53" s="320"/>
      <c r="V53" s="434"/>
      <c r="W53" s="436"/>
      <c r="X53" s="434"/>
      <c r="Y53" s="436"/>
    </row>
    <row r="54" spans="1:25" ht="27.75" customHeight="1">
      <c r="A54" s="268">
        <f t="shared" si="3"/>
        <v>38</v>
      </c>
      <c r="B54" s="597" t="str">
        <f>IF(基本情報入力シート!C70="","",基本情報入力シート!C70)</f>
        <v/>
      </c>
      <c r="C54" s="598"/>
      <c r="D54" s="598"/>
      <c r="E54" s="598"/>
      <c r="F54" s="598"/>
      <c r="G54" s="598"/>
      <c r="H54" s="598"/>
      <c r="I54" s="598"/>
      <c r="J54" s="598"/>
      <c r="K54" s="599"/>
      <c r="L54" s="166" t="str">
        <f t="shared" si="2"/>
        <v/>
      </c>
      <c r="M54" s="167" t="str">
        <f>IF(基本情報入力シート!M70="","",基本情報入力シート!M70)</f>
        <v/>
      </c>
      <c r="N54" s="177" t="str">
        <f>IF(基本情報入力シート!R70="","",基本情報入力シート!R70)</f>
        <v/>
      </c>
      <c r="O54" s="177" t="str">
        <f>IF(基本情報入力シート!W70="","",基本情報入力シート!W70)</f>
        <v/>
      </c>
      <c r="P54" s="169" t="str">
        <f>IF(基本情報入力シート!X70="","",基本情報入力シート!X70)</f>
        <v/>
      </c>
      <c r="Q54" s="170" t="str">
        <f>IF(基本情報入力シート!Y70="","",基本情報入力シート!Y70)</f>
        <v/>
      </c>
      <c r="R54" s="431"/>
      <c r="S54" s="432"/>
      <c r="T54" s="432"/>
      <c r="U54" s="320"/>
      <c r="V54" s="434"/>
      <c r="W54" s="436"/>
      <c r="X54" s="434"/>
      <c r="Y54" s="436"/>
    </row>
    <row r="55" spans="1:25" ht="27.75" customHeight="1">
      <c r="A55" s="268">
        <f t="shared" si="3"/>
        <v>39</v>
      </c>
      <c r="B55" s="597" t="str">
        <f>IF(基本情報入力シート!C71="","",基本情報入力シート!C71)</f>
        <v/>
      </c>
      <c r="C55" s="598"/>
      <c r="D55" s="598"/>
      <c r="E55" s="598"/>
      <c r="F55" s="598"/>
      <c r="G55" s="598"/>
      <c r="H55" s="598"/>
      <c r="I55" s="598"/>
      <c r="J55" s="598"/>
      <c r="K55" s="599"/>
      <c r="L55" s="166" t="str">
        <f t="shared" si="2"/>
        <v/>
      </c>
      <c r="M55" s="167" t="str">
        <f>IF(基本情報入力シート!M71="","",基本情報入力シート!M71)</f>
        <v/>
      </c>
      <c r="N55" s="177" t="str">
        <f>IF(基本情報入力シート!R71="","",基本情報入力シート!R71)</f>
        <v/>
      </c>
      <c r="O55" s="177" t="str">
        <f>IF(基本情報入力シート!W71="","",基本情報入力シート!W71)</f>
        <v/>
      </c>
      <c r="P55" s="169" t="str">
        <f>IF(基本情報入力シート!X71="","",基本情報入力シート!X71)</f>
        <v/>
      </c>
      <c r="Q55" s="170" t="str">
        <f>IF(基本情報入力シート!Y71="","",基本情報入力シート!Y71)</f>
        <v/>
      </c>
      <c r="R55" s="431"/>
      <c r="S55" s="432"/>
      <c r="T55" s="432"/>
      <c r="U55" s="320"/>
      <c r="V55" s="434"/>
      <c r="W55" s="436"/>
      <c r="X55" s="434"/>
      <c r="Y55" s="436"/>
    </row>
    <row r="56" spans="1:25" ht="27.75" customHeight="1">
      <c r="A56" s="268">
        <f t="shared" si="3"/>
        <v>40</v>
      </c>
      <c r="B56" s="597" t="str">
        <f>IF(基本情報入力シート!C72="","",基本情報入力シート!C72)</f>
        <v/>
      </c>
      <c r="C56" s="598"/>
      <c r="D56" s="598"/>
      <c r="E56" s="598"/>
      <c r="F56" s="598"/>
      <c r="G56" s="598"/>
      <c r="H56" s="598"/>
      <c r="I56" s="598"/>
      <c r="J56" s="598"/>
      <c r="K56" s="599"/>
      <c r="L56" s="166" t="str">
        <f t="shared" si="2"/>
        <v/>
      </c>
      <c r="M56" s="167" t="str">
        <f>IF(基本情報入力シート!M72="","",基本情報入力シート!M72)</f>
        <v/>
      </c>
      <c r="N56" s="177" t="str">
        <f>IF(基本情報入力シート!R72="","",基本情報入力シート!R72)</f>
        <v/>
      </c>
      <c r="O56" s="177" t="str">
        <f>IF(基本情報入力シート!W72="","",基本情報入力シート!W72)</f>
        <v/>
      </c>
      <c r="P56" s="169" t="str">
        <f>IF(基本情報入力シート!X72="","",基本情報入力シート!X72)</f>
        <v/>
      </c>
      <c r="Q56" s="170" t="str">
        <f>IF(基本情報入力シート!Y72="","",基本情報入力シート!Y72)</f>
        <v/>
      </c>
      <c r="R56" s="431"/>
      <c r="S56" s="432"/>
      <c r="T56" s="432"/>
      <c r="U56" s="320"/>
      <c r="V56" s="434"/>
      <c r="W56" s="436"/>
      <c r="X56" s="434"/>
      <c r="Y56" s="436"/>
    </row>
    <row r="57" spans="1:25" ht="27.75" customHeight="1">
      <c r="A57" s="268">
        <f t="shared" si="3"/>
        <v>41</v>
      </c>
      <c r="B57" s="597" t="str">
        <f>IF(基本情報入力シート!C73="","",基本情報入力シート!C73)</f>
        <v/>
      </c>
      <c r="C57" s="598"/>
      <c r="D57" s="598"/>
      <c r="E57" s="598"/>
      <c r="F57" s="598"/>
      <c r="G57" s="598"/>
      <c r="H57" s="598"/>
      <c r="I57" s="598"/>
      <c r="J57" s="598"/>
      <c r="K57" s="599"/>
      <c r="L57" s="166" t="str">
        <f t="shared" si="2"/>
        <v/>
      </c>
      <c r="M57" s="167" t="str">
        <f>IF(基本情報入力シート!M73="","",基本情報入力シート!M73)</f>
        <v/>
      </c>
      <c r="N57" s="177" t="str">
        <f>IF(基本情報入力シート!R73="","",基本情報入力シート!R73)</f>
        <v/>
      </c>
      <c r="O57" s="177" t="str">
        <f>IF(基本情報入力シート!W73="","",基本情報入力シート!W73)</f>
        <v/>
      </c>
      <c r="P57" s="169" t="str">
        <f>IF(基本情報入力シート!X73="","",基本情報入力シート!X73)</f>
        <v/>
      </c>
      <c r="Q57" s="170" t="str">
        <f>IF(基本情報入力シート!Y73="","",基本情報入力シート!Y73)</f>
        <v/>
      </c>
      <c r="R57" s="431"/>
      <c r="S57" s="432"/>
      <c r="T57" s="432"/>
      <c r="U57" s="320"/>
      <c r="V57" s="434"/>
      <c r="W57" s="436"/>
      <c r="X57" s="434"/>
      <c r="Y57" s="436"/>
    </row>
    <row r="58" spans="1:25" ht="27.75" customHeight="1">
      <c r="A58" s="268">
        <f t="shared" si="3"/>
        <v>42</v>
      </c>
      <c r="B58" s="597" t="str">
        <f>IF(基本情報入力シート!C74="","",基本情報入力シート!C74)</f>
        <v/>
      </c>
      <c r="C58" s="598"/>
      <c r="D58" s="598"/>
      <c r="E58" s="598"/>
      <c r="F58" s="598"/>
      <c r="G58" s="598"/>
      <c r="H58" s="598"/>
      <c r="I58" s="598"/>
      <c r="J58" s="598"/>
      <c r="K58" s="599"/>
      <c r="L58" s="166" t="str">
        <f t="shared" si="2"/>
        <v/>
      </c>
      <c r="M58" s="167" t="str">
        <f>IF(基本情報入力シート!M74="","",基本情報入力シート!M74)</f>
        <v/>
      </c>
      <c r="N58" s="177" t="str">
        <f>IF(基本情報入力シート!R74="","",基本情報入力シート!R74)</f>
        <v/>
      </c>
      <c r="O58" s="177" t="str">
        <f>IF(基本情報入力シート!W74="","",基本情報入力シート!W74)</f>
        <v/>
      </c>
      <c r="P58" s="169" t="str">
        <f>IF(基本情報入力シート!X74="","",基本情報入力シート!X74)</f>
        <v/>
      </c>
      <c r="Q58" s="170" t="str">
        <f>IF(基本情報入力シート!Y74="","",基本情報入力シート!Y74)</f>
        <v/>
      </c>
      <c r="R58" s="431"/>
      <c r="S58" s="432"/>
      <c r="T58" s="432"/>
      <c r="U58" s="320"/>
      <c r="V58" s="434"/>
      <c r="W58" s="436"/>
      <c r="X58" s="434"/>
      <c r="Y58" s="436"/>
    </row>
    <row r="59" spans="1:25" ht="27.75" customHeight="1">
      <c r="A59" s="268">
        <f t="shared" si="3"/>
        <v>43</v>
      </c>
      <c r="B59" s="597" t="str">
        <f>IF(基本情報入力シート!C75="","",基本情報入力シート!C75)</f>
        <v/>
      </c>
      <c r="C59" s="598"/>
      <c r="D59" s="598"/>
      <c r="E59" s="598"/>
      <c r="F59" s="598"/>
      <c r="G59" s="598"/>
      <c r="H59" s="598"/>
      <c r="I59" s="598"/>
      <c r="J59" s="598"/>
      <c r="K59" s="599"/>
      <c r="L59" s="166" t="str">
        <f t="shared" si="2"/>
        <v/>
      </c>
      <c r="M59" s="167" t="str">
        <f>IF(基本情報入力シート!M75="","",基本情報入力シート!M75)</f>
        <v/>
      </c>
      <c r="N59" s="177" t="str">
        <f>IF(基本情報入力シート!R75="","",基本情報入力シート!R75)</f>
        <v/>
      </c>
      <c r="O59" s="177" t="str">
        <f>IF(基本情報入力シート!W75="","",基本情報入力シート!W75)</f>
        <v/>
      </c>
      <c r="P59" s="169" t="str">
        <f>IF(基本情報入力シート!X75="","",基本情報入力シート!X75)</f>
        <v/>
      </c>
      <c r="Q59" s="170" t="str">
        <f>IF(基本情報入力シート!Y75="","",基本情報入力シート!Y75)</f>
        <v/>
      </c>
      <c r="R59" s="431"/>
      <c r="S59" s="432"/>
      <c r="T59" s="432"/>
      <c r="U59" s="320"/>
      <c r="V59" s="434"/>
      <c r="W59" s="436"/>
      <c r="X59" s="434"/>
      <c r="Y59" s="436"/>
    </row>
    <row r="60" spans="1:25" ht="27.75" customHeight="1">
      <c r="A60" s="268">
        <f t="shared" si="3"/>
        <v>44</v>
      </c>
      <c r="B60" s="597" t="str">
        <f>IF(基本情報入力シート!C76="","",基本情報入力シート!C76)</f>
        <v/>
      </c>
      <c r="C60" s="598"/>
      <c r="D60" s="598"/>
      <c r="E60" s="598"/>
      <c r="F60" s="598"/>
      <c r="G60" s="598"/>
      <c r="H60" s="598"/>
      <c r="I60" s="598"/>
      <c r="J60" s="598"/>
      <c r="K60" s="599"/>
      <c r="L60" s="166" t="str">
        <f t="shared" si="2"/>
        <v/>
      </c>
      <c r="M60" s="167" t="str">
        <f>IF(基本情報入力シート!M76="","",基本情報入力シート!M76)</f>
        <v/>
      </c>
      <c r="N60" s="177" t="str">
        <f>IF(基本情報入力シート!R76="","",基本情報入力シート!R76)</f>
        <v/>
      </c>
      <c r="O60" s="177" t="str">
        <f>IF(基本情報入力シート!W76="","",基本情報入力シート!W76)</f>
        <v/>
      </c>
      <c r="P60" s="169" t="str">
        <f>IF(基本情報入力シート!X76="","",基本情報入力シート!X76)</f>
        <v/>
      </c>
      <c r="Q60" s="170" t="str">
        <f>IF(基本情報入力シート!Y76="","",基本情報入力シート!Y76)</f>
        <v/>
      </c>
      <c r="R60" s="431"/>
      <c r="S60" s="432"/>
      <c r="T60" s="432"/>
      <c r="U60" s="320"/>
      <c r="V60" s="434"/>
      <c r="W60" s="436"/>
      <c r="X60" s="434"/>
      <c r="Y60" s="436"/>
    </row>
    <row r="61" spans="1:25" ht="27.75" customHeight="1">
      <c r="A61" s="268">
        <f t="shared" si="3"/>
        <v>45</v>
      </c>
      <c r="B61" s="597" t="str">
        <f>IF(基本情報入力シート!C77="","",基本情報入力シート!C77)</f>
        <v/>
      </c>
      <c r="C61" s="598"/>
      <c r="D61" s="598"/>
      <c r="E61" s="598"/>
      <c r="F61" s="598"/>
      <c r="G61" s="598"/>
      <c r="H61" s="598"/>
      <c r="I61" s="598"/>
      <c r="J61" s="598"/>
      <c r="K61" s="599"/>
      <c r="L61" s="166" t="str">
        <f t="shared" si="2"/>
        <v/>
      </c>
      <c r="M61" s="167" t="str">
        <f>IF(基本情報入力シート!M77="","",基本情報入力シート!M77)</f>
        <v/>
      </c>
      <c r="N61" s="177" t="str">
        <f>IF(基本情報入力シート!R77="","",基本情報入力シート!R77)</f>
        <v/>
      </c>
      <c r="O61" s="177" t="str">
        <f>IF(基本情報入力シート!W77="","",基本情報入力シート!W77)</f>
        <v/>
      </c>
      <c r="P61" s="169" t="str">
        <f>IF(基本情報入力シート!X77="","",基本情報入力シート!X77)</f>
        <v/>
      </c>
      <c r="Q61" s="170" t="str">
        <f>IF(基本情報入力シート!Y77="","",基本情報入力シート!Y77)</f>
        <v/>
      </c>
      <c r="R61" s="431"/>
      <c r="S61" s="432"/>
      <c r="T61" s="432"/>
      <c r="U61" s="320"/>
      <c r="V61" s="434"/>
      <c r="W61" s="436"/>
      <c r="X61" s="434"/>
      <c r="Y61" s="436"/>
    </row>
    <row r="62" spans="1:25" ht="27.75" customHeight="1">
      <c r="A62" s="268">
        <f t="shared" si="3"/>
        <v>46</v>
      </c>
      <c r="B62" s="597" t="str">
        <f>IF(基本情報入力シート!C78="","",基本情報入力シート!C78)</f>
        <v/>
      </c>
      <c r="C62" s="598"/>
      <c r="D62" s="598"/>
      <c r="E62" s="598"/>
      <c r="F62" s="598"/>
      <c r="G62" s="598"/>
      <c r="H62" s="598"/>
      <c r="I62" s="598"/>
      <c r="J62" s="598"/>
      <c r="K62" s="599"/>
      <c r="L62" s="166" t="str">
        <f t="shared" si="2"/>
        <v/>
      </c>
      <c r="M62" s="167" t="str">
        <f>IF(基本情報入力シート!M78="","",基本情報入力シート!M78)</f>
        <v/>
      </c>
      <c r="N62" s="177" t="str">
        <f>IF(基本情報入力シート!R78="","",基本情報入力シート!R78)</f>
        <v/>
      </c>
      <c r="O62" s="177" t="str">
        <f>IF(基本情報入力シート!W78="","",基本情報入力シート!W78)</f>
        <v/>
      </c>
      <c r="P62" s="169" t="str">
        <f>IF(基本情報入力シート!X78="","",基本情報入力シート!X78)</f>
        <v/>
      </c>
      <c r="Q62" s="170" t="str">
        <f>IF(基本情報入力シート!Y78="","",基本情報入力シート!Y78)</f>
        <v/>
      </c>
      <c r="R62" s="431"/>
      <c r="S62" s="432"/>
      <c r="T62" s="432"/>
      <c r="U62" s="320"/>
      <c r="V62" s="434"/>
      <c r="W62" s="436"/>
      <c r="X62" s="434"/>
      <c r="Y62" s="436"/>
    </row>
    <row r="63" spans="1:25" ht="27.75" customHeight="1">
      <c r="A63" s="268">
        <f t="shared" si="3"/>
        <v>47</v>
      </c>
      <c r="B63" s="597" t="str">
        <f>IF(基本情報入力シート!C79="","",基本情報入力シート!C79)</f>
        <v/>
      </c>
      <c r="C63" s="598"/>
      <c r="D63" s="598"/>
      <c r="E63" s="598"/>
      <c r="F63" s="598"/>
      <c r="G63" s="598"/>
      <c r="H63" s="598"/>
      <c r="I63" s="598"/>
      <c r="J63" s="598"/>
      <c r="K63" s="599"/>
      <c r="L63" s="166" t="str">
        <f t="shared" si="2"/>
        <v/>
      </c>
      <c r="M63" s="167" t="str">
        <f>IF(基本情報入力シート!M79="","",基本情報入力シート!M79)</f>
        <v/>
      </c>
      <c r="N63" s="177" t="str">
        <f>IF(基本情報入力シート!R79="","",基本情報入力シート!R79)</f>
        <v/>
      </c>
      <c r="O63" s="177" t="str">
        <f>IF(基本情報入力シート!W79="","",基本情報入力シート!W79)</f>
        <v/>
      </c>
      <c r="P63" s="169" t="str">
        <f>IF(基本情報入力シート!X79="","",基本情報入力シート!X79)</f>
        <v/>
      </c>
      <c r="Q63" s="170" t="str">
        <f>IF(基本情報入力シート!Y79="","",基本情報入力シート!Y79)</f>
        <v/>
      </c>
      <c r="R63" s="431"/>
      <c r="S63" s="432"/>
      <c r="T63" s="432"/>
      <c r="U63" s="320"/>
      <c r="V63" s="434"/>
      <c r="W63" s="436"/>
      <c r="X63" s="434"/>
      <c r="Y63" s="436"/>
    </row>
    <row r="64" spans="1:25" ht="27.75" customHeight="1">
      <c r="A64" s="268">
        <f t="shared" si="3"/>
        <v>48</v>
      </c>
      <c r="B64" s="597" t="str">
        <f>IF(基本情報入力シート!C80="","",基本情報入力シート!C80)</f>
        <v/>
      </c>
      <c r="C64" s="598"/>
      <c r="D64" s="598"/>
      <c r="E64" s="598"/>
      <c r="F64" s="598"/>
      <c r="G64" s="598"/>
      <c r="H64" s="598"/>
      <c r="I64" s="598"/>
      <c r="J64" s="598"/>
      <c r="K64" s="599"/>
      <c r="L64" s="166" t="str">
        <f t="shared" si="2"/>
        <v/>
      </c>
      <c r="M64" s="167" t="str">
        <f>IF(基本情報入力シート!M80="","",基本情報入力シート!M80)</f>
        <v/>
      </c>
      <c r="N64" s="177" t="str">
        <f>IF(基本情報入力シート!R80="","",基本情報入力シート!R80)</f>
        <v/>
      </c>
      <c r="O64" s="177" t="str">
        <f>IF(基本情報入力シート!W80="","",基本情報入力シート!W80)</f>
        <v/>
      </c>
      <c r="P64" s="169" t="str">
        <f>IF(基本情報入力シート!X80="","",基本情報入力シート!X80)</f>
        <v/>
      </c>
      <c r="Q64" s="170" t="str">
        <f>IF(基本情報入力シート!Y80="","",基本情報入力シート!Y80)</f>
        <v/>
      </c>
      <c r="R64" s="431"/>
      <c r="S64" s="432"/>
      <c r="T64" s="432"/>
      <c r="U64" s="320"/>
      <c r="V64" s="434"/>
      <c r="W64" s="436"/>
      <c r="X64" s="434"/>
      <c r="Y64" s="436"/>
    </row>
    <row r="65" spans="1:25" ht="27.75" customHeight="1">
      <c r="A65" s="268">
        <f t="shared" si="3"/>
        <v>49</v>
      </c>
      <c r="B65" s="597" t="str">
        <f>IF(基本情報入力シート!C81="","",基本情報入力シート!C81)</f>
        <v/>
      </c>
      <c r="C65" s="598"/>
      <c r="D65" s="598"/>
      <c r="E65" s="598"/>
      <c r="F65" s="598"/>
      <c r="G65" s="598"/>
      <c r="H65" s="598"/>
      <c r="I65" s="598"/>
      <c r="J65" s="598"/>
      <c r="K65" s="599"/>
      <c r="L65" s="166" t="str">
        <f t="shared" si="2"/>
        <v/>
      </c>
      <c r="M65" s="167" t="str">
        <f>IF(基本情報入力シート!M81="","",基本情報入力シート!M81)</f>
        <v/>
      </c>
      <c r="N65" s="177" t="str">
        <f>IF(基本情報入力シート!R81="","",基本情報入力シート!R81)</f>
        <v/>
      </c>
      <c r="O65" s="177" t="str">
        <f>IF(基本情報入力シート!W81="","",基本情報入力シート!W81)</f>
        <v/>
      </c>
      <c r="P65" s="169" t="str">
        <f>IF(基本情報入力シート!X81="","",基本情報入力シート!X81)</f>
        <v/>
      </c>
      <c r="Q65" s="170" t="str">
        <f>IF(基本情報入力シート!Y81="","",基本情報入力シート!Y81)</f>
        <v/>
      </c>
      <c r="R65" s="431"/>
      <c r="S65" s="432"/>
      <c r="T65" s="432"/>
      <c r="U65" s="320"/>
      <c r="V65" s="434"/>
      <c r="W65" s="436"/>
      <c r="X65" s="434"/>
      <c r="Y65" s="436"/>
    </row>
    <row r="66" spans="1:25" ht="27.75" customHeight="1">
      <c r="A66" s="268">
        <f t="shared" si="3"/>
        <v>50</v>
      </c>
      <c r="B66" s="597" t="str">
        <f>IF(基本情報入力シート!C82="","",基本情報入力シート!C82)</f>
        <v/>
      </c>
      <c r="C66" s="598"/>
      <c r="D66" s="598"/>
      <c r="E66" s="598"/>
      <c r="F66" s="598"/>
      <c r="G66" s="598"/>
      <c r="H66" s="598"/>
      <c r="I66" s="598"/>
      <c r="J66" s="598"/>
      <c r="K66" s="599"/>
      <c r="L66" s="166" t="str">
        <f t="shared" si="2"/>
        <v/>
      </c>
      <c r="M66" s="167" t="str">
        <f>IF(基本情報入力シート!M82="","",基本情報入力シート!M82)</f>
        <v/>
      </c>
      <c r="N66" s="177" t="str">
        <f>IF(基本情報入力シート!R82="","",基本情報入力シート!R82)</f>
        <v/>
      </c>
      <c r="O66" s="177" t="str">
        <f>IF(基本情報入力シート!W82="","",基本情報入力シート!W82)</f>
        <v/>
      </c>
      <c r="P66" s="169" t="str">
        <f>IF(基本情報入力シート!X82="","",基本情報入力シート!X82)</f>
        <v/>
      </c>
      <c r="Q66" s="170" t="str">
        <f>IF(基本情報入力シート!Y82="","",基本情報入力シート!Y82)</f>
        <v/>
      </c>
      <c r="R66" s="431"/>
      <c r="S66" s="432"/>
      <c r="T66" s="432"/>
      <c r="U66" s="320"/>
      <c r="V66" s="434"/>
      <c r="W66" s="436"/>
      <c r="X66" s="434"/>
      <c r="Y66" s="436"/>
    </row>
    <row r="67" spans="1:25" ht="27.75" customHeight="1">
      <c r="A67" s="268">
        <f t="shared" si="3"/>
        <v>51</v>
      </c>
      <c r="B67" s="597" t="str">
        <f>IF(基本情報入力シート!C83="","",基本情報入力シート!C83)</f>
        <v/>
      </c>
      <c r="C67" s="598"/>
      <c r="D67" s="598"/>
      <c r="E67" s="598"/>
      <c r="F67" s="598"/>
      <c r="G67" s="598"/>
      <c r="H67" s="598"/>
      <c r="I67" s="598"/>
      <c r="J67" s="598"/>
      <c r="K67" s="599"/>
      <c r="L67" s="166" t="str">
        <f t="shared" si="2"/>
        <v/>
      </c>
      <c r="M67" s="167" t="str">
        <f>IF(基本情報入力シート!M83="","",基本情報入力シート!M83)</f>
        <v/>
      </c>
      <c r="N67" s="177" t="str">
        <f>IF(基本情報入力シート!R83="","",基本情報入力シート!R83)</f>
        <v/>
      </c>
      <c r="O67" s="177" t="str">
        <f>IF(基本情報入力シート!W83="","",基本情報入力シート!W83)</f>
        <v/>
      </c>
      <c r="P67" s="169" t="str">
        <f>IF(基本情報入力シート!X83="","",基本情報入力シート!X83)</f>
        <v/>
      </c>
      <c r="Q67" s="170" t="str">
        <f>IF(基本情報入力シート!Y83="","",基本情報入力シート!Y83)</f>
        <v/>
      </c>
      <c r="R67" s="431"/>
      <c r="S67" s="432"/>
      <c r="T67" s="432"/>
      <c r="U67" s="320"/>
      <c r="V67" s="434"/>
      <c r="W67" s="436"/>
      <c r="X67" s="434"/>
      <c r="Y67" s="436"/>
    </row>
    <row r="68" spans="1:25" ht="27.75" customHeight="1">
      <c r="A68" s="268">
        <f t="shared" si="3"/>
        <v>52</v>
      </c>
      <c r="B68" s="597" t="str">
        <f>IF(基本情報入力シート!C84="","",基本情報入力シート!C84)</f>
        <v/>
      </c>
      <c r="C68" s="598"/>
      <c r="D68" s="598"/>
      <c r="E68" s="598"/>
      <c r="F68" s="598"/>
      <c r="G68" s="598"/>
      <c r="H68" s="598"/>
      <c r="I68" s="598"/>
      <c r="J68" s="598"/>
      <c r="K68" s="599"/>
      <c r="L68" s="166" t="str">
        <f t="shared" si="2"/>
        <v/>
      </c>
      <c r="M68" s="167" t="str">
        <f>IF(基本情報入力シート!M84="","",基本情報入力シート!M84)</f>
        <v/>
      </c>
      <c r="N68" s="177" t="str">
        <f>IF(基本情報入力シート!R84="","",基本情報入力シート!R84)</f>
        <v/>
      </c>
      <c r="O68" s="177" t="str">
        <f>IF(基本情報入力シート!W84="","",基本情報入力シート!W84)</f>
        <v/>
      </c>
      <c r="P68" s="169" t="str">
        <f>IF(基本情報入力シート!X84="","",基本情報入力シート!X84)</f>
        <v/>
      </c>
      <c r="Q68" s="170" t="str">
        <f>IF(基本情報入力シート!Y84="","",基本情報入力シート!Y84)</f>
        <v/>
      </c>
      <c r="R68" s="431"/>
      <c r="S68" s="432"/>
      <c r="T68" s="432"/>
      <c r="U68" s="320"/>
      <c r="V68" s="434"/>
      <c r="W68" s="436"/>
      <c r="X68" s="434"/>
      <c r="Y68" s="436"/>
    </row>
    <row r="69" spans="1:25" ht="27.75" customHeight="1">
      <c r="A69" s="268">
        <f t="shared" si="3"/>
        <v>53</v>
      </c>
      <c r="B69" s="597" t="str">
        <f>IF(基本情報入力シート!C85="","",基本情報入力シート!C85)</f>
        <v/>
      </c>
      <c r="C69" s="598"/>
      <c r="D69" s="598"/>
      <c r="E69" s="598"/>
      <c r="F69" s="598"/>
      <c r="G69" s="598"/>
      <c r="H69" s="598"/>
      <c r="I69" s="598"/>
      <c r="J69" s="598"/>
      <c r="K69" s="599"/>
      <c r="L69" s="166" t="str">
        <f t="shared" si="2"/>
        <v/>
      </c>
      <c r="M69" s="167" t="str">
        <f>IF(基本情報入力シート!M85="","",基本情報入力シート!M85)</f>
        <v/>
      </c>
      <c r="N69" s="177" t="str">
        <f>IF(基本情報入力シート!R85="","",基本情報入力シート!R85)</f>
        <v/>
      </c>
      <c r="O69" s="177" t="str">
        <f>IF(基本情報入力シート!W85="","",基本情報入力シート!W85)</f>
        <v/>
      </c>
      <c r="P69" s="169" t="str">
        <f>IF(基本情報入力シート!X85="","",基本情報入力シート!X85)</f>
        <v/>
      </c>
      <c r="Q69" s="170" t="str">
        <f>IF(基本情報入力シート!Y85="","",基本情報入力シート!Y85)</f>
        <v/>
      </c>
      <c r="R69" s="431"/>
      <c r="S69" s="432"/>
      <c r="T69" s="432"/>
      <c r="U69" s="320"/>
      <c r="V69" s="434"/>
      <c r="W69" s="436"/>
      <c r="X69" s="434"/>
      <c r="Y69" s="436"/>
    </row>
    <row r="70" spans="1:25" ht="27.75" customHeight="1">
      <c r="A70" s="268">
        <f t="shared" si="3"/>
        <v>54</v>
      </c>
      <c r="B70" s="597" t="str">
        <f>IF(基本情報入力シート!C86="","",基本情報入力シート!C86)</f>
        <v/>
      </c>
      <c r="C70" s="598"/>
      <c r="D70" s="598"/>
      <c r="E70" s="598"/>
      <c r="F70" s="598"/>
      <c r="G70" s="598"/>
      <c r="H70" s="598"/>
      <c r="I70" s="598"/>
      <c r="J70" s="598"/>
      <c r="K70" s="599"/>
      <c r="L70" s="166" t="str">
        <f t="shared" si="2"/>
        <v/>
      </c>
      <c r="M70" s="167" t="str">
        <f>IF(基本情報入力シート!M86="","",基本情報入力シート!M86)</f>
        <v/>
      </c>
      <c r="N70" s="177" t="str">
        <f>IF(基本情報入力シート!R86="","",基本情報入力シート!R86)</f>
        <v/>
      </c>
      <c r="O70" s="177" t="str">
        <f>IF(基本情報入力シート!W86="","",基本情報入力シート!W86)</f>
        <v/>
      </c>
      <c r="P70" s="169" t="str">
        <f>IF(基本情報入力シート!X86="","",基本情報入力シート!X86)</f>
        <v/>
      </c>
      <c r="Q70" s="170" t="str">
        <f>IF(基本情報入力シート!Y86="","",基本情報入力シート!Y86)</f>
        <v/>
      </c>
      <c r="R70" s="431"/>
      <c r="S70" s="432"/>
      <c r="T70" s="432"/>
      <c r="U70" s="320"/>
      <c r="V70" s="434"/>
      <c r="W70" s="436"/>
      <c r="X70" s="434"/>
      <c r="Y70" s="436"/>
    </row>
    <row r="71" spans="1:25" ht="27.75" customHeight="1">
      <c r="A71" s="268">
        <f t="shared" si="3"/>
        <v>55</v>
      </c>
      <c r="B71" s="597" t="str">
        <f>IF(基本情報入力シート!C87="","",基本情報入力シート!C87)</f>
        <v/>
      </c>
      <c r="C71" s="598"/>
      <c r="D71" s="598"/>
      <c r="E71" s="598"/>
      <c r="F71" s="598"/>
      <c r="G71" s="598"/>
      <c r="H71" s="598"/>
      <c r="I71" s="598"/>
      <c r="J71" s="598"/>
      <c r="K71" s="599"/>
      <c r="L71" s="166" t="str">
        <f t="shared" si="2"/>
        <v/>
      </c>
      <c r="M71" s="167" t="str">
        <f>IF(基本情報入力シート!M87="","",基本情報入力シート!M87)</f>
        <v/>
      </c>
      <c r="N71" s="177" t="str">
        <f>IF(基本情報入力シート!R87="","",基本情報入力シート!R87)</f>
        <v/>
      </c>
      <c r="O71" s="177" t="str">
        <f>IF(基本情報入力シート!W87="","",基本情報入力シート!W87)</f>
        <v/>
      </c>
      <c r="P71" s="169" t="str">
        <f>IF(基本情報入力シート!X87="","",基本情報入力シート!X87)</f>
        <v/>
      </c>
      <c r="Q71" s="170" t="str">
        <f>IF(基本情報入力シート!Y87="","",基本情報入力シート!Y87)</f>
        <v/>
      </c>
      <c r="R71" s="431"/>
      <c r="S71" s="432"/>
      <c r="T71" s="432"/>
      <c r="U71" s="320"/>
      <c r="V71" s="434"/>
      <c r="W71" s="436"/>
      <c r="X71" s="434"/>
      <c r="Y71" s="436"/>
    </row>
    <row r="72" spans="1:25" ht="27.75" customHeight="1">
      <c r="A72" s="268">
        <f t="shared" si="3"/>
        <v>56</v>
      </c>
      <c r="B72" s="597" t="str">
        <f>IF(基本情報入力シート!C88="","",基本情報入力シート!C88)</f>
        <v/>
      </c>
      <c r="C72" s="598"/>
      <c r="D72" s="598"/>
      <c r="E72" s="598"/>
      <c r="F72" s="598"/>
      <c r="G72" s="598"/>
      <c r="H72" s="598"/>
      <c r="I72" s="598"/>
      <c r="J72" s="598"/>
      <c r="K72" s="599"/>
      <c r="L72" s="166" t="str">
        <f t="shared" si="2"/>
        <v/>
      </c>
      <c r="M72" s="167" t="str">
        <f>IF(基本情報入力シート!M88="","",基本情報入力シート!M88)</f>
        <v/>
      </c>
      <c r="N72" s="177" t="str">
        <f>IF(基本情報入力シート!R88="","",基本情報入力シート!R88)</f>
        <v/>
      </c>
      <c r="O72" s="177" t="str">
        <f>IF(基本情報入力シート!W88="","",基本情報入力シート!W88)</f>
        <v/>
      </c>
      <c r="P72" s="169" t="str">
        <f>IF(基本情報入力シート!X88="","",基本情報入力シート!X88)</f>
        <v/>
      </c>
      <c r="Q72" s="170" t="str">
        <f>IF(基本情報入力シート!Y88="","",基本情報入力シート!Y88)</f>
        <v/>
      </c>
      <c r="R72" s="431"/>
      <c r="S72" s="432"/>
      <c r="T72" s="432"/>
      <c r="U72" s="320"/>
      <c r="V72" s="434"/>
      <c r="W72" s="436"/>
      <c r="X72" s="434"/>
      <c r="Y72" s="436"/>
    </row>
    <row r="73" spans="1:25" ht="27.75" customHeight="1">
      <c r="A73" s="268">
        <f t="shared" si="3"/>
        <v>57</v>
      </c>
      <c r="B73" s="597" t="str">
        <f>IF(基本情報入力シート!C89="","",基本情報入力シート!C89)</f>
        <v/>
      </c>
      <c r="C73" s="598"/>
      <c r="D73" s="598"/>
      <c r="E73" s="598"/>
      <c r="F73" s="598"/>
      <c r="G73" s="598"/>
      <c r="H73" s="598"/>
      <c r="I73" s="598"/>
      <c r="J73" s="598"/>
      <c r="K73" s="599"/>
      <c r="L73" s="166" t="str">
        <f t="shared" si="2"/>
        <v/>
      </c>
      <c r="M73" s="167" t="str">
        <f>IF(基本情報入力シート!M89="","",基本情報入力シート!M89)</f>
        <v/>
      </c>
      <c r="N73" s="177" t="str">
        <f>IF(基本情報入力シート!R89="","",基本情報入力シート!R89)</f>
        <v/>
      </c>
      <c r="O73" s="177" t="str">
        <f>IF(基本情報入力シート!W89="","",基本情報入力シート!W89)</f>
        <v/>
      </c>
      <c r="P73" s="169" t="str">
        <f>IF(基本情報入力シート!X89="","",基本情報入力シート!X89)</f>
        <v/>
      </c>
      <c r="Q73" s="170" t="str">
        <f>IF(基本情報入力シート!Y89="","",基本情報入力シート!Y89)</f>
        <v/>
      </c>
      <c r="R73" s="431"/>
      <c r="S73" s="432"/>
      <c r="T73" s="432"/>
      <c r="U73" s="320"/>
      <c r="V73" s="434"/>
      <c r="W73" s="436"/>
      <c r="X73" s="434"/>
      <c r="Y73" s="436"/>
    </row>
    <row r="74" spans="1:25" ht="27.75" customHeight="1">
      <c r="A74" s="268">
        <f t="shared" si="3"/>
        <v>58</v>
      </c>
      <c r="B74" s="597" t="str">
        <f>IF(基本情報入力シート!C90="","",基本情報入力シート!C90)</f>
        <v/>
      </c>
      <c r="C74" s="598"/>
      <c r="D74" s="598"/>
      <c r="E74" s="598"/>
      <c r="F74" s="598"/>
      <c r="G74" s="598"/>
      <c r="H74" s="598"/>
      <c r="I74" s="598"/>
      <c r="J74" s="598"/>
      <c r="K74" s="599"/>
      <c r="L74" s="166" t="str">
        <f t="shared" si="2"/>
        <v/>
      </c>
      <c r="M74" s="167" t="str">
        <f>IF(基本情報入力シート!M90="","",基本情報入力シート!M90)</f>
        <v/>
      </c>
      <c r="N74" s="177" t="str">
        <f>IF(基本情報入力シート!R90="","",基本情報入力シート!R90)</f>
        <v/>
      </c>
      <c r="O74" s="177" t="str">
        <f>IF(基本情報入力シート!W90="","",基本情報入力シート!W90)</f>
        <v/>
      </c>
      <c r="P74" s="169" t="str">
        <f>IF(基本情報入力シート!X90="","",基本情報入力シート!X90)</f>
        <v/>
      </c>
      <c r="Q74" s="170" t="str">
        <f>IF(基本情報入力シート!Y90="","",基本情報入力シート!Y90)</f>
        <v/>
      </c>
      <c r="R74" s="431"/>
      <c r="S74" s="432"/>
      <c r="T74" s="432"/>
      <c r="U74" s="320"/>
      <c r="V74" s="434"/>
      <c r="W74" s="436"/>
      <c r="X74" s="434"/>
      <c r="Y74" s="436"/>
    </row>
    <row r="75" spans="1:25" ht="27.75" customHeight="1">
      <c r="A75" s="268">
        <f t="shared" si="3"/>
        <v>59</v>
      </c>
      <c r="B75" s="597" t="str">
        <f>IF(基本情報入力シート!C91="","",基本情報入力シート!C91)</f>
        <v/>
      </c>
      <c r="C75" s="598"/>
      <c r="D75" s="598"/>
      <c r="E75" s="598"/>
      <c r="F75" s="598"/>
      <c r="G75" s="598"/>
      <c r="H75" s="598"/>
      <c r="I75" s="598"/>
      <c r="J75" s="598"/>
      <c r="K75" s="599"/>
      <c r="L75" s="166" t="str">
        <f t="shared" si="2"/>
        <v/>
      </c>
      <c r="M75" s="167" t="str">
        <f>IF(基本情報入力シート!M91="","",基本情報入力シート!M91)</f>
        <v/>
      </c>
      <c r="N75" s="177" t="str">
        <f>IF(基本情報入力シート!R91="","",基本情報入力シート!R91)</f>
        <v/>
      </c>
      <c r="O75" s="177" t="str">
        <f>IF(基本情報入力シート!W91="","",基本情報入力シート!W91)</f>
        <v/>
      </c>
      <c r="P75" s="169" t="str">
        <f>IF(基本情報入力シート!X91="","",基本情報入力シート!X91)</f>
        <v/>
      </c>
      <c r="Q75" s="170" t="str">
        <f>IF(基本情報入力シート!Y91="","",基本情報入力シート!Y91)</f>
        <v/>
      </c>
      <c r="R75" s="431"/>
      <c r="S75" s="432"/>
      <c r="T75" s="432"/>
      <c r="U75" s="320"/>
      <c r="V75" s="434"/>
      <c r="W75" s="436"/>
      <c r="X75" s="434"/>
      <c r="Y75" s="436"/>
    </row>
    <row r="76" spans="1:25" ht="27.75" customHeight="1">
      <c r="A76" s="268">
        <f t="shared" si="3"/>
        <v>60</v>
      </c>
      <c r="B76" s="597" t="str">
        <f>IF(基本情報入力シート!C92="","",基本情報入力シート!C92)</f>
        <v/>
      </c>
      <c r="C76" s="598"/>
      <c r="D76" s="598"/>
      <c r="E76" s="598"/>
      <c r="F76" s="598"/>
      <c r="G76" s="598"/>
      <c r="H76" s="598"/>
      <c r="I76" s="598"/>
      <c r="J76" s="598"/>
      <c r="K76" s="599"/>
      <c r="L76" s="166" t="str">
        <f t="shared" si="2"/>
        <v/>
      </c>
      <c r="M76" s="167" t="str">
        <f>IF(基本情報入力シート!M92="","",基本情報入力シート!M92)</f>
        <v/>
      </c>
      <c r="N76" s="177" t="str">
        <f>IF(基本情報入力シート!R92="","",基本情報入力シート!R92)</f>
        <v/>
      </c>
      <c r="O76" s="177" t="str">
        <f>IF(基本情報入力シート!W92="","",基本情報入力シート!W92)</f>
        <v/>
      </c>
      <c r="P76" s="169" t="str">
        <f>IF(基本情報入力シート!X92="","",基本情報入力シート!X92)</f>
        <v/>
      </c>
      <c r="Q76" s="170" t="str">
        <f>IF(基本情報入力シート!Y92="","",基本情報入力シート!Y92)</f>
        <v/>
      </c>
      <c r="R76" s="431"/>
      <c r="S76" s="432"/>
      <c r="T76" s="432"/>
      <c r="U76" s="320"/>
      <c r="V76" s="434"/>
      <c r="W76" s="436"/>
      <c r="X76" s="434"/>
      <c r="Y76" s="436"/>
    </row>
    <row r="77" spans="1:25" ht="27.75" customHeight="1">
      <c r="A77" s="268">
        <f t="shared" si="3"/>
        <v>61</v>
      </c>
      <c r="B77" s="597" t="str">
        <f>IF(基本情報入力シート!C93="","",基本情報入力シート!C93)</f>
        <v/>
      </c>
      <c r="C77" s="598"/>
      <c r="D77" s="598"/>
      <c r="E77" s="598"/>
      <c r="F77" s="598"/>
      <c r="G77" s="598"/>
      <c r="H77" s="598"/>
      <c r="I77" s="598"/>
      <c r="J77" s="598"/>
      <c r="K77" s="599"/>
      <c r="L77" s="166" t="str">
        <f t="shared" si="2"/>
        <v/>
      </c>
      <c r="M77" s="167" t="str">
        <f>IF(基本情報入力シート!M93="","",基本情報入力シート!M93)</f>
        <v/>
      </c>
      <c r="N77" s="177" t="str">
        <f>IF(基本情報入力シート!R93="","",基本情報入力シート!R93)</f>
        <v/>
      </c>
      <c r="O77" s="177" t="str">
        <f>IF(基本情報入力シート!W93="","",基本情報入力シート!W93)</f>
        <v/>
      </c>
      <c r="P77" s="169" t="str">
        <f>IF(基本情報入力シート!X93="","",基本情報入力シート!X93)</f>
        <v/>
      </c>
      <c r="Q77" s="170" t="str">
        <f>IF(基本情報入力シート!Y93="","",基本情報入力シート!Y93)</f>
        <v/>
      </c>
      <c r="R77" s="431"/>
      <c r="S77" s="432"/>
      <c r="T77" s="432"/>
      <c r="U77" s="320"/>
      <c r="V77" s="434"/>
      <c r="W77" s="436"/>
      <c r="X77" s="434"/>
      <c r="Y77" s="436"/>
    </row>
    <row r="78" spans="1:25" ht="27.75" customHeight="1">
      <c r="A78" s="268">
        <f t="shared" si="3"/>
        <v>62</v>
      </c>
      <c r="B78" s="597" t="str">
        <f>IF(基本情報入力シート!C94="","",基本情報入力シート!C94)</f>
        <v/>
      </c>
      <c r="C78" s="598"/>
      <c r="D78" s="598"/>
      <c r="E78" s="598"/>
      <c r="F78" s="598"/>
      <c r="G78" s="598"/>
      <c r="H78" s="598"/>
      <c r="I78" s="598"/>
      <c r="J78" s="598"/>
      <c r="K78" s="599"/>
      <c r="L78" s="166" t="str">
        <f t="shared" si="2"/>
        <v/>
      </c>
      <c r="M78" s="167" t="str">
        <f>IF(基本情報入力シート!M94="","",基本情報入力シート!M94)</f>
        <v/>
      </c>
      <c r="N78" s="177" t="str">
        <f>IF(基本情報入力シート!R94="","",基本情報入力シート!R94)</f>
        <v/>
      </c>
      <c r="O78" s="177" t="str">
        <f>IF(基本情報入力シート!W94="","",基本情報入力シート!W94)</f>
        <v/>
      </c>
      <c r="P78" s="169" t="str">
        <f>IF(基本情報入力シート!X94="","",基本情報入力シート!X94)</f>
        <v/>
      </c>
      <c r="Q78" s="170" t="str">
        <f>IF(基本情報入力シート!Y94="","",基本情報入力シート!Y94)</f>
        <v/>
      </c>
      <c r="R78" s="431"/>
      <c r="S78" s="432"/>
      <c r="T78" s="432"/>
      <c r="U78" s="320"/>
      <c r="V78" s="434"/>
      <c r="W78" s="436"/>
      <c r="X78" s="434"/>
      <c r="Y78" s="436"/>
    </row>
    <row r="79" spans="1:25" ht="27.75" customHeight="1">
      <c r="A79" s="268">
        <f t="shared" si="3"/>
        <v>63</v>
      </c>
      <c r="B79" s="597" t="str">
        <f>IF(基本情報入力シート!C95="","",基本情報入力シート!C95)</f>
        <v/>
      </c>
      <c r="C79" s="598"/>
      <c r="D79" s="598"/>
      <c r="E79" s="598"/>
      <c r="F79" s="598"/>
      <c r="G79" s="598"/>
      <c r="H79" s="598"/>
      <c r="I79" s="598"/>
      <c r="J79" s="598"/>
      <c r="K79" s="599"/>
      <c r="L79" s="166" t="str">
        <f t="shared" si="2"/>
        <v/>
      </c>
      <c r="M79" s="167" t="str">
        <f>IF(基本情報入力シート!M95="","",基本情報入力シート!M95)</f>
        <v/>
      </c>
      <c r="N79" s="177" t="str">
        <f>IF(基本情報入力シート!R95="","",基本情報入力シート!R95)</f>
        <v/>
      </c>
      <c r="O79" s="177" t="str">
        <f>IF(基本情報入力シート!W95="","",基本情報入力シート!W95)</f>
        <v/>
      </c>
      <c r="P79" s="169" t="str">
        <f>IF(基本情報入力シート!X95="","",基本情報入力シート!X95)</f>
        <v/>
      </c>
      <c r="Q79" s="170" t="str">
        <f>IF(基本情報入力シート!Y95="","",基本情報入力シート!Y95)</f>
        <v/>
      </c>
      <c r="R79" s="431"/>
      <c r="S79" s="432"/>
      <c r="T79" s="432"/>
      <c r="U79" s="320"/>
      <c r="V79" s="434"/>
      <c r="W79" s="436"/>
      <c r="X79" s="434"/>
      <c r="Y79" s="436"/>
    </row>
    <row r="80" spans="1:25" ht="27.75" customHeight="1">
      <c r="A80" s="268">
        <f t="shared" si="3"/>
        <v>64</v>
      </c>
      <c r="B80" s="597" t="str">
        <f>IF(基本情報入力シート!C96="","",基本情報入力シート!C96)</f>
        <v/>
      </c>
      <c r="C80" s="598"/>
      <c r="D80" s="598"/>
      <c r="E80" s="598"/>
      <c r="F80" s="598"/>
      <c r="G80" s="598"/>
      <c r="H80" s="598"/>
      <c r="I80" s="598"/>
      <c r="J80" s="598"/>
      <c r="K80" s="599"/>
      <c r="L80" s="166" t="str">
        <f t="shared" si="2"/>
        <v/>
      </c>
      <c r="M80" s="167" t="str">
        <f>IF(基本情報入力シート!M96="","",基本情報入力シート!M96)</f>
        <v/>
      </c>
      <c r="N80" s="177" t="str">
        <f>IF(基本情報入力シート!R96="","",基本情報入力シート!R96)</f>
        <v/>
      </c>
      <c r="O80" s="177" t="str">
        <f>IF(基本情報入力シート!W96="","",基本情報入力シート!W96)</f>
        <v/>
      </c>
      <c r="P80" s="169" t="str">
        <f>IF(基本情報入力シート!X96="","",基本情報入力シート!X96)</f>
        <v/>
      </c>
      <c r="Q80" s="170" t="str">
        <f>IF(基本情報入力シート!Y96="","",基本情報入力シート!Y96)</f>
        <v/>
      </c>
      <c r="R80" s="431"/>
      <c r="S80" s="432"/>
      <c r="T80" s="432"/>
      <c r="U80" s="320"/>
      <c r="V80" s="434"/>
      <c r="W80" s="436"/>
      <c r="X80" s="434"/>
      <c r="Y80" s="436"/>
    </row>
    <row r="81" spans="1:25" ht="27.75" customHeight="1">
      <c r="A81" s="268">
        <f t="shared" si="3"/>
        <v>65</v>
      </c>
      <c r="B81" s="597" t="str">
        <f>IF(基本情報入力シート!C97="","",基本情報入力シート!C97)</f>
        <v/>
      </c>
      <c r="C81" s="598"/>
      <c r="D81" s="598"/>
      <c r="E81" s="598"/>
      <c r="F81" s="598"/>
      <c r="G81" s="598"/>
      <c r="H81" s="598"/>
      <c r="I81" s="598"/>
      <c r="J81" s="598"/>
      <c r="K81" s="599"/>
      <c r="L81" s="166" t="str">
        <f t="shared" ref="L81:L116" si="4">B81&amp;C81</f>
        <v/>
      </c>
      <c r="M81" s="167" t="str">
        <f>IF(基本情報入力シート!M97="","",基本情報入力シート!M97)</f>
        <v/>
      </c>
      <c r="N81" s="177" t="str">
        <f>IF(基本情報入力シート!R97="","",基本情報入力シート!R97)</f>
        <v/>
      </c>
      <c r="O81" s="177" t="str">
        <f>IF(基本情報入力シート!W97="","",基本情報入力シート!W97)</f>
        <v/>
      </c>
      <c r="P81" s="169" t="str">
        <f>IF(基本情報入力シート!X97="","",基本情報入力シート!X97)</f>
        <v/>
      </c>
      <c r="Q81" s="170" t="str">
        <f>IF(基本情報入力シート!Y97="","",基本情報入力シート!Y97)</f>
        <v/>
      </c>
      <c r="R81" s="431"/>
      <c r="S81" s="432"/>
      <c r="T81" s="432"/>
      <c r="U81" s="320"/>
      <c r="V81" s="434"/>
      <c r="W81" s="436"/>
      <c r="X81" s="434"/>
      <c r="Y81" s="436"/>
    </row>
    <row r="82" spans="1:25" ht="27.75" customHeight="1">
      <c r="A82" s="268">
        <f t="shared" ref="A82:A116" si="5">A81+1</f>
        <v>66</v>
      </c>
      <c r="B82" s="597" t="str">
        <f>IF(基本情報入力シート!C98="","",基本情報入力シート!C98)</f>
        <v/>
      </c>
      <c r="C82" s="598"/>
      <c r="D82" s="598"/>
      <c r="E82" s="598"/>
      <c r="F82" s="598"/>
      <c r="G82" s="598"/>
      <c r="H82" s="598"/>
      <c r="I82" s="598"/>
      <c r="J82" s="598"/>
      <c r="K82" s="599"/>
      <c r="L82" s="166" t="str">
        <f t="shared" si="4"/>
        <v/>
      </c>
      <c r="M82" s="167" t="str">
        <f>IF(基本情報入力シート!M98="","",基本情報入力シート!M98)</f>
        <v/>
      </c>
      <c r="N82" s="177" t="str">
        <f>IF(基本情報入力シート!R98="","",基本情報入力シート!R98)</f>
        <v/>
      </c>
      <c r="O82" s="177" t="str">
        <f>IF(基本情報入力シート!W98="","",基本情報入力シート!W98)</f>
        <v/>
      </c>
      <c r="P82" s="169" t="str">
        <f>IF(基本情報入力シート!X98="","",基本情報入力シート!X98)</f>
        <v/>
      </c>
      <c r="Q82" s="170" t="str">
        <f>IF(基本情報入力シート!Y98="","",基本情報入力シート!Y98)</f>
        <v/>
      </c>
      <c r="R82" s="431"/>
      <c r="S82" s="432"/>
      <c r="T82" s="432"/>
      <c r="U82" s="320"/>
      <c r="V82" s="434"/>
      <c r="W82" s="436"/>
      <c r="X82" s="434"/>
      <c r="Y82" s="436"/>
    </row>
    <row r="83" spans="1:25" ht="27.75" customHeight="1">
      <c r="A83" s="268">
        <f t="shared" si="5"/>
        <v>67</v>
      </c>
      <c r="B83" s="597" t="str">
        <f>IF(基本情報入力シート!C99="","",基本情報入力シート!C99)</f>
        <v/>
      </c>
      <c r="C83" s="598"/>
      <c r="D83" s="598"/>
      <c r="E83" s="598"/>
      <c r="F83" s="598"/>
      <c r="G83" s="598"/>
      <c r="H83" s="598"/>
      <c r="I83" s="598"/>
      <c r="J83" s="598"/>
      <c r="K83" s="599"/>
      <c r="L83" s="166" t="str">
        <f t="shared" si="4"/>
        <v/>
      </c>
      <c r="M83" s="167" t="str">
        <f>IF(基本情報入力シート!M99="","",基本情報入力シート!M99)</f>
        <v/>
      </c>
      <c r="N83" s="177" t="str">
        <f>IF(基本情報入力シート!R99="","",基本情報入力シート!R99)</f>
        <v/>
      </c>
      <c r="O83" s="177" t="str">
        <f>IF(基本情報入力シート!W99="","",基本情報入力シート!W99)</f>
        <v/>
      </c>
      <c r="P83" s="169" t="str">
        <f>IF(基本情報入力シート!X99="","",基本情報入力シート!X99)</f>
        <v/>
      </c>
      <c r="Q83" s="170" t="str">
        <f>IF(基本情報入力シート!Y99="","",基本情報入力シート!Y99)</f>
        <v/>
      </c>
      <c r="R83" s="431"/>
      <c r="S83" s="432"/>
      <c r="T83" s="432"/>
      <c r="U83" s="320"/>
      <c r="V83" s="434"/>
      <c r="W83" s="436"/>
      <c r="X83" s="434"/>
      <c r="Y83" s="436"/>
    </row>
    <row r="84" spans="1:25" ht="27.75" customHeight="1">
      <c r="A84" s="268">
        <f t="shared" si="5"/>
        <v>68</v>
      </c>
      <c r="B84" s="597" t="str">
        <f>IF(基本情報入力シート!C100="","",基本情報入力シート!C100)</f>
        <v/>
      </c>
      <c r="C84" s="598"/>
      <c r="D84" s="598"/>
      <c r="E84" s="598"/>
      <c r="F84" s="598"/>
      <c r="G84" s="598"/>
      <c r="H84" s="598"/>
      <c r="I84" s="598"/>
      <c r="J84" s="598"/>
      <c r="K84" s="599"/>
      <c r="L84" s="166" t="str">
        <f t="shared" si="4"/>
        <v/>
      </c>
      <c r="M84" s="167" t="str">
        <f>IF(基本情報入力シート!M100="","",基本情報入力シート!M100)</f>
        <v/>
      </c>
      <c r="N84" s="177" t="str">
        <f>IF(基本情報入力シート!R100="","",基本情報入力シート!R100)</f>
        <v/>
      </c>
      <c r="O84" s="177" t="str">
        <f>IF(基本情報入力シート!W100="","",基本情報入力シート!W100)</f>
        <v/>
      </c>
      <c r="P84" s="169" t="str">
        <f>IF(基本情報入力シート!X100="","",基本情報入力シート!X100)</f>
        <v/>
      </c>
      <c r="Q84" s="170" t="str">
        <f>IF(基本情報入力シート!Y100="","",基本情報入力シート!Y100)</f>
        <v/>
      </c>
      <c r="R84" s="431"/>
      <c r="S84" s="432"/>
      <c r="T84" s="432"/>
      <c r="U84" s="320"/>
      <c r="V84" s="434"/>
      <c r="W84" s="436"/>
      <c r="X84" s="434"/>
      <c r="Y84" s="436"/>
    </row>
    <row r="85" spans="1:25" ht="27.75" customHeight="1">
      <c r="A85" s="268">
        <f t="shared" si="5"/>
        <v>69</v>
      </c>
      <c r="B85" s="597" t="str">
        <f>IF(基本情報入力シート!C101="","",基本情報入力シート!C101)</f>
        <v/>
      </c>
      <c r="C85" s="598"/>
      <c r="D85" s="598"/>
      <c r="E85" s="598"/>
      <c r="F85" s="598"/>
      <c r="G85" s="598"/>
      <c r="H85" s="598"/>
      <c r="I85" s="598"/>
      <c r="J85" s="598"/>
      <c r="K85" s="599"/>
      <c r="L85" s="166" t="str">
        <f t="shared" si="4"/>
        <v/>
      </c>
      <c r="M85" s="167" t="str">
        <f>IF(基本情報入力シート!M101="","",基本情報入力シート!M101)</f>
        <v/>
      </c>
      <c r="N85" s="177" t="str">
        <f>IF(基本情報入力シート!R101="","",基本情報入力シート!R101)</f>
        <v/>
      </c>
      <c r="O85" s="177" t="str">
        <f>IF(基本情報入力シート!W101="","",基本情報入力シート!W101)</f>
        <v/>
      </c>
      <c r="P85" s="169" t="str">
        <f>IF(基本情報入力シート!X101="","",基本情報入力シート!X101)</f>
        <v/>
      </c>
      <c r="Q85" s="170" t="str">
        <f>IF(基本情報入力シート!Y101="","",基本情報入力シート!Y101)</f>
        <v/>
      </c>
      <c r="R85" s="431"/>
      <c r="S85" s="432"/>
      <c r="T85" s="432"/>
      <c r="U85" s="320"/>
      <c r="V85" s="434"/>
      <c r="W85" s="436"/>
      <c r="X85" s="434"/>
      <c r="Y85" s="436"/>
    </row>
    <row r="86" spans="1:25" ht="27.75" customHeight="1">
      <c r="A86" s="268">
        <f t="shared" si="5"/>
        <v>70</v>
      </c>
      <c r="B86" s="597" t="str">
        <f>IF(基本情報入力シート!C102="","",基本情報入力シート!C102)</f>
        <v/>
      </c>
      <c r="C86" s="598"/>
      <c r="D86" s="598"/>
      <c r="E86" s="598"/>
      <c r="F86" s="598"/>
      <c r="G86" s="598"/>
      <c r="H86" s="598"/>
      <c r="I86" s="598"/>
      <c r="J86" s="598"/>
      <c r="K86" s="599"/>
      <c r="L86" s="166" t="str">
        <f t="shared" si="4"/>
        <v/>
      </c>
      <c r="M86" s="167" t="str">
        <f>IF(基本情報入力シート!M102="","",基本情報入力シート!M102)</f>
        <v/>
      </c>
      <c r="N86" s="177" t="str">
        <f>IF(基本情報入力シート!R102="","",基本情報入力シート!R102)</f>
        <v/>
      </c>
      <c r="O86" s="177" t="str">
        <f>IF(基本情報入力シート!W102="","",基本情報入力シート!W102)</f>
        <v/>
      </c>
      <c r="P86" s="169" t="str">
        <f>IF(基本情報入力シート!X102="","",基本情報入力シート!X102)</f>
        <v/>
      </c>
      <c r="Q86" s="170" t="str">
        <f>IF(基本情報入力シート!Y102="","",基本情報入力シート!Y102)</f>
        <v/>
      </c>
      <c r="R86" s="431"/>
      <c r="S86" s="432"/>
      <c r="T86" s="432"/>
      <c r="U86" s="320"/>
      <c r="V86" s="434"/>
      <c r="W86" s="436"/>
      <c r="X86" s="434"/>
      <c r="Y86" s="436"/>
    </row>
    <row r="87" spans="1:25" ht="27.75" customHeight="1">
      <c r="A87" s="268">
        <f t="shared" si="5"/>
        <v>71</v>
      </c>
      <c r="B87" s="597" t="str">
        <f>IF(基本情報入力シート!C103="","",基本情報入力シート!C103)</f>
        <v/>
      </c>
      <c r="C87" s="598"/>
      <c r="D87" s="598"/>
      <c r="E87" s="598"/>
      <c r="F87" s="598"/>
      <c r="G87" s="598"/>
      <c r="H87" s="598"/>
      <c r="I87" s="598"/>
      <c r="J87" s="598"/>
      <c r="K87" s="599"/>
      <c r="L87" s="166" t="str">
        <f t="shared" si="4"/>
        <v/>
      </c>
      <c r="M87" s="167" t="str">
        <f>IF(基本情報入力シート!M103="","",基本情報入力シート!M103)</f>
        <v/>
      </c>
      <c r="N87" s="177" t="str">
        <f>IF(基本情報入力シート!R103="","",基本情報入力シート!R103)</f>
        <v/>
      </c>
      <c r="O87" s="177" t="str">
        <f>IF(基本情報入力シート!W103="","",基本情報入力シート!W103)</f>
        <v/>
      </c>
      <c r="P87" s="169" t="str">
        <f>IF(基本情報入力シート!X103="","",基本情報入力シート!X103)</f>
        <v/>
      </c>
      <c r="Q87" s="170" t="str">
        <f>IF(基本情報入力シート!Y103="","",基本情報入力シート!Y103)</f>
        <v/>
      </c>
      <c r="R87" s="431"/>
      <c r="S87" s="432"/>
      <c r="T87" s="432"/>
      <c r="U87" s="320"/>
      <c r="V87" s="434"/>
      <c r="W87" s="436"/>
      <c r="X87" s="434"/>
      <c r="Y87" s="436"/>
    </row>
    <row r="88" spans="1:25" ht="27.75" customHeight="1">
      <c r="A88" s="268">
        <f t="shared" si="5"/>
        <v>72</v>
      </c>
      <c r="B88" s="597" t="str">
        <f>IF(基本情報入力シート!C104="","",基本情報入力シート!C104)</f>
        <v/>
      </c>
      <c r="C88" s="598"/>
      <c r="D88" s="598"/>
      <c r="E88" s="598"/>
      <c r="F88" s="598"/>
      <c r="G88" s="598"/>
      <c r="H88" s="598"/>
      <c r="I88" s="598"/>
      <c r="J88" s="598"/>
      <c r="K88" s="599"/>
      <c r="L88" s="166" t="str">
        <f t="shared" si="4"/>
        <v/>
      </c>
      <c r="M88" s="167" t="str">
        <f>IF(基本情報入力シート!M104="","",基本情報入力シート!M104)</f>
        <v/>
      </c>
      <c r="N88" s="177" t="str">
        <f>IF(基本情報入力シート!R104="","",基本情報入力シート!R104)</f>
        <v/>
      </c>
      <c r="O88" s="177" t="str">
        <f>IF(基本情報入力シート!W104="","",基本情報入力シート!W104)</f>
        <v/>
      </c>
      <c r="P88" s="169" t="str">
        <f>IF(基本情報入力シート!X104="","",基本情報入力シート!X104)</f>
        <v/>
      </c>
      <c r="Q88" s="170" t="str">
        <f>IF(基本情報入力シート!Y104="","",基本情報入力シート!Y104)</f>
        <v/>
      </c>
      <c r="R88" s="431"/>
      <c r="S88" s="432"/>
      <c r="T88" s="432"/>
      <c r="U88" s="320"/>
      <c r="V88" s="434"/>
      <c r="W88" s="436"/>
      <c r="X88" s="434"/>
      <c r="Y88" s="436"/>
    </row>
    <row r="89" spans="1:25" ht="27.75" customHeight="1">
      <c r="A89" s="268">
        <f t="shared" si="5"/>
        <v>73</v>
      </c>
      <c r="B89" s="597" t="str">
        <f>IF(基本情報入力シート!C105="","",基本情報入力シート!C105)</f>
        <v/>
      </c>
      <c r="C89" s="598"/>
      <c r="D89" s="598"/>
      <c r="E89" s="598"/>
      <c r="F89" s="598"/>
      <c r="G89" s="598"/>
      <c r="H89" s="598"/>
      <c r="I89" s="598"/>
      <c r="J89" s="598"/>
      <c r="K89" s="599"/>
      <c r="L89" s="166" t="str">
        <f t="shared" si="4"/>
        <v/>
      </c>
      <c r="M89" s="167" t="str">
        <f>IF(基本情報入力シート!M105="","",基本情報入力シート!M105)</f>
        <v/>
      </c>
      <c r="N89" s="177" t="str">
        <f>IF(基本情報入力シート!R105="","",基本情報入力シート!R105)</f>
        <v/>
      </c>
      <c r="O89" s="177" t="str">
        <f>IF(基本情報入力シート!W105="","",基本情報入力シート!W105)</f>
        <v/>
      </c>
      <c r="P89" s="169" t="str">
        <f>IF(基本情報入力シート!X105="","",基本情報入力シート!X105)</f>
        <v/>
      </c>
      <c r="Q89" s="170" t="str">
        <f>IF(基本情報入力シート!Y105="","",基本情報入力シート!Y105)</f>
        <v/>
      </c>
      <c r="R89" s="431"/>
      <c r="S89" s="432"/>
      <c r="T89" s="432"/>
      <c r="U89" s="320"/>
      <c r="V89" s="434"/>
      <c r="W89" s="436"/>
      <c r="X89" s="434"/>
      <c r="Y89" s="436"/>
    </row>
    <row r="90" spans="1:25" ht="27.75" customHeight="1">
      <c r="A90" s="268">
        <f t="shared" si="5"/>
        <v>74</v>
      </c>
      <c r="B90" s="597" t="str">
        <f>IF(基本情報入力シート!C106="","",基本情報入力シート!C106)</f>
        <v/>
      </c>
      <c r="C90" s="598"/>
      <c r="D90" s="598"/>
      <c r="E90" s="598"/>
      <c r="F90" s="598"/>
      <c r="G90" s="598"/>
      <c r="H90" s="598"/>
      <c r="I90" s="598"/>
      <c r="J90" s="598"/>
      <c r="K90" s="599"/>
      <c r="L90" s="166" t="str">
        <f t="shared" si="4"/>
        <v/>
      </c>
      <c r="M90" s="167" t="str">
        <f>IF(基本情報入力シート!M106="","",基本情報入力シート!M106)</f>
        <v/>
      </c>
      <c r="N90" s="177" t="str">
        <f>IF(基本情報入力シート!R106="","",基本情報入力シート!R106)</f>
        <v/>
      </c>
      <c r="O90" s="177" t="str">
        <f>IF(基本情報入力シート!W106="","",基本情報入力シート!W106)</f>
        <v/>
      </c>
      <c r="P90" s="169" t="str">
        <f>IF(基本情報入力シート!X106="","",基本情報入力シート!X106)</f>
        <v/>
      </c>
      <c r="Q90" s="170" t="str">
        <f>IF(基本情報入力シート!Y106="","",基本情報入力シート!Y106)</f>
        <v/>
      </c>
      <c r="R90" s="431"/>
      <c r="S90" s="432"/>
      <c r="T90" s="432"/>
      <c r="U90" s="320"/>
      <c r="V90" s="434"/>
      <c r="W90" s="436"/>
      <c r="X90" s="434"/>
      <c r="Y90" s="436"/>
    </row>
    <row r="91" spans="1:25" ht="27.75" customHeight="1">
      <c r="A91" s="268">
        <f t="shared" si="5"/>
        <v>75</v>
      </c>
      <c r="B91" s="597" t="str">
        <f>IF(基本情報入力シート!C107="","",基本情報入力シート!C107)</f>
        <v/>
      </c>
      <c r="C91" s="598"/>
      <c r="D91" s="598"/>
      <c r="E91" s="598"/>
      <c r="F91" s="598"/>
      <c r="G91" s="598"/>
      <c r="H91" s="598"/>
      <c r="I91" s="598"/>
      <c r="J91" s="598"/>
      <c r="K91" s="599"/>
      <c r="L91" s="166" t="str">
        <f t="shared" si="4"/>
        <v/>
      </c>
      <c r="M91" s="167" t="str">
        <f>IF(基本情報入力シート!M107="","",基本情報入力シート!M107)</f>
        <v/>
      </c>
      <c r="N91" s="177" t="str">
        <f>IF(基本情報入力シート!R107="","",基本情報入力シート!R107)</f>
        <v/>
      </c>
      <c r="O91" s="177" t="str">
        <f>IF(基本情報入力シート!W107="","",基本情報入力シート!W107)</f>
        <v/>
      </c>
      <c r="P91" s="169" t="str">
        <f>IF(基本情報入力シート!X107="","",基本情報入力シート!X107)</f>
        <v/>
      </c>
      <c r="Q91" s="170" t="str">
        <f>IF(基本情報入力シート!Y107="","",基本情報入力シート!Y107)</f>
        <v/>
      </c>
      <c r="R91" s="431"/>
      <c r="S91" s="432"/>
      <c r="T91" s="432"/>
      <c r="U91" s="320"/>
      <c r="V91" s="434"/>
      <c r="W91" s="436"/>
      <c r="X91" s="434"/>
      <c r="Y91" s="436"/>
    </row>
    <row r="92" spans="1:25" ht="27.75" customHeight="1">
      <c r="A92" s="268">
        <f t="shared" si="5"/>
        <v>76</v>
      </c>
      <c r="B92" s="597" t="str">
        <f>IF(基本情報入力シート!C108="","",基本情報入力シート!C108)</f>
        <v/>
      </c>
      <c r="C92" s="598"/>
      <c r="D92" s="598"/>
      <c r="E92" s="598"/>
      <c r="F92" s="598"/>
      <c r="G92" s="598"/>
      <c r="H92" s="598"/>
      <c r="I92" s="598"/>
      <c r="J92" s="598"/>
      <c r="K92" s="599"/>
      <c r="L92" s="166" t="str">
        <f t="shared" si="4"/>
        <v/>
      </c>
      <c r="M92" s="167" t="str">
        <f>IF(基本情報入力シート!M108="","",基本情報入力シート!M108)</f>
        <v/>
      </c>
      <c r="N92" s="177" t="str">
        <f>IF(基本情報入力シート!R108="","",基本情報入力シート!R108)</f>
        <v/>
      </c>
      <c r="O92" s="177" t="str">
        <f>IF(基本情報入力シート!W108="","",基本情報入力シート!W108)</f>
        <v/>
      </c>
      <c r="P92" s="169" t="str">
        <f>IF(基本情報入力シート!X108="","",基本情報入力シート!X108)</f>
        <v/>
      </c>
      <c r="Q92" s="170" t="str">
        <f>IF(基本情報入力シート!Y108="","",基本情報入力シート!Y108)</f>
        <v/>
      </c>
      <c r="R92" s="431"/>
      <c r="S92" s="432"/>
      <c r="T92" s="432"/>
      <c r="U92" s="320"/>
      <c r="V92" s="434"/>
      <c r="W92" s="436"/>
      <c r="X92" s="434"/>
      <c r="Y92" s="436"/>
    </row>
    <row r="93" spans="1:25" ht="27.75" customHeight="1">
      <c r="A93" s="268">
        <f t="shared" si="5"/>
        <v>77</v>
      </c>
      <c r="B93" s="597" t="str">
        <f>IF(基本情報入力シート!C109="","",基本情報入力シート!C109)</f>
        <v/>
      </c>
      <c r="C93" s="598"/>
      <c r="D93" s="598"/>
      <c r="E93" s="598"/>
      <c r="F93" s="598"/>
      <c r="G93" s="598"/>
      <c r="H93" s="598"/>
      <c r="I93" s="598"/>
      <c r="J93" s="598"/>
      <c r="K93" s="599"/>
      <c r="L93" s="166" t="str">
        <f t="shared" si="4"/>
        <v/>
      </c>
      <c r="M93" s="167" t="str">
        <f>IF(基本情報入力シート!M109="","",基本情報入力シート!M109)</f>
        <v/>
      </c>
      <c r="N93" s="177" t="str">
        <f>IF(基本情報入力シート!R109="","",基本情報入力シート!R109)</f>
        <v/>
      </c>
      <c r="O93" s="177" t="str">
        <f>IF(基本情報入力シート!W109="","",基本情報入力シート!W109)</f>
        <v/>
      </c>
      <c r="P93" s="169" t="str">
        <f>IF(基本情報入力シート!X109="","",基本情報入力シート!X109)</f>
        <v/>
      </c>
      <c r="Q93" s="170" t="str">
        <f>IF(基本情報入力シート!Y109="","",基本情報入力シート!Y109)</f>
        <v/>
      </c>
      <c r="R93" s="431"/>
      <c r="S93" s="432"/>
      <c r="T93" s="432"/>
      <c r="U93" s="320"/>
      <c r="V93" s="434"/>
      <c r="W93" s="436"/>
      <c r="X93" s="434"/>
      <c r="Y93" s="436"/>
    </row>
    <row r="94" spans="1:25" ht="27.75" customHeight="1">
      <c r="A94" s="268">
        <f t="shared" si="5"/>
        <v>78</v>
      </c>
      <c r="B94" s="597" t="str">
        <f>IF(基本情報入力シート!C110="","",基本情報入力シート!C110)</f>
        <v/>
      </c>
      <c r="C94" s="598"/>
      <c r="D94" s="598"/>
      <c r="E94" s="598"/>
      <c r="F94" s="598"/>
      <c r="G94" s="598"/>
      <c r="H94" s="598"/>
      <c r="I94" s="598"/>
      <c r="J94" s="598"/>
      <c r="K94" s="599"/>
      <c r="L94" s="166" t="str">
        <f t="shared" si="4"/>
        <v/>
      </c>
      <c r="M94" s="167" t="str">
        <f>IF(基本情報入力シート!M110="","",基本情報入力シート!M110)</f>
        <v/>
      </c>
      <c r="N94" s="177" t="str">
        <f>IF(基本情報入力シート!R110="","",基本情報入力シート!R110)</f>
        <v/>
      </c>
      <c r="O94" s="177" t="str">
        <f>IF(基本情報入力シート!W110="","",基本情報入力シート!W110)</f>
        <v/>
      </c>
      <c r="P94" s="169" t="str">
        <f>IF(基本情報入力シート!X110="","",基本情報入力シート!X110)</f>
        <v/>
      </c>
      <c r="Q94" s="170" t="str">
        <f>IF(基本情報入力シート!Y110="","",基本情報入力シート!Y110)</f>
        <v/>
      </c>
      <c r="R94" s="431"/>
      <c r="S94" s="432"/>
      <c r="T94" s="432"/>
      <c r="U94" s="320"/>
      <c r="V94" s="434"/>
      <c r="W94" s="436"/>
      <c r="X94" s="434"/>
      <c r="Y94" s="436"/>
    </row>
    <row r="95" spans="1:25" ht="27.75" customHeight="1">
      <c r="A95" s="268">
        <f t="shared" si="5"/>
        <v>79</v>
      </c>
      <c r="B95" s="597" t="str">
        <f>IF(基本情報入力シート!C111="","",基本情報入力シート!C111)</f>
        <v/>
      </c>
      <c r="C95" s="598"/>
      <c r="D95" s="598"/>
      <c r="E95" s="598"/>
      <c r="F95" s="598"/>
      <c r="G95" s="598"/>
      <c r="H95" s="598"/>
      <c r="I95" s="598"/>
      <c r="J95" s="598"/>
      <c r="K95" s="599"/>
      <c r="L95" s="166" t="str">
        <f t="shared" si="4"/>
        <v/>
      </c>
      <c r="M95" s="167" t="str">
        <f>IF(基本情報入力シート!M111="","",基本情報入力シート!M111)</f>
        <v/>
      </c>
      <c r="N95" s="177" t="str">
        <f>IF(基本情報入力シート!R111="","",基本情報入力シート!R111)</f>
        <v/>
      </c>
      <c r="O95" s="177" t="str">
        <f>IF(基本情報入力シート!W111="","",基本情報入力シート!W111)</f>
        <v/>
      </c>
      <c r="P95" s="169" t="str">
        <f>IF(基本情報入力シート!X111="","",基本情報入力シート!X111)</f>
        <v/>
      </c>
      <c r="Q95" s="170" t="str">
        <f>IF(基本情報入力シート!Y111="","",基本情報入力シート!Y111)</f>
        <v/>
      </c>
      <c r="R95" s="431"/>
      <c r="S95" s="432"/>
      <c r="T95" s="432"/>
      <c r="U95" s="320"/>
      <c r="V95" s="434"/>
      <c r="W95" s="436"/>
      <c r="X95" s="434"/>
      <c r="Y95" s="436"/>
    </row>
    <row r="96" spans="1:25" ht="27.75" customHeight="1">
      <c r="A96" s="268">
        <f t="shared" si="5"/>
        <v>80</v>
      </c>
      <c r="B96" s="597" t="str">
        <f>IF(基本情報入力シート!C112="","",基本情報入力シート!C112)</f>
        <v/>
      </c>
      <c r="C96" s="598"/>
      <c r="D96" s="598"/>
      <c r="E96" s="598"/>
      <c r="F96" s="598"/>
      <c r="G96" s="598"/>
      <c r="H96" s="598"/>
      <c r="I96" s="598"/>
      <c r="J96" s="598"/>
      <c r="K96" s="599"/>
      <c r="L96" s="166" t="str">
        <f t="shared" si="4"/>
        <v/>
      </c>
      <c r="M96" s="167" t="str">
        <f>IF(基本情報入力シート!M112="","",基本情報入力シート!M112)</f>
        <v/>
      </c>
      <c r="N96" s="177" t="str">
        <f>IF(基本情報入力シート!R112="","",基本情報入力シート!R112)</f>
        <v/>
      </c>
      <c r="O96" s="177" t="str">
        <f>IF(基本情報入力シート!W112="","",基本情報入力シート!W112)</f>
        <v/>
      </c>
      <c r="P96" s="169" t="str">
        <f>IF(基本情報入力シート!X112="","",基本情報入力シート!X112)</f>
        <v/>
      </c>
      <c r="Q96" s="170" t="str">
        <f>IF(基本情報入力シート!Y112="","",基本情報入力シート!Y112)</f>
        <v/>
      </c>
      <c r="R96" s="431"/>
      <c r="S96" s="432"/>
      <c r="T96" s="432"/>
      <c r="U96" s="320"/>
      <c r="V96" s="434"/>
      <c r="W96" s="436"/>
      <c r="X96" s="434"/>
      <c r="Y96" s="436"/>
    </row>
    <row r="97" spans="1:25" ht="27.75" customHeight="1">
      <c r="A97" s="268">
        <f t="shared" si="5"/>
        <v>81</v>
      </c>
      <c r="B97" s="597" t="str">
        <f>IF(基本情報入力シート!C113="","",基本情報入力シート!C113)</f>
        <v/>
      </c>
      <c r="C97" s="598"/>
      <c r="D97" s="598"/>
      <c r="E97" s="598"/>
      <c r="F97" s="598"/>
      <c r="G97" s="598"/>
      <c r="H97" s="598"/>
      <c r="I97" s="598"/>
      <c r="J97" s="598"/>
      <c r="K97" s="599"/>
      <c r="L97" s="166" t="str">
        <f t="shared" si="4"/>
        <v/>
      </c>
      <c r="M97" s="167" t="str">
        <f>IF(基本情報入力シート!M113="","",基本情報入力シート!M113)</f>
        <v/>
      </c>
      <c r="N97" s="177" t="str">
        <f>IF(基本情報入力シート!R113="","",基本情報入力シート!R113)</f>
        <v/>
      </c>
      <c r="O97" s="177" t="str">
        <f>IF(基本情報入力シート!W113="","",基本情報入力シート!W113)</f>
        <v/>
      </c>
      <c r="P97" s="169" t="str">
        <f>IF(基本情報入力シート!X113="","",基本情報入力シート!X113)</f>
        <v/>
      </c>
      <c r="Q97" s="170" t="str">
        <f>IF(基本情報入力シート!Y113="","",基本情報入力シート!Y113)</f>
        <v/>
      </c>
      <c r="R97" s="431"/>
      <c r="S97" s="432"/>
      <c r="T97" s="432"/>
      <c r="U97" s="320"/>
      <c r="V97" s="434"/>
      <c r="W97" s="436"/>
      <c r="X97" s="434"/>
      <c r="Y97" s="436"/>
    </row>
    <row r="98" spans="1:25" ht="27.75" customHeight="1">
      <c r="A98" s="268">
        <f t="shared" si="5"/>
        <v>82</v>
      </c>
      <c r="B98" s="597" t="str">
        <f>IF(基本情報入力シート!C114="","",基本情報入力シート!C114)</f>
        <v/>
      </c>
      <c r="C98" s="598"/>
      <c r="D98" s="598"/>
      <c r="E98" s="598"/>
      <c r="F98" s="598"/>
      <c r="G98" s="598"/>
      <c r="H98" s="598"/>
      <c r="I98" s="598"/>
      <c r="J98" s="598"/>
      <c r="K98" s="599"/>
      <c r="L98" s="166" t="str">
        <f t="shared" si="4"/>
        <v/>
      </c>
      <c r="M98" s="167" t="str">
        <f>IF(基本情報入力シート!M114="","",基本情報入力シート!M114)</f>
        <v/>
      </c>
      <c r="N98" s="177" t="str">
        <f>IF(基本情報入力シート!R114="","",基本情報入力シート!R114)</f>
        <v/>
      </c>
      <c r="O98" s="177" t="str">
        <f>IF(基本情報入力シート!W114="","",基本情報入力シート!W114)</f>
        <v/>
      </c>
      <c r="P98" s="169" t="str">
        <f>IF(基本情報入力シート!X114="","",基本情報入力シート!X114)</f>
        <v/>
      </c>
      <c r="Q98" s="170" t="str">
        <f>IF(基本情報入力シート!Y114="","",基本情報入力シート!Y114)</f>
        <v/>
      </c>
      <c r="R98" s="431"/>
      <c r="S98" s="432"/>
      <c r="T98" s="432"/>
      <c r="U98" s="320"/>
      <c r="V98" s="434"/>
      <c r="W98" s="436"/>
      <c r="X98" s="434"/>
      <c r="Y98" s="436"/>
    </row>
    <row r="99" spans="1:25" ht="27.75" customHeight="1">
      <c r="A99" s="268">
        <f t="shared" si="5"/>
        <v>83</v>
      </c>
      <c r="B99" s="597" t="str">
        <f>IF(基本情報入力シート!C115="","",基本情報入力シート!C115)</f>
        <v/>
      </c>
      <c r="C99" s="598"/>
      <c r="D99" s="598"/>
      <c r="E99" s="598"/>
      <c r="F99" s="598"/>
      <c r="G99" s="598"/>
      <c r="H99" s="598"/>
      <c r="I99" s="598"/>
      <c r="J99" s="598"/>
      <c r="K99" s="599"/>
      <c r="L99" s="166" t="str">
        <f t="shared" si="4"/>
        <v/>
      </c>
      <c r="M99" s="167" t="str">
        <f>IF(基本情報入力シート!M115="","",基本情報入力シート!M115)</f>
        <v/>
      </c>
      <c r="N99" s="177" t="str">
        <f>IF(基本情報入力シート!R115="","",基本情報入力シート!R115)</f>
        <v/>
      </c>
      <c r="O99" s="177" t="str">
        <f>IF(基本情報入力シート!W115="","",基本情報入力シート!W115)</f>
        <v/>
      </c>
      <c r="P99" s="169" t="str">
        <f>IF(基本情報入力シート!X115="","",基本情報入力シート!X115)</f>
        <v/>
      </c>
      <c r="Q99" s="170" t="str">
        <f>IF(基本情報入力シート!Y115="","",基本情報入力シート!Y115)</f>
        <v/>
      </c>
      <c r="R99" s="431"/>
      <c r="S99" s="432"/>
      <c r="T99" s="432"/>
      <c r="U99" s="320"/>
      <c r="V99" s="434"/>
      <c r="W99" s="436"/>
      <c r="X99" s="434"/>
      <c r="Y99" s="436"/>
    </row>
    <row r="100" spans="1:25" ht="27.75" customHeight="1">
      <c r="A100" s="268">
        <f t="shared" si="5"/>
        <v>84</v>
      </c>
      <c r="B100" s="597" t="str">
        <f>IF(基本情報入力シート!C116="","",基本情報入力シート!C116)</f>
        <v/>
      </c>
      <c r="C100" s="598"/>
      <c r="D100" s="598"/>
      <c r="E100" s="598"/>
      <c r="F100" s="598"/>
      <c r="G100" s="598"/>
      <c r="H100" s="598"/>
      <c r="I100" s="598"/>
      <c r="J100" s="598"/>
      <c r="K100" s="599"/>
      <c r="L100" s="166" t="str">
        <f t="shared" si="4"/>
        <v/>
      </c>
      <c r="M100" s="167" t="str">
        <f>IF(基本情報入力シート!M116="","",基本情報入力シート!M116)</f>
        <v/>
      </c>
      <c r="N100" s="177" t="str">
        <f>IF(基本情報入力シート!R116="","",基本情報入力シート!R116)</f>
        <v/>
      </c>
      <c r="O100" s="177" t="str">
        <f>IF(基本情報入力シート!W116="","",基本情報入力シート!W116)</f>
        <v/>
      </c>
      <c r="P100" s="169" t="str">
        <f>IF(基本情報入力シート!X116="","",基本情報入力シート!X116)</f>
        <v/>
      </c>
      <c r="Q100" s="170" t="str">
        <f>IF(基本情報入力シート!Y116="","",基本情報入力シート!Y116)</f>
        <v/>
      </c>
      <c r="R100" s="431"/>
      <c r="S100" s="432"/>
      <c r="T100" s="432"/>
      <c r="U100" s="320"/>
      <c r="V100" s="434"/>
      <c r="W100" s="436"/>
      <c r="X100" s="434"/>
      <c r="Y100" s="436"/>
    </row>
    <row r="101" spans="1:25" ht="27.75" customHeight="1">
      <c r="A101" s="268">
        <f t="shared" si="5"/>
        <v>85</v>
      </c>
      <c r="B101" s="597" t="str">
        <f>IF(基本情報入力シート!C117="","",基本情報入力シート!C117)</f>
        <v/>
      </c>
      <c r="C101" s="598"/>
      <c r="D101" s="598"/>
      <c r="E101" s="598"/>
      <c r="F101" s="598"/>
      <c r="G101" s="598"/>
      <c r="H101" s="598"/>
      <c r="I101" s="598"/>
      <c r="J101" s="598"/>
      <c r="K101" s="599"/>
      <c r="L101" s="166" t="str">
        <f t="shared" si="4"/>
        <v/>
      </c>
      <c r="M101" s="167" t="str">
        <f>IF(基本情報入力シート!M117="","",基本情報入力シート!M117)</f>
        <v/>
      </c>
      <c r="N101" s="177" t="str">
        <f>IF(基本情報入力シート!R117="","",基本情報入力シート!R117)</f>
        <v/>
      </c>
      <c r="O101" s="177" t="str">
        <f>IF(基本情報入力シート!W117="","",基本情報入力シート!W117)</f>
        <v/>
      </c>
      <c r="P101" s="169" t="str">
        <f>IF(基本情報入力シート!X117="","",基本情報入力シート!X117)</f>
        <v/>
      </c>
      <c r="Q101" s="170" t="str">
        <f>IF(基本情報入力シート!Y117="","",基本情報入力シート!Y117)</f>
        <v/>
      </c>
      <c r="R101" s="431"/>
      <c r="S101" s="432"/>
      <c r="T101" s="432"/>
      <c r="U101" s="320"/>
      <c r="V101" s="434"/>
      <c r="W101" s="436"/>
      <c r="X101" s="434"/>
      <c r="Y101" s="436"/>
    </row>
    <row r="102" spans="1:25" ht="27.75" customHeight="1">
      <c r="A102" s="268">
        <f t="shared" si="5"/>
        <v>86</v>
      </c>
      <c r="B102" s="597" t="str">
        <f>IF(基本情報入力シート!C118="","",基本情報入力シート!C118)</f>
        <v/>
      </c>
      <c r="C102" s="598"/>
      <c r="D102" s="598"/>
      <c r="E102" s="598"/>
      <c r="F102" s="598"/>
      <c r="G102" s="598"/>
      <c r="H102" s="598"/>
      <c r="I102" s="598"/>
      <c r="J102" s="598"/>
      <c r="K102" s="599"/>
      <c r="L102" s="166" t="str">
        <f t="shared" si="4"/>
        <v/>
      </c>
      <c r="M102" s="167" t="str">
        <f>IF(基本情報入力シート!M118="","",基本情報入力シート!M118)</f>
        <v/>
      </c>
      <c r="N102" s="177" t="str">
        <f>IF(基本情報入力シート!R118="","",基本情報入力シート!R118)</f>
        <v/>
      </c>
      <c r="O102" s="177" t="str">
        <f>IF(基本情報入力シート!W118="","",基本情報入力シート!W118)</f>
        <v/>
      </c>
      <c r="P102" s="169" t="str">
        <f>IF(基本情報入力シート!X118="","",基本情報入力シート!X118)</f>
        <v/>
      </c>
      <c r="Q102" s="170" t="str">
        <f>IF(基本情報入力シート!Y118="","",基本情報入力シート!Y118)</f>
        <v/>
      </c>
      <c r="R102" s="431"/>
      <c r="S102" s="432"/>
      <c r="T102" s="432"/>
      <c r="U102" s="320"/>
      <c r="V102" s="434"/>
      <c r="W102" s="436"/>
      <c r="X102" s="434"/>
      <c r="Y102" s="436"/>
    </row>
    <row r="103" spans="1:25" ht="27.75" customHeight="1">
      <c r="A103" s="268">
        <f t="shared" si="5"/>
        <v>87</v>
      </c>
      <c r="B103" s="597" t="str">
        <f>IF(基本情報入力シート!C119="","",基本情報入力シート!C119)</f>
        <v/>
      </c>
      <c r="C103" s="598"/>
      <c r="D103" s="598"/>
      <c r="E103" s="598"/>
      <c r="F103" s="598"/>
      <c r="G103" s="598"/>
      <c r="H103" s="598"/>
      <c r="I103" s="598"/>
      <c r="J103" s="598"/>
      <c r="K103" s="599"/>
      <c r="L103" s="166" t="str">
        <f t="shared" si="4"/>
        <v/>
      </c>
      <c r="M103" s="167" t="str">
        <f>IF(基本情報入力シート!M119="","",基本情報入力シート!M119)</f>
        <v/>
      </c>
      <c r="N103" s="177" t="str">
        <f>IF(基本情報入力シート!R119="","",基本情報入力シート!R119)</f>
        <v/>
      </c>
      <c r="O103" s="177" t="str">
        <f>IF(基本情報入力シート!W119="","",基本情報入力シート!W119)</f>
        <v/>
      </c>
      <c r="P103" s="169" t="str">
        <f>IF(基本情報入力シート!X119="","",基本情報入力シート!X119)</f>
        <v/>
      </c>
      <c r="Q103" s="170" t="str">
        <f>IF(基本情報入力シート!Y119="","",基本情報入力シート!Y119)</f>
        <v/>
      </c>
      <c r="R103" s="431"/>
      <c r="S103" s="432"/>
      <c r="T103" s="432"/>
      <c r="U103" s="320"/>
      <c r="V103" s="434"/>
      <c r="W103" s="436"/>
      <c r="X103" s="434"/>
      <c r="Y103" s="436"/>
    </row>
    <row r="104" spans="1:25" ht="27.75" customHeight="1">
      <c r="A104" s="268">
        <f t="shared" si="5"/>
        <v>88</v>
      </c>
      <c r="B104" s="597" t="str">
        <f>IF(基本情報入力シート!C120="","",基本情報入力シート!C120)</f>
        <v/>
      </c>
      <c r="C104" s="598"/>
      <c r="D104" s="598"/>
      <c r="E104" s="598"/>
      <c r="F104" s="598"/>
      <c r="G104" s="598"/>
      <c r="H104" s="598"/>
      <c r="I104" s="598"/>
      <c r="J104" s="598"/>
      <c r="K104" s="599"/>
      <c r="L104" s="166" t="str">
        <f t="shared" si="4"/>
        <v/>
      </c>
      <c r="M104" s="167" t="str">
        <f>IF(基本情報入力シート!M120="","",基本情報入力シート!M120)</f>
        <v/>
      </c>
      <c r="N104" s="177" t="str">
        <f>IF(基本情報入力シート!R120="","",基本情報入力シート!R120)</f>
        <v/>
      </c>
      <c r="O104" s="177" t="str">
        <f>IF(基本情報入力シート!W120="","",基本情報入力シート!W120)</f>
        <v/>
      </c>
      <c r="P104" s="169" t="str">
        <f>IF(基本情報入力シート!X120="","",基本情報入力シート!X120)</f>
        <v/>
      </c>
      <c r="Q104" s="170" t="str">
        <f>IF(基本情報入力シート!Y120="","",基本情報入力シート!Y120)</f>
        <v/>
      </c>
      <c r="R104" s="431"/>
      <c r="S104" s="432"/>
      <c r="T104" s="432"/>
      <c r="U104" s="320"/>
      <c r="V104" s="434"/>
      <c r="W104" s="436"/>
      <c r="X104" s="434"/>
      <c r="Y104" s="436"/>
    </row>
    <row r="105" spans="1:25" ht="27.75" customHeight="1">
      <c r="A105" s="268">
        <f t="shared" si="5"/>
        <v>89</v>
      </c>
      <c r="B105" s="597" t="str">
        <f>IF(基本情報入力シート!C121="","",基本情報入力シート!C121)</f>
        <v/>
      </c>
      <c r="C105" s="598"/>
      <c r="D105" s="598"/>
      <c r="E105" s="598"/>
      <c r="F105" s="598"/>
      <c r="G105" s="598"/>
      <c r="H105" s="598"/>
      <c r="I105" s="598"/>
      <c r="J105" s="598"/>
      <c r="K105" s="599"/>
      <c r="L105" s="166" t="str">
        <f t="shared" si="4"/>
        <v/>
      </c>
      <c r="M105" s="167" t="str">
        <f>IF(基本情報入力シート!M121="","",基本情報入力シート!M121)</f>
        <v/>
      </c>
      <c r="N105" s="177" t="str">
        <f>IF(基本情報入力シート!R121="","",基本情報入力シート!R121)</f>
        <v/>
      </c>
      <c r="O105" s="177" t="str">
        <f>IF(基本情報入力シート!W121="","",基本情報入力シート!W121)</f>
        <v/>
      </c>
      <c r="P105" s="169" t="str">
        <f>IF(基本情報入力シート!X121="","",基本情報入力シート!X121)</f>
        <v/>
      </c>
      <c r="Q105" s="170" t="str">
        <f>IF(基本情報入力シート!Y121="","",基本情報入力シート!Y121)</f>
        <v/>
      </c>
      <c r="R105" s="431"/>
      <c r="S105" s="432"/>
      <c r="T105" s="432"/>
      <c r="U105" s="320"/>
      <c r="V105" s="434"/>
      <c r="W105" s="436"/>
      <c r="X105" s="434"/>
      <c r="Y105" s="436"/>
    </row>
    <row r="106" spans="1:25" ht="27.75" customHeight="1">
      <c r="A106" s="268">
        <f t="shared" si="5"/>
        <v>90</v>
      </c>
      <c r="B106" s="597" t="str">
        <f>IF(基本情報入力シート!C122="","",基本情報入力シート!C122)</f>
        <v/>
      </c>
      <c r="C106" s="598"/>
      <c r="D106" s="598"/>
      <c r="E106" s="598"/>
      <c r="F106" s="598"/>
      <c r="G106" s="598"/>
      <c r="H106" s="598"/>
      <c r="I106" s="598"/>
      <c r="J106" s="598"/>
      <c r="K106" s="599"/>
      <c r="L106" s="166" t="str">
        <f t="shared" si="4"/>
        <v/>
      </c>
      <c r="M106" s="167" t="str">
        <f>IF(基本情報入力シート!M122="","",基本情報入力シート!M122)</f>
        <v/>
      </c>
      <c r="N106" s="177" t="str">
        <f>IF(基本情報入力シート!R122="","",基本情報入力シート!R122)</f>
        <v/>
      </c>
      <c r="O106" s="177" t="str">
        <f>IF(基本情報入力シート!W122="","",基本情報入力シート!W122)</f>
        <v/>
      </c>
      <c r="P106" s="169" t="str">
        <f>IF(基本情報入力シート!X122="","",基本情報入力シート!X122)</f>
        <v/>
      </c>
      <c r="Q106" s="170" t="str">
        <f>IF(基本情報入力シート!Y122="","",基本情報入力シート!Y122)</f>
        <v/>
      </c>
      <c r="R106" s="431"/>
      <c r="S106" s="432"/>
      <c r="T106" s="432"/>
      <c r="U106" s="320"/>
      <c r="V106" s="434"/>
      <c r="W106" s="436"/>
      <c r="X106" s="434"/>
      <c r="Y106" s="436"/>
    </row>
    <row r="107" spans="1:25" ht="27.75" customHeight="1">
      <c r="A107" s="268">
        <f t="shared" si="5"/>
        <v>91</v>
      </c>
      <c r="B107" s="597" t="str">
        <f>IF(基本情報入力シート!C123="","",基本情報入力シート!C123)</f>
        <v/>
      </c>
      <c r="C107" s="598"/>
      <c r="D107" s="598"/>
      <c r="E107" s="598"/>
      <c r="F107" s="598"/>
      <c r="G107" s="598"/>
      <c r="H107" s="598"/>
      <c r="I107" s="598"/>
      <c r="J107" s="598"/>
      <c r="K107" s="599"/>
      <c r="L107" s="166" t="str">
        <f t="shared" si="4"/>
        <v/>
      </c>
      <c r="M107" s="167" t="str">
        <f>IF(基本情報入力シート!M123="","",基本情報入力シート!M123)</f>
        <v/>
      </c>
      <c r="N107" s="177" t="str">
        <f>IF(基本情報入力シート!R123="","",基本情報入力シート!R123)</f>
        <v/>
      </c>
      <c r="O107" s="177" t="str">
        <f>IF(基本情報入力シート!W123="","",基本情報入力シート!W123)</f>
        <v/>
      </c>
      <c r="P107" s="169" t="str">
        <f>IF(基本情報入力シート!X123="","",基本情報入力シート!X123)</f>
        <v/>
      </c>
      <c r="Q107" s="170" t="str">
        <f>IF(基本情報入力シート!Y123="","",基本情報入力シート!Y123)</f>
        <v/>
      </c>
      <c r="R107" s="431"/>
      <c r="S107" s="432"/>
      <c r="T107" s="432"/>
      <c r="U107" s="320"/>
      <c r="V107" s="434"/>
      <c r="W107" s="436"/>
      <c r="X107" s="434"/>
      <c r="Y107" s="436"/>
    </row>
    <row r="108" spans="1:25" ht="27.75" customHeight="1">
      <c r="A108" s="268">
        <f t="shared" si="5"/>
        <v>92</v>
      </c>
      <c r="B108" s="597" t="str">
        <f>IF(基本情報入力シート!C124="","",基本情報入力シート!C124)</f>
        <v/>
      </c>
      <c r="C108" s="598"/>
      <c r="D108" s="598"/>
      <c r="E108" s="598"/>
      <c r="F108" s="598"/>
      <c r="G108" s="598"/>
      <c r="H108" s="598"/>
      <c r="I108" s="598"/>
      <c r="J108" s="598"/>
      <c r="K108" s="599"/>
      <c r="L108" s="166" t="str">
        <f t="shared" si="4"/>
        <v/>
      </c>
      <c r="M108" s="167" t="str">
        <f>IF(基本情報入力シート!M124="","",基本情報入力シート!M124)</f>
        <v/>
      </c>
      <c r="N108" s="177" t="str">
        <f>IF(基本情報入力シート!R124="","",基本情報入力シート!R124)</f>
        <v/>
      </c>
      <c r="O108" s="177" t="str">
        <f>IF(基本情報入力シート!W124="","",基本情報入力シート!W124)</f>
        <v/>
      </c>
      <c r="P108" s="169" t="str">
        <f>IF(基本情報入力シート!X124="","",基本情報入力シート!X124)</f>
        <v/>
      </c>
      <c r="Q108" s="170" t="str">
        <f>IF(基本情報入力シート!Y124="","",基本情報入力シート!Y124)</f>
        <v/>
      </c>
      <c r="R108" s="431"/>
      <c r="S108" s="432"/>
      <c r="T108" s="432"/>
      <c r="U108" s="320"/>
      <c r="V108" s="434"/>
      <c r="W108" s="436"/>
      <c r="X108" s="434"/>
      <c r="Y108" s="436"/>
    </row>
    <row r="109" spans="1:25" ht="27.75" customHeight="1">
      <c r="A109" s="268">
        <f t="shared" si="5"/>
        <v>93</v>
      </c>
      <c r="B109" s="597" t="str">
        <f>IF(基本情報入力シート!C125="","",基本情報入力シート!C125)</f>
        <v/>
      </c>
      <c r="C109" s="598"/>
      <c r="D109" s="598"/>
      <c r="E109" s="598"/>
      <c r="F109" s="598"/>
      <c r="G109" s="598"/>
      <c r="H109" s="598"/>
      <c r="I109" s="598"/>
      <c r="J109" s="598"/>
      <c r="K109" s="599"/>
      <c r="L109" s="166" t="str">
        <f t="shared" si="4"/>
        <v/>
      </c>
      <c r="M109" s="167" t="str">
        <f>IF(基本情報入力シート!M125="","",基本情報入力シート!M125)</f>
        <v/>
      </c>
      <c r="N109" s="177" t="str">
        <f>IF(基本情報入力シート!R125="","",基本情報入力シート!R125)</f>
        <v/>
      </c>
      <c r="O109" s="177" t="str">
        <f>IF(基本情報入力シート!W125="","",基本情報入力シート!W125)</f>
        <v/>
      </c>
      <c r="P109" s="169" t="str">
        <f>IF(基本情報入力シート!X125="","",基本情報入力シート!X125)</f>
        <v/>
      </c>
      <c r="Q109" s="170" t="str">
        <f>IF(基本情報入力シート!Y125="","",基本情報入力シート!Y125)</f>
        <v/>
      </c>
      <c r="R109" s="431"/>
      <c r="S109" s="432"/>
      <c r="T109" s="432"/>
      <c r="U109" s="320"/>
      <c r="V109" s="434"/>
      <c r="W109" s="436"/>
      <c r="X109" s="434"/>
      <c r="Y109" s="436"/>
    </row>
    <row r="110" spans="1:25" ht="27.75" customHeight="1">
      <c r="A110" s="268">
        <f t="shared" si="5"/>
        <v>94</v>
      </c>
      <c r="B110" s="597" t="str">
        <f>IF(基本情報入力シート!C126="","",基本情報入力シート!C126)</f>
        <v/>
      </c>
      <c r="C110" s="598"/>
      <c r="D110" s="598"/>
      <c r="E110" s="598"/>
      <c r="F110" s="598"/>
      <c r="G110" s="598"/>
      <c r="H110" s="598"/>
      <c r="I110" s="598"/>
      <c r="J110" s="598"/>
      <c r="K110" s="599"/>
      <c r="L110" s="166" t="str">
        <f t="shared" si="4"/>
        <v/>
      </c>
      <c r="M110" s="167" t="str">
        <f>IF(基本情報入力シート!M126="","",基本情報入力シート!M126)</f>
        <v/>
      </c>
      <c r="N110" s="177" t="str">
        <f>IF(基本情報入力シート!R126="","",基本情報入力シート!R126)</f>
        <v/>
      </c>
      <c r="O110" s="177" t="str">
        <f>IF(基本情報入力シート!W126="","",基本情報入力シート!W126)</f>
        <v/>
      </c>
      <c r="P110" s="169" t="str">
        <f>IF(基本情報入力シート!X126="","",基本情報入力シート!X126)</f>
        <v/>
      </c>
      <c r="Q110" s="170" t="str">
        <f>IF(基本情報入力シート!Y126="","",基本情報入力シート!Y126)</f>
        <v/>
      </c>
      <c r="R110" s="431"/>
      <c r="S110" s="432"/>
      <c r="T110" s="432"/>
      <c r="U110" s="320"/>
      <c r="V110" s="434"/>
      <c r="W110" s="436"/>
      <c r="X110" s="434"/>
      <c r="Y110" s="436"/>
    </row>
    <row r="111" spans="1:25" ht="27.75" customHeight="1">
      <c r="A111" s="268">
        <f t="shared" si="5"/>
        <v>95</v>
      </c>
      <c r="B111" s="597" t="str">
        <f>IF(基本情報入力シート!C127="","",基本情報入力シート!C127)</f>
        <v/>
      </c>
      <c r="C111" s="598"/>
      <c r="D111" s="598"/>
      <c r="E111" s="598"/>
      <c r="F111" s="598"/>
      <c r="G111" s="598"/>
      <c r="H111" s="598"/>
      <c r="I111" s="598"/>
      <c r="J111" s="598"/>
      <c r="K111" s="599"/>
      <c r="L111" s="166" t="str">
        <f t="shared" si="4"/>
        <v/>
      </c>
      <c r="M111" s="167" t="str">
        <f>IF(基本情報入力シート!M127="","",基本情報入力シート!M127)</f>
        <v/>
      </c>
      <c r="N111" s="177" t="str">
        <f>IF(基本情報入力シート!R127="","",基本情報入力シート!R127)</f>
        <v/>
      </c>
      <c r="O111" s="177" t="str">
        <f>IF(基本情報入力シート!W127="","",基本情報入力シート!W127)</f>
        <v/>
      </c>
      <c r="P111" s="169" t="str">
        <f>IF(基本情報入力シート!X127="","",基本情報入力シート!X127)</f>
        <v/>
      </c>
      <c r="Q111" s="170" t="str">
        <f>IF(基本情報入力シート!Y127="","",基本情報入力シート!Y127)</f>
        <v/>
      </c>
      <c r="R111" s="431"/>
      <c r="S111" s="432"/>
      <c r="T111" s="432"/>
      <c r="U111" s="320"/>
      <c r="V111" s="434"/>
      <c r="W111" s="436"/>
      <c r="X111" s="434"/>
      <c r="Y111" s="436"/>
    </row>
    <row r="112" spans="1:25" ht="27.75" customHeight="1">
      <c r="A112" s="268">
        <f t="shared" si="5"/>
        <v>96</v>
      </c>
      <c r="B112" s="597" t="str">
        <f>IF(基本情報入力シート!C128="","",基本情報入力シート!C128)</f>
        <v/>
      </c>
      <c r="C112" s="598"/>
      <c r="D112" s="598"/>
      <c r="E112" s="598"/>
      <c r="F112" s="598"/>
      <c r="G112" s="598"/>
      <c r="H112" s="598"/>
      <c r="I112" s="598"/>
      <c r="J112" s="598"/>
      <c r="K112" s="599"/>
      <c r="L112" s="166" t="str">
        <f t="shared" si="4"/>
        <v/>
      </c>
      <c r="M112" s="167" t="str">
        <f>IF(基本情報入力シート!M128="","",基本情報入力シート!M128)</f>
        <v/>
      </c>
      <c r="N112" s="177" t="str">
        <f>IF(基本情報入力シート!R128="","",基本情報入力シート!R128)</f>
        <v/>
      </c>
      <c r="O112" s="177" t="str">
        <f>IF(基本情報入力シート!W128="","",基本情報入力シート!W128)</f>
        <v/>
      </c>
      <c r="P112" s="169" t="str">
        <f>IF(基本情報入力シート!X128="","",基本情報入力シート!X128)</f>
        <v/>
      </c>
      <c r="Q112" s="170" t="str">
        <f>IF(基本情報入力シート!Y128="","",基本情報入力シート!Y128)</f>
        <v/>
      </c>
      <c r="R112" s="431"/>
      <c r="S112" s="432"/>
      <c r="T112" s="432"/>
      <c r="U112" s="320"/>
      <c r="V112" s="434"/>
      <c r="W112" s="436"/>
      <c r="X112" s="434"/>
      <c r="Y112" s="436"/>
    </row>
    <row r="113" spans="1:31" ht="27.75" customHeight="1">
      <c r="A113" s="268">
        <f t="shared" si="5"/>
        <v>97</v>
      </c>
      <c r="B113" s="597" t="str">
        <f>IF(基本情報入力シート!C129="","",基本情報入力シート!C129)</f>
        <v/>
      </c>
      <c r="C113" s="598"/>
      <c r="D113" s="598"/>
      <c r="E113" s="598"/>
      <c r="F113" s="598"/>
      <c r="G113" s="598"/>
      <c r="H113" s="598"/>
      <c r="I113" s="598"/>
      <c r="J113" s="598"/>
      <c r="K113" s="599"/>
      <c r="L113" s="166" t="str">
        <f t="shared" si="4"/>
        <v/>
      </c>
      <c r="M113" s="167" t="str">
        <f>IF(基本情報入力シート!M129="","",基本情報入力シート!M129)</f>
        <v/>
      </c>
      <c r="N113" s="177" t="str">
        <f>IF(基本情報入力シート!R129="","",基本情報入力シート!R129)</f>
        <v/>
      </c>
      <c r="O113" s="177" t="str">
        <f>IF(基本情報入力シート!W129="","",基本情報入力シート!W129)</f>
        <v/>
      </c>
      <c r="P113" s="169" t="str">
        <f>IF(基本情報入力シート!X129="","",基本情報入力シート!X129)</f>
        <v/>
      </c>
      <c r="Q113" s="170" t="str">
        <f>IF(基本情報入力シート!Y129="","",基本情報入力シート!Y129)</f>
        <v/>
      </c>
      <c r="R113" s="431"/>
      <c r="S113" s="432"/>
      <c r="T113" s="432"/>
      <c r="U113" s="320"/>
      <c r="V113" s="434"/>
      <c r="W113" s="436"/>
      <c r="X113" s="434"/>
      <c r="Y113" s="436"/>
    </row>
    <row r="114" spans="1:31" ht="27.75" customHeight="1">
      <c r="A114" s="268">
        <f t="shared" si="5"/>
        <v>98</v>
      </c>
      <c r="B114" s="597" t="str">
        <f>IF(基本情報入力シート!C130="","",基本情報入力シート!C130)</f>
        <v/>
      </c>
      <c r="C114" s="598"/>
      <c r="D114" s="598"/>
      <c r="E114" s="598"/>
      <c r="F114" s="598"/>
      <c r="G114" s="598"/>
      <c r="H114" s="598"/>
      <c r="I114" s="598"/>
      <c r="J114" s="598"/>
      <c r="K114" s="599"/>
      <c r="L114" s="166" t="str">
        <f t="shared" si="4"/>
        <v/>
      </c>
      <c r="M114" s="167" t="str">
        <f>IF(基本情報入力シート!M130="","",基本情報入力シート!M130)</f>
        <v/>
      </c>
      <c r="N114" s="177" t="str">
        <f>IF(基本情報入力シート!R130="","",基本情報入力シート!R130)</f>
        <v/>
      </c>
      <c r="O114" s="177" t="str">
        <f>IF(基本情報入力シート!W130="","",基本情報入力シート!W130)</f>
        <v/>
      </c>
      <c r="P114" s="169" t="str">
        <f>IF(基本情報入力シート!X130="","",基本情報入力シート!X130)</f>
        <v/>
      </c>
      <c r="Q114" s="170" t="str">
        <f>IF(基本情報入力シート!Y130="","",基本情報入力シート!Y130)</f>
        <v/>
      </c>
      <c r="R114" s="431"/>
      <c r="S114" s="432"/>
      <c r="T114" s="432"/>
      <c r="U114" s="320"/>
      <c r="V114" s="434"/>
      <c r="W114" s="436"/>
      <c r="X114" s="434"/>
      <c r="Y114" s="436"/>
    </row>
    <row r="115" spans="1:31" ht="27.75" customHeight="1">
      <c r="A115" s="268">
        <f t="shared" si="5"/>
        <v>99</v>
      </c>
      <c r="B115" s="597" t="str">
        <f>IF(基本情報入力シート!C131="","",基本情報入力シート!C131)</f>
        <v/>
      </c>
      <c r="C115" s="598"/>
      <c r="D115" s="598"/>
      <c r="E115" s="598"/>
      <c r="F115" s="598"/>
      <c r="G115" s="598"/>
      <c r="H115" s="598"/>
      <c r="I115" s="598"/>
      <c r="J115" s="598"/>
      <c r="K115" s="599"/>
      <c r="L115" s="166" t="str">
        <f t="shared" si="4"/>
        <v/>
      </c>
      <c r="M115" s="167" t="str">
        <f>IF(基本情報入力シート!M131="","",基本情報入力シート!M131)</f>
        <v/>
      </c>
      <c r="N115" s="177" t="str">
        <f>IF(基本情報入力シート!R131="","",基本情報入力シート!R131)</f>
        <v/>
      </c>
      <c r="O115" s="177" t="str">
        <f>IF(基本情報入力シート!W131="","",基本情報入力シート!W131)</f>
        <v/>
      </c>
      <c r="P115" s="169" t="str">
        <f>IF(基本情報入力シート!X131="","",基本情報入力シート!X131)</f>
        <v/>
      </c>
      <c r="Q115" s="170" t="str">
        <f>IF(基本情報入力シート!Y131="","",基本情報入力シート!Y131)</f>
        <v/>
      </c>
      <c r="R115" s="431"/>
      <c r="S115" s="432"/>
      <c r="T115" s="432"/>
      <c r="U115" s="320"/>
      <c r="V115" s="434"/>
      <c r="W115" s="436"/>
      <c r="X115" s="434"/>
      <c r="Y115" s="436"/>
    </row>
    <row r="116" spans="1:31" ht="27.75" customHeight="1">
      <c r="A116" s="268">
        <f t="shared" si="5"/>
        <v>100</v>
      </c>
      <c r="B116" s="597" t="str">
        <f>IF(基本情報入力シート!C132="","",基本情報入力シート!C132)</f>
        <v/>
      </c>
      <c r="C116" s="598"/>
      <c r="D116" s="598"/>
      <c r="E116" s="598"/>
      <c r="F116" s="598"/>
      <c r="G116" s="598"/>
      <c r="H116" s="598"/>
      <c r="I116" s="598"/>
      <c r="J116" s="598"/>
      <c r="K116" s="599"/>
      <c r="L116" s="166" t="str">
        <f t="shared" si="4"/>
        <v/>
      </c>
      <c r="M116" s="177" t="str">
        <f>IF(基本情報入力シート!M132="","",基本情報入力シート!M132)</f>
        <v/>
      </c>
      <c r="N116" s="177" t="str">
        <f>IF(基本情報入力シート!R132="","",基本情報入力シート!R132)</f>
        <v/>
      </c>
      <c r="O116" s="177" t="str">
        <f>IF(基本情報入力シート!W132="","",基本情報入力シート!W132)</f>
        <v/>
      </c>
      <c r="P116" s="267" t="str">
        <f>IF(基本情報入力シート!X132="","",基本情報入力シート!X132)</f>
        <v/>
      </c>
      <c r="Q116" s="266" t="str">
        <f>IF(基本情報入力シート!Y132="","",基本情報入力シート!Y132)</f>
        <v/>
      </c>
      <c r="R116" s="438"/>
      <c r="S116" s="437"/>
      <c r="T116" s="437"/>
      <c r="U116" s="320"/>
      <c r="V116" s="434"/>
      <c r="W116" s="436"/>
      <c r="X116" s="434"/>
      <c r="Y116" s="436"/>
    </row>
    <row r="117" spans="1:31">
      <c r="A117" s="265"/>
      <c r="B117" s="264"/>
      <c r="C117" s="263"/>
      <c r="D117" s="263"/>
      <c r="E117" s="263"/>
      <c r="F117" s="263"/>
      <c r="G117" s="263"/>
      <c r="H117" s="263"/>
      <c r="I117" s="263"/>
      <c r="J117" s="263"/>
      <c r="K117" s="263"/>
      <c r="L117" s="263"/>
      <c r="M117" s="263"/>
      <c r="N117" s="263"/>
      <c r="O117" s="263"/>
      <c r="S117" s="321"/>
      <c r="T117" s="322"/>
      <c r="U117" s="323"/>
      <c r="V117" s="262"/>
      <c r="W117" s="261"/>
      <c r="X117" s="260"/>
      <c r="Y117" s="258"/>
      <c r="Z117" s="258"/>
      <c r="AA117" s="258"/>
      <c r="AB117" s="259"/>
      <c r="AC117" s="259"/>
      <c r="AD117" s="258"/>
      <c r="AE117" s="258"/>
    </row>
    <row r="118" spans="1:31">
      <c r="A118" s="257"/>
      <c r="C118" s="257"/>
      <c r="D118" s="257"/>
      <c r="E118" s="257"/>
      <c r="F118" s="257"/>
      <c r="G118" s="257"/>
      <c r="H118" s="257"/>
      <c r="I118" s="257"/>
      <c r="J118" s="257"/>
      <c r="K118" s="257"/>
      <c r="L118" s="257"/>
      <c r="M118" s="257"/>
      <c r="N118" s="257"/>
      <c r="O118" s="257"/>
      <c r="P118" s="257"/>
      <c r="Q118" s="257"/>
      <c r="R118" s="439"/>
      <c r="S118" s="439"/>
      <c r="T118" s="439"/>
      <c r="U118" s="439"/>
      <c r="V118" s="257"/>
      <c r="W118" s="257"/>
      <c r="X118" s="257"/>
      <c r="Y118" s="257"/>
      <c r="Z118" s="257"/>
      <c r="AA118" s="257"/>
      <c r="AB118" s="257"/>
      <c r="AC118" s="257"/>
      <c r="AD118" s="257"/>
      <c r="AE118" s="257"/>
    </row>
    <row r="119" spans="1:31">
      <c r="A119" s="257"/>
      <c r="C119" s="257"/>
      <c r="D119" s="257"/>
      <c r="E119" s="257"/>
      <c r="F119" s="257"/>
      <c r="G119" s="257"/>
      <c r="H119" s="257"/>
      <c r="I119" s="257"/>
      <c r="J119" s="257"/>
      <c r="K119" s="257"/>
      <c r="L119" s="257"/>
      <c r="M119" s="257"/>
      <c r="N119" s="257"/>
      <c r="O119" s="257"/>
      <c r="P119" s="257"/>
      <c r="Q119" s="257"/>
      <c r="R119" s="439"/>
      <c r="S119" s="439"/>
      <c r="T119" s="439"/>
      <c r="U119" s="439"/>
      <c r="V119" s="257"/>
      <c r="W119" s="257"/>
      <c r="X119" s="257"/>
      <c r="Y119" s="257"/>
      <c r="Z119" s="257"/>
      <c r="AA119" s="257"/>
      <c r="AB119" s="257"/>
      <c r="AC119" s="257"/>
      <c r="AD119" s="257"/>
      <c r="AE119" s="257"/>
    </row>
    <row r="120" spans="1:31">
      <c r="A120" s="257"/>
      <c r="C120" s="257"/>
      <c r="D120" s="257"/>
      <c r="E120" s="257"/>
      <c r="F120" s="257"/>
      <c r="G120" s="257"/>
      <c r="H120" s="257"/>
      <c r="I120" s="257"/>
      <c r="J120" s="257"/>
      <c r="K120" s="257"/>
      <c r="L120" s="257"/>
      <c r="M120" s="257"/>
      <c r="N120" s="257"/>
      <c r="O120" s="257"/>
      <c r="P120" s="257"/>
      <c r="Q120" s="257"/>
      <c r="R120" s="439"/>
      <c r="S120" s="439"/>
      <c r="T120" s="439"/>
      <c r="U120" s="439"/>
      <c r="V120" s="257"/>
      <c r="W120" s="257"/>
      <c r="X120" s="257"/>
      <c r="Y120" s="257"/>
      <c r="Z120" s="257"/>
      <c r="AA120" s="257"/>
      <c r="AB120" s="257"/>
      <c r="AC120" s="257"/>
      <c r="AD120" s="257"/>
      <c r="AE120" s="257"/>
    </row>
    <row r="121" spans="1:31">
      <c r="A121" s="257"/>
      <c r="B121" s="257"/>
      <c r="C121" s="257"/>
      <c r="D121" s="257"/>
      <c r="E121" s="257"/>
      <c r="F121" s="257"/>
      <c r="G121" s="257"/>
      <c r="H121" s="257"/>
      <c r="I121" s="257"/>
      <c r="J121" s="257"/>
      <c r="K121" s="257"/>
      <c r="L121" s="257"/>
      <c r="M121" s="257"/>
      <c r="N121" s="257"/>
      <c r="O121" s="257"/>
      <c r="P121" s="257"/>
      <c r="Q121" s="257"/>
      <c r="R121" s="439"/>
      <c r="S121" s="439"/>
      <c r="T121" s="439"/>
      <c r="U121" s="439"/>
      <c r="V121" s="257"/>
      <c r="W121" s="257"/>
      <c r="X121" s="257"/>
      <c r="Y121" s="257"/>
      <c r="Z121" s="257"/>
      <c r="AA121" s="257"/>
      <c r="AB121" s="257"/>
      <c r="AC121" s="257"/>
      <c r="AD121" s="257"/>
      <c r="AE121" s="257"/>
    </row>
  </sheetData>
  <mergeCells count="119">
    <mergeCell ref="A3:C3"/>
    <mergeCell ref="D3:P3"/>
    <mergeCell ref="B5:P5"/>
    <mergeCell ref="R11:R15"/>
    <mergeCell ref="S12:S15"/>
    <mergeCell ref="A11:A15"/>
    <mergeCell ref="B11:K15"/>
    <mergeCell ref="M11:M15"/>
    <mergeCell ref="S3:Y9"/>
    <mergeCell ref="T12:T15"/>
    <mergeCell ref="U12:U15"/>
    <mergeCell ref="V12:V15"/>
    <mergeCell ref="W13:W15"/>
    <mergeCell ref="P11:P15"/>
    <mergeCell ref="Q11:Q15"/>
    <mergeCell ref="N12:O12"/>
    <mergeCell ref="B19:K19"/>
    <mergeCell ref="B20:K20"/>
    <mergeCell ref="B21:K21"/>
    <mergeCell ref="B22:K22"/>
    <mergeCell ref="B23:K23"/>
    <mergeCell ref="B16:Q16"/>
    <mergeCell ref="Y13:Y15"/>
    <mergeCell ref="X12:X15"/>
    <mergeCell ref="B17:K17"/>
    <mergeCell ref="B18:K18"/>
    <mergeCell ref="B29:K29"/>
    <mergeCell ref="B30:K30"/>
    <mergeCell ref="B31:K31"/>
    <mergeCell ref="B32:K32"/>
    <mergeCell ref="B33:K33"/>
    <mergeCell ref="B24:K24"/>
    <mergeCell ref="B25:K25"/>
    <mergeCell ref="B26:K26"/>
    <mergeCell ref="B27:K27"/>
    <mergeCell ref="B28:K28"/>
    <mergeCell ref="B39:K39"/>
    <mergeCell ref="B40:K40"/>
    <mergeCell ref="B41:K41"/>
    <mergeCell ref="B42:K42"/>
    <mergeCell ref="B43:K43"/>
    <mergeCell ref="B34:K34"/>
    <mergeCell ref="B35:K35"/>
    <mergeCell ref="B36:K36"/>
    <mergeCell ref="B37:K37"/>
    <mergeCell ref="B38:K38"/>
    <mergeCell ref="B49:K49"/>
    <mergeCell ref="B50:K50"/>
    <mergeCell ref="B51:K51"/>
    <mergeCell ref="B52:K52"/>
    <mergeCell ref="B53:K53"/>
    <mergeCell ref="B44:K44"/>
    <mergeCell ref="B45:K45"/>
    <mergeCell ref="B46:K46"/>
    <mergeCell ref="B47:K47"/>
    <mergeCell ref="B48:K48"/>
    <mergeCell ref="B59:K59"/>
    <mergeCell ref="B60:K60"/>
    <mergeCell ref="B61:K61"/>
    <mergeCell ref="B62:K62"/>
    <mergeCell ref="B63:K63"/>
    <mergeCell ref="B54:K54"/>
    <mergeCell ref="B55:K55"/>
    <mergeCell ref="B56:K56"/>
    <mergeCell ref="B57:K57"/>
    <mergeCell ref="B58:K58"/>
    <mergeCell ref="B69:K69"/>
    <mergeCell ref="B70:K70"/>
    <mergeCell ref="B71:K71"/>
    <mergeCell ref="B72:K72"/>
    <mergeCell ref="B73:K73"/>
    <mergeCell ref="B64:K64"/>
    <mergeCell ref="B65:K65"/>
    <mergeCell ref="B66:K66"/>
    <mergeCell ref="B67:K67"/>
    <mergeCell ref="B68:K68"/>
    <mergeCell ref="B79:K79"/>
    <mergeCell ref="B80:K80"/>
    <mergeCell ref="B81:K81"/>
    <mergeCell ref="B82:K82"/>
    <mergeCell ref="B83:K83"/>
    <mergeCell ref="B74:K74"/>
    <mergeCell ref="B75:K75"/>
    <mergeCell ref="B76:K76"/>
    <mergeCell ref="B77:K77"/>
    <mergeCell ref="B78:K78"/>
    <mergeCell ref="B89:K89"/>
    <mergeCell ref="B90:K90"/>
    <mergeCell ref="B91:K91"/>
    <mergeCell ref="B92:K92"/>
    <mergeCell ref="B93:K93"/>
    <mergeCell ref="B84:K84"/>
    <mergeCell ref="B85:K85"/>
    <mergeCell ref="B86:K86"/>
    <mergeCell ref="B87:K87"/>
    <mergeCell ref="B88:K88"/>
    <mergeCell ref="B99:K99"/>
    <mergeCell ref="B100:K100"/>
    <mergeCell ref="B101:K101"/>
    <mergeCell ref="B102:K102"/>
    <mergeCell ref="B103:K103"/>
    <mergeCell ref="B94:K94"/>
    <mergeCell ref="B95:K95"/>
    <mergeCell ref="B96:K96"/>
    <mergeCell ref="B97:K97"/>
    <mergeCell ref="B98:K98"/>
    <mergeCell ref="B114:K114"/>
    <mergeCell ref="B115:K115"/>
    <mergeCell ref="B116:K116"/>
    <mergeCell ref="B109:K109"/>
    <mergeCell ref="B110:K110"/>
    <mergeCell ref="B111:K111"/>
    <mergeCell ref="B112:K112"/>
    <mergeCell ref="B113:K113"/>
    <mergeCell ref="B104:K104"/>
    <mergeCell ref="B105:K105"/>
    <mergeCell ref="B106:K106"/>
    <mergeCell ref="B107:K107"/>
    <mergeCell ref="B108:K108"/>
  </mergeCells>
  <phoneticPr fontId="6"/>
  <printOptions horizontalCentered="1"/>
  <pageMargins left="0.51181102362204722" right="0.51181102362204722" top="0.74803149606299213" bottom="0.74803149606299213" header="0.31496062992125984" footer="0.31496062992125984"/>
  <pageSetup paperSize="9" scale="70"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1" id="{64F5E30A-4529-4791-9EDA-8153C0EE4BCB}">
            <xm:f>'別紙様式3-1'!$W$19="×"</xm:f>
            <x14:dxf>
              <fill>
                <patternFill>
                  <bgColor theme="0" tint="-0.24994659260841701"/>
                </patternFill>
              </fill>
            </x14:dxf>
          </x14:cfRule>
          <xm:sqref>A1:Z15 A17:B19 L17:Z31 A20:A31 B20:B116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【参考】サービス名一覧!$A$4:$A$33</xm:f>
          </x14:formula1>
          <xm:sqref>Q17:Q116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K178"/>
  <sheetViews>
    <sheetView view="pageBreakPreview" topLeftCell="A100" zoomScale="120" zoomScaleNormal="120" zoomScaleSheetLayoutView="120" workbookViewId="0">
      <selection activeCell="K113" sqref="K113:L113"/>
    </sheetView>
  </sheetViews>
  <sheetFormatPr defaultColWidth="9" defaultRowHeight="13.2"/>
  <cols>
    <col min="1" max="1" width="2.44140625" customWidth="1"/>
    <col min="2" max="6" width="2.88671875" customWidth="1"/>
    <col min="7" max="38" width="2.44140625" customWidth="1"/>
    <col min="39" max="39" width="8.44140625" customWidth="1"/>
    <col min="40" max="40" width="4.109375" hidden="1" customWidth="1"/>
  </cols>
  <sheetData>
    <row r="1" spans="1:49">
      <c r="A1" t="s">
        <v>196</v>
      </c>
      <c r="Y1" s="859" t="s">
        <v>25</v>
      </c>
      <c r="Z1" s="859"/>
      <c r="AA1" s="859"/>
      <c r="AB1" s="859"/>
      <c r="AC1" s="859" t="str">
        <f>IF(基本情報入力シート!C11="","",基本情報入力シート!C11)</f>
        <v>東京都</v>
      </c>
      <c r="AD1" s="859"/>
      <c r="AE1" s="859"/>
      <c r="AF1" s="859"/>
      <c r="AG1" s="859"/>
      <c r="AH1" s="859"/>
      <c r="AI1" s="859"/>
      <c r="AJ1" s="859"/>
      <c r="AK1" s="231"/>
      <c r="AL1" s="231"/>
      <c r="AM1" s="231"/>
    </row>
    <row r="3" spans="1:49" ht="16.5" customHeight="1">
      <c r="B3" s="130"/>
      <c r="C3" s="130"/>
      <c r="D3" s="130"/>
      <c r="E3" s="130"/>
      <c r="F3" s="130"/>
      <c r="G3" s="130"/>
      <c r="H3" s="130"/>
      <c r="I3" s="130"/>
      <c r="J3" s="130"/>
      <c r="K3" s="130"/>
      <c r="L3" s="130"/>
      <c r="M3" s="130"/>
      <c r="N3" s="130"/>
      <c r="O3" s="130"/>
      <c r="P3" s="130"/>
      <c r="Q3" s="130"/>
      <c r="R3" s="130"/>
      <c r="S3" s="130"/>
      <c r="T3" s="130"/>
      <c r="U3" s="130"/>
      <c r="V3" s="130"/>
      <c r="W3" s="130"/>
      <c r="X3" s="130"/>
      <c r="Y3" s="130"/>
      <c r="Z3" s="131" t="s">
        <v>134</v>
      </c>
      <c r="AA3" s="860">
        <v>4</v>
      </c>
      <c r="AB3" s="860"/>
      <c r="AC3" s="15" t="s">
        <v>10</v>
      </c>
      <c r="AD3" s="130"/>
      <c r="AI3" s="15"/>
      <c r="AJ3" s="15"/>
      <c r="AK3" s="15"/>
      <c r="AL3" s="15"/>
      <c r="AM3" s="15"/>
    </row>
    <row r="4" spans="1:49">
      <c r="A4" s="882" t="s">
        <v>239</v>
      </c>
      <c r="B4" s="882"/>
      <c r="C4" s="882"/>
      <c r="D4" s="882"/>
      <c r="E4" s="882"/>
      <c r="F4" s="882"/>
      <c r="G4" s="882"/>
      <c r="H4" s="882"/>
      <c r="I4" s="882"/>
      <c r="J4" s="882"/>
      <c r="K4" s="882"/>
      <c r="L4" s="882"/>
      <c r="M4" s="882"/>
      <c r="N4" s="882"/>
      <c r="O4" s="882"/>
      <c r="P4" s="882"/>
      <c r="Q4" s="882"/>
      <c r="R4" s="882"/>
      <c r="S4" s="882"/>
      <c r="T4" s="882"/>
      <c r="U4" s="882"/>
      <c r="V4" s="882"/>
      <c r="W4" s="882"/>
      <c r="X4" s="882"/>
      <c r="Y4" s="882"/>
      <c r="Z4" s="882"/>
      <c r="AA4" s="882"/>
      <c r="AB4" s="882"/>
      <c r="AC4" s="882"/>
      <c r="AD4" s="882"/>
      <c r="AE4" s="882"/>
      <c r="AF4" s="882"/>
      <c r="AG4" s="882"/>
      <c r="AH4" s="882"/>
      <c r="AI4" s="882"/>
      <c r="AJ4" s="882"/>
      <c r="AK4" s="81"/>
      <c r="AL4" s="81"/>
      <c r="AM4" s="81"/>
    </row>
    <row r="5" spans="1:49" ht="6" customHeight="1"/>
    <row r="6" spans="1:49">
      <c r="A6" s="2" t="s">
        <v>27</v>
      </c>
      <c r="AC6" s="54"/>
      <c r="AD6" s="54"/>
      <c r="AE6" s="54"/>
      <c r="AF6" s="54"/>
      <c r="AG6" s="54"/>
      <c r="AH6" s="54"/>
      <c r="AI6" s="54"/>
      <c r="AJ6" s="54"/>
      <c r="AK6" s="54"/>
      <c r="AL6" s="54"/>
      <c r="AM6" s="54"/>
    </row>
    <row r="7" spans="1:49" ht="4.5" customHeight="1"/>
    <row r="8" spans="1:49" s="55" customFormat="1" ht="13.5" customHeight="1">
      <c r="A8" s="893" t="s">
        <v>33</v>
      </c>
      <c r="B8" s="894"/>
      <c r="C8" s="894"/>
      <c r="D8" s="894"/>
      <c r="E8" s="894"/>
      <c r="F8" s="894"/>
      <c r="G8" s="898" t="str">
        <f>IF(基本情報入力シート!M15="","",基本情報入力シート!M15)</f>
        <v>カブシキガイシャ〇〇</v>
      </c>
      <c r="H8" s="899"/>
      <c r="I8" s="899"/>
      <c r="J8" s="899"/>
      <c r="K8" s="899"/>
      <c r="L8" s="899"/>
      <c r="M8" s="899"/>
      <c r="N8" s="899"/>
      <c r="O8" s="899"/>
      <c r="P8" s="899"/>
      <c r="Q8" s="899"/>
      <c r="R8" s="899"/>
      <c r="S8" s="899"/>
      <c r="T8" s="899"/>
      <c r="U8" s="899"/>
      <c r="V8" s="899"/>
      <c r="W8" s="899"/>
      <c r="X8" s="899"/>
      <c r="Y8" s="899"/>
      <c r="Z8" s="899"/>
      <c r="AA8" s="899"/>
      <c r="AB8" s="899"/>
      <c r="AC8" s="899"/>
      <c r="AD8" s="899"/>
      <c r="AE8" s="899"/>
      <c r="AF8" s="899"/>
      <c r="AG8" s="899"/>
      <c r="AH8" s="899"/>
      <c r="AI8" s="899"/>
      <c r="AJ8" s="900"/>
      <c r="AK8" s="237"/>
      <c r="AL8" s="237"/>
      <c r="AM8" s="237"/>
    </row>
    <row r="9" spans="1:49" s="55" customFormat="1" ht="22.5" customHeight="1">
      <c r="A9" s="889" t="s">
        <v>32</v>
      </c>
      <c r="B9" s="890"/>
      <c r="C9" s="890"/>
      <c r="D9" s="890"/>
      <c r="E9" s="890"/>
      <c r="F9" s="890"/>
      <c r="G9" s="755" t="str">
        <f>IF(基本情報入力シート!M16="","",基本情報入力シート!M16)</f>
        <v>株式会社〇〇</v>
      </c>
      <c r="H9" s="756"/>
      <c r="I9" s="756"/>
      <c r="J9" s="756"/>
      <c r="K9" s="756"/>
      <c r="L9" s="756"/>
      <c r="M9" s="756"/>
      <c r="N9" s="756"/>
      <c r="O9" s="756"/>
      <c r="P9" s="756"/>
      <c r="Q9" s="756"/>
      <c r="R9" s="756"/>
      <c r="S9" s="756"/>
      <c r="T9" s="756"/>
      <c r="U9" s="756"/>
      <c r="V9" s="756"/>
      <c r="W9" s="756"/>
      <c r="X9" s="756"/>
      <c r="Y9" s="756"/>
      <c r="Z9" s="756"/>
      <c r="AA9" s="756"/>
      <c r="AB9" s="756"/>
      <c r="AC9" s="756"/>
      <c r="AD9" s="756"/>
      <c r="AE9" s="756"/>
      <c r="AF9" s="756"/>
      <c r="AG9" s="756"/>
      <c r="AH9" s="756"/>
      <c r="AI9" s="756"/>
      <c r="AJ9" s="757"/>
      <c r="AK9" s="238"/>
      <c r="AL9" s="238"/>
      <c r="AM9" s="238"/>
    </row>
    <row r="10" spans="1:49" s="55" customFormat="1" ht="12.75" customHeight="1">
      <c r="A10" s="883" t="s">
        <v>28</v>
      </c>
      <c r="B10" s="884"/>
      <c r="C10" s="884"/>
      <c r="D10" s="884"/>
      <c r="E10" s="884"/>
      <c r="F10" s="884"/>
      <c r="G10" s="56" t="s">
        <v>1</v>
      </c>
      <c r="H10" s="864" t="str">
        <f>IF(基本情報入力シート!AD17="","",基本情報入力シート!AD17)</f>
        <v>100－9999</v>
      </c>
      <c r="I10" s="864"/>
      <c r="J10" s="864"/>
      <c r="K10" s="864"/>
      <c r="L10" s="864"/>
      <c r="M10" s="57"/>
      <c r="N10" s="58"/>
      <c r="O10" s="58"/>
      <c r="P10" s="58"/>
      <c r="Q10" s="58"/>
      <c r="R10" s="58"/>
      <c r="S10" s="58"/>
      <c r="T10" s="58"/>
      <c r="U10" s="58"/>
      <c r="V10" s="58"/>
      <c r="W10" s="58"/>
      <c r="X10" s="58"/>
      <c r="Y10" s="58"/>
      <c r="Z10" s="58"/>
      <c r="AA10" s="58"/>
      <c r="AB10" s="58"/>
      <c r="AC10" s="58"/>
      <c r="AD10" s="58"/>
      <c r="AE10" s="58"/>
      <c r="AF10" s="58"/>
      <c r="AG10" s="58"/>
      <c r="AH10" s="58"/>
      <c r="AI10" s="58"/>
      <c r="AJ10" s="59"/>
    </row>
    <row r="11" spans="1:49" s="55" customFormat="1" ht="12" customHeight="1">
      <c r="A11" s="885"/>
      <c r="B11" s="886"/>
      <c r="C11" s="886"/>
      <c r="D11" s="886"/>
      <c r="E11" s="886"/>
      <c r="F11" s="886"/>
      <c r="G11" s="865" t="str">
        <f>IF(基本情報入力シート!M18="","",基本情報入力シート!M18)</f>
        <v>東京都新宿区西新宿１－２－３</v>
      </c>
      <c r="H11" s="866"/>
      <c r="I11" s="866"/>
      <c r="J11" s="866"/>
      <c r="K11" s="866"/>
      <c r="L11" s="866"/>
      <c r="M11" s="866"/>
      <c r="N11" s="866"/>
      <c r="O11" s="866"/>
      <c r="P11" s="866"/>
      <c r="Q11" s="866"/>
      <c r="R11" s="866"/>
      <c r="S11" s="866"/>
      <c r="T11" s="866"/>
      <c r="U11" s="866"/>
      <c r="V11" s="866"/>
      <c r="W11" s="866"/>
      <c r="X11" s="866"/>
      <c r="Y11" s="866"/>
      <c r="Z11" s="866"/>
      <c r="AA11" s="866"/>
      <c r="AB11" s="866"/>
      <c r="AC11" s="866"/>
      <c r="AD11" s="866"/>
      <c r="AE11" s="866"/>
      <c r="AF11" s="866"/>
      <c r="AG11" s="866"/>
      <c r="AH11" s="866"/>
      <c r="AI11" s="866"/>
      <c r="AJ11" s="867"/>
      <c r="AK11" s="237"/>
      <c r="AL11" s="237"/>
      <c r="AM11" s="237"/>
    </row>
    <row r="12" spans="1:49" s="55" customFormat="1" ht="12" customHeight="1">
      <c r="A12" s="887"/>
      <c r="B12" s="888"/>
      <c r="C12" s="888"/>
      <c r="D12" s="888"/>
      <c r="E12" s="888"/>
      <c r="F12" s="888"/>
      <c r="G12" s="868" t="str">
        <f>IF(基本情報入力シート!M19="","",基本情報入力シート!M19)</f>
        <v/>
      </c>
      <c r="H12" s="869"/>
      <c r="I12" s="869"/>
      <c r="J12" s="869"/>
      <c r="K12" s="869"/>
      <c r="L12" s="869"/>
      <c r="M12" s="869"/>
      <c r="N12" s="869"/>
      <c r="O12" s="869"/>
      <c r="P12" s="869"/>
      <c r="Q12" s="869"/>
      <c r="R12" s="869"/>
      <c r="S12" s="869"/>
      <c r="T12" s="869"/>
      <c r="U12" s="869"/>
      <c r="V12" s="869"/>
      <c r="W12" s="869"/>
      <c r="X12" s="869"/>
      <c r="Y12" s="869"/>
      <c r="Z12" s="869"/>
      <c r="AA12" s="869"/>
      <c r="AB12" s="869"/>
      <c r="AC12" s="869"/>
      <c r="AD12" s="869"/>
      <c r="AE12" s="869"/>
      <c r="AF12" s="869"/>
      <c r="AG12" s="869"/>
      <c r="AH12" s="869"/>
      <c r="AI12" s="869"/>
      <c r="AJ12" s="870"/>
      <c r="AK12" s="237"/>
      <c r="AL12" s="237"/>
      <c r="AM12" s="237"/>
    </row>
    <row r="13" spans="1:49" s="55" customFormat="1" ht="12">
      <c r="A13" s="891" t="s">
        <v>0</v>
      </c>
      <c r="B13" s="892"/>
      <c r="C13" s="892"/>
      <c r="D13" s="892"/>
      <c r="E13" s="892"/>
      <c r="F13" s="892"/>
      <c r="G13" s="758" t="str">
        <f>IF(基本情報入力シート!M22="","",基本情報入力シート!M22)</f>
        <v>トウキョウ　タロウ</v>
      </c>
      <c r="H13" s="759"/>
      <c r="I13" s="759"/>
      <c r="J13" s="759"/>
      <c r="K13" s="759"/>
      <c r="L13" s="759"/>
      <c r="M13" s="759"/>
      <c r="N13" s="759"/>
      <c r="O13" s="759"/>
      <c r="P13" s="759"/>
      <c r="Q13" s="759"/>
      <c r="R13" s="759"/>
      <c r="S13" s="759"/>
      <c r="T13" s="759"/>
      <c r="U13" s="759"/>
      <c r="V13" s="759"/>
      <c r="W13" s="759"/>
      <c r="X13" s="759"/>
      <c r="Y13" s="759"/>
      <c r="Z13" s="759"/>
      <c r="AA13" s="759"/>
      <c r="AB13" s="759"/>
      <c r="AC13" s="759"/>
      <c r="AD13" s="759"/>
      <c r="AE13" s="759"/>
      <c r="AF13" s="759"/>
      <c r="AG13" s="759"/>
      <c r="AH13" s="759"/>
      <c r="AI13" s="759"/>
      <c r="AJ13" s="760"/>
      <c r="AW13" s="60"/>
    </row>
    <row r="14" spans="1:49" s="55" customFormat="1" ht="22.5" customHeight="1">
      <c r="A14" s="885" t="s">
        <v>29</v>
      </c>
      <c r="B14" s="886"/>
      <c r="C14" s="886"/>
      <c r="D14" s="886"/>
      <c r="E14" s="886"/>
      <c r="F14" s="886"/>
      <c r="G14" s="861" t="str">
        <f>IF(基本情報入力シート!M23="","",基本情報入力シート!M23)</f>
        <v>東京　太郎</v>
      </c>
      <c r="H14" s="862"/>
      <c r="I14" s="862"/>
      <c r="J14" s="862"/>
      <c r="K14" s="862"/>
      <c r="L14" s="862"/>
      <c r="M14" s="862"/>
      <c r="N14" s="862"/>
      <c r="O14" s="862"/>
      <c r="P14" s="862"/>
      <c r="Q14" s="862"/>
      <c r="R14" s="862"/>
      <c r="S14" s="862"/>
      <c r="T14" s="862"/>
      <c r="U14" s="862"/>
      <c r="V14" s="862"/>
      <c r="W14" s="862"/>
      <c r="X14" s="862"/>
      <c r="Y14" s="862"/>
      <c r="Z14" s="862"/>
      <c r="AA14" s="862"/>
      <c r="AB14" s="862"/>
      <c r="AC14" s="862"/>
      <c r="AD14" s="862"/>
      <c r="AE14" s="862"/>
      <c r="AF14" s="862"/>
      <c r="AG14" s="862"/>
      <c r="AH14" s="862"/>
      <c r="AI14" s="862"/>
      <c r="AJ14" s="863"/>
      <c r="AW14" s="60"/>
    </row>
    <row r="15" spans="1:49" s="55" customFormat="1" ht="15" customHeight="1">
      <c r="A15" s="668" t="s">
        <v>30</v>
      </c>
      <c r="B15" s="668"/>
      <c r="C15" s="668"/>
      <c r="D15" s="668"/>
      <c r="E15" s="668"/>
      <c r="F15" s="668"/>
      <c r="G15" s="896" t="s">
        <v>11</v>
      </c>
      <c r="H15" s="896"/>
      <c r="I15" s="896"/>
      <c r="J15" s="889"/>
      <c r="K15" s="761" t="str">
        <f>IF(基本情報入力シート!M24="","",基本情報入力シート!M24)</f>
        <v>03-1111-0000</v>
      </c>
      <c r="L15" s="761"/>
      <c r="M15" s="761"/>
      <c r="N15" s="761"/>
      <c r="O15" s="761"/>
      <c r="P15" s="895" t="s">
        <v>12</v>
      </c>
      <c r="Q15" s="896"/>
      <c r="R15" s="896"/>
      <c r="S15" s="889"/>
      <c r="T15" s="761" t="str">
        <f>IF(基本情報入力シート!M25="","",基本情報入力シート!M25)</f>
        <v>03-1111-9999</v>
      </c>
      <c r="U15" s="761"/>
      <c r="V15" s="761"/>
      <c r="W15" s="761"/>
      <c r="X15" s="761"/>
      <c r="Y15" s="895" t="s">
        <v>31</v>
      </c>
      <c r="Z15" s="896"/>
      <c r="AA15" s="896"/>
      <c r="AB15" s="889"/>
      <c r="AC15" s="897" t="str">
        <f>IF(基本情報入力シート!M26="","",基本情報入力シート!M26)</f>
        <v>bbb@bbb.bb.jp.</v>
      </c>
      <c r="AD15" s="897"/>
      <c r="AE15" s="897"/>
      <c r="AF15" s="897"/>
      <c r="AG15" s="897"/>
      <c r="AH15" s="897"/>
      <c r="AI15" s="897"/>
      <c r="AJ15" s="897"/>
      <c r="AK15" s="239"/>
      <c r="AL15" s="239"/>
      <c r="AM15" s="239"/>
      <c r="AW15" s="60"/>
    </row>
    <row r="16" spans="1:49" s="321" customFormat="1" ht="12" customHeight="1" thickBot="1">
      <c r="A16" s="325"/>
      <c r="B16" s="325"/>
      <c r="C16" s="325"/>
      <c r="D16" s="325"/>
      <c r="E16" s="325"/>
      <c r="F16" s="325"/>
      <c r="G16" s="325"/>
      <c r="H16" s="325"/>
      <c r="I16" s="325"/>
      <c r="J16" s="325"/>
      <c r="K16" s="326"/>
      <c r="L16" s="326"/>
      <c r="M16" s="326"/>
      <c r="N16" s="326"/>
      <c r="O16" s="326"/>
      <c r="P16" s="326"/>
      <c r="Q16" s="326"/>
      <c r="R16" s="326"/>
      <c r="S16" s="326"/>
      <c r="T16" s="326"/>
      <c r="U16" s="326"/>
      <c r="V16" s="325"/>
      <c r="W16" s="325"/>
      <c r="X16" s="325"/>
      <c r="Y16" s="325"/>
      <c r="Z16" s="326"/>
      <c r="AA16" s="326"/>
      <c r="AB16" s="326"/>
      <c r="AC16" s="326"/>
      <c r="AD16" s="326"/>
      <c r="AE16" s="326"/>
      <c r="AF16" s="326"/>
      <c r="AG16" s="326"/>
      <c r="AH16" s="326"/>
      <c r="AI16" s="326"/>
      <c r="AJ16" s="326"/>
      <c r="AU16" s="327"/>
    </row>
    <row r="17" spans="1:49" s="321" customFormat="1" ht="3.75" customHeight="1">
      <c r="A17" s="328"/>
      <c r="B17" s="329"/>
      <c r="C17" s="329"/>
      <c r="D17" s="329"/>
      <c r="E17" s="329"/>
      <c r="F17" s="329"/>
      <c r="G17" s="329"/>
      <c r="H17" s="329"/>
      <c r="I17" s="329"/>
      <c r="J17" s="329"/>
      <c r="K17" s="329"/>
      <c r="L17" s="329"/>
      <c r="M17" s="329"/>
      <c r="N17" s="329"/>
      <c r="O17" s="329"/>
      <c r="P17" s="329"/>
      <c r="Q17" s="329"/>
      <c r="R17" s="329"/>
      <c r="S17" s="329"/>
      <c r="T17" s="329"/>
      <c r="U17" s="329"/>
      <c r="V17" s="329"/>
      <c r="W17" s="329"/>
      <c r="X17" s="329"/>
      <c r="Y17" s="329"/>
      <c r="Z17" s="329"/>
      <c r="AA17" s="329"/>
      <c r="AB17" s="329"/>
      <c r="AC17" s="329"/>
      <c r="AD17" s="329"/>
      <c r="AE17" s="329"/>
      <c r="AF17" s="329"/>
      <c r="AG17" s="329"/>
      <c r="AH17" s="329"/>
      <c r="AI17" s="329"/>
      <c r="AJ17" s="329"/>
      <c r="AK17" s="329"/>
      <c r="AL17" s="330"/>
      <c r="AU17" s="327"/>
    </row>
    <row r="18" spans="1:49" s="321" customFormat="1" ht="18" customHeight="1" thickBot="1">
      <c r="A18" s="331" t="s">
        <v>240</v>
      </c>
      <c r="B18" s="332"/>
      <c r="C18" s="332"/>
      <c r="D18" s="332"/>
      <c r="E18" s="332"/>
      <c r="F18" s="332"/>
      <c r="G18" s="332"/>
      <c r="H18" s="332"/>
      <c r="I18" s="332"/>
      <c r="J18" s="332"/>
      <c r="K18" s="332"/>
      <c r="L18" s="332"/>
      <c r="M18" s="332"/>
      <c r="N18" s="332"/>
      <c r="O18" s="332"/>
      <c r="P18" s="332"/>
      <c r="Q18" s="332"/>
      <c r="R18" s="332"/>
      <c r="S18" s="332"/>
      <c r="T18" s="332"/>
      <c r="U18" s="332"/>
      <c r="V18" s="332"/>
      <c r="W18" s="332"/>
      <c r="X18" s="332"/>
      <c r="Y18" s="332"/>
      <c r="Z18" s="332"/>
      <c r="AA18" s="332"/>
      <c r="AB18" s="332"/>
      <c r="AC18" s="332"/>
      <c r="AD18" s="332"/>
      <c r="AE18" s="332"/>
      <c r="AF18" s="332"/>
      <c r="AG18" s="332"/>
      <c r="AH18" s="332"/>
      <c r="AI18" s="332"/>
      <c r="AJ18" s="332"/>
      <c r="AK18" s="332"/>
      <c r="AL18" s="333"/>
      <c r="AU18" s="327"/>
    </row>
    <row r="19" spans="1:49" s="298" customFormat="1" ht="20.25" customHeight="1" thickBot="1">
      <c r="A19" s="334"/>
      <c r="B19" s="335" t="s">
        <v>241</v>
      </c>
      <c r="C19" s="873" t="s">
        <v>243</v>
      </c>
      <c r="D19" s="874"/>
      <c r="E19" s="874"/>
      <c r="F19" s="874"/>
      <c r="G19" s="874"/>
      <c r="H19" s="874"/>
      <c r="I19" s="874"/>
      <c r="J19" s="874"/>
      <c r="K19" s="875"/>
      <c r="L19" s="336" t="s">
        <v>241</v>
      </c>
      <c r="M19" s="876" t="s">
        <v>244</v>
      </c>
      <c r="N19" s="877"/>
      <c r="O19" s="877"/>
      <c r="P19" s="877"/>
      <c r="Q19" s="877"/>
      <c r="R19" s="877"/>
      <c r="S19" s="877"/>
      <c r="T19" s="877"/>
      <c r="U19" s="877"/>
      <c r="V19" s="878"/>
      <c r="W19" s="368" t="s">
        <v>241</v>
      </c>
      <c r="X19" s="879" t="s">
        <v>245</v>
      </c>
      <c r="Y19" s="880"/>
      <c r="Z19" s="880"/>
      <c r="AA19" s="880"/>
      <c r="AB19" s="880"/>
      <c r="AC19" s="880"/>
      <c r="AD19" s="880"/>
      <c r="AE19" s="880"/>
      <c r="AF19" s="880"/>
      <c r="AG19" s="880"/>
      <c r="AH19" s="880"/>
      <c r="AI19" s="880"/>
      <c r="AJ19" s="880"/>
      <c r="AK19" s="881"/>
      <c r="AL19" s="333"/>
      <c r="AO19" s="298" t="b">
        <v>0</v>
      </c>
      <c r="AP19" s="298" t="b">
        <v>1</v>
      </c>
      <c r="AU19" s="337"/>
    </row>
    <row r="20" spans="1:49" s="298" customFormat="1" ht="17.25" customHeight="1">
      <c r="A20" s="334"/>
      <c r="B20" s="871" t="s">
        <v>242</v>
      </c>
      <c r="C20" s="872"/>
      <c r="D20" s="872"/>
      <c r="E20" s="872"/>
      <c r="F20" s="872"/>
      <c r="G20" s="872"/>
      <c r="H20" s="872"/>
      <c r="I20" s="872"/>
      <c r="J20" s="872"/>
      <c r="K20" s="872"/>
      <c r="L20" s="871"/>
      <c r="M20" s="872"/>
      <c r="N20" s="872"/>
      <c r="O20" s="872"/>
      <c r="P20" s="872"/>
      <c r="Q20" s="872"/>
      <c r="R20" s="872"/>
      <c r="S20" s="872"/>
      <c r="T20" s="872"/>
      <c r="U20" s="872"/>
      <c r="V20" s="872"/>
      <c r="W20" s="871"/>
      <c r="X20" s="872"/>
      <c r="Y20" s="872"/>
      <c r="Z20" s="872"/>
      <c r="AA20" s="872"/>
      <c r="AB20" s="872"/>
      <c r="AC20" s="872"/>
      <c r="AD20" s="872"/>
      <c r="AE20" s="872"/>
      <c r="AF20" s="872"/>
      <c r="AG20" s="872"/>
      <c r="AH20" s="872"/>
      <c r="AI20" s="872"/>
      <c r="AJ20" s="872"/>
      <c r="AK20" s="872"/>
      <c r="AL20" s="339"/>
      <c r="AU20" s="337"/>
    </row>
    <row r="21" spans="1:49" s="298" customFormat="1" ht="3.75" customHeight="1" thickBot="1">
      <c r="A21" s="340"/>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c r="AE21" s="341"/>
      <c r="AF21" s="341"/>
      <c r="AG21" s="341"/>
      <c r="AH21" s="341"/>
      <c r="AI21" s="341"/>
      <c r="AJ21" s="341"/>
      <c r="AK21" s="341"/>
      <c r="AL21" s="342"/>
      <c r="AU21" s="337"/>
    </row>
    <row r="22" spans="1:49" s="55" customFormat="1" ht="6" customHeight="1">
      <c r="A22" s="61"/>
      <c r="B22" s="61"/>
      <c r="C22" s="61"/>
      <c r="D22" s="61"/>
      <c r="E22" s="61"/>
      <c r="F22" s="61"/>
      <c r="G22" s="61"/>
      <c r="H22" s="61"/>
      <c r="I22" s="61"/>
      <c r="J22" s="61"/>
      <c r="K22" s="62"/>
      <c r="L22" s="62"/>
      <c r="M22" s="62"/>
      <c r="N22" s="62"/>
      <c r="O22" s="62"/>
      <c r="P22" s="62"/>
      <c r="Q22" s="62"/>
      <c r="R22" s="62"/>
      <c r="S22" s="62"/>
      <c r="T22" s="62"/>
      <c r="U22" s="62"/>
      <c r="V22" s="61"/>
      <c r="W22" s="61"/>
      <c r="X22" s="61"/>
      <c r="Y22" s="61"/>
      <c r="Z22" s="62"/>
      <c r="AA22" s="62"/>
      <c r="AB22" s="62"/>
      <c r="AC22" s="62"/>
      <c r="AD22" s="62"/>
      <c r="AE22" s="62"/>
      <c r="AF22" s="62"/>
      <c r="AG22" s="62"/>
      <c r="AH22" s="62"/>
      <c r="AI22" s="62"/>
      <c r="AJ22" s="62"/>
      <c r="AK22" s="62"/>
      <c r="AL22" s="62"/>
      <c r="AM22" s="62"/>
      <c r="AW22" s="60"/>
    </row>
    <row r="23" spans="1:49" s="55" customFormat="1">
      <c r="A23" s="190" t="s">
        <v>69</v>
      </c>
      <c r="B23" s="61"/>
      <c r="C23" s="61"/>
      <c r="D23" s="61"/>
      <c r="E23" s="61"/>
      <c r="G23" s="61"/>
      <c r="H23" s="61"/>
      <c r="I23" s="61"/>
      <c r="J23" s="68" t="s">
        <v>246</v>
      </c>
      <c r="K23" s="62"/>
      <c r="N23" s="62"/>
      <c r="O23" s="62"/>
      <c r="P23" s="62"/>
      <c r="Q23" s="62"/>
      <c r="R23" s="62"/>
      <c r="S23" s="62"/>
      <c r="T23" s="62"/>
      <c r="U23" s="62"/>
      <c r="V23" s="61"/>
      <c r="W23" s="61"/>
      <c r="X23" s="61"/>
      <c r="Y23" s="61"/>
      <c r="Z23" s="62"/>
      <c r="AA23" s="62"/>
      <c r="AB23" s="62"/>
      <c r="AC23" s="62"/>
      <c r="AD23" s="62"/>
      <c r="AE23" s="62"/>
      <c r="AF23" s="62"/>
      <c r="AG23" s="62"/>
      <c r="AH23" s="62"/>
      <c r="AI23" s="62"/>
      <c r="AJ23" s="191"/>
      <c r="AK23" s="191"/>
      <c r="AL23" s="191"/>
      <c r="AM23" s="191"/>
      <c r="AW23" s="60"/>
    </row>
    <row r="24" spans="1:49" s="321" customFormat="1" ht="99" customHeight="1">
      <c r="A24" s="819" t="s">
        <v>302</v>
      </c>
      <c r="B24" s="819"/>
      <c r="C24" s="819"/>
      <c r="D24" s="819"/>
      <c r="E24" s="819"/>
      <c r="F24" s="819"/>
      <c r="G24" s="819"/>
      <c r="H24" s="819"/>
      <c r="I24" s="819"/>
      <c r="J24" s="819"/>
      <c r="K24" s="819"/>
      <c r="L24" s="819"/>
      <c r="M24" s="819"/>
      <c r="N24" s="819"/>
      <c r="O24" s="819"/>
      <c r="P24" s="819"/>
      <c r="Q24" s="819"/>
      <c r="R24" s="819"/>
      <c r="S24" s="819"/>
      <c r="T24" s="819"/>
      <c r="U24" s="819"/>
      <c r="V24" s="819"/>
      <c r="W24" s="819"/>
      <c r="X24" s="819"/>
      <c r="Y24" s="819"/>
      <c r="Z24" s="819"/>
      <c r="AA24" s="819"/>
      <c r="AB24" s="819"/>
      <c r="AC24" s="819"/>
      <c r="AD24" s="819"/>
      <c r="AE24" s="819"/>
      <c r="AF24" s="819"/>
      <c r="AG24" s="819"/>
      <c r="AH24" s="819"/>
      <c r="AI24" s="819"/>
      <c r="AJ24" s="819"/>
      <c r="AK24" s="819"/>
      <c r="AL24" s="819"/>
      <c r="AU24" s="327"/>
    </row>
    <row r="25" spans="1:49" s="321" customFormat="1" ht="3" customHeight="1">
      <c r="A25" s="338"/>
      <c r="B25" s="338"/>
      <c r="C25" s="338"/>
      <c r="D25" s="338"/>
      <c r="E25" s="338"/>
      <c r="F25" s="338"/>
      <c r="G25" s="338"/>
      <c r="H25" s="338"/>
      <c r="I25" s="338"/>
      <c r="J25" s="338"/>
      <c r="K25" s="338"/>
      <c r="L25" s="338"/>
      <c r="M25" s="338"/>
      <c r="N25" s="338"/>
      <c r="O25" s="338"/>
      <c r="P25" s="338"/>
      <c r="Q25" s="338"/>
      <c r="R25" s="338"/>
      <c r="S25" s="338"/>
      <c r="T25" s="338"/>
      <c r="U25" s="338"/>
      <c r="V25" s="338"/>
      <c r="W25" s="338"/>
      <c r="X25" s="338"/>
      <c r="Y25" s="338"/>
      <c r="Z25" s="338"/>
      <c r="AA25" s="338"/>
      <c r="AB25" s="338"/>
      <c r="AC25" s="338"/>
      <c r="AD25" s="338"/>
      <c r="AE25" s="338"/>
      <c r="AF25" s="338"/>
      <c r="AG25" s="338"/>
      <c r="AH25" s="338"/>
      <c r="AI25" s="338"/>
      <c r="AJ25" s="338"/>
      <c r="AK25" s="338"/>
      <c r="AL25" s="338"/>
      <c r="AU25" s="327"/>
    </row>
    <row r="26" spans="1:49" s="321" customFormat="1" ht="15" customHeight="1" thickBot="1">
      <c r="A26" s="325"/>
      <c r="B26" s="343"/>
      <c r="C26" s="344"/>
      <c r="D26" s="325"/>
      <c r="E26" s="325"/>
      <c r="F26" s="325"/>
      <c r="G26" s="325"/>
      <c r="H26" s="325"/>
      <c r="I26" s="325"/>
      <c r="J26" s="325"/>
      <c r="K26" s="326"/>
      <c r="L26" s="326"/>
      <c r="M26" s="326"/>
      <c r="N26" s="326"/>
      <c r="O26" s="326"/>
      <c r="P26" s="326"/>
      <c r="Q26" s="326"/>
      <c r="R26" s="326"/>
      <c r="S26" s="345"/>
      <c r="T26" s="346"/>
      <c r="U26" s="346"/>
      <c r="V26" s="316" t="s">
        <v>247</v>
      </c>
      <c r="W26" s="346"/>
      <c r="X26" s="346"/>
      <c r="Y26" s="346"/>
      <c r="Z26" s="325"/>
      <c r="AA26" s="325"/>
      <c r="AB26" s="345"/>
      <c r="AC26" s="316" t="s">
        <v>248</v>
      </c>
      <c r="AD26" s="346"/>
      <c r="AE26" s="346"/>
      <c r="AF26" s="346"/>
      <c r="AG26" s="346"/>
      <c r="AH26" s="346"/>
      <c r="AI26" s="325"/>
      <c r="AJ26" s="316" t="s">
        <v>249</v>
      </c>
      <c r="AU26" s="327"/>
    </row>
    <row r="27" spans="1:49" s="298" customFormat="1" ht="15" customHeight="1" thickBot="1">
      <c r="A27" s="820"/>
      <c r="B27" s="821"/>
      <c r="C27" s="821"/>
      <c r="D27" s="821"/>
      <c r="E27" s="821"/>
      <c r="F27" s="821"/>
      <c r="G27" s="821"/>
      <c r="H27" s="821"/>
      <c r="I27" s="821"/>
      <c r="J27" s="821"/>
      <c r="K27" s="821"/>
      <c r="L27" s="821"/>
      <c r="M27" s="821"/>
      <c r="N27" s="821"/>
      <c r="O27" s="822"/>
      <c r="P27" s="823" t="s">
        <v>250</v>
      </c>
      <c r="Q27" s="824"/>
      <c r="R27" s="824"/>
      <c r="S27" s="824"/>
      <c r="T27" s="824"/>
      <c r="U27" s="825"/>
      <c r="V27" s="347" t="str">
        <f>IF(P28="","",IF(P29="","",IF(P29&gt;=P28,"○","☓")))</f>
        <v>○</v>
      </c>
      <c r="W27" s="826" t="s">
        <v>251</v>
      </c>
      <c r="X27" s="824"/>
      <c r="Y27" s="824"/>
      <c r="Z27" s="824"/>
      <c r="AA27" s="824"/>
      <c r="AB27" s="825"/>
      <c r="AC27" s="347" t="str">
        <f>IF(W28="","",IF(W29="","",IF(W29&gt;=W28,"○","☓")))</f>
        <v>○</v>
      </c>
      <c r="AD27" s="826" t="s">
        <v>234</v>
      </c>
      <c r="AE27" s="824"/>
      <c r="AF27" s="824"/>
      <c r="AG27" s="824"/>
      <c r="AH27" s="824"/>
      <c r="AI27" s="825"/>
      <c r="AJ27" s="347" t="str">
        <f>IF(AD28="","",IF(AD29="","",IF(AD29&gt;=AD28,"○","☓")))</f>
        <v>○</v>
      </c>
    </row>
    <row r="28" spans="1:49" s="298" customFormat="1">
      <c r="A28" s="348" t="s">
        <v>17</v>
      </c>
      <c r="B28" s="842" t="s">
        <v>252</v>
      </c>
      <c r="C28" s="842"/>
      <c r="D28" s="843" t="str">
        <f>IF(V4=0,"",V4)</f>
        <v/>
      </c>
      <c r="E28" s="843"/>
      <c r="F28" s="349" t="s">
        <v>253</v>
      </c>
      <c r="G28" s="350"/>
      <c r="H28" s="350"/>
      <c r="I28" s="350"/>
      <c r="J28" s="350"/>
      <c r="K28" s="350"/>
      <c r="L28" s="350"/>
      <c r="M28" s="350"/>
      <c r="N28" s="350"/>
      <c r="O28" s="351"/>
      <c r="P28" s="844">
        <f>IF('別紙様式3-2'!Q7=0,"",'別紙様式3-2'!Q7)</f>
        <v>1500000</v>
      </c>
      <c r="Q28" s="845"/>
      <c r="R28" s="845"/>
      <c r="S28" s="845"/>
      <c r="T28" s="845"/>
      <c r="U28" s="846"/>
      <c r="V28" s="352" t="s">
        <v>4</v>
      </c>
      <c r="W28" s="844">
        <f>IF('別紙様式3-2'!Q8=0,"",'別紙様式3-2'!Q8)</f>
        <v>550000</v>
      </c>
      <c r="X28" s="845"/>
      <c r="Y28" s="845"/>
      <c r="Z28" s="845"/>
      <c r="AA28" s="845"/>
      <c r="AB28" s="846"/>
      <c r="AC28" s="352" t="s">
        <v>4</v>
      </c>
      <c r="AD28" s="844">
        <f>IF('別紙様式3-3'!Q9=0,"",'別紙様式3-3'!Q9)</f>
        <v>50000</v>
      </c>
      <c r="AE28" s="845"/>
      <c r="AF28" s="845"/>
      <c r="AG28" s="845"/>
      <c r="AH28" s="845"/>
      <c r="AI28" s="846"/>
      <c r="AJ28" s="353" t="s">
        <v>4</v>
      </c>
      <c r="AL28" s="321"/>
    </row>
    <row r="29" spans="1:49" s="298" customFormat="1" ht="22.5" customHeight="1">
      <c r="A29" s="354" t="s">
        <v>18</v>
      </c>
      <c r="B29" s="739" t="s">
        <v>254</v>
      </c>
      <c r="C29" s="740"/>
      <c r="D29" s="740"/>
      <c r="E29" s="740"/>
      <c r="F29" s="740"/>
      <c r="G29" s="740"/>
      <c r="H29" s="740"/>
      <c r="I29" s="740"/>
      <c r="J29" s="740"/>
      <c r="K29" s="740"/>
      <c r="L29" s="740"/>
      <c r="M29" s="740"/>
      <c r="N29" s="740"/>
      <c r="O29" s="741"/>
      <c r="P29" s="742">
        <f>IF(P30="","",(P30-P35))</f>
        <v>1920000</v>
      </c>
      <c r="Q29" s="743"/>
      <c r="R29" s="743"/>
      <c r="S29" s="743"/>
      <c r="T29" s="743"/>
      <c r="U29" s="744"/>
      <c r="V29" s="355" t="s">
        <v>4</v>
      </c>
      <c r="W29" s="742">
        <f>IF(W30="","",(W30-W35))</f>
        <v>900000</v>
      </c>
      <c r="X29" s="743"/>
      <c r="Y29" s="743"/>
      <c r="Z29" s="743"/>
      <c r="AA29" s="743"/>
      <c r="AB29" s="744"/>
      <c r="AC29" s="355" t="s">
        <v>4</v>
      </c>
      <c r="AD29" s="742">
        <f>IF(AD30="","",(AD30-AD35))</f>
        <v>1000000</v>
      </c>
      <c r="AE29" s="743"/>
      <c r="AF29" s="743"/>
      <c r="AG29" s="743"/>
      <c r="AH29" s="743"/>
      <c r="AI29" s="744"/>
      <c r="AJ29" s="355" t="s">
        <v>4</v>
      </c>
    </row>
    <row r="30" spans="1:49" s="298" customFormat="1" ht="22.5" customHeight="1">
      <c r="A30" s="356"/>
      <c r="B30" s="709" t="s">
        <v>255</v>
      </c>
      <c r="C30" s="710"/>
      <c r="D30" s="710"/>
      <c r="E30" s="710"/>
      <c r="F30" s="710"/>
      <c r="G30" s="710"/>
      <c r="H30" s="710"/>
      <c r="I30" s="710"/>
      <c r="J30" s="710"/>
      <c r="K30" s="710"/>
      <c r="L30" s="710"/>
      <c r="M30" s="710"/>
      <c r="N30" s="710"/>
      <c r="O30" s="711"/>
      <c r="P30" s="712">
        <f>IFERROR(P31-P33-P34,"")</f>
        <v>9420000</v>
      </c>
      <c r="Q30" s="713"/>
      <c r="R30" s="713"/>
      <c r="S30" s="713"/>
      <c r="T30" s="713"/>
      <c r="U30" s="714"/>
      <c r="V30" s="357" t="s">
        <v>4</v>
      </c>
      <c r="W30" s="712">
        <f>IFERROR(W31-W32-W34,"")</f>
        <v>10400000</v>
      </c>
      <c r="X30" s="713"/>
      <c r="Y30" s="713"/>
      <c r="Z30" s="713"/>
      <c r="AA30" s="713"/>
      <c r="AB30" s="714"/>
      <c r="AC30" s="357" t="s">
        <v>4</v>
      </c>
      <c r="AD30" s="712">
        <f>IFERROR(AD31-AD32-AD33,"")</f>
        <v>5000000</v>
      </c>
      <c r="AE30" s="713"/>
      <c r="AF30" s="713"/>
      <c r="AG30" s="713"/>
      <c r="AH30" s="713"/>
      <c r="AI30" s="714"/>
      <c r="AJ30" s="358" t="s">
        <v>4</v>
      </c>
    </row>
    <row r="31" spans="1:49" s="298" customFormat="1" ht="15" customHeight="1">
      <c r="A31" s="356"/>
      <c r="B31" s="715"/>
      <c r="C31" s="359" t="s">
        <v>256</v>
      </c>
      <c r="D31" s="360"/>
      <c r="E31" s="360"/>
      <c r="F31" s="360"/>
      <c r="G31" s="360"/>
      <c r="H31" s="360"/>
      <c r="I31" s="360"/>
      <c r="J31" s="360"/>
      <c r="K31" s="360"/>
      <c r="L31" s="360"/>
      <c r="M31" s="360"/>
      <c r="N31" s="360"/>
      <c r="O31" s="361"/>
      <c r="P31" s="716">
        <f>IF('別紙様式3-2'!X7=0,"",'別紙様式3-2'!X7)</f>
        <v>10000000</v>
      </c>
      <c r="Q31" s="717"/>
      <c r="R31" s="717"/>
      <c r="S31" s="717"/>
      <c r="T31" s="717"/>
      <c r="U31" s="718"/>
      <c r="V31" s="362" t="s">
        <v>4</v>
      </c>
      <c r="W31" s="719">
        <f>IF('別紙様式3-2'!X8=0,"",'別紙様式3-2'!X8)</f>
        <v>12000000</v>
      </c>
      <c r="X31" s="720"/>
      <c r="Y31" s="720"/>
      <c r="Z31" s="720"/>
      <c r="AA31" s="720"/>
      <c r="AB31" s="721"/>
      <c r="AC31" s="362" t="s">
        <v>4</v>
      </c>
      <c r="AD31" s="719">
        <f>IF('別紙様式3-3'!Q6=0,"",'別紙様式3-3'!Q6)</f>
        <v>6000000</v>
      </c>
      <c r="AE31" s="720"/>
      <c r="AF31" s="720"/>
      <c r="AG31" s="720"/>
      <c r="AH31" s="720"/>
      <c r="AI31" s="721"/>
      <c r="AJ31" s="363" t="s">
        <v>4</v>
      </c>
    </row>
    <row r="32" spans="1:49" s="298" customFormat="1" ht="15" customHeight="1">
      <c r="A32" s="356"/>
      <c r="B32" s="715"/>
      <c r="C32" s="364" t="s">
        <v>257</v>
      </c>
      <c r="D32" s="322"/>
      <c r="E32" s="322"/>
      <c r="F32" s="322"/>
      <c r="G32" s="322"/>
      <c r="H32" s="322"/>
      <c r="I32" s="322"/>
      <c r="J32" s="322"/>
      <c r="K32" s="322"/>
      <c r="L32" s="322"/>
      <c r="M32" s="322"/>
      <c r="N32" s="322"/>
      <c r="O32" s="365"/>
      <c r="P32" s="722"/>
      <c r="Q32" s="723"/>
      <c r="R32" s="723"/>
      <c r="S32" s="723"/>
      <c r="T32" s="723"/>
      <c r="U32" s="723"/>
      <c r="V32" s="724"/>
      <c r="W32" s="725">
        <v>1500000</v>
      </c>
      <c r="X32" s="726"/>
      <c r="Y32" s="726"/>
      <c r="Z32" s="726"/>
      <c r="AA32" s="726"/>
      <c r="AB32" s="727"/>
      <c r="AC32" s="363" t="s">
        <v>4</v>
      </c>
      <c r="AD32" s="728">
        <f>'別紙様式3-3'!Q7</f>
        <v>750000</v>
      </c>
      <c r="AE32" s="729"/>
      <c r="AF32" s="729"/>
      <c r="AG32" s="729"/>
      <c r="AH32" s="729"/>
      <c r="AI32" s="730"/>
      <c r="AJ32" s="363" t="s">
        <v>4</v>
      </c>
    </row>
    <row r="33" spans="1:52" s="298" customFormat="1" ht="15.75" customHeight="1">
      <c r="A33" s="356"/>
      <c r="B33" s="715"/>
      <c r="C33" s="731" t="s">
        <v>258</v>
      </c>
      <c r="D33" s="732"/>
      <c r="E33" s="732"/>
      <c r="F33" s="732"/>
      <c r="G33" s="732"/>
      <c r="H33" s="732"/>
      <c r="I33" s="732"/>
      <c r="J33" s="732"/>
      <c r="K33" s="732"/>
      <c r="L33" s="732"/>
      <c r="M33" s="732"/>
      <c r="N33" s="732"/>
      <c r="O33" s="733"/>
      <c r="P33" s="716">
        <f>'別紙様式3-2'!Q8-'別紙様式3-2'!T8</f>
        <v>500000</v>
      </c>
      <c r="Q33" s="717"/>
      <c r="R33" s="717"/>
      <c r="S33" s="717"/>
      <c r="T33" s="717"/>
      <c r="U33" s="718"/>
      <c r="V33" s="363" t="s">
        <v>4</v>
      </c>
      <c r="W33" s="722"/>
      <c r="X33" s="723"/>
      <c r="Y33" s="723"/>
      <c r="Z33" s="723"/>
      <c r="AA33" s="723"/>
      <c r="AB33" s="723"/>
      <c r="AC33" s="724"/>
      <c r="AD33" s="716">
        <f>'別紙様式3-3'!Q8</f>
        <v>250000</v>
      </c>
      <c r="AE33" s="717"/>
      <c r="AF33" s="717"/>
      <c r="AG33" s="717"/>
      <c r="AH33" s="717"/>
      <c r="AI33" s="718"/>
      <c r="AJ33" s="363" t="s">
        <v>4</v>
      </c>
    </row>
    <row r="34" spans="1:52" s="298" customFormat="1" ht="22.5" customHeight="1" thickBot="1">
      <c r="A34" s="356"/>
      <c r="B34" s="715"/>
      <c r="C34" s="731" t="s">
        <v>288</v>
      </c>
      <c r="D34" s="734"/>
      <c r="E34" s="734"/>
      <c r="F34" s="734"/>
      <c r="G34" s="734"/>
      <c r="H34" s="734"/>
      <c r="I34" s="734"/>
      <c r="J34" s="734"/>
      <c r="K34" s="734"/>
      <c r="L34" s="734"/>
      <c r="M34" s="734"/>
      <c r="N34" s="734"/>
      <c r="O34" s="735"/>
      <c r="P34" s="736">
        <f>'別紙様式3-2'!R9+'別紙様式3-2'!S9</f>
        <v>80000</v>
      </c>
      <c r="Q34" s="737"/>
      <c r="R34" s="737"/>
      <c r="S34" s="737"/>
      <c r="T34" s="737"/>
      <c r="U34" s="738"/>
      <c r="V34" s="363" t="s">
        <v>4</v>
      </c>
      <c r="W34" s="736">
        <f>'別紙様式3-2'!Q9</f>
        <v>100000</v>
      </c>
      <c r="X34" s="737"/>
      <c r="Y34" s="737"/>
      <c r="Z34" s="737"/>
      <c r="AA34" s="737"/>
      <c r="AB34" s="738"/>
      <c r="AC34" s="363" t="s">
        <v>4</v>
      </c>
      <c r="AD34" s="839"/>
      <c r="AE34" s="840"/>
      <c r="AF34" s="840"/>
      <c r="AG34" s="840"/>
      <c r="AH34" s="840"/>
      <c r="AI34" s="840"/>
      <c r="AJ34" s="841"/>
    </row>
    <row r="35" spans="1:52" s="298" customFormat="1" ht="26.25" customHeight="1" thickBot="1">
      <c r="A35" s="366"/>
      <c r="B35" s="745" t="s">
        <v>259</v>
      </c>
      <c r="C35" s="739"/>
      <c r="D35" s="739"/>
      <c r="E35" s="739"/>
      <c r="F35" s="739"/>
      <c r="G35" s="739"/>
      <c r="H35" s="739"/>
      <c r="I35" s="739"/>
      <c r="J35" s="739"/>
      <c r="K35" s="739"/>
      <c r="L35" s="739"/>
      <c r="M35" s="739"/>
      <c r="N35" s="739"/>
      <c r="O35" s="739"/>
      <c r="P35" s="746">
        <v>7500000</v>
      </c>
      <c r="Q35" s="747"/>
      <c r="R35" s="747"/>
      <c r="S35" s="747"/>
      <c r="T35" s="747"/>
      <c r="U35" s="748"/>
      <c r="V35" s="367" t="s">
        <v>4</v>
      </c>
      <c r="W35" s="749">
        <v>9500000</v>
      </c>
      <c r="X35" s="750"/>
      <c r="Y35" s="750"/>
      <c r="Z35" s="750"/>
      <c r="AA35" s="750"/>
      <c r="AB35" s="751"/>
      <c r="AC35" s="367" t="s">
        <v>4</v>
      </c>
      <c r="AD35" s="752">
        <v>4000000</v>
      </c>
      <c r="AE35" s="753"/>
      <c r="AF35" s="753"/>
      <c r="AG35" s="753"/>
      <c r="AH35" s="753"/>
      <c r="AI35" s="754"/>
      <c r="AJ35" s="355" t="s">
        <v>4</v>
      </c>
    </row>
    <row r="36" spans="1:52" s="321" customFormat="1" ht="6" customHeight="1">
      <c r="A36" s="325"/>
      <c r="B36" s="343"/>
      <c r="C36" s="344"/>
      <c r="D36" s="325"/>
      <c r="E36" s="325"/>
      <c r="F36" s="325"/>
      <c r="G36" s="325"/>
      <c r="H36" s="325"/>
      <c r="I36" s="325"/>
      <c r="J36" s="325"/>
      <c r="K36" s="326"/>
      <c r="L36" s="326"/>
      <c r="M36" s="326"/>
      <c r="N36" s="326"/>
      <c r="O36" s="326"/>
      <c r="P36" s="326"/>
      <c r="Q36" s="326"/>
      <c r="R36" s="326"/>
      <c r="S36" s="345"/>
      <c r="T36" s="346"/>
      <c r="U36" s="346"/>
      <c r="V36" s="346"/>
      <c r="W36" s="346"/>
      <c r="X36" s="346"/>
      <c r="Y36" s="346"/>
      <c r="Z36" s="325"/>
      <c r="AA36" s="325"/>
      <c r="AB36" s="345"/>
      <c r="AC36" s="346"/>
      <c r="AD36" s="346"/>
      <c r="AE36" s="346"/>
      <c r="AF36" s="346"/>
      <c r="AG36" s="346"/>
      <c r="AH36" s="346"/>
      <c r="AI36" s="325"/>
      <c r="AJ36" s="325"/>
      <c r="AU36" s="327"/>
    </row>
    <row r="37" spans="1:52" s="321" customFormat="1" ht="12" customHeight="1">
      <c r="A37" s="369" t="s">
        <v>260</v>
      </c>
      <c r="B37" s="708" t="s">
        <v>261</v>
      </c>
      <c r="C37" s="708"/>
      <c r="D37" s="708"/>
      <c r="E37" s="708"/>
      <c r="F37" s="708"/>
      <c r="G37" s="708"/>
      <c r="H37" s="708"/>
      <c r="I37" s="708"/>
      <c r="J37" s="708"/>
      <c r="K37" s="708"/>
      <c r="L37" s="708"/>
      <c r="M37" s="708"/>
      <c r="N37" s="708"/>
      <c r="O37" s="708"/>
      <c r="P37" s="708"/>
      <c r="Q37" s="708"/>
      <c r="R37" s="708"/>
      <c r="S37" s="708"/>
      <c r="T37" s="708"/>
      <c r="U37" s="708"/>
      <c r="V37" s="708"/>
      <c r="W37" s="708"/>
      <c r="X37" s="708"/>
      <c r="Y37" s="708"/>
      <c r="Z37" s="708"/>
      <c r="AA37" s="708"/>
      <c r="AB37" s="708"/>
      <c r="AC37" s="708"/>
      <c r="AD37" s="708"/>
      <c r="AE37" s="708"/>
      <c r="AF37" s="708"/>
      <c r="AG37" s="708"/>
      <c r="AH37" s="708"/>
      <c r="AI37" s="708"/>
      <c r="AJ37" s="708"/>
      <c r="AK37" s="708"/>
      <c r="AU37" s="327"/>
    </row>
    <row r="38" spans="1:52" s="321" customFormat="1" ht="22.5" customHeight="1">
      <c r="A38" s="369" t="s">
        <v>260</v>
      </c>
      <c r="B38" s="708" t="s">
        <v>262</v>
      </c>
      <c r="C38" s="708"/>
      <c r="D38" s="708"/>
      <c r="E38" s="708"/>
      <c r="F38" s="708"/>
      <c r="G38" s="708"/>
      <c r="H38" s="708"/>
      <c r="I38" s="708"/>
      <c r="J38" s="708"/>
      <c r="K38" s="708"/>
      <c r="L38" s="708"/>
      <c r="M38" s="708"/>
      <c r="N38" s="708"/>
      <c r="O38" s="708"/>
      <c r="P38" s="708"/>
      <c r="Q38" s="708"/>
      <c r="R38" s="708"/>
      <c r="S38" s="708"/>
      <c r="T38" s="708"/>
      <c r="U38" s="708"/>
      <c r="V38" s="708"/>
      <c r="W38" s="708"/>
      <c r="X38" s="708"/>
      <c r="Y38" s="708"/>
      <c r="Z38" s="708"/>
      <c r="AA38" s="708"/>
      <c r="AB38" s="708"/>
      <c r="AC38" s="708"/>
      <c r="AD38" s="708"/>
      <c r="AE38" s="708"/>
      <c r="AF38" s="708"/>
      <c r="AG38" s="708"/>
      <c r="AH38" s="708"/>
      <c r="AI38" s="708"/>
      <c r="AJ38" s="708"/>
      <c r="AK38" s="708"/>
      <c r="AU38" s="327"/>
    </row>
    <row r="39" spans="1:52" s="321" customFormat="1" ht="24.75" customHeight="1">
      <c r="A39" s="369" t="s">
        <v>260</v>
      </c>
      <c r="B39" s="708" t="s">
        <v>291</v>
      </c>
      <c r="C39" s="708"/>
      <c r="D39" s="708"/>
      <c r="E39" s="708"/>
      <c r="F39" s="708"/>
      <c r="G39" s="708"/>
      <c r="H39" s="708"/>
      <c r="I39" s="708"/>
      <c r="J39" s="708"/>
      <c r="K39" s="708"/>
      <c r="L39" s="708"/>
      <c r="M39" s="708"/>
      <c r="N39" s="708"/>
      <c r="O39" s="708"/>
      <c r="P39" s="708"/>
      <c r="Q39" s="708"/>
      <c r="R39" s="708"/>
      <c r="S39" s="708"/>
      <c r="T39" s="708"/>
      <c r="U39" s="708"/>
      <c r="V39" s="708"/>
      <c r="W39" s="708"/>
      <c r="X39" s="708"/>
      <c r="Y39" s="708"/>
      <c r="Z39" s="708"/>
      <c r="AA39" s="708"/>
      <c r="AB39" s="708"/>
      <c r="AC39" s="708"/>
      <c r="AD39" s="708"/>
      <c r="AE39" s="708"/>
      <c r="AF39" s="708"/>
      <c r="AG39" s="708"/>
      <c r="AH39" s="708"/>
      <c r="AI39" s="708"/>
      <c r="AJ39" s="708"/>
      <c r="AK39" s="708"/>
      <c r="AU39" s="327"/>
    </row>
    <row r="40" spans="1:52" s="55" customFormat="1" ht="6" customHeight="1">
      <c r="A40" s="61"/>
      <c r="C40" s="67"/>
      <c r="D40" s="61"/>
      <c r="E40" s="61"/>
      <c r="F40" s="61"/>
      <c r="G40" s="61"/>
      <c r="H40" s="61"/>
      <c r="I40" s="61"/>
      <c r="J40" s="61"/>
      <c r="K40" s="62"/>
      <c r="L40" s="62"/>
      <c r="M40" s="62"/>
      <c r="N40" s="62"/>
      <c r="O40" s="62"/>
      <c r="P40" s="62"/>
      <c r="Q40" s="62"/>
      <c r="R40" s="62"/>
      <c r="S40" s="79"/>
      <c r="T40" s="80"/>
      <c r="U40" s="80"/>
      <c r="V40" s="80"/>
      <c r="W40" s="80"/>
      <c r="X40" s="80"/>
      <c r="Y40" s="80"/>
      <c r="Z40" s="61"/>
      <c r="AA40" s="61"/>
      <c r="AB40" s="79"/>
      <c r="AC40" s="80"/>
      <c r="AD40" s="80"/>
      <c r="AE40" s="80"/>
      <c r="AF40" s="80"/>
      <c r="AG40" s="80"/>
      <c r="AH40" s="80"/>
      <c r="AI40" s="61"/>
      <c r="AJ40" s="61"/>
      <c r="AK40" s="61"/>
      <c r="AL40" s="61"/>
      <c r="AM40" s="61"/>
      <c r="AW40" s="60"/>
    </row>
    <row r="41" spans="1:52" s="55" customFormat="1" ht="14.4">
      <c r="A41" s="61" t="s">
        <v>19</v>
      </c>
      <c r="B41" s="55" t="s">
        <v>136</v>
      </c>
      <c r="C41" s="67"/>
      <c r="D41" s="61"/>
      <c r="E41" s="61"/>
      <c r="F41" s="61"/>
      <c r="G41" s="61"/>
      <c r="H41" s="61"/>
      <c r="I41" s="61"/>
      <c r="J41" s="61"/>
      <c r="K41" s="62"/>
      <c r="L41" s="62"/>
      <c r="M41" s="62"/>
      <c r="N41" s="62"/>
      <c r="O41" s="62"/>
      <c r="P41" s="62"/>
      <c r="Q41" s="62"/>
      <c r="R41" s="62"/>
      <c r="S41" s="79"/>
      <c r="T41" s="80"/>
      <c r="U41" s="80"/>
      <c r="V41" s="80"/>
      <c r="W41" s="80"/>
      <c r="X41" s="80"/>
      <c r="Y41" s="80"/>
      <c r="Z41" s="61"/>
      <c r="AA41" s="61"/>
      <c r="AB41" s="79"/>
      <c r="AC41" s="80"/>
      <c r="AD41" s="80"/>
      <c r="AE41" s="80"/>
      <c r="AF41" s="80"/>
      <c r="AG41" s="80"/>
      <c r="AH41" s="80"/>
      <c r="AI41" s="61"/>
      <c r="AJ41" s="61"/>
      <c r="AK41" s="61"/>
      <c r="AL41" s="61"/>
      <c r="AM41" s="61"/>
      <c r="AW41" s="60"/>
    </row>
    <row r="42" spans="1:52" s="55" customFormat="1" ht="4.5" customHeight="1">
      <c r="A42" s="61"/>
      <c r="C42" s="67"/>
      <c r="D42" s="61"/>
      <c r="E42" s="61"/>
      <c r="F42" s="61"/>
      <c r="G42" s="61"/>
      <c r="H42" s="61"/>
      <c r="I42" s="61"/>
      <c r="J42" s="61"/>
      <c r="K42" s="62"/>
      <c r="L42" s="62"/>
      <c r="M42" s="62"/>
      <c r="N42" s="62"/>
      <c r="O42" s="62"/>
      <c r="P42" s="62"/>
      <c r="Q42" s="62"/>
      <c r="R42" s="62"/>
      <c r="S42" s="79"/>
      <c r="T42" s="80"/>
      <c r="U42" s="80"/>
      <c r="V42" s="80"/>
      <c r="W42" s="80"/>
      <c r="X42" s="80"/>
      <c r="Y42" s="80"/>
      <c r="Z42" s="61"/>
      <c r="AA42" s="61"/>
      <c r="AB42" s="79"/>
      <c r="AC42" s="80"/>
      <c r="AD42" s="80"/>
      <c r="AE42" s="80"/>
      <c r="AF42" s="80"/>
      <c r="AG42" s="80"/>
      <c r="AH42" s="80"/>
      <c r="AI42" s="61"/>
      <c r="AJ42" s="61"/>
      <c r="AK42" s="61"/>
      <c r="AL42" s="61"/>
      <c r="AM42" s="61"/>
      <c r="AW42" s="60"/>
    </row>
    <row r="43" spans="1:52" s="55" customFormat="1" ht="39" customHeight="1" thickBot="1">
      <c r="A43" s="69"/>
      <c r="B43" s="70"/>
      <c r="C43" s="70"/>
      <c r="D43" s="70"/>
      <c r="E43" s="70"/>
      <c r="F43" s="70"/>
      <c r="G43" s="70"/>
      <c r="H43" s="70"/>
      <c r="I43" s="70"/>
      <c r="J43" s="70"/>
      <c r="K43" s="914" t="s">
        <v>101</v>
      </c>
      <c r="L43" s="915"/>
      <c r="M43" s="916"/>
      <c r="N43" s="914" t="s">
        <v>263</v>
      </c>
      <c r="O43" s="915"/>
      <c r="P43" s="915"/>
      <c r="Q43" s="915"/>
      <c r="R43" s="916"/>
      <c r="S43" s="770" t="s">
        <v>93</v>
      </c>
      <c r="T43" s="771"/>
      <c r="U43" s="771"/>
      <c r="V43" s="771"/>
      <c r="W43" s="772"/>
      <c r="X43" s="770" t="s">
        <v>70</v>
      </c>
      <c r="Y43" s="771"/>
      <c r="Z43" s="771"/>
      <c r="AA43" s="771"/>
      <c r="AB43" s="771"/>
      <c r="AC43" s="771" t="s">
        <v>63</v>
      </c>
      <c r="AD43" s="771"/>
      <c r="AE43" s="772"/>
      <c r="AF43" s="770" t="s">
        <v>62</v>
      </c>
      <c r="AG43" s="771"/>
      <c r="AH43" s="771"/>
      <c r="AI43" s="771"/>
      <c r="AJ43" s="772"/>
      <c r="AK43" s="236"/>
      <c r="AL43" s="903" t="s">
        <v>289</v>
      </c>
      <c r="AM43" s="904"/>
      <c r="AO43" s="83"/>
      <c r="AW43" s="60"/>
    </row>
    <row r="44" spans="1:52" s="55" customFormat="1" ht="15.75" customHeight="1" thickBot="1">
      <c r="A44" s="228" t="s">
        <v>203</v>
      </c>
      <c r="B44" s="75"/>
      <c r="C44" s="75"/>
      <c r="D44" s="75"/>
      <c r="E44" s="75"/>
      <c r="F44" s="75"/>
      <c r="G44" s="75"/>
      <c r="H44" s="75"/>
      <c r="I44" s="75"/>
      <c r="J44" s="75"/>
      <c r="K44" s="790"/>
      <c r="L44" s="791" t="b">
        <v>1</v>
      </c>
      <c r="M44" s="792"/>
      <c r="N44" s="782">
        <v>250000</v>
      </c>
      <c r="O44" s="783"/>
      <c r="P44" s="783"/>
      <c r="Q44" s="784"/>
      <c r="R44" s="84" t="s">
        <v>85</v>
      </c>
      <c r="S44" s="785">
        <f>IF(L44,('別紙様式3-2'!Y8-'別紙様式3-2'!R7-'別紙様式3-2'!R9)/'別紙様式3-2'!AB8,"（対象外）")</f>
        <v>259239.13043478262</v>
      </c>
      <c r="T44" s="786"/>
      <c r="U44" s="786"/>
      <c r="V44" s="786"/>
      <c r="W44" s="85" t="str">
        <f>IF($L44,"円","")</f>
        <v>円</v>
      </c>
      <c r="X44" s="778">
        <f>IF(L44,S44-N44,"（対象外）")</f>
        <v>9239.1304347826226</v>
      </c>
      <c r="Y44" s="779"/>
      <c r="Z44" s="779"/>
      <c r="AA44" s="779"/>
      <c r="AB44" s="86" t="str">
        <f t="shared" ref="AB44:AB46" si="0">IF($L44,"円","")</f>
        <v>円</v>
      </c>
      <c r="AC44" s="780">
        <f>IF(AND(L44,L45),X44/X45,IF(AND(L44,L46),X44/X46,"-"))</f>
        <v>1.2722736992159676</v>
      </c>
      <c r="AD44" s="780"/>
      <c r="AE44" s="781"/>
      <c r="AF44" s="917"/>
      <c r="AG44" s="918"/>
      <c r="AH44" s="918"/>
      <c r="AI44" s="918"/>
      <c r="AJ44" s="919"/>
      <c r="AK44" s="118" t="s">
        <v>204</v>
      </c>
      <c r="AL44" s="242" t="str">
        <f>IFERROR(IF(AND(L44,L45),IF(AC44&gt;=1,"○","☓"),IF(AND(L44,L46),IF(AC44&gt;=2,"○","☓"),"")),"")</f>
        <v>○</v>
      </c>
      <c r="AM44" s="241" t="s">
        <v>206</v>
      </c>
      <c r="AO44" s="72" t="s">
        <v>86</v>
      </c>
      <c r="AP44" s="73"/>
      <c r="AQ44" s="73"/>
      <c r="AR44" s="73"/>
      <c r="AS44" s="73"/>
      <c r="AT44" s="73"/>
      <c r="AU44" s="73"/>
      <c r="AV44" s="73"/>
      <c r="AW44" s="73"/>
      <c r="AX44" s="73"/>
      <c r="AY44" s="73"/>
      <c r="AZ44" s="74"/>
    </row>
    <row r="45" spans="1:52" s="55" customFormat="1" ht="15.75" customHeight="1" thickBot="1">
      <c r="A45" s="88" t="s">
        <v>137</v>
      </c>
      <c r="B45" s="76"/>
      <c r="C45" s="76"/>
      <c r="D45" s="76"/>
      <c r="E45" s="76"/>
      <c r="F45" s="76"/>
      <c r="G45" s="76"/>
      <c r="H45" s="76"/>
      <c r="I45" s="76"/>
      <c r="J45" s="76"/>
      <c r="K45" s="793"/>
      <c r="L45" s="794" t="b">
        <v>1</v>
      </c>
      <c r="M45" s="795"/>
      <c r="N45" s="787">
        <v>210000</v>
      </c>
      <c r="O45" s="788"/>
      <c r="P45" s="788"/>
      <c r="Q45" s="789"/>
      <c r="R45" s="89" t="s">
        <v>85</v>
      </c>
      <c r="S45" s="905">
        <f>IF(L45,('別紙様式3-2'!Z8-'別紙様式3-2'!S7-'別紙様式3-2'!S9)/'別紙様式3-2'!AC8,"（対象外）")</f>
        <v>217261.90476190476</v>
      </c>
      <c r="T45" s="906"/>
      <c r="U45" s="906"/>
      <c r="V45" s="906"/>
      <c r="W45" s="90" t="str">
        <f>IF($L45,"円","")</f>
        <v>円</v>
      </c>
      <c r="X45" s="830">
        <f>IF(L45,S45-N45,"（対象外）")</f>
        <v>7261.9047619047633</v>
      </c>
      <c r="Y45" s="831"/>
      <c r="Z45" s="831"/>
      <c r="AA45" s="831"/>
      <c r="AB45" s="91" t="str">
        <f t="shared" si="0"/>
        <v>円</v>
      </c>
      <c r="AC45" s="910">
        <f>IF(AND(L45,OR(L44,L46)),1,"-")</f>
        <v>1</v>
      </c>
      <c r="AD45" s="910"/>
      <c r="AE45" s="911"/>
      <c r="AF45" s="920"/>
      <c r="AG45" s="921"/>
      <c r="AH45" s="921"/>
      <c r="AI45" s="921"/>
      <c r="AJ45" s="922"/>
      <c r="AK45" s="118" t="s">
        <v>204</v>
      </c>
      <c r="AL45" s="242" t="str">
        <f>IFERROR(IF(AND(L45,L46),IF(AC46&lt;=0.5,"○","☓"),""),"")</f>
        <v>○</v>
      </c>
      <c r="AM45" s="243" t="s">
        <v>207</v>
      </c>
      <c r="AO45" s="72" t="s">
        <v>87</v>
      </c>
      <c r="AP45" s="73"/>
      <c r="AQ45" s="73"/>
      <c r="AR45" s="73"/>
      <c r="AS45" s="73"/>
      <c r="AT45" s="73"/>
      <c r="AU45" s="73"/>
      <c r="AV45" s="73"/>
      <c r="AW45" s="73"/>
      <c r="AX45" s="73"/>
      <c r="AY45" s="73"/>
      <c r="AZ45" s="74"/>
    </row>
    <row r="46" spans="1:52" s="55" customFormat="1" ht="15.75" customHeight="1" thickBot="1">
      <c r="A46" s="92" t="s">
        <v>61</v>
      </c>
      <c r="B46" s="93"/>
      <c r="C46" s="93"/>
      <c r="D46" s="93"/>
      <c r="E46" s="93"/>
      <c r="F46" s="93"/>
      <c r="G46" s="93"/>
      <c r="H46" s="93"/>
      <c r="I46" s="93"/>
      <c r="J46" s="93"/>
      <c r="K46" s="796"/>
      <c r="L46" s="797" t="b">
        <v>1</v>
      </c>
      <c r="M46" s="798"/>
      <c r="N46" s="923">
        <v>240000</v>
      </c>
      <c r="O46" s="924"/>
      <c r="P46" s="924"/>
      <c r="Q46" s="925"/>
      <c r="R46" s="94" t="s">
        <v>85</v>
      </c>
      <c r="S46" s="926">
        <f>IF(L46,('別紙様式3-2'!AA8-'別紙様式3-2'!T9)/'別紙様式3-2'!AD8,"（対象外）")</f>
        <v>241463.41463414635</v>
      </c>
      <c r="T46" s="927"/>
      <c r="U46" s="927"/>
      <c r="V46" s="927"/>
      <c r="W46" s="94" t="str">
        <f>IF($L46,"円","")</f>
        <v>円</v>
      </c>
      <c r="X46" s="928">
        <f>IF(L46,S46-N46,"（対象外）")</f>
        <v>1463.4146341463493</v>
      </c>
      <c r="Y46" s="929"/>
      <c r="Z46" s="929"/>
      <c r="AA46" s="929"/>
      <c r="AB46" s="95" t="str">
        <f t="shared" si="0"/>
        <v>円</v>
      </c>
      <c r="AC46" s="912">
        <f>IF(AND(L45,L46),X46/X45,IF(AND(L44,L46),1,"-"))</f>
        <v>0.20151939224310381</v>
      </c>
      <c r="AD46" s="912"/>
      <c r="AE46" s="913"/>
      <c r="AF46" s="907">
        <v>4200000</v>
      </c>
      <c r="AG46" s="908"/>
      <c r="AH46" s="908"/>
      <c r="AI46" s="909"/>
      <c r="AJ46" s="96" t="s">
        <v>4</v>
      </c>
      <c r="AK46" s="118"/>
      <c r="AL46" s="118"/>
      <c r="AM46" s="118"/>
      <c r="AO46" s="71" t="str">
        <f>IFERROR(IF(AF46&lt;=4400000,"○","☓"),"")</f>
        <v>○</v>
      </c>
      <c r="AP46" s="72" t="s">
        <v>88</v>
      </c>
      <c r="AQ46" s="73"/>
      <c r="AR46" s="73"/>
      <c r="AS46" s="73"/>
      <c r="AT46" s="73"/>
      <c r="AU46" s="73"/>
      <c r="AV46" s="73"/>
      <c r="AW46" s="73"/>
      <c r="AX46" s="73"/>
      <c r="AY46" s="73"/>
      <c r="AZ46" s="74"/>
    </row>
    <row r="47" spans="1:52" s="55" customFormat="1" ht="4.5" customHeight="1" thickBot="1">
      <c r="B47" s="61"/>
      <c r="C47" s="61"/>
      <c r="D47" s="61"/>
      <c r="E47" s="61"/>
      <c r="F47" s="61"/>
      <c r="G47" s="61"/>
      <c r="H47" s="61"/>
      <c r="I47" s="61"/>
      <c r="J47" s="61"/>
      <c r="K47" s="370"/>
      <c r="L47" s="370"/>
      <c r="M47" s="370"/>
      <c r="N47" s="371"/>
      <c r="O47" s="371"/>
      <c r="P47" s="371"/>
      <c r="Q47" s="371"/>
      <c r="R47" s="97"/>
      <c r="S47" s="372"/>
      <c r="T47" s="372"/>
      <c r="U47" s="372"/>
      <c r="V47" s="372"/>
      <c r="W47" s="97"/>
      <c r="X47" s="87"/>
      <c r="Y47" s="87"/>
      <c r="Z47" s="87"/>
      <c r="AA47" s="87"/>
      <c r="AB47" s="118"/>
      <c r="AC47" s="373"/>
      <c r="AD47" s="373"/>
      <c r="AE47" s="373"/>
      <c r="AF47" s="371"/>
      <c r="AG47" s="371"/>
      <c r="AH47" s="371"/>
      <c r="AI47" s="371"/>
      <c r="AJ47" s="118"/>
      <c r="AK47" s="118"/>
      <c r="AL47" s="118"/>
      <c r="AM47" s="118"/>
      <c r="AO47" s="71"/>
      <c r="AP47" s="72"/>
      <c r="AQ47" s="73"/>
      <c r="AR47" s="73"/>
      <c r="AS47" s="73"/>
      <c r="AT47" s="73"/>
      <c r="AU47" s="73"/>
      <c r="AV47" s="73"/>
      <c r="AW47" s="73"/>
      <c r="AX47" s="73"/>
      <c r="AY47" s="73"/>
      <c r="AZ47" s="74"/>
    </row>
    <row r="48" spans="1:52" s="55" customFormat="1" ht="15" customHeight="1" thickBot="1">
      <c r="A48" s="61"/>
      <c r="B48" s="82" t="s">
        <v>264</v>
      </c>
      <c r="C48" s="61"/>
      <c r="D48" s="61"/>
      <c r="E48" s="61"/>
      <c r="F48" s="61"/>
      <c r="G48" s="61"/>
      <c r="H48" s="61"/>
      <c r="I48" s="61"/>
      <c r="J48" s="61"/>
      <c r="K48" s="62"/>
      <c r="L48" s="62"/>
      <c r="M48" s="62"/>
      <c r="N48" s="62"/>
      <c r="O48" s="62"/>
      <c r="P48" s="62"/>
      <c r="Q48" s="62"/>
      <c r="R48" s="62"/>
      <c r="S48" s="97"/>
      <c r="T48" s="97"/>
      <c r="U48" s="97"/>
      <c r="V48" s="97"/>
      <c r="W48" s="97"/>
      <c r="X48" s="97"/>
      <c r="Y48" s="97"/>
      <c r="Z48" s="97"/>
      <c r="AA48" s="97"/>
      <c r="AB48" s="97"/>
      <c r="AC48" s="97"/>
      <c r="AD48" s="97"/>
      <c r="AE48" s="97"/>
      <c r="AF48" s="97"/>
      <c r="AG48" s="98"/>
      <c r="AH48" s="98"/>
      <c r="AI48" s="99"/>
      <c r="AJ48" s="99"/>
      <c r="AK48" s="99"/>
      <c r="AL48" s="245"/>
      <c r="AM48" s="246"/>
      <c r="AO48" s="71" t="str">
        <f>IFERROR(IF(OR(AND(NOT(L44),NOT(L45),NOT(L46)),AND(NOT(L44),NOT(L45),L46)),"☓","○"),"")</f>
        <v>○</v>
      </c>
      <c r="AP48" s="72" t="s">
        <v>89</v>
      </c>
      <c r="AQ48" s="73"/>
      <c r="AR48" s="73"/>
      <c r="AS48" s="73"/>
      <c r="AT48" s="73"/>
      <c r="AU48" s="73"/>
      <c r="AV48" s="73"/>
      <c r="AW48" s="73"/>
      <c r="AX48" s="73"/>
      <c r="AY48" s="73"/>
      <c r="AZ48" s="74"/>
    </row>
    <row r="49" spans="1:63" s="55" customFormat="1" ht="17.25" customHeight="1" thickBot="1">
      <c r="A49" s="61"/>
      <c r="C49" s="61"/>
      <c r="D49" s="61"/>
      <c r="E49" s="61"/>
      <c r="F49" s="61"/>
      <c r="G49" s="61"/>
      <c r="H49" s="61"/>
      <c r="I49" s="61"/>
      <c r="J49" s="61"/>
      <c r="K49" s="62"/>
      <c r="L49" s="62"/>
      <c r="M49" s="62"/>
      <c r="N49" s="62"/>
      <c r="O49" s="62"/>
      <c r="P49" s="62"/>
      <c r="Q49" s="62"/>
      <c r="R49" s="62"/>
      <c r="S49" s="97"/>
      <c r="T49" s="97"/>
      <c r="U49" s="97"/>
      <c r="V49" s="97"/>
      <c r="W49" s="97"/>
      <c r="X49" s="97"/>
      <c r="Y49" s="97"/>
      <c r="Z49" s="97"/>
      <c r="AA49" s="97"/>
      <c r="AB49" s="97"/>
      <c r="AC49" s="97"/>
      <c r="AD49" s="97"/>
      <c r="AE49" s="97"/>
      <c r="AF49" s="97"/>
      <c r="AG49" s="98"/>
      <c r="AH49" s="98"/>
      <c r="AI49" s="99"/>
      <c r="AJ49" s="99"/>
      <c r="AK49" s="247"/>
      <c r="AL49" s="901" t="s">
        <v>290</v>
      </c>
      <c r="AM49" s="902"/>
      <c r="AW49" s="60"/>
    </row>
    <row r="50" spans="1:63" s="55" customFormat="1" ht="27" customHeight="1" thickBot="1">
      <c r="A50" s="61" t="s">
        <v>20</v>
      </c>
      <c r="B50" s="193" t="s">
        <v>138</v>
      </c>
      <c r="C50" s="61"/>
      <c r="D50" s="61"/>
      <c r="E50" s="61"/>
      <c r="F50" s="61"/>
      <c r="G50" s="61"/>
      <c r="H50" s="61"/>
      <c r="I50" s="61"/>
      <c r="J50" s="61"/>
      <c r="K50" s="62"/>
      <c r="L50" s="62"/>
      <c r="M50" s="62"/>
      <c r="N50" s="62"/>
      <c r="O50" s="62"/>
      <c r="P50" s="62"/>
      <c r="Q50" s="62"/>
      <c r="R50" s="62"/>
      <c r="X50" s="775" t="s">
        <v>91</v>
      </c>
      <c r="Y50" s="776"/>
      <c r="Z50" s="776"/>
      <c r="AA50" s="776"/>
      <c r="AB50" s="776"/>
      <c r="AC50" s="776"/>
      <c r="AD50" s="776"/>
      <c r="AE50" s="777"/>
      <c r="AF50" s="799">
        <f>'別紙様式3-2'!AE8</f>
        <v>1</v>
      </c>
      <c r="AG50" s="800"/>
      <c r="AH50" s="800"/>
      <c r="AI50" s="773" t="s">
        <v>5</v>
      </c>
      <c r="AJ50" s="774"/>
      <c r="AK50" s="61"/>
      <c r="AL50" s="240" t="str" cm="1">
        <f t="array" ref="AL50">IF('別紙様式3-2'!AF8="","",IF(OR(AF50&gt;='別紙様式3-2'!AF8,(C53:C56)=TRUE),"○","☓"))</f>
        <v>○</v>
      </c>
      <c r="AM50" s="244" t="s">
        <v>208</v>
      </c>
      <c r="AO50" s="72" t="s">
        <v>90</v>
      </c>
      <c r="AP50" s="73"/>
      <c r="AQ50" s="73"/>
      <c r="AR50" s="73"/>
      <c r="AS50" s="73"/>
      <c r="AT50" s="73"/>
      <c r="AU50" s="73"/>
      <c r="AV50" s="73"/>
      <c r="AW50" s="73"/>
      <c r="AX50" s="73"/>
      <c r="AY50" s="73"/>
      <c r="AZ50" s="74"/>
      <c r="BK50" s="60"/>
    </row>
    <row r="51" spans="1:63" s="55" customFormat="1" ht="4.5" customHeight="1">
      <c r="A51" s="61"/>
      <c r="B51" s="67"/>
      <c r="C51" s="61"/>
      <c r="D51" s="61"/>
      <c r="E51" s="61"/>
      <c r="F51" s="61"/>
      <c r="G51" s="61"/>
      <c r="H51" s="61"/>
      <c r="I51" s="61"/>
      <c r="J51" s="61"/>
      <c r="K51" s="62"/>
      <c r="L51" s="62"/>
      <c r="M51" s="62"/>
      <c r="N51" s="62"/>
      <c r="O51" s="62"/>
      <c r="P51" s="62"/>
      <c r="Q51" s="62"/>
      <c r="R51" s="62"/>
      <c r="AW51" s="60"/>
    </row>
    <row r="52" spans="1:63" s="55" customFormat="1" ht="15" customHeight="1">
      <c r="A52" s="61"/>
      <c r="B52" s="100" t="s">
        <v>99</v>
      </c>
      <c r="C52" s="77"/>
      <c r="D52" s="77"/>
      <c r="E52" s="77"/>
      <c r="F52" s="77"/>
      <c r="G52" s="77"/>
      <c r="H52" s="77"/>
      <c r="I52" s="77"/>
      <c r="J52" s="77"/>
      <c r="K52" s="78"/>
      <c r="L52" s="78"/>
      <c r="M52" s="78"/>
      <c r="N52" s="78"/>
      <c r="O52" s="78"/>
      <c r="P52" s="78"/>
      <c r="Q52" s="78"/>
      <c r="R52" s="78"/>
      <c r="S52" s="78"/>
      <c r="T52" s="78"/>
      <c r="U52" s="78"/>
      <c r="V52" s="77"/>
      <c r="W52" s="77"/>
      <c r="X52" s="77"/>
      <c r="Y52" s="77"/>
      <c r="Z52" s="78"/>
      <c r="AA52" s="78"/>
      <c r="AB52" s="78"/>
      <c r="AC52" s="78"/>
      <c r="AD52" s="78"/>
      <c r="AE52" s="78"/>
      <c r="AF52" s="78"/>
      <c r="AG52" s="78"/>
      <c r="AH52" s="78"/>
      <c r="AI52" s="101"/>
      <c r="AJ52" s="62"/>
      <c r="AK52" s="62"/>
      <c r="AL52" s="62"/>
      <c r="AM52" s="62"/>
      <c r="AW52" s="60"/>
    </row>
    <row r="53" spans="1:63" s="55" customFormat="1" ht="15" customHeight="1">
      <c r="A53" s="61"/>
      <c r="B53" s="102"/>
      <c r="C53" s="103" t="b">
        <v>1</v>
      </c>
      <c r="D53" s="82" t="s">
        <v>68</v>
      </c>
      <c r="E53" s="81"/>
      <c r="F53" s="81"/>
      <c r="G53" s="81"/>
      <c r="H53" s="81"/>
      <c r="I53" s="81"/>
      <c r="J53" s="81"/>
      <c r="K53" s="187"/>
      <c r="L53" s="187"/>
      <c r="M53" s="187"/>
      <c r="N53" s="187"/>
      <c r="O53" s="187"/>
      <c r="P53" s="187"/>
      <c r="Q53" s="187"/>
      <c r="R53" s="187"/>
      <c r="S53" s="187"/>
      <c r="T53" s="187"/>
      <c r="U53" s="187"/>
      <c r="V53" s="81"/>
      <c r="W53" s="81"/>
      <c r="X53" s="81"/>
      <c r="Y53" s="81"/>
      <c r="Z53" s="187"/>
      <c r="AA53" s="187"/>
      <c r="AB53" s="187"/>
      <c r="AC53" s="187"/>
      <c r="AD53" s="187"/>
      <c r="AE53" s="187"/>
      <c r="AF53" s="187"/>
      <c r="AG53" s="187"/>
      <c r="AH53" s="187"/>
      <c r="AI53" s="188"/>
      <c r="AJ53" s="62"/>
      <c r="AK53" s="62"/>
      <c r="AL53" s="62"/>
      <c r="AM53" s="62"/>
      <c r="AW53" s="60"/>
    </row>
    <row r="54" spans="1:63" s="55" customFormat="1" ht="15" customHeight="1">
      <c r="A54" s="61"/>
      <c r="B54" s="102"/>
      <c r="C54" s="103" t="b">
        <v>0</v>
      </c>
      <c r="D54" s="82" t="s">
        <v>98</v>
      </c>
      <c r="E54" s="81"/>
      <c r="F54" s="81"/>
      <c r="G54" s="81"/>
      <c r="H54" s="81"/>
      <c r="I54" s="81"/>
      <c r="J54" s="81"/>
      <c r="K54" s="187"/>
      <c r="L54" s="187"/>
      <c r="M54" s="187"/>
      <c r="N54" s="187"/>
      <c r="O54" s="187"/>
      <c r="P54" s="187"/>
      <c r="Q54" s="187"/>
      <c r="R54" s="187"/>
      <c r="S54" s="187"/>
      <c r="T54" s="187"/>
      <c r="U54" s="187"/>
      <c r="V54" s="81"/>
      <c r="W54" s="81"/>
      <c r="X54" s="81"/>
      <c r="Y54" s="81"/>
      <c r="Z54" s="187"/>
      <c r="AA54" s="187"/>
      <c r="AB54" s="187"/>
      <c r="AC54" s="187"/>
      <c r="AD54" s="187"/>
      <c r="AE54" s="187"/>
      <c r="AF54" s="187"/>
      <c r="AG54" s="187"/>
      <c r="AH54" s="187"/>
      <c r="AI54" s="188"/>
      <c r="AJ54" s="62"/>
      <c r="AK54" s="62"/>
      <c r="AL54" s="62"/>
      <c r="AM54" s="62"/>
      <c r="AW54" s="60"/>
    </row>
    <row r="55" spans="1:63" s="55" customFormat="1" ht="27" customHeight="1">
      <c r="A55" s="61"/>
      <c r="B55" s="102"/>
      <c r="C55" s="103" t="b">
        <v>0</v>
      </c>
      <c r="D55" s="836" t="s">
        <v>100</v>
      </c>
      <c r="E55" s="836"/>
      <c r="F55" s="836"/>
      <c r="G55" s="836"/>
      <c r="H55" s="836"/>
      <c r="I55" s="836"/>
      <c r="J55" s="836"/>
      <c r="K55" s="836"/>
      <c r="L55" s="836"/>
      <c r="M55" s="836"/>
      <c r="N55" s="836"/>
      <c r="O55" s="836"/>
      <c r="P55" s="836"/>
      <c r="Q55" s="836"/>
      <c r="R55" s="836"/>
      <c r="S55" s="836"/>
      <c r="T55" s="836"/>
      <c r="U55" s="836"/>
      <c r="V55" s="836"/>
      <c r="W55" s="836"/>
      <c r="X55" s="836"/>
      <c r="Y55" s="836"/>
      <c r="Z55" s="836"/>
      <c r="AA55" s="836"/>
      <c r="AB55" s="836"/>
      <c r="AC55" s="836"/>
      <c r="AD55" s="836"/>
      <c r="AE55" s="836"/>
      <c r="AF55" s="836"/>
      <c r="AG55" s="836"/>
      <c r="AH55" s="836"/>
      <c r="AI55" s="837"/>
      <c r="AJ55" s="104"/>
      <c r="AK55" s="104"/>
      <c r="AL55" s="104"/>
      <c r="AM55" s="104"/>
      <c r="AO55" s="105"/>
      <c r="AP55" s="105"/>
      <c r="AW55" s="60"/>
    </row>
    <row r="56" spans="1:63" s="55" customFormat="1" ht="15" customHeight="1">
      <c r="A56" s="61"/>
      <c r="B56" s="102"/>
      <c r="C56" s="103" t="b">
        <v>0</v>
      </c>
      <c r="D56" s="82" t="s">
        <v>21</v>
      </c>
      <c r="E56" s="81"/>
      <c r="F56" s="81" t="s">
        <v>22</v>
      </c>
      <c r="G56" s="838"/>
      <c r="H56" s="838"/>
      <c r="I56" s="838"/>
      <c r="J56" s="838"/>
      <c r="K56" s="838"/>
      <c r="L56" s="838"/>
      <c r="M56" s="838"/>
      <c r="N56" s="838"/>
      <c r="O56" s="838"/>
      <c r="P56" s="838"/>
      <c r="Q56" s="838"/>
      <c r="R56" s="838"/>
      <c r="S56" s="838"/>
      <c r="T56" s="838"/>
      <c r="U56" s="838"/>
      <c r="V56" s="838"/>
      <c r="W56" s="838"/>
      <c r="X56" s="838"/>
      <c r="Y56" s="838"/>
      <c r="Z56" s="838"/>
      <c r="AA56" s="838"/>
      <c r="AB56" s="838"/>
      <c r="AC56" s="838"/>
      <c r="AD56" s="838"/>
      <c r="AE56" s="838"/>
      <c r="AF56" s="838"/>
      <c r="AG56" s="838"/>
      <c r="AH56" s="838"/>
      <c r="AI56" s="189" t="s">
        <v>23</v>
      </c>
      <c r="AJ56" s="62"/>
      <c r="AK56" s="62"/>
      <c r="AL56" s="62"/>
      <c r="AM56" s="62"/>
      <c r="AW56" s="60"/>
    </row>
    <row r="57" spans="1:63" s="55" customFormat="1" ht="6" customHeight="1">
      <c r="A57" s="61"/>
      <c r="B57" s="106"/>
      <c r="C57" s="107"/>
      <c r="D57" s="108"/>
      <c r="E57" s="107"/>
      <c r="F57" s="107"/>
      <c r="G57" s="108"/>
      <c r="H57" s="108"/>
      <c r="I57" s="108"/>
      <c r="J57" s="108"/>
      <c r="K57" s="108"/>
      <c r="L57" s="108"/>
      <c r="M57" s="108"/>
      <c r="N57" s="108"/>
      <c r="O57" s="108"/>
      <c r="P57" s="108"/>
      <c r="Q57" s="108"/>
      <c r="R57" s="108"/>
      <c r="S57" s="108"/>
      <c r="T57" s="108"/>
      <c r="U57" s="108"/>
      <c r="V57" s="108"/>
      <c r="W57" s="108"/>
      <c r="X57" s="108"/>
      <c r="Y57" s="108"/>
      <c r="Z57" s="108"/>
      <c r="AA57" s="108"/>
      <c r="AB57" s="108"/>
      <c r="AC57" s="108"/>
      <c r="AD57" s="108"/>
      <c r="AE57" s="108"/>
      <c r="AF57" s="108"/>
      <c r="AG57" s="108"/>
      <c r="AH57" s="108"/>
      <c r="AI57" s="109"/>
      <c r="AJ57" s="110"/>
      <c r="AK57" s="62"/>
      <c r="AL57" s="62"/>
      <c r="AM57" s="62"/>
      <c r="AW57" s="60"/>
    </row>
    <row r="58" spans="1:63" s="55" customFormat="1" ht="6" customHeight="1">
      <c r="A58" s="61"/>
      <c r="B58" s="61"/>
      <c r="C58" s="61"/>
      <c r="E58" s="61"/>
      <c r="F58" s="61"/>
      <c r="AJ58" s="62"/>
      <c r="AK58" s="62"/>
      <c r="AL58" s="62"/>
      <c r="AM58" s="62"/>
      <c r="AW58" s="60"/>
    </row>
    <row r="59" spans="1:63" s="55" customFormat="1" ht="6" customHeight="1">
      <c r="A59" s="61"/>
      <c r="B59" s="61"/>
      <c r="C59" s="61"/>
      <c r="E59" s="61"/>
      <c r="F59" s="61"/>
      <c r="AJ59" s="62"/>
      <c r="AK59" s="62"/>
      <c r="AL59" s="62"/>
      <c r="AM59" s="62"/>
      <c r="AW59" s="60"/>
    </row>
    <row r="60" spans="1:63" s="298" customFormat="1" ht="21" customHeight="1" thickBot="1">
      <c r="A60" s="374" t="s">
        <v>194</v>
      </c>
      <c r="B60" s="815" t="s">
        <v>265</v>
      </c>
      <c r="C60" s="815"/>
      <c r="D60" s="815"/>
      <c r="E60" s="815"/>
      <c r="F60" s="815"/>
      <c r="G60" s="815"/>
      <c r="H60" s="815"/>
      <c r="I60" s="815"/>
      <c r="J60" s="815"/>
      <c r="K60" s="815"/>
      <c r="L60" s="815"/>
      <c r="M60" s="815"/>
      <c r="N60" s="815"/>
      <c r="O60" s="815"/>
      <c r="P60" s="815"/>
      <c r="Q60" s="815"/>
      <c r="R60" s="815"/>
      <c r="S60" s="815"/>
      <c r="T60" s="815"/>
      <c r="U60" s="815"/>
      <c r="V60" s="815"/>
      <c r="W60" s="815"/>
      <c r="X60" s="815"/>
      <c r="Y60" s="815"/>
      <c r="Z60" s="375"/>
      <c r="AA60" s="375"/>
      <c r="AB60" s="376"/>
      <c r="AC60" s="377"/>
      <c r="AD60" s="377"/>
      <c r="AE60" s="378"/>
      <c r="AF60" s="379"/>
      <c r="AG60" s="379"/>
      <c r="AH60" s="379"/>
      <c r="AI60" s="379"/>
      <c r="AJ60" s="380"/>
      <c r="AK60" s="321"/>
      <c r="AT60" s="337"/>
    </row>
    <row r="61" spans="1:63" s="298" customFormat="1" ht="21" customHeight="1" thickBot="1">
      <c r="A61" s="381"/>
      <c r="B61" s="816" t="s">
        <v>283</v>
      </c>
      <c r="C61" s="817"/>
      <c r="D61" s="817"/>
      <c r="E61" s="817"/>
      <c r="F61" s="817"/>
      <c r="G61" s="817"/>
      <c r="H61" s="817"/>
      <c r="I61" s="817"/>
      <c r="J61" s="817"/>
      <c r="K61" s="817"/>
      <c r="L61" s="818"/>
      <c r="M61" s="930">
        <f>SUM('別紙様式3-3'!V16)</f>
        <v>35000</v>
      </c>
      <c r="N61" s="931"/>
      <c r="O61" s="931"/>
      <c r="P61" s="931"/>
      <c r="Q61" s="931"/>
      <c r="R61" s="931"/>
      <c r="S61" s="932"/>
      <c r="T61" s="382" t="s">
        <v>4</v>
      </c>
      <c r="U61" s="383"/>
      <c r="V61" s="384"/>
      <c r="W61" s="384"/>
      <c r="X61" s="385"/>
      <c r="Y61" s="386"/>
      <c r="Z61" s="933" t="s">
        <v>205</v>
      </c>
      <c r="AA61" s="934" t="str">
        <f>IF(V62=0,"",IF(V62&gt;=200/3,"○","×"))</f>
        <v>○</v>
      </c>
      <c r="AB61" s="937" t="s">
        <v>266</v>
      </c>
      <c r="AC61" s="377"/>
      <c r="AD61" s="377"/>
      <c r="AE61" s="378"/>
      <c r="AF61" s="377"/>
      <c r="AG61" s="377"/>
      <c r="AH61" s="377"/>
      <c r="AI61" s="387"/>
      <c r="AJ61" s="388"/>
      <c r="AR61" s="337"/>
    </row>
    <row r="62" spans="1:63" s="298" customFormat="1" ht="21" customHeight="1" thickBot="1">
      <c r="A62" s="381"/>
      <c r="B62" s="389"/>
      <c r="C62" s="390"/>
      <c r="D62" s="390"/>
      <c r="E62" s="390"/>
      <c r="F62" s="940" t="s">
        <v>267</v>
      </c>
      <c r="G62" s="941"/>
      <c r="H62" s="941"/>
      <c r="I62" s="941"/>
      <c r="J62" s="941"/>
      <c r="K62" s="941"/>
      <c r="L62" s="941"/>
      <c r="M62" s="945">
        <f>SUM('別紙様式3-3'!W16)</f>
        <v>30000</v>
      </c>
      <c r="N62" s="946"/>
      <c r="O62" s="946"/>
      <c r="P62" s="946"/>
      <c r="Q62" s="946"/>
      <c r="R62" s="946"/>
      <c r="S62" s="947"/>
      <c r="T62" s="391" t="s">
        <v>4</v>
      </c>
      <c r="U62" s="392" t="s">
        <v>22</v>
      </c>
      <c r="V62" s="948">
        <f>IFERROR(M62/M61*100,0)</f>
        <v>85.714285714285708</v>
      </c>
      <c r="W62" s="949"/>
      <c r="X62" s="377" t="s">
        <v>23</v>
      </c>
      <c r="Y62" s="393" t="s">
        <v>268</v>
      </c>
      <c r="Z62" s="933"/>
      <c r="AA62" s="935"/>
      <c r="AB62" s="938"/>
      <c r="AC62" s="377"/>
      <c r="AD62" s="377"/>
      <c r="AE62" s="378"/>
      <c r="AF62" s="377"/>
      <c r="AG62" s="377"/>
      <c r="AH62" s="377"/>
      <c r="AI62" s="387"/>
      <c r="AJ62" s="388"/>
      <c r="AR62" s="337"/>
    </row>
    <row r="63" spans="1:63" s="298" customFormat="1" ht="21" customHeight="1" thickBot="1">
      <c r="A63" s="381"/>
      <c r="B63" s="389"/>
      <c r="C63" s="390"/>
      <c r="D63" s="390"/>
      <c r="E63" s="390"/>
      <c r="F63" s="942"/>
      <c r="G63" s="943"/>
      <c r="H63" s="943"/>
      <c r="I63" s="943"/>
      <c r="J63" s="943"/>
      <c r="K63" s="943"/>
      <c r="L63" s="944"/>
      <c r="M63" s="950" t="s">
        <v>269</v>
      </c>
      <c r="N63" s="950"/>
      <c r="O63" s="950"/>
      <c r="P63" s="951">
        <f>M62/AF67</f>
        <v>5000</v>
      </c>
      <c r="Q63" s="952"/>
      <c r="R63" s="952"/>
      <c r="S63" s="953"/>
      <c r="T63" s="394" t="s">
        <v>270</v>
      </c>
      <c r="U63" s="392"/>
      <c r="V63" s="954"/>
      <c r="W63" s="954"/>
      <c r="X63" s="377"/>
      <c r="Y63" s="393"/>
      <c r="Z63" s="933"/>
      <c r="AA63" s="936"/>
      <c r="AB63" s="938"/>
      <c r="AC63" s="377"/>
      <c r="AD63" s="377"/>
      <c r="AE63" s="395"/>
      <c r="AF63" s="377"/>
      <c r="AG63" s="377"/>
      <c r="AH63" s="377"/>
      <c r="AI63" s="377"/>
      <c r="AJ63" s="377"/>
      <c r="AK63" s="377"/>
      <c r="AL63" s="377"/>
      <c r="AM63" s="377"/>
      <c r="AN63" s="955" t="s">
        <v>271</v>
      </c>
      <c r="AO63" s="956"/>
      <c r="AP63" s="956"/>
      <c r="AQ63" s="956"/>
      <c r="AR63" s="956"/>
      <c r="AS63" s="956"/>
      <c r="AT63" s="956"/>
      <c r="AU63" s="957"/>
      <c r="AW63" s="337"/>
    </row>
    <row r="64" spans="1:63" s="298" customFormat="1" ht="21" customHeight="1" thickBot="1">
      <c r="A64" s="381"/>
      <c r="B64" s="816" t="s">
        <v>272</v>
      </c>
      <c r="C64" s="817"/>
      <c r="D64" s="817"/>
      <c r="E64" s="817"/>
      <c r="F64" s="817"/>
      <c r="G64" s="817"/>
      <c r="H64" s="817"/>
      <c r="I64" s="817"/>
      <c r="J64" s="817"/>
      <c r="K64" s="817"/>
      <c r="L64" s="818"/>
      <c r="M64" s="930">
        <f>SUM('別紙様式3-3'!X16)</f>
        <v>20000</v>
      </c>
      <c r="N64" s="931"/>
      <c r="O64" s="931"/>
      <c r="P64" s="931"/>
      <c r="Q64" s="931"/>
      <c r="R64" s="931"/>
      <c r="S64" s="932"/>
      <c r="T64" s="382" t="s">
        <v>4</v>
      </c>
      <c r="U64" s="383"/>
      <c r="V64" s="384"/>
      <c r="W64" s="384"/>
      <c r="X64" s="385"/>
      <c r="Y64" s="386"/>
      <c r="Z64" s="933" t="s">
        <v>205</v>
      </c>
      <c r="AA64" s="934" t="str">
        <f>IF(V65=0,"",IF(V65&gt;=200/3,"○","×"))</f>
        <v>○</v>
      </c>
      <c r="AB64" s="938"/>
      <c r="AC64" s="377"/>
      <c r="AD64" s="377"/>
      <c r="AE64" s="378"/>
      <c r="AF64" s="377"/>
      <c r="AG64" s="377"/>
      <c r="AH64" s="377"/>
      <c r="AI64" s="377"/>
      <c r="AJ64" s="377"/>
      <c r="AK64" s="377"/>
      <c r="AL64" s="377"/>
      <c r="AM64" s="377"/>
      <c r="AN64" s="958"/>
      <c r="AO64" s="959"/>
      <c r="AP64" s="959"/>
      <c r="AQ64" s="959"/>
      <c r="AR64" s="959"/>
      <c r="AS64" s="959"/>
      <c r="AT64" s="959"/>
      <c r="AU64" s="960"/>
      <c r="AW64" s="337"/>
    </row>
    <row r="65" spans="1:49" s="298" customFormat="1" ht="21" customHeight="1" thickBot="1">
      <c r="A65" s="381"/>
      <c r="B65" s="389"/>
      <c r="C65" s="390"/>
      <c r="D65" s="390"/>
      <c r="E65" s="390"/>
      <c r="F65" s="940" t="s">
        <v>273</v>
      </c>
      <c r="G65" s="961"/>
      <c r="H65" s="961"/>
      <c r="I65" s="961"/>
      <c r="J65" s="961"/>
      <c r="K65" s="961"/>
      <c r="L65" s="961"/>
      <c r="M65" s="945">
        <f>SUM('別紙様式3-3'!Y16)</f>
        <v>18000</v>
      </c>
      <c r="N65" s="946"/>
      <c r="O65" s="946"/>
      <c r="P65" s="946"/>
      <c r="Q65" s="946"/>
      <c r="R65" s="946"/>
      <c r="S65" s="947"/>
      <c r="T65" s="391" t="s">
        <v>4</v>
      </c>
      <c r="U65" s="392" t="s">
        <v>22</v>
      </c>
      <c r="V65" s="948">
        <f>IFERROR(M65/M64*100,0)</f>
        <v>90</v>
      </c>
      <c r="W65" s="949"/>
      <c r="X65" s="377" t="s">
        <v>23</v>
      </c>
      <c r="Y65" s="393" t="s">
        <v>268</v>
      </c>
      <c r="Z65" s="933"/>
      <c r="AA65" s="935"/>
      <c r="AB65" s="938"/>
      <c r="AC65" s="377"/>
      <c r="AD65" s="377"/>
      <c r="AE65" s="378"/>
      <c r="AF65" s="377"/>
      <c r="AG65" s="377"/>
      <c r="AH65" s="377"/>
      <c r="AI65" s="377"/>
      <c r="AJ65" s="377"/>
      <c r="AK65" s="396"/>
      <c r="AL65" s="396"/>
      <c r="AM65" s="396"/>
      <c r="AN65" s="396"/>
      <c r="AO65" s="396"/>
      <c r="AP65" s="396"/>
      <c r="AQ65" s="396"/>
      <c r="AR65" s="396"/>
      <c r="AT65" s="337"/>
    </row>
    <row r="66" spans="1:49" s="298" customFormat="1" ht="21" customHeight="1" thickBot="1">
      <c r="A66" s="381"/>
      <c r="B66" s="397"/>
      <c r="C66" s="398"/>
      <c r="D66" s="398"/>
      <c r="E66" s="398"/>
      <c r="F66" s="962"/>
      <c r="G66" s="963"/>
      <c r="H66" s="963"/>
      <c r="I66" s="963"/>
      <c r="J66" s="963"/>
      <c r="K66" s="963"/>
      <c r="L66" s="964"/>
      <c r="M66" s="950" t="s">
        <v>269</v>
      </c>
      <c r="N66" s="950"/>
      <c r="O66" s="950"/>
      <c r="P66" s="951">
        <f>M65/AF67</f>
        <v>3000</v>
      </c>
      <c r="Q66" s="952"/>
      <c r="R66" s="952"/>
      <c r="S66" s="953"/>
      <c r="T66" s="394" t="s">
        <v>270</v>
      </c>
      <c r="U66" s="399"/>
      <c r="V66" s="965"/>
      <c r="W66" s="965"/>
      <c r="X66" s="376"/>
      <c r="Y66" s="400"/>
      <c r="Z66" s="933"/>
      <c r="AA66" s="936"/>
      <c r="AB66" s="939"/>
      <c r="AC66" s="387"/>
      <c r="AD66" s="387"/>
      <c r="AE66" s="387"/>
      <c r="AF66" s="387"/>
      <c r="AG66" s="387"/>
      <c r="AH66" s="387"/>
      <c r="AI66" s="387"/>
      <c r="AJ66" s="388"/>
      <c r="AR66" s="337"/>
    </row>
    <row r="67" spans="1:49" s="321" customFormat="1" ht="21" customHeight="1" thickBot="1">
      <c r="A67" s="401"/>
      <c r="B67" s="971" t="s">
        <v>274</v>
      </c>
      <c r="C67" s="971"/>
      <c r="D67" s="971"/>
      <c r="E67" s="971"/>
      <c r="F67" s="971"/>
      <c r="G67" s="971"/>
      <c r="H67" s="971"/>
      <c r="I67" s="971"/>
      <c r="J67" s="971"/>
      <c r="K67" s="971"/>
      <c r="L67" s="972"/>
      <c r="M67" s="973" t="s">
        <v>13</v>
      </c>
      <c r="N67" s="969"/>
      <c r="O67" s="970">
        <v>4</v>
      </c>
      <c r="P67" s="970"/>
      <c r="Q67" s="402" t="s">
        <v>275</v>
      </c>
      <c r="R67" s="970">
        <v>10</v>
      </c>
      <c r="S67" s="970"/>
      <c r="T67" s="402" t="s">
        <v>276</v>
      </c>
      <c r="U67" s="969" t="s">
        <v>277</v>
      </c>
      <c r="V67" s="969"/>
      <c r="W67" s="969" t="s">
        <v>13</v>
      </c>
      <c r="X67" s="969"/>
      <c r="Y67" s="970">
        <v>5</v>
      </c>
      <c r="Z67" s="970"/>
      <c r="AA67" s="402" t="s">
        <v>275</v>
      </c>
      <c r="AB67" s="970">
        <v>3</v>
      </c>
      <c r="AC67" s="970"/>
      <c r="AD67" s="402" t="s">
        <v>276</v>
      </c>
      <c r="AE67" s="402" t="s">
        <v>278</v>
      </c>
      <c r="AF67" s="402">
        <f>IF(O67&gt;=1,(Y67*12+AB67)-(O67*12+R67)+1,"")</f>
        <v>6</v>
      </c>
      <c r="AG67" s="969" t="s">
        <v>279</v>
      </c>
      <c r="AH67" s="969"/>
      <c r="AI67" s="403" t="s">
        <v>280</v>
      </c>
    </row>
    <row r="68" spans="1:49" s="298" customFormat="1" ht="6" customHeight="1">
      <c r="A68" s="381"/>
      <c r="B68" s="404"/>
      <c r="C68" s="404"/>
      <c r="D68" s="404"/>
      <c r="E68" s="404"/>
      <c r="F68" s="405"/>
      <c r="G68" s="405"/>
      <c r="H68" s="405"/>
      <c r="I68" s="405"/>
      <c r="J68" s="405"/>
      <c r="K68" s="405"/>
      <c r="L68" s="405"/>
      <c r="M68" s="406"/>
      <c r="N68" s="406"/>
      <c r="O68" s="406"/>
      <c r="P68" s="407"/>
      <c r="Q68" s="407"/>
      <c r="R68" s="407"/>
      <c r="S68" s="407"/>
      <c r="T68" s="408"/>
      <c r="U68" s="409"/>
      <c r="V68" s="410"/>
      <c r="W68" s="410"/>
      <c r="X68" s="377"/>
      <c r="Y68" s="377"/>
      <c r="Z68" s="411"/>
      <c r="AA68" s="412"/>
      <c r="AB68" s="413"/>
      <c r="AC68" s="387"/>
      <c r="AD68" s="387"/>
      <c r="AE68" s="387"/>
      <c r="AF68" s="387"/>
      <c r="AG68" s="387"/>
      <c r="AH68" s="387"/>
      <c r="AI68" s="387"/>
      <c r="AJ68" s="388"/>
      <c r="AR68" s="337"/>
    </row>
    <row r="69" spans="1:49" s="321" customFormat="1" ht="13.5" customHeight="1">
      <c r="A69" s="343" t="s">
        <v>281</v>
      </c>
      <c r="B69" s="414"/>
      <c r="C69" s="414"/>
      <c r="D69" s="414"/>
      <c r="E69" s="414"/>
      <c r="F69" s="414"/>
      <c r="G69" s="414"/>
      <c r="H69" s="414"/>
      <c r="I69" s="414"/>
      <c r="J69" s="414"/>
      <c r="K69" s="414"/>
      <c r="L69" s="414"/>
      <c r="M69" s="414"/>
      <c r="N69" s="414"/>
      <c r="O69" s="414"/>
      <c r="P69" s="414"/>
      <c r="Q69" s="414"/>
      <c r="R69" s="414"/>
      <c r="S69" s="414"/>
      <c r="T69" s="414"/>
      <c r="U69" s="414"/>
      <c r="V69" s="414"/>
      <c r="W69" s="414"/>
      <c r="X69" s="414"/>
      <c r="Y69" s="414"/>
      <c r="Z69" s="414"/>
      <c r="AA69" s="414"/>
      <c r="AB69" s="414"/>
      <c r="AC69" s="414"/>
      <c r="AD69" s="414"/>
      <c r="AE69" s="414"/>
      <c r="AF69" s="414"/>
      <c r="AG69" s="414"/>
      <c r="AH69" s="414"/>
      <c r="AI69" s="414"/>
      <c r="AJ69" s="414"/>
    </row>
    <row r="70" spans="1:49" s="321" customFormat="1" ht="12.75" customHeight="1">
      <c r="A70" s="369" t="s">
        <v>260</v>
      </c>
      <c r="B70" s="966" t="s">
        <v>282</v>
      </c>
      <c r="C70" s="966"/>
      <c r="D70" s="966"/>
      <c r="E70" s="966"/>
      <c r="F70" s="966"/>
      <c r="G70" s="966"/>
      <c r="H70" s="966"/>
      <c r="I70" s="966"/>
      <c r="J70" s="966"/>
      <c r="K70" s="966"/>
      <c r="L70" s="966"/>
      <c r="M70" s="966"/>
      <c r="N70" s="966"/>
      <c r="O70" s="966"/>
      <c r="P70" s="966"/>
      <c r="Q70" s="966"/>
      <c r="R70" s="966"/>
      <c r="S70" s="966"/>
      <c r="T70" s="966"/>
      <c r="U70" s="966"/>
      <c r="V70" s="966"/>
      <c r="W70" s="966"/>
      <c r="X70" s="966"/>
      <c r="Y70" s="966"/>
      <c r="Z70" s="966"/>
      <c r="AA70" s="966"/>
      <c r="AB70" s="966"/>
      <c r="AC70" s="966"/>
      <c r="AD70" s="966"/>
      <c r="AE70" s="966"/>
      <c r="AF70" s="966"/>
      <c r="AG70" s="966"/>
      <c r="AH70" s="966"/>
      <c r="AI70" s="966"/>
      <c r="AJ70" s="966"/>
    </row>
    <row r="71" spans="1:49" s="55" customFormat="1" ht="12">
      <c r="A71" s="61"/>
      <c r="B71" s="61"/>
      <c r="C71" s="61"/>
      <c r="E71" s="61"/>
      <c r="F71" s="61"/>
      <c r="AJ71" s="62"/>
      <c r="AK71" s="62"/>
      <c r="AL71" s="62"/>
      <c r="AM71" s="62"/>
      <c r="AW71" s="60"/>
    </row>
    <row r="72" spans="1:49" s="55" customFormat="1">
      <c r="A72" t="s">
        <v>285</v>
      </c>
      <c r="B72"/>
      <c r="C72" s="61"/>
      <c r="D72" s="61"/>
      <c r="E72" s="61"/>
      <c r="F72" s="61"/>
      <c r="G72" s="61"/>
      <c r="H72" s="61"/>
      <c r="I72" s="61"/>
      <c r="J72" s="61"/>
      <c r="K72" s="62"/>
      <c r="L72" s="62"/>
      <c r="M72" s="62"/>
      <c r="N72" s="62"/>
      <c r="O72" s="62"/>
      <c r="P72" s="62"/>
      <c r="Q72" s="62"/>
      <c r="R72" s="62"/>
      <c r="AJ72" s="62"/>
      <c r="AK72" s="62"/>
      <c r="AL72" s="62"/>
      <c r="AM72" s="62"/>
      <c r="AW72" s="60"/>
    </row>
    <row r="73" spans="1:49" ht="99" customHeight="1">
      <c r="A73" s="850" t="s">
        <v>287</v>
      </c>
      <c r="B73" s="851"/>
      <c r="C73" s="851"/>
      <c r="D73" s="851"/>
      <c r="E73" s="851"/>
      <c r="F73" s="851"/>
      <c r="G73" s="851"/>
      <c r="H73" s="851"/>
      <c r="I73" s="851"/>
      <c r="J73" s="851"/>
      <c r="K73" s="851"/>
      <c r="L73" s="851"/>
      <c r="M73" s="851"/>
      <c r="N73" s="851"/>
      <c r="O73" s="851"/>
      <c r="P73" s="851"/>
      <c r="Q73" s="851"/>
      <c r="R73" s="851"/>
      <c r="S73" s="851"/>
      <c r="T73" s="851"/>
      <c r="U73" s="851"/>
      <c r="V73" s="851"/>
      <c r="W73" s="851"/>
      <c r="X73" s="851"/>
      <c r="Y73" s="851"/>
      <c r="Z73" s="851"/>
      <c r="AA73" s="851"/>
      <c r="AB73" s="851"/>
      <c r="AC73" s="851"/>
      <c r="AD73" s="851"/>
      <c r="AE73" s="851"/>
      <c r="AF73" s="851"/>
      <c r="AG73" s="851"/>
      <c r="AH73" s="851"/>
      <c r="AI73" s="851"/>
      <c r="AJ73" s="852"/>
      <c r="AK73" s="233"/>
      <c r="AL73" s="233"/>
      <c r="AM73" s="233"/>
      <c r="AN73" s="55"/>
      <c r="AW73" s="63"/>
    </row>
    <row r="74" spans="1:49" ht="6" customHeight="1" thickBot="1">
      <c r="A74" s="201"/>
      <c r="B74" s="201"/>
      <c r="C74" s="201"/>
      <c r="D74" s="201"/>
      <c r="E74" s="201"/>
      <c r="F74" s="201"/>
      <c r="G74" s="201"/>
      <c r="H74" s="201"/>
      <c r="I74" s="201"/>
      <c r="J74" s="201"/>
      <c r="K74" s="201"/>
      <c r="L74" s="201"/>
      <c r="M74" s="201"/>
      <c r="N74" s="201"/>
      <c r="O74" s="201"/>
      <c r="P74" s="201"/>
      <c r="Q74" s="201"/>
      <c r="R74" s="201"/>
      <c r="S74" s="201"/>
      <c r="T74" s="201"/>
      <c r="U74" s="201"/>
      <c r="V74" s="201"/>
      <c r="W74" s="201"/>
      <c r="X74" s="201"/>
      <c r="Y74" s="201"/>
      <c r="Z74" s="201"/>
      <c r="AA74" s="201"/>
      <c r="AB74" s="201"/>
      <c r="AC74" s="201"/>
      <c r="AD74" s="201"/>
      <c r="AE74" s="201"/>
      <c r="AF74" s="201"/>
      <c r="AG74" s="201"/>
      <c r="AH74" s="201"/>
      <c r="AI74" s="201"/>
      <c r="AJ74" s="201"/>
      <c r="AK74" s="234"/>
      <c r="AL74" s="234"/>
      <c r="AM74" s="234"/>
      <c r="AN74" s="55"/>
      <c r="AW74" s="63"/>
    </row>
    <row r="75" spans="1:49" ht="13.5" customHeight="1">
      <c r="A75" s="853" t="s">
        <v>161</v>
      </c>
      <c r="B75" s="854"/>
      <c r="C75" s="854"/>
      <c r="D75" s="855"/>
      <c r="E75" s="856" t="s">
        <v>162</v>
      </c>
      <c r="F75" s="854"/>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4"/>
      <c r="AF75" s="854"/>
      <c r="AG75" s="854"/>
      <c r="AH75" s="854"/>
      <c r="AI75" s="854"/>
      <c r="AJ75" s="857"/>
      <c r="AK75" s="235"/>
      <c r="AL75" s="235"/>
      <c r="AM75" s="235"/>
      <c r="AN75" s="55"/>
      <c r="AW75" s="63"/>
    </row>
    <row r="76" spans="1:49" s="202" customFormat="1" ht="12.75" customHeight="1">
      <c r="A76" s="806" t="s">
        <v>163</v>
      </c>
      <c r="B76" s="807"/>
      <c r="C76" s="807"/>
      <c r="D76" s="808"/>
      <c r="E76" s="416"/>
      <c r="F76" s="834" t="s">
        <v>164</v>
      </c>
      <c r="G76" s="834"/>
      <c r="H76" s="834"/>
      <c r="I76" s="834"/>
      <c r="J76" s="834"/>
      <c r="K76" s="834"/>
      <c r="L76" s="834"/>
      <c r="M76" s="834"/>
      <c r="N76" s="834"/>
      <c r="O76" s="834"/>
      <c r="P76" s="834"/>
      <c r="Q76" s="834"/>
      <c r="R76" s="834"/>
      <c r="S76" s="834"/>
      <c r="T76" s="834"/>
      <c r="U76" s="834"/>
      <c r="V76" s="834"/>
      <c r="W76" s="834"/>
      <c r="X76" s="834"/>
      <c r="Y76" s="834"/>
      <c r="Z76" s="834"/>
      <c r="AA76" s="834"/>
      <c r="AB76" s="834"/>
      <c r="AC76" s="834"/>
      <c r="AD76" s="834"/>
      <c r="AE76" s="834"/>
      <c r="AF76" s="834"/>
      <c r="AG76" s="834"/>
      <c r="AH76" s="834"/>
      <c r="AI76" s="834"/>
      <c r="AJ76" s="835"/>
      <c r="AK76" s="230"/>
      <c r="AL76" s="230"/>
      <c r="AM76" s="230"/>
      <c r="AN76" s="55"/>
    </row>
    <row r="77" spans="1:49" s="202" customFormat="1" ht="9.75" customHeight="1">
      <c r="A77" s="809"/>
      <c r="B77" s="810"/>
      <c r="C77" s="810"/>
      <c r="D77" s="811"/>
      <c r="E77" s="417"/>
      <c r="F77" s="832" t="s">
        <v>165</v>
      </c>
      <c r="G77" s="832"/>
      <c r="H77" s="832"/>
      <c r="I77" s="832"/>
      <c r="J77" s="832"/>
      <c r="K77" s="832"/>
      <c r="L77" s="832"/>
      <c r="M77" s="832"/>
      <c r="N77" s="832"/>
      <c r="O77" s="832"/>
      <c r="P77" s="832"/>
      <c r="Q77" s="832"/>
      <c r="R77" s="832"/>
      <c r="S77" s="832"/>
      <c r="T77" s="832"/>
      <c r="U77" s="832"/>
      <c r="V77" s="832"/>
      <c r="W77" s="832"/>
      <c r="X77" s="832"/>
      <c r="Y77" s="832"/>
      <c r="Z77" s="832"/>
      <c r="AA77" s="832"/>
      <c r="AB77" s="832"/>
      <c r="AC77" s="832"/>
      <c r="AD77" s="832"/>
      <c r="AE77" s="832"/>
      <c r="AF77" s="832"/>
      <c r="AG77" s="832"/>
      <c r="AH77" s="832"/>
      <c r="AI77" s="832"/>
      <c r="AJ77" s="833"/>
      <c r="AK77" s="230"/>
      <c r="AL77" s="230"/>
      <c r="AM77" s="230"/>
      <c r="AN77" s="55"/>
    </row>
    <row r="78" spans="1:49" s="202" customFormat="1" ht="15" customHeight="1">
      <c r="A78" s="809"/>
      <c r="B78" s="810"/>
      <c r="C78" s="810"/>
      <c r="D78" s="811"/>
      <c r="E78" s="417"/>
      <c r="F78" s="832" t="s">
        <v>166</v>
      </c>
      <c r="G78" s="832"/>
      <c r="H78" s="832"/>
      <c r="I78" s="832"/>
      <c r="J78" s="832"/>
      <c r="K78" s="832"/>
      <c r="L78" s="832"/>
      <c r="M78" s="832"/>
      <c r="N78" s="832"/>
      <c r="O78" s="832"/>
      <c r="P78" s="832"/>
      <c r="Q78" s="832"/>
      <c r="R78" s="832"/>
      <c r="S78" s="832"/>
      <c r="T78" s="832"/>
      <c r="U78" s="832"/>
      <c r="V78" s="832"/>
      <c r="W78" s="832"/>
      <c r="X78" s="832"/>
      <c r="Y78" s="832"/>
      <c r="Z78" s="832"/>
      <c r="AA78" s="832"/>
      <c r="AB78" s="832"/>
      <c r="AC78" s="832"/>
      <c r="AD78" s="832"/>
      <c r="AE78" s="832"/>
      <c r="AF78" s="832"/>
      <c r="AG78" s="832"/>
      <c r="AH78" s="832"/>
      <c r="AI78" s="832"/>
      <c r="AJ78" s="833"/>
      <c r="AK78" s="230"/>
      <c r="AL78" s="230"/>
      <c r="AM78" s="230"/>
      <c r="AN78" s="55"/>
    </row>
    <row r="79" spans="1:49" s="202" customFormat="1" ht="15" customHeight="1">
      <c r="A79" s="812"/>
      <c r="B79" s="813"/>
      <c r="C79" s="813"/>
      <c r="D79" s="814"/>
      <c r="E79" s="418"/>
      <c r="F79" s="768" t="s">
        <v>167</v>
      </c>
      <c r="G79" s="768"/>
      <c r="H79" s="768"/>
      <c r="I79" s="768"/>
      <c r="J79" s="768"/>
      <c r="K79" s="768"/>
      <c r="L79" s="768"/>
      <c r="M79" s="768"/>
      <c r="N79" s="768"/>
      <c r="O79" s="768"/>
      <c r="P79" s="768"/>
      <c r="Q79" s="768"/>
      <c r="R79" s="768"/>
      <c r="S79" s="768"/>
      <c r="T79" s="768"/>
      <c r="U79" s="768"/>
      <c r="V79" s="768"/>
      <c r="W79" s="768"/>
      <c r="X79" s="768"/>
      <c r="Y79" s="768"/>
      <c r="Z79" s="768"/>
      <c r="AA79" s="768"/>
      <c r="AB79" s="768"/>
      <c r="AC79" s="768"/>
      <c r="AD79" s="768"/>
      <c r="AE79" s="768"/>
      <c r="AF79" s="768"/>
      <c r="AG79" s="768"/>
      <c r="AH79" s="768"/>
      <c r="AI79" s="768"/>
      <c r="AJ79" s="769"/>
      <c r="AK79" s="230"/>
      <c r="AL79" s="230"/>
      <c r="AM79" s="230"/>
      <c r="AN79" s="55"/>
    </row>
    <row r="80" spans="1:49" s="202" customFormat="1" ht="30" customHeight="1">
      <c r="A80" s="806" t="s">
        <v>168</v>
      </c>
      <c r="B80" s="807"/>
      <c r="C80" s="807"/>
      <c r="D80" s="808"/>
      <c r="E80" s="416"/>
      <c r="F80" s="834" t="s">
        <v>199</v>
      </c>
      <c r="G80" s="834"/>
      <c r="H80" s="834"/>
      <c r="I80" s="834"/>
      <c r="J80" s="834"/>
      <c r="K80" s="834"/>
      <c r="L80" s="834"/>
      <c r="M80" s="834"/>
      <c r="N80" s="834"/>
      <c r="O80" s="834"/>
      <c r="P80" s="834"/>
      <c r="Q80" s="834"/>
      <c r="R80" s="834"/>
      <c r="S80" s="834"/>
      <c r="T80" s="834"/>
      <c r="U80" s="834"/>
      <c r="V80" s="834"/>
      <c r="W80" s="834"/>
      <c r="X80" s="834"/>
      <c r="Y80" s="834"/>
      <c r="Z80" s="834"/>
      <c r="AA80" s="834"/>
      <c r="AB80" s="834"/>
      <c r="AC80" s="834"/>
      <c r="AD80" s="834"/>
      <c r="AE80" s="834"/>
      <c r="AF80" s="834"/>
      <c r="AG80" s="834"/>
      <c r="AH80" s="834"/>
      <c r="AI80" s="834"/>
      <c r="AJ80" s="835"/>
      <c r="AK80" s="230"/>
      <c r="AL80" s="230"/>
      <c r="AM80" s="230"/>
      <c r="AN80" s="55"/>
    </row>
    <row r="81" spans="1:40" s="55" customFormat="1" ht="15" customHeight="1">
      <c r="A81" s="809"/>
      <c r="B81" s="810"/>
      <c r="C81" s="810"/>
      <c r="D81" s="811"/>
      <c r="E81" s="417"/>
      <c r="F81" s="832" t="s">
        <v>169</v>
      </c>
      <c r="G81" s="832"/>
      <c r="H81" s="832"/>
      <c r="I81" s="832"/>
      <c r="J81" s="832"/>
      <c r="K81" s="832"/>
      <c r="L81" s="832"/>
      <c r="M81" s="832"/>
      <c r="N81" s="832"/>
      <c r="O81" s="832"/>
      <c r="P81" s="832"/>
      <c r="Q81" s="832"/>
      <c r="R81" s="832"/>
      <c r="S81" s="832"/>
      <c r="T81" s="832"/>
      <c r="U81" s="832"/>
      <c r="V81" s="832"/>
      <c r="W81" s="832"/>
      <c r="X81" s="832"/>
      <c r="Y81" s="832"/>
      <c r="Z81" s="832"/>
      <c r="AA81" s="832"/>
      <c r="AB81" s="832"/>
      <c r="AC81" s="832"/>
      <c r="AD81" s="832"/>
      <c r="AE81" s="832"/>
      <c r="AF81" s="832"/>
      <c r="AG81" s="832"/>
      <c r="AH81" s="832"/>
      <c r="AI81" s="832"/>
      <c r="AJ81" s="833"/>
      <c r="AK81" s="230"/>
      <c r="AL81" s="230"/>
      <c r="AM81" s="230"/>
    </row>
    <row r="82" spans="1:40" s="55" customFormat="1" ht="15" customHeight="1">
      <c r="A82" s="809"/>
      <c r="B82" s="810"/>
      <c r="C82" s="810"/>
      <c r="D82" s="811"/>
      <c r="E82" s="417"/>
      <c r="F82" s="832" t="s">
        <v>170</v>
      </c>
      <c r="G82" s="832"/>
      <c r="H82" s="832"/>
      <c r="I82" s="832"/>
      <c r="J82" s="832"/>
      <c r="K82" s="832"/>
      <c r="L82" s="832"/>
      <c r="M82" s="832"/>
      <c r="N82" s="832"/>
      <c r="O82" s="832"/>
      <c r="P82" s="832"/>
      <c r="Q82" s="832"/>
      <c r="R82" s="832"/>
      <c r="S82" s="832"/>
      <c r="T82" s="832"/>
      <c r="U82" s="832"/>
      <c r="V82" s="832"/>
      <c r="W82" s="832"/>
      <c r="X82" s="832"/>
      <c r="Y82" s="832"/>
      <c r="Z82" s="832"/>
      <c r="AA82" s="832"/>
      <c r="AB82" s="832"/>
      <c r="AC82" s="832"/>
      <c r="AD82" s="832"/>
      <c r="AE82" s="832"/>
      <c r="AF82" s="832"/>
      <c r="AG82" s="832"/>
      <c r="AH82" s="832"/>
      <c r="AI82" s="832"/>
      <c r="AJ82" s="833"/>
      <c r="AK82" s="230"/>
      <c r="AL82" s="230"/>
      <c r="AM82" s="230"/>
    </row>
    <row r="83" spans="1:40" s="55" customFormat="1" ht="15" customHeight="1">
      <c r="A83" s="812"/>
      <c r="B83" s="813"/>
      <c r="C83" s="813"/>
      <c r="D83" s="814"/>
      <c r="E83" s="418"/>
      <c r="F83" s="768" t="s">
        <v>171</v>
      </c>
      <c r="G83" s="768"/>
      <c r="H83" s="768"/>
      <c r="I83" s="768"/>
      <c r="J83" s="768"/>
      <c r="K83" s="768"/>
      <c r="L83" s="768"/>
      <c r="M83" s="768"/>
      <c r="N83" s="768"/>
      <c r="O83" s="768"/>
      <c r="P83" s="768"/>
      <c r="Q83" s="768"/>
      <c r="R83" s="768"/>
      <c r="S83" s="768"/>
      <c r="T83" s="768"/>
      <c r="U83" s="768"/>
      <c r="V83" s="768"/>
      <c r="W83" s="768"/>
      <c r="X83" s="768"/>
      <c r="Y83" s="768"/>
      <c r="Z83" s="768"/>
      <c r="AA83" s="768"/>
      <c r="AB83" s="768"/>
      <c r="AC83" s="768"/>
      <c r="AD83" s="768"/>
      <c r="AE83" s="768"/>
      <c r="AF83" s="768"/>
      <c r="AG83" s="768"/>
      <c r="AH83" s="768"/>
      <c r="AI83" s="768"/>
      <c r="AJ83" s="769"/>
      <c r="AK83" s="230"/>
      <c r="AL83" s="230"/>
      <c r="AM83" s="230"/>
    </row>
    <row r="84" spans="1:40" s="55" customFormat="1" ht="15" customHeight="1">
      <c r="A84" s="806" t="s">
        <v>172</v>
      </c>
      <c r="B84" s="807"/>
      <c r="C84" s="807"/>
      <c r="D84" s="808"/>
      <c r="E84" s="416"/>
      <c r="F84" s="834" t="s">
        <v>173</v>
      </c>
      <c r="G84" s="834"/>
      <c r="H84" s="834"/>
      <c r="I84" s="834"/>
      <c r="J84" s="834"/>
      <c r="K84" s="834"/>
      <c r="L84" s="834"/>
      <c r="M84" s="834"/>
      <c r="N84" s="834"/>
      <c r="O84" s="834"/>
      <c r="P84" s="834"/>
      <c r="Q84" s="834"/>
      <c r="R84" s="834"/>
      <c r="S84" s="834"/>
      <c r="T84" s="834"/>
      <c r="U84" s="834"/>
      <c r="V84" s="834"/>
      <c r="W84" s="834"/>
      <c r="X84" s="834"/>
      <c r="Y84" s="834"/>
      <c r="Z84" s="834"/>
      <c r="AA84" s="834"/>
      <c r="AB84" s="834"/>
      <c r="AC84" s="834"/>
      <c r="AD84" s="834"/>
      <c r="AE84" s="834"/>
      <c r="AF84" s="834"/>
      <c r="AG84" s="834"/>
      <c r="AH84" s="834"/>
      <c r="AI84" s="834"/>
      <c r="AJ84" s="835"/>
      <c r="AK84" s="230"/>
      <c r="AL84" s="230"/>
      <c r="AM84" s="230"/>
    </row>
    <row r="85" spans="1:40" s="55" customFormat="1" ht="30" customHeight="1">
      <c r="A85" s="809"/>
      <c r="B85" s="810"/>
      <c r="C85" s="810"/>
      <c r="D85" s="811"/>
      <c r="E85" s="417"/>
      <c r="F85" s="832" t="s">
        <v>174</v>
      </c>
      <c r="G85" s="832"/>
      <c r="H85" s="832"/>
      <c r="I85" s="832"/>
      <c r="J85" s="832"/>
      <c r="K85" s="832"/>
      <c r="L85" s="832"/>
      <c r="M85" s="832"/>
      <c r="N85" s="832"/>
      <c r="O85" s="832"/>
      <c r="P85" s="832"/>
      <c r="Q85" s="832"/>
      <c r="R85" s="832"/>
      <c r="S85" s="832"/>
      <c r="T85" s="832"/>
      <c r="U85" s="832"/>
      <c r="V85" s="832"/>
      <c r="W85" s="832"/>
      <c r="X85" s="832"/>
      <c r="Y85" s="832"/>
      <c r="Z85" s="832"/>
      <c r="AA85" s="832"/>
      <c r="AB85" s="832"/>
      <c r="AC85" s="832"/>
      <c r="AD85" s="832"/>
      <c r="AE85" s="832"/>
      <c r="AF85" s="832"/>
      <c r="AG85" s="832"/>
      <c r="AH85" s="832"/>
      <c r="AI85" s="832"/>
      <c r="AJ85" s="833"/>
      <c r="AK85" s="230"/>
      <c r="AL85" s="230"/>
      <c r="AM85" s="230"/>
    </row>
    <row r="86" spans="1:40" s="55" customFormat="1" ht="15" customHeight="1">
      <c r="A86" s="809"/>
      <c r="B86" s="810"/>
      <c r="C86" s="810"/>
      <c r="D86" s="811"/>
      <c r="E86" s="417"/>
      <c r="F86" s="832" t="s">
        <v>175</v>
      </c>
      <c r="G86" s="832"/>
      <c r="H86" s="832"/>
      <c r="I86" s="832"/>
      <c r="J86" s="832"/>
      <c r="K86" s="832"/>
      <c r="L86" s="832"/>
      <c r="M86" s="832"/>
      <c r="N86" s="832"/>
      <c r="O86" s="832"/>
      <c r="P86" s="832"/>
      <c r="Q86" s="832"/>
      <c r="R86" s="832"/>
      <c r="S86" s="832"/>
      <c r="T86" s="832"/>
      <c r="U86" s="832"/>
      <c r="V86" s="832"/>
      <c r="W86" s="832"/>
      <c r="X86" s="832"/>
      <c r="Y86" s="832"/>
      <c r="Z86" s="832"/>
      <c r="AA86" s="832"/>
      <c r="AB86" s="832"/>
      <c r="AC86" s="832"/>
      <c r="AD86" s="832"/>
      <c r="AE86" s="832"/>
      <c r="AF86" s="832"/>
      <c r="AG86" s="832"/>
      <c r="AH86" s="832"/>
      <c r="AI86" s="832"/>
      <c r="AJ86" s="833"/>
      <c r="AK86" s="230"/>
      <c r="AL86" s="230"/>
      <c r="AM86" s="230"/>
    </row>
    <row r="87" spans="1:40" s="55" customFormat="1" ht="15" customHeight="1">
      <c r="A87" s="809"/>
      <c r="B87" s="810"/>
      <c r="C87" s="810"/>
      <c r="D87" s="811"/>
      <c r="E87" s="417"/>
      <c r="F87" s="832" t="s">
        <v>176</v>
      </c>
      <c r="G87" s="832"/>
      <c r="H87" s="832"/>
      <c r="I87" s="832"/>
      <c r="J87" s="832"/>
      <c r="K87" s="832"/>
      <c r="L87" s="832"/>
      <c r="M87" s="832"/>
      <c r="N87" s="832"/>
      <c r="O87" s="832"/>
      <c r="P87" s="832"/>
      <c r="Q87" s="832"/>
      <c r="R87" s="832"/>
      <c r="S87" s="832"/>
      <c r="T87" s="832"/>
      <c r="U87" s="832"/>
      <c r="V87" s="832"/>
      <c r="W87" s="832"/>
      <c r="X87" s="832"/>
      <c r="Y87" s="832"/>
      <c r="Z87" s="832"/>
      <c r="AA87" s="832"/>
      <c r="AB87" s="832"/>
      <c r="AC87" s="832"/>
      <c r="AD87" s="832"/>
      <c r="AE87" s="832"/>
      <c r="AF87" s="832"/>
      <c r="AG87" s="832"/>
      <c r="AH87" s="832"/>
      <c r="AI87" s="832"/>
      <c r="AJ87" s="833"/>
      <c r="AK87" s="230"/>
      <c r="AL87" s="230"/>
      <c r="AM87" s="230"/>
    </row>
    <row r="88" spans="1:40" s="55" customFormat="1" ht="15" customHeight="1">
      <c r="A88" s="812"/>
      <c r="B88" s="813"/>
      <c r="C88" s="813"/>
      <c r="D88" s="814"/>
      <c r="E88" s="418"/>
      <c r="F88" s="768" t="s">
        <v>177</v>
      </c>
      <c r="G88" s="768"/>
      <c r="H88" s="768"/>
      <c r="I88" s="768"/>
      <c r="J88" s="768"/>
      <c r="K88" s="768"/>
      <c r="L88" s="768"/>
      <c r="M88" s="768"/>
      <c r="N88" s="768"/>
      <c r="O88" s="768"/>
      <c r="P88" s="768"/>
      <c r="Q88" s="768"/>
      <c r="R88" s="768"/>
      <c r="S88" s="768"/>
      <c r="T88" s="768"/>
      <c r="U88" s="768"/>
      <c r="V88" s="768"/>
      <c r="W88" s="768"/>
      <c r="X88" s="768"/>
      <c r="Y88" s="768"/>
      <c r="Z88" s="768"/>
      <c r="AA88" s="768"/>
      <c r="AB88" s="768"/>
      <c r="AC88" s="768"/>
      <c r="AD88" s="768"/>
      <c r="AE88" s="768"/>
      <c r="AF88" s="768"/>
      <c r="AG88" s="768"/>
      <c r="AH88" s="768"/>
      <c r="AI88" s="768"/>
      <c r="AJ88" s="769"/>
      <c r="AK88" s="230"/>
      <c r="AL88" s="230"/>
      <c r="AM88" s="230"/>
    </row>
    <row r="89" spans="1:40" s="55" customFormat="1" ht="30" customHeight="1">
      <c r="A89" s="806" t="s">
        <v>178</v>
      </c>
      <c r="B89" s="807"/>
      <c r="C89" s="807"/>
      <c r="D89" s="808"/>
      <c r="E89" s="416"/>
      <c r="F89" s="834" t="s">
        <v>179</v>
      </c>
      <c r="G89" s="834"/>
      <c r="H89" s="834"/>
      <c r="I89" s="834"/>
      <c r="J89" s="834"/>
      <c r="K89" s="834"/>
      <c r="L89" s="834"/>
      <c r="M89" s="834"/>
      <c r="N89" s="834"/>
      <c r="O89" s="834"/>
      <c r="P89" s="834"/>
      <c r="Q89" s="834"/>
      <c r="R89" s="834"/>
      <c r="S89" s="834"/>
      <c r="T89" s="834"/>
      <c r="U89" s="834"/>
      <c r="V89" s="834"/>
      <c r="W89" s="834"/>
      <c r="X89" s="834"/>
      <c r="Y89" s="834"/>
      <c r="Z89" s="834"/>
      <c r="AA89" s="834"/>
      <c r="AB89" s="834"/>
      <c r="AC89" s="834"/>
      <c r="AD89" s="834"/>
      <c r="AE89" s="834"/>
      <c r="AF89" s="834"/>
      <c r="AG89" s="834"/>
      <c r="AH89" s="834"/>
      <c r="AI89" s="834"/>
      <c r="AJ89" s="835"/>
      <c r="AK89" s="230"/>
      <c r="AL89" s="230"/>
      <c r="AM89" s="230"/>
    </row>
    <row r="90" spans="1:40" s="55" customFormat="1" ht="15" customHeight="1">
      <c r="A90" s="809"/>
      <c r="B90" s="810"/>
      <c r="C90" s="810"/>
      <c r="D90" s="811"/>
      <c r="E90" s="417"/>
      <c r="F90" s="832" t="s">
        <v>180</v>
      </c>
      <c r="G90" s="832"/>
      <c r="H90" s="832"/>
      <c r="I90" s="832"/>
      <c r="J90" s="832"/>
      <c r="K90" s="832"/>
      <c r="L90" s="832"/>
      <c r="M90" s="832"/>
      <c r="N90" s="832"/>
      <c r="O90" s="832"/>
      <c r="P90" s="832"/>
      <c r="Q90" s="832"/>
      <c r="R90" s="832"/>
      <c r="S90" s="832"/>
      <c r="T90" s="832"/>
      <c r="U90" s="832"/>
      <c r="V90" s="832"/>
      <c r="W90" s="832"/>
      <c r="X90" s="832"/>
      <c r="Y90" s="832"/>
      <c r="Z90" s="832"/>
      <c r="AA90" s="832"/>
      <c r="AB90" s="832"/>
      <c r="AC90" s="832"/>
      <c r="AD90" s="832"/>
      <c r="AE90" s="832"/>
      <c r="AF90" s="832"/>
      <c r="AG90" s="832"/>
      <c r="AH90" s="832"/>
      <c r="AI90" s="832"/>
      <c r="AJ90" s="833"/>
      <c r="AK90" s="230"/>
      <c r="AL90" s="230"/>
      <c r="AM90" s="230"/>
    </row>
    <row r="91" spans="1:40" s="55" customFormat="1" ht="15" customHeight="1">
      <c r="A91" s="809"/>
      <c r="B91" s="810"/>
      <c r="C91" s="810"/>
      <c r="D91" s="811"/>
      <c r="E91" s="417"/>
      <c r="F91" s="832" t="s">
        <v>181</v>
      </c>
      <c r="G91" s="832"/>
      <c r="H91" s="832"/>
      <c r="I91" s="832"/>
      <c r="J91" s="832"/>
      <c r="K91" s="832"/>
      <c r="L91" s="832"/>
      <c r="M91" s="832"/>
      <c r="N91" s="832"/>
      <c r="O91" s="832"/>
      <c r="P91" s="832"/>
      <c r="Q91" s="832"/>
      <c r="R91" s="832"/>
      <c r="S91" s="832"/>
      <c r="T91" s="832"/>
      <c r="U91" s="832"/>
      <c r="V91" s="832"/>
      <c r="W91" s="832"/>
      <c r="X91" s="832"/>
      <c r="Y91" s="832"/>
      <c r="Z91" s="832"/>
      <c r="AA91" s="832"/>
      <c r="AB91" s="832"/>
      <c r="AC91" s="832"/>
      <c r="AD91" s="832"/>
      <c r="AE91" s="832"/>
      <c r="AF91" s="832"/>
      <c r="AG91" s="832"/>
      <c r="AH91" s="832"/>
      <c r="AI91" s="832"/>
      <c r="AJ91" s="833"/>
      <c r="AK91" s="230"/>
      <c r="AL91" s="230"/>
      <c r="AM91" s="230"/>
    </row>
    <row r="92" spans="1:40" s="55" customFormat="1" ht="15" customHeight="1">
      <c r="A92" s="812"/>
      <c r="B92" s="813"/>
      <c r="C92" s="813"/>
      <c r="D92" s="814"/>
      <c r="E92" s="418"/>
      <c r="F92" s="768" t="s">
        <v>182</v>
      </c>
      <c r="G92" s="768"/>
      <c r="H92" s="768"/>
      <c r="I92" s="768"/>
      <c r="J92" s="768"/>
      <c r="K92" s="768"/>
      <c r="L92" s="768"/>
      <c r="M92" s="768"/>
      <c r="N92" s="768"/>
      <c r="O92" s="768"/>
      <c r="P92" s="768"/>
      <c r="Q92" s="768"/>
      <c r="R92" s="768"/>
      <c r="S92" s="768"/>
      <c r="T92" s="768"/>
      <c r="U92" s="768"/>
      <c r="V92" s="768"/>
      <c r="W92" s="768"/>
      <c r="X92" s="768"/>
      <c r="Y92" s="768"/>
      <c r="Z92" s="768"/>
      <c r="AA92" s="768"/>
      <c r="AB92" s="768"/>
      <c r="AC92" s="768"/>
      <c r="AD92" s="768"/>
      <c r="AE92" s="768"/>
      <c r="AF92" s="768"/>
      <c r="AG92" s="768"/>
      <c r="AH92" s="768"/>
      <c r="AI92" s="768"/>
      <c r="AJ92" s="769"/>
      <c r="AK92" s="230"/>
      <c r="AL92" s="230"/>
      <c r="AM92" s="230"/>
    </row>
    <row r="93" spans="1:40" s="55" customFormat="1" ht="15" customHeight="1">
      <c r="A93" s="806" t="s">
        <v>183</v>
      </c>
      <c r="B93" s="807"/>
      <c r="C93" s="807"/>
      <c r="D93" s="808"/>
      <c r="E93" s="416"/>
      <c r="F93" s="834" t="s">
        <v>184</v>
      </c>
      <c r="G93" s="834"/>
      <c r="H93" s="834"/>
      <c r="I93" s="834"/>
      <c r="J93" s="834"/>
      <c r="K93" s="834"/>
      <c r="L93" s="834"/>
      <c r="M93" s="834"/>
      <c r="N93" s="834"/>
      <c r="O93" s="834"/>
      <c r="P93" s="834"/>
      <c r="Q93" s="834"/>
      <c r="R93" s="834"/>
      <c r="S93" s="834"/>
      <c r="T93" s="834"/>
      <c r="U93" s="834"/>
      <c r="V93" s="834"/>
      <c r="W93" s="834"/>
      <c r="X93" s="834"/>
      <c r="Y93" s="834"/>
      <c r="Z93" s="834"/>
      <c r="AA93" s="834"/>
      <c r="AB93" s="834"/>
      <c r="AC93" s="834"/>
      <c r="AD93" s="834"/>
      <c r="AE93" s="834"/>
      <c r="AF93" s="834"/>
      <c r="AG93" s="834"/>
      <c r="AH93" s="834"/>
      <c r="AI93" s="834"/>
      <c r="AJ93" s="835"/>
      <c r="AK93" s="230"/>
      <c r="AL93" s="230"/>
      <c r="AM93" s="230"/>
      <c r="AN93"/>
    </row>
    <row r="94" spans="1:40" s="55" customFormat="1" ht="30" customHeight="1">
      <c r="A94" s="809"/>
      <c r="B94" s="810"/>
      <c r="C94" s="810"/>
      <c r="D94" s="811"/>
      <c r="E94" s="417"/>
      <c r="F94" s="832" t="s">
        <v>185</v>
      </c>
      <c r="G94" s="832"/>
      <c r="H94" s="832"/>
      <c r="I94" s="832"/>
      <c r="J94" s="832"/>
      <c r="K94" s="832"/>
      <c r="L94" s="832"/>
      <c r="M94" s="832"/>
      <c r="N94" s="832"/>
      <c r="O94" s="832"/>
      <c r="P94" s="832"/>
      <c r="Q94" s="832"/>
      <c r="R94" s="832"/>
      <c r="S94" s="832"/>
      <c r="T94" s="832"/>
      <c r="U94" s="832"/>
      <c r="V94" s="832"/>
      <c r="W94" s="832"/>
      <c r="X94" s="832"/>
      <c r="Y94" s="832"/>
      <c r="Z94" s="832"/>
      <c r="AA94" s="832"/>
      <c r="AB94" s="832"/>
      <c r="AC94" s="832"/>
      <c r="AD94" s="832"/>
      <c r="AE94" s="832"/>
      <c r="AF94" s="832"/>
      <c r="AG94" s="832"/>
      <c r="AH94" s="832"/>
      <c r="AI94" s="832"/>
      <c r="AJ94" s="833"/>
      <c r="AK94" s="230"/>
      <c r="AL94" s="230"/>
      <c r="AM94" s="230"/>
    </row>
    <row r="95" spans="1:40" s="55" customFormat="1" ht="15" customHeight="1">
      <c r="A95" s="809"/>
      <c r="B95" s="810"/>
      <c r="C95" s="810"/>
      <c r="D95" s="811"/>
      <c r="E95" s="417"/>
      <c r="F95" s="832" t="s">
        <v>186</v>
      </c>
      <c r="G95" s="832"/>
      <c r="H95" s="832"/>
      <c r="I95" s="832"/>
      <c r="J95" s="832"/>
      <c r="K95" s="832"/>
      <c r="L95" s="832"/>
      <c r="M95" s="832"/>
      <c r="N95" s="832"/>
      <c r="O95" s="832"/>
      <c r="P95" s="832"/>
      <c r="Q95" s="832"/>
      <c r="R95" s="832"/>
      <c r="S95" s="832"/>
      <c r="T95" s="832"/>
      <c r="U95" s="832"/>
      <c r="V95" s="832"/>
      <c r="W95" s="832"/>
      <c r="X95" s="832"/>
      <c r="Y95" s="832"/>
      <c r="Z95" s="832"/>
      <c r="AA95" s="832"/>
      <c r="AB95" s="832"/>
      <c r="AC95" s="832"/>
      <c r="AD95" s="832"/>
      <c r="AE95" s="832"/>
      <c r="AF95" s="832"/>
      <c r="AG95" s="832"/>
      <c r="AH95" s="832"/>
      <c r="AI95" s="832"/>
      <c r="AJ95" s="833"/>
      <c r="AK95" s="230"/>
      <c r="AL95" s="230"/>
      <c r="AM95" s="230"/>
    </row>
    <row r="96" spans="1:40" s="55" customFormat="1" ht="15" customHeight="1">
      <c r="A96" s="812"/>
      <c r="B96" s="813"/>
      <c r="C96" s="813"/>
      <c r="D96" s="814"/>
      <c r="E96" s="418"/>
      <c r="F96" s="768" t="s">
        <v>187</v>
      </c>
      <c r="G96" s="768"/>
      <c r="H96" s="768"/>
      <c r="I96" s="768"/>
      <c r="J96" s="768"/>
      <c r="K96" s="768"/>
      <c r="L96" s="768"/>
      <c r="M96" s="768"/>
      <c r="N96" s="768"/>
      <c r="O96" s="768"/>
      <c r="P96" s="768"/>
      <c r="Q96" s="768"/>
      <c r="R96" s="768"/>
      <c r="S96" s="768"/>
      <c r="T96" s="768"/>
      <c r="U96" s="768"/>
      <c r="V96" s="768"/>
      <c r="W96" s="768"/>
      <c r="X96" s="768"/>
      <c r="Y96" s="768"/>
      <c r="Z96" s="768"/>
      <c r="AA96" s="768"/>
      <c r="AB96" s="768"/>
      <c r="AC96" s="768"/>
      <c r="AD96" s="768"/>
      <c r="AE96" s="768"/>
      <c r="AF96" s="768"/>
      <c r="AG96" s="768"/>
      <c r="AH96" s="768"/>
      <c r="AI96" s="768"/>
      <c r="AJ96" s="769"/>
      <c r="AK96" s="230"/>
      <c r="AL96" s="230"/>
      <c r="AM96" s="230"/>
    </row>
    <row r="97" spans="1:52" s="55" customFormat="1" ht="30" customHeight="1">
      <c r="A97" s="806" t="s">
        <v>200</v>
      </c>
      <c r="B97" s="807"/>
      <c r="C97" s="807"/>
      <c r="D97" s="808"/>
      <c r="E97" s="416"/>
      <c r="F97" s="834" t="s">
        <v>188</v>
      </c>
      <c r="G97" s="834"/>
      <c r="H97" s="834"/>
      <c r="I97" s="834"/>
      <c r="J97" s="834"/>
      <c r="K97" s="834"/>
      <c r="L97" s="834"/>
      <c r="M97" s="834"/>
      <c r="N97" s="834"/>
      <c r="O97" s="834"/>
      <c r="P97" s="834"/>
      <c r="Q97" s="834"/>
      <c r="R97" s="834"/>
      <c r="S97" s="834"/>
      <c r="T97" s="834"/>
      <c r="U97" s="834"/>
      <c r="V97" s="834"/>
      <c r="W97" s="834"/>
      <c r="X97" s="834"/>
      <c r="Y97" s="834"/>
      <c r="Z97" s="834"/>
      <c r="AA97" s="834"/>
      <c r="AB97" s="834"/>
      <c r="AC97" s="834"/>
      <c r="AD97" s="834"/>
      <c r="AE97" s="834"/>
      <c r="AF97" s="834"/>
      <c r="AG97" s="834"/>
      <c r="AH97" s="834"/>
      <c r="AI97" s="834"/>
      <c r="AJ97" s="835"/>
      <c r="AK97" s="230"/>
      <c r="AL97" s="230"/>
      <c r="AM97" s="230"/>
      <c r="AN97" s="202"/>
    </row>
    <row r="98" spans="1:52" s="55" customFormat="1" ht="15" customHeight="1">
      <c r="A98" s="809"/>
      <c r="B98" s="810"/>
      <c r="C98" s="810"/>
      <c r="D98" s="811"/>
      <c r="E98" s="417"/>
      <c r="F98" s="832" t="s">
        <v>189</v>
      </c>
      <c r="G98" s="832"/>
      <c r="H98" s="832"/>
      <c r="I98" s="832"/>
      <c r="J98" s="832"/>
      <c r="K98" s="832"/>
      <c r="L98" s="832"/>
      <c r="M98" s="832"/>
      <c r="N98" s="832"/>
      <c r="O98" s="832"/>
      <c r="P98" s="832"/>
      <c r="Q98" s="832"/>
      <c r="R98" s="832"/>
      <c r="S98" s="832"/>
      <c r="T98" s="832"/>
      <c r="U98" s="832"/>
      <c r="V98" s="832"/>
      <c r="W98" s="832"/>
      <c r="X98" s="832"/>
      <c r="Y98" s="832"/>
      <c r="Z98" s="832"/>
      <c r="AA98" s="832"/>
      <c r="AB98" s="832"/>
      <c r="AC98" s="832"/>
      <c r="AD98" s="832"/>
      <c r="AE98" s="832"/>
      <c r="AF98" s="832"/>
      <c r="AG98" s="832"/>
      <c r="AH98" s="832"/>
      <c r="AI98" s="832"/>
      <c r="AJ98" s="833"/>
      <c r="AK98" s="230"/>
      <c r="AL98" s="230"/>
      <c r="AM98" s="230"/>
    </row>
    <row r="99" spans="1:52" s="55" customFormat="1" ht="15" customHeight="1">
      <c r="A99" s="809"/>
      <c r="B99" s="810"/>
      <c r="C99" s="810"/>
      <c r="D99" s="811"/>
      <c r="E99" s="417"/>
      <c r="F99" s="832" t="s">
        <v>190</v>
      </c>
      <c r="G99" s="832"/>
      <c r="H99" s="832"/>
      <c r="I99" s="832"/>
      <c r="J99" s="832"/>
      <c r="K99" s="832"/>
      <c r="L99" s="832"/>
      <c r="M99" s="832"/>
      <c r="N99" s="832"/>
      <c r="O99" s="832"/>
      <c r="P99" s="832"/>
      <c r="Q99" s="832"/>
      <c r="R99" s="832"/>
      <c r="S99" s="832"/>
      <c r="T99" s="832"/>
      <c r="U99" s="832"/>
      <c r="V99" s="832"/>
      <c r="W99" s="832"/>
      <c r="X99" s="832"/>
      <c r="Y99" s="832"/>
      <c r="Z99" s="832"/>
      <c r="AA99" s="832"/>
      <c r="AB99" s="832"/>
      <c r="AC99" s="832"/>
      <c r="AD99" s="832"/>
      <c r="AE99" s="832"/>
      <c r="AF99" s="832"/>
      <c r="AG99" s="832"/>
      <c r="AH99" s="832"/>
      <c r="AI99" s="832"/>
      <c r="AJ99" s="833"/>
      <c r="AK99" s="230"/>
      <c r="AL99" s="230"/>
      <c r="AM99" s="230"/>
    </row>
    <row r="100" spans="1:52" s="55" customFormat="1" ht="15" customHeight="1" thickBot="1">
      <c r="A100" s="974"/>
      <c r="B100" s="975"/>
      <c r="C100" s="975"/>
      <c r="D100" s="976"/>
      <c r="E100" s="419"/>
      <c r="F100" s="977" t="s">
        <v>191</v>
      </c>
      <c r="G100" s="977"/>
      <c r="H100" s="977"/>
      <c r="I100" s="977"/>
      <c r="J100" s="977"/>
      <c r="K100" s="977"/>
      <c r="L100" s="977"/>
      <c r="M100" s="977"/>
      <c r="N100" s="977"/>
      <c r="O100" s="977"/>
      <c r="P100" s="977"/>
      <c r="Q100" s="977"/>
      <c r="R100" s="977"/>
      <c r="S100" s="977"/>
      <c r="T100" s="977"/>
      <c r="U100" s="977"/>
      <c r="V100" s="977"/>
      <c r="W100" s="977"/>
      <c r="X100" s="977"/>
      <c r="Y100" s="977"/>
      <c r="Z100" s="977"/>
      <c r="AA100" s="977"/>
      <c r="AB100" s="977"/>
      <c r="AC100" s="977"/>
      <c r="AD100" s="977"/>
      <c r="AE100" s="977"/>
      <c r="AF100" s="977"/>
      <c r="AG100" s="977"/>
      <c r="AH100" s="977"/>
      <c r="AI100" s="977"/>
      <c r="AJ100" s="978"/>
      <c r="AK100" s="230"/>
      <c r="AL100" s="230"/>
      <c r="AM100" s="230"/>
      <c r="AN100"/>
    </row>
    <row r="101" spans="1:52" s="55" customFormat="1" ht="30" customHeight="1" thickBot="1">
      <c r="A101" s="801" t="s">
        <v>198</v>
      </c>
      <c r="B101" s="802"/>
      <c r="C101" s="802"/>
      <c r="D101" s="802"/>
      <c r="E101" s="802"/>
      <c r="F101" s="802"/>
      <c r="G101" s="802"/>
      <c r="H101" s="802"/>
      <c r="I101" s="802"/>
      <c r="J101" s="802"/>
      <c r="K101" s="802"/>
      <c r="L101" s="802"/>
      <c r="M101" s="802"/>
      <c r="N101" s="803"/>
      <c r="O101" s="804"/>
      <c r="P101" s="804"/>
      <c r="Q101" s="805" t="s">
        <v>192</v>
      </c>
      <c r="R101" s="805"/>
      <c r="S101" s="762"/>
      <c r="T101" s="763"/>
      <c r="U101" s="763"/>
      <c r="V101" s="763"/>
      <c r="W101" s="763"/>
      <c r="X101" s="763"/>
      <c r="Y101" s="763"/>
      <c r="Z101" s="763"/>
      <c r="AA101" s="763"/>
      <c r="AB101" s="763"/>
      <c r="AC101" s="763"/>
      <c r="AD101" s="763"/>
      <c r="AE101" s="763"/>
      <c r="AF101" s="763"/>
      <c r="AG101" s="763"/>
      <c r="AH101" s="763"/>
      <c r="AI101" s="763"/>
      <c r="AJ101" s="764"/>
      <c r="AK101" s="230"/>
      <c r="AL101" s="230"/>
      <c r="AM101" s="230"/>
      <c r="AN101"/>
    </row>
    <row r="102" spans="1:52" s="321" customFormat="1" ht="21.6" customHeight="1">
      <c r="A102" s="967" t="s">
        <v>286</v>
      </c>
      <c r="B102" s="968"/>
      <c r="C102" s="968"/>
      <c r="D102" s="968"/>
      <c r="E102" s="968"/>
      <c r="F102" s="968"/>
      <c r="G102" s="968"/>
      <c r="H102" s="968"/>
      <c r="I102" s="968"/>
      <c r="J102" s="968"/>
      <c r="K102" s="968"/>
      <c r="L102" s="968"/>
      <c r="M102" s="968"/>
      <c r="N102" s="968"/>
      <c r="O102" s="968"/>
      <c r="P102" s="968"/>
      <c r="Q102" s="968"/>
      <c r="R102" s="968"/>
      <c r="S102" s="968"/>
      <c r="T102" s="968"/>
      <c r="U102" s="968"/>
      <c r="V102" s="968"/>
      <c r="W102" s="968"/>
      <c r="X102" s="968"/>
      <c r="Y102" s="968"/>
      <c r="Z102" s="968"/>
      <c r="AA102" s="968"/>
      <c r="AB102" s="968"/>
      <c r="AC102" s="968"/>
      <c r="AD102" s="968"/>
      <c r="AE102" s="968"/>
      <c r="AF102" s="968"/>
      <c r="AG102" s="420"/>
      <c r="AH102" s="421" t="s">
        <v>193</v>
      </c>
      <c r="AI102" s="422"/>
      <c r="AJ102" s="423"/>
      <c r="AM102" s="298"/>
      <c r="AN102" s="298"/>
      <c r="AO102" s="298"/>
      <c r="AP102" s="298"/>
      <c r="AQ102" s="298"/>
      <c r="AR102" s="298"/>
      <c r="AS102" s="298"/>
      <c r="AT102" s="337"/>
      <c r="AU102" s="298"/>
      <c r="AV102" s="298"/>
      <c r="AW102" s="298"/>
      <c r="AX102" s="298"/>
      <c r="AY102" s="298"/>
      <c r="AZ102" s="298"/>
    </row>
    <row r="103" spans="1:52" s="321" customFormat="1" ht="9.75" customHeight="1">
      <c r="A103" s="369"/>
      <c r="B103" s="415"/>
      <c r="C103" s="415"/>
      <c r="D103" s="415"/>
      <c r="E103" s="415"/>
      <c r="F103" s="415"/>
      <c r="G103" s="415"/>
      <c r="H103" s="415"/>
      <c r="I103" s="415"/>
      <c r="J103" s="415"/>
      <c r="K103" s="415"/>
      <c r="L103" s="415"/>
      <c r="M103" s="415"/>
      <c r="N103" s="415"/>
      <c r="O103" s="415"/>
      <c r="P103" s="415"/>
      <c r="Q103" s="415"/>
      <c r="R103" s="415"/>
      <c r="S103" s="415"/>
      <c r="T103" s="415"/>
      <c r="U103" s="415"/>
      <c r="V103" s="415"/>
      <c r="W103" s="415"/>
      <c r="X103" s="415"/>
      <c r="Y103" s="415"/>
      <c r="Z103" s="415"/>
      <c r="AA103" s="415"/>
      <c r="AB103" s="415"/>
      <c r="AC103" s="415"/>
      <c r="AD103" s="415"/>
      <c r="AE103" s="415"/>
      <c r="AF103" s="415"/>
      <c r="AG103" s="415"/>
      <c r="AH103" s="415"/>
      <c r="AI103" s="415"/>
      <c r="AJ103" s="415"/>
    </row>
    <row r="104" spans="1:52" s="55" customFormat="1" ht="21" customHeight="1">
      <c r="A104" s="61" t="s">
        <v>284</v>
      </c>
      <c r="B104" s="193" t="s">
        <v>195</v>
      </c>
      <c r="C104" s="61"/>
      <c r="D104" s="61"/>
      <c r="E104" s="61"/>
      <c r="F104" s="206"/>
      <c r="G104" s="206"/>
      <c r="H104" s="206"/>
      <c r="I104" s="206"/>
      <c r="J104" s="206"/>
      <c r="K104" s="206"/>
      <c r="L104" s="206"/>
      <c r="M104" s="206"/>
      <c r="N104" s="206"/>
      <c r="O104" s="206"/>
      <c r="P104" s="206"/>
      <c r="Q104" s="206"/>
      <c r="R104" s="206"/>
      <c r="S104" s="206"/>
      <c r="T104" s="206"/>
      <c r="U104" s="206"/>
      <c r="V104" s="206"/>
      <c r="W104" s="206"/>
      <c r="X104" s="206"/>
      <c r="Y104" s="206"/>
      <c r="Z104" s="206"/>
      <c r="AA104" s="206"/>
      <c r="AB104" s="206"/>
      <c r="AC104" s="206"/>
      <c r="AD104" s="206"/>
      <c r="AE104" s="206"/>
      <c r="AF104" s="206"/>
      <c r="AG104" s="206"/>
      <c r="AH104" s="206"/>
      <c r="AI104" s="206"/>
      <c r="AJ104" s="206"/>
      <c r="AK104" s="206"/>
      <c r="AL104" s="206"/>
      <c r="AM104" s="206"/>
      <c r="AW104" s="60"/>
    </row>
    <row r="105" spans="1:52" ht="42" customHeight="1">
      <c r="A105" s="765"/>
      <c r="B105" s="766"/>
      <c r="C105" s="766"/>
      <c r="D105" s="766"/>
      <c r="E105" s="766"/>
      <c r="F105" s="766"/>
      <c r="G105" s="766"/>
      <c r="H105" s="766"/>
      <c r="I105" s="766"/>
      <c r="J105" s="766"/>
      <c r="K105" s="766"/>
      <c r="L105" s="766"/>
      <c r="M105" s="766"/>
      <c r="N105" s="766"/>
      <c r="O105" s="766"/>
      <c r="P105" s="766"/>
      <c r="Q105" s="766"/>
      <c r="R105" s="766"/>
      <c r="S105" s="766"/>
      <c r="T105" s="766"/>
      <c r="U105" s="766"/>
      <c r="V105" s="766"/>
      <c r="W105" s="766"/>
      <c r="X105" s="766"/>
      <c r="Y105" s="766"/>
      <c r="Z105" s="766"/>
      <c r="AA105" s="766"/>
      <c r="AB105" s="766"/>
      <c r="AC105" s="766"/>
      <c r="AD105" s="766"/>
      <c r="AE105" s="766"/>
      <c r="AF105" s="766"/>
      <c r="AG105" s="766"/>
      <c r="AH105" s="766"/>
      <c r="AI105" s="766"/>
      <c r="AJ105" s="767"/>
      <c r="AK105" s="232"/>
      <c r="AL105" s="232"/>
      <c r="AM105" s="232"/>
      <c r="AW105" s="63"/>
    </row>
    <row r="106" spans="1:52" s="55" customFormat="1" ht="9.9" customHeight="1">
      <c r="A106" s="203"/>
      <c r="B106" s="203"/>
      <c r="C106" s="203"/>
      <c r="D106" s="203"/>
      <c r="E106" s="203"/>
      <c r="F106" s="203"/>
      <c r="G106" s="203"/>
      <c r="H106" s="203"/>
      <c r="I106" s="203"/>
      <c r="J106" s="203"/>
      <c r="K106" s="203"/>
      <c r="L106" s="203"/>
      <c r="M106" s="203"/>
      <c r="N106" s="203"/>
      <c r="O106" s="204"/>
      <c r="P106" s="204"/>
      <c r="Q106" s="205"/>
      <c r="R106" s="205"/>
      <c r="S106" s="82"/>
      <c r="T106" s="82"/>
      <c r="U106" s="82"/>
      <c r="V106" s="82"/>
      <c r="W106" s="82"/>
      <c r="X106" s="82"/>
      <c r="Y106" s="82"/>
      <c r="Z106" s="82"/>
      <c r="AA106" s="82"/>
      <c r="AB106" s="82"/>
      <c r="AC106" s="82"/>
      <c r="AD106" s="82"/>
      <c r="AE106" s="82"/>
      <c r="AF106" s="82"/>
      <c r="AG106" s="82"/>
      <c r="AH106" s="82"/>
      <c r="AI106" s="82"/>
      <c r="AJ106" s="82"/>
      <c r="AK106" s="82"/>
      <c r="AL106" s="82"/>
      <c r="AM106" s="82"/>
      <c r="AN106"/>
    </row>
    <row r="107" spans="1:52" s="55" customFormat="1" ht="15" customHeight="1">
      <c r="A107" s="192" t="s">
        <v>24</v>
      </c>
      <c r="B107" s="858" t="s">
        <v>26</v>
      </c>
      <c r="C107" s="858"/>
      <c r="D107" s="858"/>
      <c r="E107" s="858"/>
      <c r="F107" s="858"/>
      <c r="G107" s="858"/>
      <c r="H107" s="858"/>
      <c r="I107" s="858"/>
      <c r="J107" s="858"/>
      <c r="K107" s="858"/>
      <c r="L107" s="858"/>
      <c r="M107" s="858"/>
      <c r="N107" s="858"/>
      <c r="O107" s="858"/>
      <c r="P107" s="858"/>
      <c r="Q107" s="858"/>
      <c r="R107" s="858"/>
      <c r="S107" s="858"/>
      <c r="T107" s="858"/>
      <c r="U107" s="858"/>
      <c r="V107" s="858"/>
      <c r="W107" s="858"/>
      <c r="X107" s="858"/>
      <c r="Y107" s="858"/>
      <c r="Z107" s="858"/>
      <c r="AA107" s="858"/>
      <c r="AB107" s="858"/>
      <c r="AC107" s="858"/>
      <c r="AD107" s="858"/>
      <c r="AE107" s="858"/>
      <c r="AF107" s="858"/>
      <c r="AG107" s="858"/>
      <c r="AH107" s="858"/>
      <c r="AI107" s="858"/>
      <c r="AJ107" s="858"/>
      <c r="AK107" s="229"/>
      <c r="AL107" s="229"/>
      <c r="AM107" s="229"/>
      <c r="AW107" s="60"/>
    </row>
    <row r="108" spans="1:52" ht="22.5" customHeight="1">
      <c r="A108" s="111" t="s">
        <v>24</v>
      </c>
      <c r="B108" s="858" t="s">
        <v>292</v>
      </c>
      <c r="C108" s="858"/>
      <c r="D108" s="858"/>
      <c r="E108" s="858"/>
      <c r="F108" s="858"/>
      <c r="G108" s="858"/>
      <c r="H108" s="858"/>
      <c r="I108" s="858"/>
      <c r="J108" s="858"/>
      <c r="K108" s="858"/>
      <c r="L108" s="858"/>
      <c r="M108" s="858"/>
      <c r="N108" s="858"/>
      <c r="O108" s="858"/>
      <c r="P108" s="858"/>
      <c r="Q108" s="858"/>
      <c r="R108" s="858"/>
      <c r="S108" s="858"/>
      <c r="T108" s="858"/>
      <c r="U108" s="858"/>
      <c r="V108" s="858"/>
      <c r="W108" s="858"/>
      <c r="X108" s="858"/>
      <c r="Y108" s="858"/>
      <c r="Z108" s="858"/>
      <c r="AA108" s="858"/>
      <c r="AB108" s="858"/>
      <c r="AC108" s="858"/>
      <c r="AD108" s="858"/>
      <c r="AE108" s="858"/>
      <c r="AF108" s="858"/>
      <c r="AG108" s="858"/>
      <c r="AH108" s="858"/>
      <c r="AI108" s="858"/>
      <c r="AJ108" s="858"/>
      <c r="AK108" s="229"/>
      <c r="AL108" s="229"/>
      <c r="AM108" s="229"/>
      <c r="AW108" s="63"/>
    </row>
    <row r="109" spans="1:52" ht="9.9" customHeight="1" thickBot="1">
      <c r="A109" s="112"/>
      <c r="AW109" s="63"/>
    </row>
    <row r="110" spans="1:52" ht="7.5" customHeight="1">
      <c r="A110" s="113"/>
      <c r="B110" s="114"/>
      <c r="C110" s="114"/>
      <c r="D110" s="114"/>
      <c r="E110" s="114"/>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C110" s="114"/>
      <c r="AD110" s="114"/>
      <c r="AE110" s="114"/>
      <c r="AF110" s="114"/>
      <c r="AG110" s="114"/>
      <c r="AH110" s="114"/>
      <c r="AI110" s="114"/>
      <c r="AJ110" s="115"/>
      <c r="AW110" s="63"/>
    </row>
    <row r="111" spans="1:52" ht="25.5" customHeight="1">
      <c r="A111" s="116" t="s">
        <v>96</v>
      </c>
      <c r="B111" s="849" t="s">
        <v>97</v>
      </c>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c r="AE111" s="849"/>
      <c r="AF111" s="849"/>
      <c r="AG111" s="849"/>
      <c r="AH111" s="849"/>
      <c r="AI111" s="849"/>
      <c r="AJ111" s="117"/>
      <c r="AK111" s="119"/>
      <c r="AL111" s="119"/>
      <c r="AM111" s="119"/>
    </row>
    <row r="112" spans="1:52" ht="7.5" customHeight="1">
      <c r="A112" s="116"/>
      <c r="B112" s="118"/>
      <c r="C112" s="119"/>
      <c r="D112" s="119"/>
      <c r="E112" s="119"/>
      <c r="F112" s="119"/>
      <c r="G112" s="119"/>
      <c r="H112" s="119"/>
      <c r="I112" s="119"/>
      <c r="J112" s="119"/>
      <c r="K112" s="119"/>
      <c r="L112" s="119"/>
      <c r="M112" s="119"/>
      <c r="N112" s="119"/>
      <c r="O112" s="119"/>
      <c r="P112" s="119"/>
      <c r="Q112" s="119"/>
      <c r="R112" s="119"/>
      <c r="S112" s="119"/>
      <c r="T112" s="119"/>
      <c r="U112" s="119"/>
      <c r="V112" s="119"/>
      <c r="W112" s="119"/>
      <c r="X112" s="119"/>
      <c r="Y112" s="119"/>
      <c r="Z112" s="119"/>
      <c r="AA112" s="119"/>
      <c r="AB112" s="119"/>
      <c r="AC112" s="119"/>
      <c r="AD112" s="119"/>
      <c r="AE112" s="119"/>
      <c r="AF112" s="119"/>
      <c r="AG112" s="119"/>
      <c r="AH112" s="119"/>
      <c r="AI112" s="119"/>
      <c r="AJ112" s="117"/>
      <c r="AK112" s="119"/>
      <c r="AL112" s="119"/>
      <c r="AM112" s="119"/>
    </row>
    <row r="113" spans="1:39" s="122" customFormat="1" ht="19.5" customHeight="1">
      <c r="A113" s="120"/>
      <c r="B113" s="119"/>
      <c r="C113" s="121" t="s">
        <v>13</v>
      </c>
      <c r="D113" s="121"/>
      <c r="E113" s="847">
        <v>5</v>
      </c>
      <c r="F113" s="848"/>
      <c r="G113" s="121" t="s">
        <v>2</v>
      </c>
      <c r="H113" s="847">
        <v>7</v>
      </c>
      <c r="I113" s="848"/>
      <c r="J113" s="121" t="s">
        <v>3</v>
      </c>
      <c r="K113" s="847">
        <v>31</v>
      </c>
      <c r="L113" s="848"/>
      <c r="M113" s="121" t="s">
        <v>6</v>
      </c>
      <c r="Q113" s="121"/>
      <c r="R113" s="827" t="s">
        <v>14</v>
      </c>
      <c r="S113" s="827"/>
      <c r="T113" s="827"/>
      <c r="U113" s="827"/>
      <c r="V113" s="827"/>
      <c r="W113" s="829" t="str">
        <f>IF(基本情報入力シート!M16="","",基本情報入力シート!M16)</f>
        <v>株式会社〇〇</v>
      </c>
      <c r="X113" s="829"/>
      <c r="Y113" s="829"/>
      <c r="Z113" s="829"/>
      <c r="AA113" s="829"/>
      <c r="AB113" s="829"/>
      <c r="AC113" s="829"/>
      <c r="AD113" s="829"/>
      <c r="AE113" s="829"/>
      <c r="AF113" s="829"/>
      <c r="AG113" s="829"/>
      <c r="AH113" s="829"/>
      <c r="AI113" s="123"/>
      <c r="AJ113" s="124"/>
    </row>
    <row r="114" spans="1:39" s="122" customFormat="1" ht="19.5" customHeight="1">
      <c r="A114" s="120"/>
      <c r="C114" s="121"/>
      <c r="D114" s="121"/>
      <c r="E114" s="121"/>
      <c r="F114" s="121"/>
      <c r="G114" s="121"/>
      <c r="H114" s="121"/>
      <c r="I114" s="121"/>
      <c r="J114" s="121"/>
      <c r="K114" s="121"/>
      <c r="L114" s="121"/>
      <c r="M114" s="121"/>
      <c r="N114" s="121"/>
      <c r="O114" s="121"/>
      <c r="Q114" s="121"/>
      <c r="R114" s="827" t="s">
        <v>15</v>
      </c>
      <c r="S114" s="827"/>
      <c r="T114" s="827"/>
      <c r="U114" s="827"/>
      <c r="V114" s="827"/>
      <c r="W114" s="828" t="str">
        <f>IF(基本情報入力シート!M21="","",基本情報入力シート!M21)</f>
        <v>東京　花子</v>
      </c>
      <c r="X114" s="829"/>
      <c r="Y114" s="829"/>
      <c r="Z114" s="829"/>
      <c r="AA114" s="829"/>
      <c r="AB114" s="829"/>
      <c r="AC114" s="829"/>
      <c r="AD114" s="829"/>
      <c r="AE114" s="829"/>
      <c r="AF114" s="829"/>
      <c r="AG114" s="829"/>
      <c r="AH114" s="829"/>
      <c r="AI114" s="125"/>
      <c r="AJ114" s="124"/>
    </row>
    <row r="115" spans="1:39" ht="2.1" customHeight="1" thickBot="1">
      <c r="A115" s="64"/>
      <c r="B115" s="126"/>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6"/>
    </row>
    <row r="116" spans="1:39" ht="16.2">
      <c r="A116" s="127"/>
      <c r="C116" s="127"/>
      <c r="D116" s="127"/>
      <c r="E116" s="127"/>
      <c r="F116" s="127"/>
      <c r="G116" s="127"/>
      <c r="H116" s="127"/>
      <c r="I116" s="127"/>
      <c r="J116" s="127"/>
      <c r="K116" s="127"/>
      <c r="L116" s="127"/>
      <c r="M116" s="127"/>
      <c r="N116" s="127"/>
      <c r="O116" s="127"/>
      <c r="P116" s="127"/>
      <c r="Q116" s="127"/>
      <c r="R116" s="127"/>
      <c r="S116" s="127"/>
      <c r="T116" s="127"/>
      <c r="U116" s="127"/>
      <c r="V116" s="127"/>
      <c r="W116" s="127"/>
      <c r="X116" s="127"/>
      <c r="Y116" s="127"/>
      <c r="Z116" s="127"/>
      <c r="AA116" s="127"/>
      <c r="AB116" s="127"/>
      <c r="AC116" s="127"/>
      <c r="AD116" s="127"/>
      <c r="AE116" s="128"/>
      <c r="AF116" s="127"/>
      <c r="AG116" s="127"/>
      <c r="AH116" s="127"/>
      <c r="AI116" s="127"/>
      <c r="AJ116" s="127"/>
      <c r="AK116" s="127"/>
      <c r="AL116" s="127"/>
      <c r="AM116" s="127"/>
    </row>
    <row r="117" spans="1:39">
      <c r="A117" s="129"/>
      <c r="B117" s="127" t="s">
        <v>16</v>
      </c>
      <c r="C117" s="129"/>
      <c r="D117" s="129"/>
      <c r="E117" s="129"/>
      <c r="F117" s="129"/>
      <c r="G117" s="129"/>
      <c r="H117" s="129"/>
      <c r="I117" s="129"/>
      <c r="J117" s="129"/>
      <c r="K117" s="129"/>
      <c r="L117" s="129"/>
      <c r="M117" s="129"/>
      <c r="N117" s="129"/>
      <c r="O117" s="129"/>
      <c r="P117" s="129"/>
      <c r="Q117" s="129"/>
      <c r="R117" s="129"/>
      <c r="S117" s="129"/>
      <c r="T117" s="129"/>
      <c r="U117" s="129"/>
      <c r="V117" s="129"/>
      <c r="W117" s="129"/>
      <c r="X117" s="129"/>
      <c r="Y117" s="129"/>
      <c r="Z117" s="129"/>
      <c r="AA117" s="129"/>
      <c r="AB117" s="129"/>
      <c r="AC117" s="129"/>
      <c r="AD117" s="129"/>
      <c r="AE117" s="129"/>
      <c r="AF117" s="129"/>
      <c r="AG117" s="129"/>
      <c r="AH117" s="129"/>
      <c r="AI117" s="129"/>
      <c r="AJ117" s="129"/>
      <c r="AK117" s="129"/>
      <c r="AL117" s="129"/>
      <c r="AM117" s="129"/>
    </row>
    <row r="118" spans="1:39">
      <c r="A118" s="129"/>
      <c r="B118" s="129"/>
      <c r="C118" s="129"/>
      <c r="D118" s="129"/>
      <c r="E118" s="129"/>
      <c r="F118" s="129"/>
      <c r="G118" s="129"/>
      <c r="H118" s="129"/>
      <c r="I118" s="129"/>
      <c r="J118" s="129"/>
      <c r="K118" s="129"/>
      <c r="L118" s="129"/>
      <c r="M118" s="129"/>
      <c r="N118" s="129"/>
      <c r="O118" s="129"/>
      <c r="P118" s="129"/>
      <c r="Q118" s="129"/>
      <c r="R118" s="129"/>
      <c r="S118" s="129"/>
      <c r="T118" s="129"/>
      <c r="U118" s="129"/>
      <c r="V118" s="129"/>
      <c r="W118" s="129"/>
      <c r="X118" s="129"/>
      <c r="Y118" s="129"/>
      <c r="Z118" s="129"/>
      <c r="AA118" s="129"/>
      <c r="AB118" s="129"/>
      <c r="AC118" s="129"/>
      <c r="AD118" s="129"/>
      <c r="AE118" s="129"/>
      <c r="AF118" s="129"/>
      <c r="AG118" s="129"/>
      <c r="AH118" s="129"/>
      <c r="AI118" s="129"/>
      <c r="AJ118" s="129"/>
      <c r="AK118" s="129"/>
      <c r="AL118" s="129"/>
      <c r="AM118" s="129"/>
    </row>
    <row r="119" spans="1:39">
      <c r="A119" s="129"/>
      <c r="B119" s="129"/>
      <c r="C119" s="129"/>
      <c r="D119" s="129"/>
      <c r="E119" s="129"/>
      <c r="F119" s="129"/>
      <c r="G119" s="129"/>
      <c r="H119" s="129"/>
      <c r="I119" s="129"/>
      <c r="J119" s="129"/>
      <c r="K119" s="129"/>
      <c r="L119" s="129"/>
      <c r="M119" s="129"/>
      <c r="N119" s="129"/>
      <c r="O119" s="129"/>
      <c r="P119" s="129"/>
      <c r="Q119" s="129"/>
      <c r="R119" s="129"/>
      <c r="S119" s="129"/>
      <c r="T119" s="129"/>
      <c r="U119" s="129"/>
      <c r="V119" s="129"/>
      <c r="W119" s="129"/>
      <c r="X119" s="129"/>
      <c r="Y119" s="129"/>
      <c r="Z119" s="129"/>
      <c r="AA119" s="129"/>
      <c r="AB119" s="129"/>
      <c r="AC119" s="129"/>
      <c r="AD119" s="129"/>
      <c r="AE119" s="129"/>
      <c r="AF119" s="129"/>
      <c r="AG119" s="129"/>
      <c r="AH119" s="129"/>
      <c r="AI119" s="129"/>
      <c r="AJ119" s="129"/>
      <c r="AK119" s="129"/>
      <c r="AL119" s="129"/>
      <c r="AM119" s="129"/>
    </row>
    <row r="120" spans="1:39">
      <c r="A120" s="129"/>
      <c r="B120" s="129"/>
      <c r="C120" s="129"/>
      <c r="D120" s="129"/>
      <c r="E120" s="129"/>
      <c r="F120" s="129"/>
      <c r="G120" s="129"/>
      <c r="H120" s="129"/>
      <c r="I120" s="129"/>
      <c r="J120" s="129"/>
      <c r="K120" s="129"/>
      <c r="L120" s="129"/>
      <c r="M120" s="129"/>
      <c r="N120" s="129"/>
      <c r="O120" s="129"/>
      <c r="P120" s="129"/>
      <c r="Q120" s="129"/>
      <c r="R120" s="129"/>
      <c r="S120" s="129"/>
      <c r="T120" s="129"/>
      <c r="U120" s="129"/>
      <c r="V120" s="129"/>
      <c r="W120" s="129"/>
      <c r="X120" s="129"/>
      <c r="Y120" s="129"/>
      <c r="Z120" s="129"/>
      <c r="AA120" s="129"/>
      <c r="AB120" s="129"/>
      <c r="AC120" s="129"/>
      <c r="AD120" s="129"/>
      <c r="AE120" s="129"/>
      <c r="AF120" s="129"/>
      <c r="AG120" s="129"/>
      <c r="AH120" s="129"/>
      <c r="AI120" s="129"/>
      <c r="AJ120" s="129"/>
      <c r="AK120" s="129"/>
      <c r="AL120" s="129"/>
      <c r="AM120" s="129"/>
    </row>
    <row r="121" spans="1:39">
      <c r="A121" s="129"/>
      <c r="B121" s="129"/>
      <c r="C121" s="129"/>
      <c r="D121" s="129"/>
      <c r="E121" s="129"/>
      <c r="F121" s="129"/>
      <c r="G121" s="129"/>
      <c r="H121" s="129"/>
      <c r="I121" s="129"/>
      <c r="J121" s="129"/>
      <c r="K121" s="129"/>
      <c r="L121" s="129"/>
      <c r="M121" s="129"/>
      <c r="N121" s="129"/>
      <c r="O121" s="129"/>
      <c r="P121" s="129"/>
      <c r="Q121" s="129"/>
      <c r="R121" s="129"/>
      <c r="S121" s="129"/>
      <c r="T121" s="129"/>
      <c r="U121" s="129"/>
      <c r="V121" s="129"/>
      <c r="W121" s="129"/>
      <c r="X121" s="129"/>
      <c r="Y121" s="129"/>
      <c r="Z121" s="129"/>
      <c r="AA121" s="129"/>
      <c r="AB121" s="129"/>
      <c r="AC121" s="129"/>
      <c r="AD121" s="129"/>
      <c r="AE121" s="129"/>
      <c r="AF121" s="129"/>
      <c r="AG121" s="129"/>
      <c r="AH121" s="129"/>
      <c r="AI121" s="129"/>
      <c r="AJ121" s="129"/>
      <c r="AK121" s="129"/>
      <c r="AL121" s="129"/>
      <c r="AM121" s="129"/>
    </row>
    <row r="122" spans="1:39">
      <c r="A122" s="129"/>
      <c r="B122" s="129"/>
      <c r="C122" s="129"/>
      <c r="D122" s="129"/>
      <c r="E122" s="129"/>
      <c r="F122" s="129"/>
      <c r="G122" s="129"/>
      <c r="H122" s="129"/>
      <c r="I122" s="129"/>
      <c r="J122" s="129"/>
      <c r="K122" s="129"/>
      <c r="L122" s="129"/>
      <c r="M122" s="129"/>
      <c r="N122" s="129"/>
      <c r="O122" s="129"/>
      <c r="P122" s="129"/>
      <c r="Q122" s="129"/>
      <c r="R122" s="129"/>
      <c r="S122" s="129"/>
      <c r="T122" s="129"/>
      <c r="U122" s="129"/>
      <c r="V122" s="129"/>
      <c r="W122" s="129"/>
      <c r="X122" s="129"/>
      <c r="Y122" s="129"/>
      <c r="Z122" s="129"/>
      <c r="AA122" s="129"/>
      <c r="AB122" s="129"/>
      <c r="AC122" s="129"/>
      <c r="AD122" s="129"/>
      <c r="AE122" s="129"/>
      <c r="AF122" s="129"/>
      <c r="AG122" s="129"/>
      <c r="AH122" s="129"/>
      <c r="AI122" s="129"/>
      <c r="AJ122" s="129"/>
      <c r="AK122" s="129"/>
      <c r="AL122" s="129"/>
      <c r="AM122" s="129"/>
    </row>
    <row r="123" spans="1:39">
      <c r="A123" s="129"/>
      <c r="B123" s="129"/>
      <c r="C123" s="129"/>
      <c r="D123" s="129"/>
      <c r="E123" s="129"/>
      <c r="F123" s="129"/>
      <c r="G123" s="129"/>
      <c r="H123" s="129"/>
      <c r="I123" s="129"/>
      <c r="J123" s="129"/>
      <c r="K123" s="129"/>
      <c r="L123" s="129"/>
      <c r="M123" s="129"/>
      <c r="N123" s="129"/>
      <c r="O123" s="129"/>
      <c r="P123" s="129"/>
      <c r="Q123" s="129"/>
      <c r="R123" s="129"/>
      <c r="S123" s="129"/>
      <c r="T123" s="129"/>
      <c r="U123" s="129"/>
      <c r="V123" s="129"/>
      <c r="W123" s="129"/>
      <c r="X123" s="129"/>
      <c r="Y123" s="129"/>
      <c r="Z123" s="129"/>
      <c r="AA123" s="129"/>
      <c r="AB123" s="129"/>
      <c r="AC123" s="129"/>
      <c r="AD123" s="129"/>
      <c r="AE123" s="129"/>
      <c r="AF123" s="129"/>
      <c r="AG123" s="129"/>
      <c r="AH123" s="129"/>
      <c r="AI123" s="129"/>
      <c r="AJ123" s="129"/>
      <c r="AK123" s="129"/>
      <c r="AL123" s="129"/>
      <c r="AM123" s="129"/>
    </row>
    <row r="124" spans="1:39">
      <c r="A124" s="129"/>
      <c r="B124" s="129"/>
      <c r="C124" s="129"/>
      <c r="D124" s="129"/>
      <c r="E124" s="129"/>
      <c r="F124" s="129"/>
      <c r="G124" s="129"/>
      <c r="H124" s="129"/>
      <c r="I124" s="129"/>
      <c r="J124" s="129"/>
      <c r="K124" s="129"/>
      <c r="L124" s="129"/>
      <c r="M124" s="129"/>
      <c r="N124" s="129"/>
      <c r="O124" s="129"/>
      <c r="P124" s="129"/>
      <c r="Q124" s="129"/>
      <c r="R124" s="129"/>
      <c r="S124" s="129"/>
      <c r="T124" s="129"/>
      <c r="U124" s="129"/>
      <c r="V124" s="129"/>
      <c r="W124" s="129"/>
      <c r="X124" s="129"/>
      <c r="Y124" s="129"/>
      <c r="Z124" s="129"/>
      <c r="AA124" s="129"/>
      <c r="AB124" s="129"/>
      <c r="AC124" s="129"/>
      <c r="AD124" s="129"/>
      <c r="AE124" s="129"/>
      <c r="AF124" s="129"/>
      <c r="AG124" s="129"/>
      <c r="AH124" s="129"/>
      <c r="AI124" s="129"/>
      <c r="AJ124" s="129"/>
      <c r="AK124" s="129"/>
      <c r="AL124" s="129"/>
      <c r="AM124" s="129"/>
    </row>
    <row r="125" spans="1:39">
      <c r="A125" s="129"/>
      <c r="B125" s="129"/>
      <c r="C125" s="129"/>
      <c r="D125" s="129"/>
      <c r="E125" s="129"/>
      <c r="F125" s="129"/>
      <c r="G125" s="129"/>
      <c r="H125" s="129"/>
      <c r="I125" s="129"/>
      <c r="J125" s="129"/>
      <c r="K125" s="129"/>
      <c r="L125" s="129"/>
      <c r="M125" s="129"/>
      <c r="N125" s="129"/>
      <c r="O125" s="129"/>
      <c r="P125" s="129"/>
      <c r="Q125" s="129"/>
      <c r="R125" s="129"/>
      <c r="S125" s="129"/>
      <c r="T125" s="129"/>
      <c r="U125" s="129"/>
      <c r="V125" s="129"/>
      <c r="W125" s="129"/>
      <c r="X125" s="129"/>
      <c r="Y125" s="129"/>
      <c r="Z125" s="129"/>
      <c r="AA125" s="129"/>
      <c r="AB125" s="129"/>
      <c r="AC125" s="129"/>
      <c r="AD125" s="129"/>
      <c r="AE125" s="129"/>
      <c r="AF125" s="129"/>
      <c r="AG125" s="129"/>
      <c r="AH125" s="129"/>
      <c r="AI125" s="129"/>
      <c r="AJ125" s="129"/>
      <c r="AK125" s="129"/>
      <c r="AL125" s="129"/>
      <c r="AM125" s="129"/>
    </row>
    <row r="126" spans="1:39">
      <c r="A126" s="129"/>
      <c r="B126" s="129"/>
      <c r="C126" s="129"/>
      <c r="D126" s="129"/>
      <c r="E126" s="129"/>
      <c r="F126" s="129"/>
      <c r="G126" s="129"/>
      <c r="H126" s="129"/>
      <c r="I126" s="129"/>
      <c r="J126" s="129"/>
      <c r="K126" s="129"/>
      <c r="L126" s="129"/>
      <c r="M126" s="129"/>
      <c r="N126" s="129"/>
      <c r="O126" s="129"/>
      <c r="P126" s="129"/>
      <c r="Q126" s="129"/>
      <c r="R126" s="129"/>
      <c r="S126" s="129"/>
      <c r="T126" s="129"/>
      <c r="U126" s="129"/>
      <c r="V126" s="129"/>
      <c r="W126" s="129"/>
      <c r="X126" s="129"/>
      <c r="Y126" s="129"/>
      <c r="Z126" s="129"/>
      <c r="AA126" s="129"/>
      <c r="AB126" s="129"/>
      <c r="AC126" s="129"/>
      <c r="AD126" s="129"/>
      <c r="AE126" s="129"/>
      <c r="AF126" s="129"/>
      <c r="AG126" s="129"/>
      <c r="AH126" s="129"/>
      <c r="AI126" s="129"/>
      <c r="AJ126" s="129"/>
      <c r="AK126" s="129"/>
      <c r="AL126" s="129"/>
      <c r="AM126" s="129"/>
    </row>
    <row r="127" spans="1:39">
      <c r="A127" s="129"/>
      <c r="B127" s="129"/>
      <c r="C127" s="129"/>
      <c r="D127" s="129"/>
      <c r="E127" s="129"/>
      <c r="F127" s="129"/>
      <c r="G127" s="129"/>
      <c r="H127" s="129"/>
      <c r="I127" s="129"/>
      <c r="J127" s="129"/>
      <c r="K127" s="129"/>
      <c r="L127" s="129"/>
      <c r="M127" s="129"/>
      <c r="N127" s="129"/>
      <c r="O127" s="129"/>
      <c r="P127" s="129"/>
      <c r="Q127" s="129"/>
      <c r="R127" s="129"/>
      <c r="S127" s="129"/>
      <c r="T127" s="129"/>
      <c r="U127" s="129"/>
      <c r="V127" s="129"/>
      <c r="W127" s="129"/>
      <c r="X127" s="129"/>
      <c r="Y127" s="129"/>
      <c r="Z127" s="129"/>
      <c r="AA127" s="129"/>
      <c r="AB127" s="129"/>
      <c r="AC127" s="129"/>
      <c r="AD127" s="129"/>
      <c r="AE127" s="129"/>
      <c r="AF127" s="129"/>
      <c r="AG127" s="129"/>
      <c r="AH127" s="129"/>
      <c r="AI127" s="129"/>
      <c r="AJ127" s="129"/>
      <c r="AK127" s="129"/>
      <c r="AL127" s="129"/>
      <c r="AM127" s="129"/>
    </row>
    <row r="128" spans="1:39">
      <c r="A128" s="129"/>
      <c r="B128" s="129"/>
      <c r="C128" s="129"/>
      <c r="D128" s="129"/>
      <c r="E128" s="129"/>
      <c r="F128" s="129"/>
      <c r="G128" s="129"/>
      <c r="H128" s="129"/>
      <c r="I128" s="129"/>
      <c r="J128" s="129"/>
      <c r="K128" s="129"/>
      <c r="L128" s="129"/>
      <c r="M128" s="129"/>
      <c r="N128" s="129"/>
      <c r="O128" s="129"/>
      <c r="P128" s="129"/>
      <c r="Q128" s="129"/>
      <c r="R128" s="129"/>
      <c r="S128" s="129"/>
      <c r="T128" s="129"/>
      <c r="U128" s="129"/>
      <c r="V128" s="129"/>
      <c r="W128" s="129"/>
      <c r="X128" s="129"/>
      <c r="Y128" s="129"/>
      <c r="Z128" s="129"/>
      <c r="AA128" s="129"/>
      <c r="AB128" s="129"/>
      <c r="AC128" s="129"/>
      <c r="AD128" s="129"/>
      <c r="AE128" s="129"/>
      <c r="AF128" s="129"/>
      <c r="AG128" s="129"/>
      <c r="AH128" s="129"/>
      <c r="AI128" s="129"/>
      <c r="AJ128" s="129"/>
      <c r="AK128" s="129"/>
      <c r="AL128" s="129"/>
      <c r="AM128" s="129"/>
    </row>
    <row r="129" spans="1:39">
      <c r="A129" s="129"/>
      <c r="B129" s="129"/>
      <c r="C129" s="129"/>
      <c r="D129" s="129"/>
      <c r="E129" s="129"/>
      <c r="F129" s="129"/>
      <c r="G129" s="129"/>
      <c r="H129" s="129"/>
      <c r="I129" s="129"/>
      <c r="J129" s="129"/>
      <c r="K129" s="129"/>
      <c r="L129" s="129"/>
      <c r="M129" s="129"/>
      <c r="N129" s="129"/>
      <c r="O129" s="129"/>
      <c r="P129" s="129"/>
      <c r="Q129" s="129"/>
      <c r="R129" s="129"/>
      <c r="S129" s="129"/>
      <c r="T129" s="129"/>
      <c r="U129" s="129"/>
      <c r="V129" s="129"/>
      <c r="W129" s="129"/>
      <c r="X129" s="129"/>
      <c r="Y129" s="129"/>
      <c r="Z129" s="129"/>
      <c r="AA129" s="129"/>
      <c r="AB129" s="129"/>
      <c r="AC129" s="129"/>
      <c r="AD129" s="129"/>
      <c r="AE129" s="129"/>
      <c r="AF129" s="129"/>
      <c r="AG129" s="129"/>
      <c r="AH129" s="129"/>
      <c r="AI129" s="129"/>
      <c r="AJ129" s="129"/>
      <c r="AK129" s="129"/>
      <c r="AL129" s="129"/>
      <c r="AM129" s="129"/>
    </row>
    <row r="130" spans="1:39">
      <c r="A130" s="129"/>
      <c r="B130" s="129"/>
      <c r="C130" s="129"/>
      <c r="D130" s="129"/>
      <c r="E130" s="129"/>
      <c r="F130" s="129"/>
      <c r="G130" s="129"/>
      <c r="H130" s="129"/>
      <c r="I130" s="129"/>
      <c r="J130" s="129"/>
      <c r="K130" s="129"/>
      <c r="L130" s="129"/>
      <c r="M130" s="129"/>
      <c r="N130" s="129"/>
      <c r="O130" s="129"/>
      <c r="P130" s="129"/>
      <c r="Q130" s="129"/>
      <c r="R130" s="129"/>
      <c r="S130" s="129"/>
      <c r="T130" s="129"/>
      <c r="U130" s="129"/>
      <c r="V130" s="129"/>
      <c r="W130" s="129"/>
      <c r="X130" s="129"/>
      <c r="Y130" s="129"/>
      <c r="Z130" s="129"/>
      <c r="AA130" s="129"/>
      <c r="AB130" s="129"/>
      <c r="AC130" s="129"/>
      <c r="AD130" s="129"/>
      <c r="AE130" s="129"/>
      <c r="AF130" s="129"/>
      <c r="AG130" s="129"/>
      <c r="AH130" s="129"/>
      <c r="AI130" s="129"/>
      <c r="AJ130" s="129"/>
      <c r="AK130" s="129"/>
      <c r="AL130" s="129"/>
      <c r="AM130" s="129"/>
    </row>
    <row r="131" spans="1:39">
      <c r="A131" s="129"/>
      <c r="B131" s="129"/>
      <c r="C131" s="129"/>
      <c r="D131" s="129"/>
      <c r="E131" s="129"/>
      <c r="F131" s="129"/>
      <c r="G131" s="129"/>
      <c r="H131" s="129"/>
      <c r="I131" s="129"/>
      <c r="J131" s="129"/>
      <c r="K131" s="129"/>
      <c r="L131" s="129"/>
      <c r="M131" s="129"/>
      <c r="N131" s="129"/>
      <c r="O131" s="129"/>
      <c r="P131" s="129"/>
      <c r="Q131" s="129"/>
      <c r="R131" s="129"/>
      <c r="S131" s="129"/>
      <c r="T131" s="129"/>
      <c r="U131" s="129"/>
      <c r="V131" s="129"/>
      <c r="W131" s="129"/>
      <c r="X131" s="129"/>
      <c r="Y131" s="129"/>
      <c r="Z131" s="129"/>
      <c r="AA131" s="129"/>
      <c r="AB131" s="129"/>
      <c r="AC131" s="129"/>
      <c r="AD131" s="129"/>
      <c r="AE131" s="129"/>
      <c r="AF131" s="129"/>
      <c r="AG131" s="129"/>
      <c r="AH131" s="129"/>
      <c r="AI131" s="129"/>
      <c r="AJ131" s="129"/>
      <c r="AK131" s="129"/>
      <c r="AL131" s="129"/>
      <c r="AM131" s="129"/>
    </row>
    <row r="132" spans="1:39">
      <c r="A132" s="129"/>
      <c r="B132" s="129"/>
      <c r="C132" s="129"/>
      <c r="D132" s="129"/>
      <c r="E132" s="129"/>
      <c r="F132" s="129"/>
      <c r="G132" s="129"/>
      <c r="H132" s="129"/>
      <c r="I132" s="129"/>
      <c r="J132" s="129"/>
      <c r="K132" s="129"/>
      <c r="L132" s="129"/>
      <c r="M132" s="129"/>
      <c r="N132" s="129"/>
      <c r="O132" s="129"/>
      <c r="P132" s="129"/>
      <c r="Q132" s="129"/>
      <c r="R132" s="129"/>
      <c r="S132" s="129"/>
      <c r="T132" s="129"/>
      <c r="U132" s="129"/>
      <c r="V132" s="129"/>
      <c r="W132" s="129"/>
      <c r="X132" s="129"/>
      <c r="Y132" s="129"/>
      <c r="Z132" s="129"/>
      <c r="AA132" s="129"/>
      <c r="AB132" s="129"/>
      <c r="AC132" s="129"/>
      <c r="AD132" s="129"/>
      <c r="AE132" s="129"/>
      <c r="AF132" s="129"/>
      <c r="AG132" s="129"/>
      <c r="AH132" s="129"/>
      <c r="AI132" s="129"/>
      <c r="AJ132" s="129"/>
      <c r="AK132" s="129"/>
      <c r="AL132" s="129"/>
      <c r="AM132" s="129"/>
    </row>
    <row r="133" spans="1:39">
      <c r="A133" s="129"/>
      <c r="B133" s="129"/>
      <c r="C133" s="129"/>
      <c r="D133" s="129"/>
      <c r="E133" s="129"/>
      <c r="F133" s="129"/>
      <c r="G133" s="129"/>
      <c r="H133" s="129"/>
      <c r="I133" s="129"/>
      <c r="J133" s="129"/>
      <c r="K133" s="129"/>
      <c r="L133" s="129"/>
      <c r="M133" s="129"/>
      <c r="N133" s="129"/>
      <c r="O133" s="129"/>
      <c r="P133" s="129"/>
      <c r="Q133" s="129"/>
      <c r="R133" s="129"/>
      <c r="S133" s="129"/>
      <c r="T133" s="129"/>
      <c r="U133" s="129"/>
      <c r="V133" s="129"/>
      <c r="W133" s="129"/>
      <c r="X133" s="129"/>
      <c r="Y133" s="129"/>
      <c r="Z133" s="129"/>
      <c r="AA133" s="129"/>
      <c r="AB133" s="129"/>
      <c r="AC133" s="129"/>
      <c r="AD133" s="129"/>
      <c r="AE133" s="129"/>
      <c r="AF133" s="129"/>
      <c r="AG133" s="129"/>
      <c r="AH133" s="129"/>
      <c r="AI133" s="129"/>
      <c r="AJ133" s="129"/>
      <c r="AK133" s="129"/>
      <c r="AL133" s="129"/>
      <c r="AM133" s="129"/>
    </row>
    <row r="134" spans="1:39">
      <c r="A134" s="129"/>
      <c r="B134" s="129"/>
      <c r="C134" s="129"/>
      <c r="D134" s="129"/>
      <c r="E134" s="129"/>
      <c r="F134" s="129"/>
      <c r="G134" s="129"/>
      <c r="H134" s="129"/>
      <c r="I134" s="129"/>
      <c r="J134" s="129"/>
      <c r="K134" s="129"/>
      <c r="L134" s="129"/>
      <c r="M134" s="129"/>
      <c r="N134" s="129"/>
      <c r="O134" s="129"/>
      <c r="P134" s="129"/>
      <c r="Q134" s="129"/>
      <c r="R134" s="129"/>
      <c r="S134" s="129"/>
      <c r="T134" s="129"/>
      <c r="U134" s="129"/>
      <c r="V134" s="129"/>
      <c r="W134" s="129"/>
      <c r="X134" s="129"/>
      <c r="Y134" s="129"/>
      <c r="Z134" s="129"/>
      <c r="AA134" s="129"/>
      <c r="AB134" s="129"/>
      <c r="AC134" s="129"/>
      <c r="AD134" s="129"/>
      <c r="AE134" s="129"/>
      <c r="AF134" s="129"/>
      <c r="AG134" s="129"/>
      <c r="AH134" s="129"/>
      <c r="AI134" s="129"/>
      <c r="AJ134" s="129"/>
      <c r="AK134" s="129"/>
      <c r="AL134" s="129"/>
      <c r="AM134" s="129"/>
    </row>
    <row r="135" spans="1:39">
      <c r="A135" s="129"/>
      <c r="B135" s="129"/>
      <c r="C135" s="129"/>
      <c r="D135" s="129"/>
      <c r="E135" s="129"/>
      <c r="F135" s="129"/>
      <c r="G135" s="129"/>
      <c r="H135" s="129"/>
      <c r="I135" s="129"/>
      <c r="J135" s="129"/>
      <c r="K135" s="129"/>
      <c r="L135" s="129"/>
      <c r="M135" s="129"/>
      <c r="N135" s="129"/>
      <c r="O135" s="129"/>
      <c r="P135" s="129"/>
      <c r="Q135" s="129"/>
      <c r="R135" s="129"/>
      <c r="S135" s="129"/>
      <c r="T135" s="129"/>
      <c r="U135" s="129"/>
      <c r="V135" s="129"/>
      <c r="W135" s="129"/>
      <c r="X135" s="129"/>
      <c r="Y135" s="129"/>
      <c r="Z135" s="129"/>
      <c r="AA135" s="129"/>
      <c r="AB135" s="129"/>
      <c r="AC135" s="129"/>
      <c r="AD135" s="129"/>
      <c r="AE135" s="129"/>
      <c r="AF135" s="129"/>
      <c r="AG135" s="129"/>
      <c r="AH135" s="129"/>
      <c r="AI135" s="129"/>
      <c r="AJ135" s="129"/>
      <c r="AK135" s="129"/>
      <c r="AL135" s="129"/>
      <c r="AM135" s="129"/>
    </row>
    <row r="136" spans="1:39">
      <c r="A136" s="129"/>
      <c r="B136" s="129"/>
      <c r="C136" s="129"/>
      <c r="D136" s="129"/>
      <c r="E136" s="129"/>
      <c r="F136" s="129"/>
      <c r="G136" s="129"/>
      <c r="H136" s="129"/>
      <c r="I136" s="129"/>
      <c r="J136" s="129"/>
      <c r="K136" s="129"/>
      <c r="L136" s="129"/>
      <c r="M136" s="129"/>
      <c r="N136" s="129"/>
      <c r="O136" s="129"/>
      <c r="P136" s="129"/>
      <c r="Q136" s="129"/>
      <c r="R136" s="129"/>
      <c r="S136" s="129"/>
      <c r="T136" s="129"/>
      <c r="U136" s="129"/>
      <c r="V136" s="129"/>
      <c r="W136" s="129"/>
      <c r="X136" s="129"/>
      <c r="Y136" s="129"/>
      <c r="Z136" s="129"/>
      <c r="AA136" s="129"/>
      <c r="AB136" s="129"/>
      <c r="AC136" s="129"/>
      <c r="AD136" s="129"/>
      <c r="AE136" s="129"/>
      <c r="AF136" s="129"/>
      <c r="AG136" s="129"/>
      <c r="AH136" s="129"/>
      <c r="AI136" s="129"/>
      <c r="AJ136" s="129"/>
      <c r="AK136" s="129"/>
      <c r="AL136" s="129"/>
      <c r="AM136" s="129"/>
    </row>
    <row r="137" spans="1:39">
      <c r="A137" s="129"/>
      <c r="B137" s="129"/>
      <c r="C137" s="129"/>
      <c r="D137" s="129"/>
      <c r="E137" s="129"/>
      <c r="F137" s="129"/>
      <c r="G137" s="129"/>
      <c r="H137" s="129"/>
      <c r="I137" s="129"/>
      <c r="J137" s="129"/>
      <c r="K137" s="129"/>
      <c r="L137" s="129"/>
      <c r="M137" s="129"/>
      <c r="N137" s="129"/>
      <c r="O137" s="129"/>
      <c r="P137" s="129"/>
      <c r="Q137" s="129"/>
      <c r="R137" s="129"/>
      <c r="S137" s="129"/>
      <c r="T137" s="129"/>
      <c r="U137" s="129"/>
      <c r="V137" s="129"/>
      <c r="W137" s="129"/>
      <c r="X137" s="129"/>
      <c r="Y137" s="129"/>
      <c r="Z137" s="129"/>
      <c r="AA137" s="129"/>
      <c r="AB137" s="129"/>
      <c r="AC137" s="129"/>
      <c r="AD137" s="129"/>
      <c r="AE137" s="129"/>
      <c r="AF137" s="129"/>
      <c r="AG137" s="129"/>
      <c r="AH137" s="129"/>
      <c r="AI137" s="129"/>
      <c r="AJ137" s="129"/>
      <c r="AK137" s="129"/>
      <c r="AL137" s="129"/>
      <c r="AM137" s="129"/>
    </row>
    <row r="138" spans="1:39">
      <c r="A138" s="129"/>
      <c r="B138" s="129"/>
      <c r="C138" s="129"/>
      <c r="D138" s="129"/>
      <c r="E138" s="129"/>
      <c r="F138" s="129"/>
      <c r="G138" s="129"/>
      <c r="H138" s="129"/>
      <c r="I138" s="129"/>
      <c r="J138" s="129"/>
      <c r="K138" s="129"/>
      <c r="L138" s="129"/>
      <c r="M138" s="129"/>
      <c r="N138" s="129"/>
      <c r="O138" s="129"/>
      <c r="P138" s="129"/>
      <c r="Q138" s="129"/>
      <c r="R138" s="129"/>
      <c r="S138" s="129"/>
      <c r="T138" s="129"/>
      <c r="U138" s="129"/>
      <c r="V138" s="129"/>
      <c r="W138" s="129"/>
      <c r="X138" s="129"/>
      <c r="Y138" s="129"/>
      <c r="Z138" s="129"/>
      <c r="AA138" s="129"/>
      <c r="AB138" s="129"/>
      <c r="AC138" s="129"/>
      <c r="AD138" s="129"/>
      <c r="AE138" s="129"/>
      <c r="AF138" s="129"/>
      <c r="AG138" s="129"/>
      <c r="AH138" s="129"/>
      <c r="AI138" s="129"/>
      <c r="AJ138" s="129"/>
      <c r="AK138" s="129"/>
      <c r="AL138" s="129"/>
      <c r="AM138" s="129"/>
    </row>
    <row r="139" spans="1:39">
      <c r="A139" s="129"/>
      <c r="B139" s="129"/>
      <c r="C139" s="129"/>
      <c r="D139" s="129"/>
      <c r="E139" s="129"/>
      <c r="F139" s="129"/>
      <c r="G139" s="129"/>
      <c r="H139" s="129"/>
      <c r="I139" s="129"/>
      <c r="J139" s="129"/>
      <c r="K139" s="129"/>
      <c r="L139" s="129"/>
      <c r="M139" s="129"/>
      <c r="N139" s="129"/>
      <c r="O139" s="129"/>
      <c r="P139" s="129"/>
      <c r="Q139" s="129"/>
      <c r="R139" s="129"/>
      <c r="S139" s="129"/>
      <c r="T139" s="129"/>
      <c r="U139" s="129"/>
      <c r="V139" s="129"/>
      <c r="W139" s="129"/>
      <c r="X139" s="129"/>
      <c r="Y139" s="129"/>
      <c r="Z139" s="129"/>
      <c r="AA139" s="129"/>
      <c r="AB139" s="129"/>
      <c r="AC139" s="129"/>
      <c r="AD139" s="129"/>
      <c r="AE139" s="129"/>
      <c r="AF139" s="129"/>
      <c r="AG139" s="129"/>
      <c r="AH139" s="129"/>
      <c r="AI139" s="129"/>
      <c r="AJ139" s="129"/>
      <c r="AK139" s="129"/>
      <c r="AL139" s="129"/>
      <c r="AM139" s="129"/>
    </row>
    <row r="140" spans="1:39">
      <c r="A140" s="129"/>
      <c r="B140" s="129"/>
      <c r="C140" s="129"/>
      <c r="D140" s="129"/>
      <c r="E140" s="129"/>
      <c r="F140" s="129"/>
      <c r="G140" s="129"/>
      <c r="H140" s="129"/>
      <c r="I140" s="129"/>
      <c r="J140" s="129"/>
      <c r="K140" s="129"/>
      <c r="L140" s="129"/>
      <c r="M140" s="129"/>
      <c r="N140" s="129"/>
      <c r="O140" s="129"/>
      <c r="P140" s="129"/>
      <c r="Q140" s="129"/>
      <c r="R140" s="129"/>
      <c r="S140" s="129"/>
      <c r="T140" s="129"/>
      <c r="U140" s="129"/>
      <c r="V140" s="129"/>
      <c r="W140" s="129"/>
      <c r="X140" s="129"/>
      <c r="Y140" s="129"/>
      <c r="Z140" s="129"/>
      <c r="AA140" s="129"/>
      <c r="AB140" s="129"/>
      <c r="AC140" s="129"/>
      <c r="AD140" s="129"/>
      <c r="AE140" s="129"/>
      <c r="AF140" s="129"/>
      <c r="AG140" s="129"/>
      <c r="AH140" s="129"/>
      <c r="AI140" s="129"/>
      <c r="AJ140" s="129"/>
      <c r="AK140" s="129"/>
      <c r="AL140" s="129"/>
      <c r="AM140" s="129"/>
    </row>
    <row r="141" spans="1:39">
      <c r="A141" s="129"/>
      <c r="B141" s="129"/>
      <c r="C141" s="129"/>
      <c r="D141" s="129"/>
      <c r="E141" s="129"/>
      <c r="F141" s="129"/>
      <c r="G141" s="129"/>
      <c r="H141" s="129"/>
      <c r="I141" s="129"/>
      <c r="J141" s="129"/>
      <c r="K141" s="129"/>
      <c r="L141" s="129"/>
      <c r="M141" s="129"/>
      <c r="N141" s="129"/>
      <c r="O141" s="129"/>
      <c r="P141" s="129"/>
      <c r="Q141" s="129"/>
      <c r="R141" s="129"/>
      <c r="S141" s="129"/>
      <c r="T141" s="129"/>
      <c r="U141" s="129"/>
      <c r="V141" s="129"/>
      <c r="W141" s="129"/>
      <c r="X141" s="129"/>
      <c r="Y141" s="129"/>
      <c r="Z141" s="129"/>
      <c r="AA141" s="129"/>
      <c r="AB141" s="129"/>
      <c r="AC141" s="129"/>
      <c r="AD141" s="129"/>
      <c r="AE141" s="129"/>
      <c r="AF141" s="129"/>
      <c r="AG141" s="129"/>
      <c r="AH141" s="129"/>
      <c r="AI141" s="129"/>
      <c r="AJ141" s="129"/>
      <c r="AK141" s="129"/>
      <c r="AL141" s="129"/>
      <c r="AM141" s="129"/>
    </row>
    <row r="142" spans="1:39">
      <c r="A142" s="129"/>
      <c r="B142" s="129"/>
      <c r="C142" s="129"/>
      <c r="D142" s="129"/>
      <c r="E142" s="129"/>
      <c r="F142" s="129"/>
      <c r="G142" s="129"/>
      <c r="H142" s="129"/>
      <c r="I142" s="129"/>
      <c r="J142" s="129"/>
      <c r="K142" s="129"/>
      <c r="L142" s="129"/>
      <c r="M142" s="129"/>
      <c r="N142" s="129"/>
      <c r="O142" s="129"/>
      <c r="P142" s="129"/>
      <c r="Q142" s="129"/>
      <c r="R142" s="129"/>
      <c r="S142" s="129"/>
      <c r="T142" s="129"/>
      <c r="U142" s="129"/>
      <c r="V142" s="129"/>
      <c r="W142" s="129"/>
      <c r="X142" s="129"/>
      <c r="Y142" s="129"/>
      <c r="Z142" s="129"/>
      <c r="AA142" s="129"/>
      <c r="AB142" s="129"/>
      <c r="AC142" s="129"/>
      <c r="AD142" s="129"/>
      <c r="AE142" s="129"/>
      <c r="AF142" s="129"/>
      <c r="AG142" s="129"/>
      <c r="AH142" s="129"/>
      <c r="AI142" s="129"/>
      <c r="AJ142" s="129"/>
      <c r="AK142" s="129"/>
      <c r="AL142" s="129"/>
      <c r="AM142" s="129"/>
    </row>
    <row r="143" spans="1:39">
      <c r="A143" s="129"/>
      <c r="B143" s="129"/>
      <c r="C143" s="129"/>
      <c r="D143" s="129"/>
      <c r="E143" s="129"/>
      <c r="F143" s="129"/>
      <c r="G143" s="129"/>
      <c r="H143" s="129"/>
      <c r="I143" s="129"/>
      <c r="J143" s="129"/>
      <c r="K143" s="129"/>
      <c r="L143" s="129"/>
      <c r="M143" s="129"/>
      <c r="N143" s="129"/>
      <c r="O143" s="129"/>
      <c r="P143" s="129"/>
      <c r="Q143" s="129"/>
      <c r="R143" s="129"/>
      <c r="S143" s="129"/>
      <c r="T143" s="129"/>
      <c r="U143" s="129"/>
      <c r="V143" s="129"/>
      <c r="W143" s="129"/>
      <c r="X143" s="129"/>
      <c r="Y143" s="129"/>
      <c r="Z143" s="129"/>
      <c r="AA143" s="129"/>
      <c r="AB143" s="129"/>
      <c r="AC143" s="129"/>
      <c r="AD143" s="129"/>
      <c r="AE143" s="129"/>
      <c r="AF143" s="129"/>
      <c r="AG143" s="129"/>
      <c r="AH143" s="129"/>
      <c r="AI143" s="129"/>
      <c r="AJ143" s="129"/>
      <c r="AK143" s="129"/>
      <c r="AL143" s="129"/>
      <c r="AM143" s="129"/>
    </row>
    <row r="144" spans="1:39">
      <c r="A144" s="129"/>
      <c r="B144" s="129"/>
      <c r="C144" s="129"/>
      <c r="D144" s="129"/>
      <c r="E144" s="129"/>
      <c r="F144" s="129"/>
      <c r="G144" s="129"/>
      <c r="H144" s="129"/>
      <c r="I144" s="129"/>
      <c r="J144" s="129"/>
      <c r="K144" s="129"/>
      <c r="L144" s="129"/>
      <c r="M144" s="129"/>
      <c r="N144" s="129"/>
      <c r="O144" s="129"/>
      <c r="P144" s="129"/>
      <c r="Q144" s="129"/>
      <c r="R144" s="129"/>
      <c r="S144" s="129"/>
      <c r="T144" s="129"/>
      <c r="U144" s="129"/>
      <c r="V144" s="129"/>
      <c r="W144" s="129"/>
      <c r="X144" s="129"/>
      <c r="Y144" s="129"/>
      <c r="Z144" s="129"/>
      <c r="AA144" s="129"/>
      <c r="AB144" s="129"/>
      <c r="AC144" s="129"/>
      <c r="AD144" s="129"/>
      <c r="AE144" s="129"/>
      <c r="AF144" s="129"/>
      <c r="AG144" s="129"/>
      <c r="AH144" s="129"/>
      <c r="AI144" s="129"/>
      <c r="AJ144" s="129"/>
      <c r="AK144" s="129"/>
      <c r="AL144" s="129"/>
      <c r="AM144" s="129"/>
    </row>
    <row r="145" spans="1:39">
      <c r="A145" s="129"/>
      <c r="B145" s="129"/>
      <c r="C145" s="129"/>
      <c r="D145" s="129"/>
      <c r="E145" s="129"/>
      <c r="F145" s="129"/>
      <c r="G145" s="129"/>
      <c r="H145" s="129"/>
      <c r="I145" s="129"/>
      <c r="J145" s="129"/>
      <c r="K145" s="129"/>
      <c r="L145" s="129"/>
      <c r="M145" s="129"/>
      <c r="N145" s="129"/>
      <c r="O145" s="129"/>
      <c r="P145" s="129"/>
      <c r="Q145" s="129"/>
      <c r="R145" s="129"/>
      <c r="S145" s="129"/>
      <c r="T145" s="129"/>
      <c r="U145" s="129"/>
      <c r="V145" s="129"/>
      <c r="W145" s="129"/>
      <c r="X145" s="129"/>
      <c r="Y145" s="129"/>
      <c r="Z145" s="129"/>
      <c r="AA145" s="129"/>
      <c r="AB145" s="129"/>
      <c r="AC145" s="129"/>
      <c r="AD145" s="129"/>
      <c r="AE145" s="129"/>
      <c r="AF145" s="129"/>
      <c r="AG145" s="129"/>
      <c r="AH145" s="129"/>
      <c r="AI145" s="129"/>
      <c r="AJ145" s="129"/>
      <c r="AK145" s="129"/>
      <c r="AL145" s="129"/>
      <c r="AM145" s="129"/>
    </row>
    <row r="146" spans="1:39">
      <c r="A146" s="129"/>
      <c r="B146" s="129"/>
      <c r="C146" s="129"/>
      <c r="D146" s="129"/>
      <c r="E146" s="129"/>
      <c r="F146" s="129"/>
      <c r="G146" s="129"/>
      <c r="H146" s="129"/>
      <c r="I146" s="129"/>
      <c r="J146" s="129"/>
      <c r="K146" s="129"/>
      <c r="L146" s="129"/>
      <c r="M146" s="129"/>
      <c r="N146" s="129"/>
      <c r="O146" s="129"/>
      <c r="P146" s="129"/>
      <c r="Q146" s="129"/>
      <c r="R146" s="129"/>
      <c r="S146" s="129"/>
      <c r="T146" s="129"/>
      <c r="U146" s="129"/>
      <c r="V146" s="129"/>
      <c r="W146" s="129"/>
      <c r="X146" s="129"/>
      <c r="Y146" s="129"/>
      <c r="Z146" s="129"/>
      <c r="AA146" s="129"/>
      <c r="AB146" s="129"/>
      <c r="AC146" s="129"/>
      <c r="AD146" s="129"/>
      <c r="AE146" s="129"/>
      <c r="AF146" s="129"/>
      <c r="AG146" s="129"/>
      <c r="AH146" s="129"/>
      <c r="AI146" s="129"/>
      <c r="AJ146" s="129"/>
      <c r="AK146" s="129"/>
      <c r="AL146" s="129"/>
      <c r="AM146" s="129"/>
    </row>
    <row r="147" spans="1:39">
      <c r="A147" s="129"/>
      <c r="B147" s="129"/>
      <c r="C147" s="129"/>
      <c r="D147" s="129"/>
      <c r="E147" s="129"/>
      <c r="F147" s="129"/>
      <c r="G147" s="129"/>
      <c r="H147" s="129"/>
      <c r="I147" s="129"/>
      <c r="J147" s="129"/>
      <c r="K147" s="129"/>
      <c r="L147" s="129"/>
      <c r="M147" s="129"/>
      <c r="N147" s="129"/>
      <c r="O147" s="129"/>
      <c r="P147" s="129"/>
      <c r="Q147" s="129"/>
      <c r="R147" s="129"/>
      <c r="S147" s="129"/>
      <c r="T147" s="129"/>
      <c r="U147" s="129"/>
      <c r="V147" s="129"/>
      <c r="W147" s="129"/>
      <c r="X147" s="129"/>
      <c r="Y147" s="129"/>
      <c r="Z147" s="129"/>
      <c r="AA147" s="129"/>
      <c r="AB147" s="129"/>
      <c r="AC147" s="129"/>
      <c r="AD147" s="129"/>
      <c r="AE147" s="129"/>
      <c r="AF147" s="129"/>
      <c r="AG147" s="129"/>
      <c r="AH147" s="129"/>
      <c r="AI147" s="129"/>
      <c r="AJ147" s="129"/>
      <c r="AK147" s="129"/>
      <c r="AL147" s="129"/>
      <c r="AM147" s="129"/>
    </row>
    <row r="148" spans="1:39">
      <c r="A148" s="129"/>
      <c r="B148" s="129"/>
      <c r="C148" s="129"/>
      <c r="D148" s="129"/>
      <c r="E148" s="129"/>
      <c r="F148" s="129"/>
      <c r="G148" s="129"/>
      <c r="H148" s="129"/>
      <c r="I148" s="129"/>
      <c r="J148" s="129"/>
      <c r="K148" s="129"/>
      <c r="L148" s="129"/>
      <c r="M148" s="129"/>
      <c r="N148" s="129"/>
      <c r="O148" s="129"/>
      <c r="P148" s="129"/>
      <c r="Q148" s="129"/>
      <c r="R148" s="129"/>
      <c r="S148" s="129"/>
      <c r="T148" s="129"/>
      <c r="U148" s="129"/>
      <c r="V148" s="129"/>
      <c r="W148" s="129"/>
      <c r="X148" s="129"/>
      <c r="Y148" s="129"/>
      <c r="Z148" s="129"/>
      <c r="AA148" s="129"/>
      <c r="AB148" s="129"/>
      <c r="AC148" s="129"/>
      <c r="AD148" s="129"/>
      <c r="AE148" s="129"/>
      <c r="AF148" s="129"/>
      <c r="AG148" s="129"/>
      <c r="AH148" s="129"/>
      <c r="AI148" s="129"/>
      <c r="AJ148" s="129"/>
      <c r="AK148" s="129"/>
      <c r="AL148" s="129"/>
      <c r="AM148" s="129"/>
    </row>
    <row r="149" spans="1:39">
      <c r="A149" s="129"/>
      <c r="B149" s="129"/>
      <c r="C149" s="129"/>
      <c r="D149" s="129"/>
      <c r="E149" s="129"/>
      <c r="F149" s="129"/>
      <c r="G149" s="129"/>
      <c r="H149" s="129"/>
      <c r="I149" s="129"/>
      <c r="J149" s="129"/>
      <c r="K149" s="129"/>
      <c r="L149" s="129"/>
      <c r="M149" s="129"/>
      <c r="N149" s="129"/>
      <c r="O149" s="129"/>
      <c r="P149" s="129"/>
      <c r="Q149" s="129"/>
      <c r="R149" s="129"/>
      <c r="S149" s="129"/>
      <c r="T149" s="129"/>
      <c r="U149" s="129"/>
      <c r="V149" s="129"/>
      <c r="W149" s="129"/>
      <c r="X149" s="129"/>
      <c r="Y149" s="129"/>
      <c r="Z149" s="129"/>
      <c r="AA149" s="129"/>
      <c r="AB149" s="129"/>
      <c r="AC149" s="129"/>
      <c r="AD149" s="129"/>
      <c r="AE149" s="129"/>
      <c r="AF149" s="129"/>
      <c r="AG149" s="129"/>
      <c r="AH149" s="129"/>
      <c r="AI149" s="129"/>
      <c r="AJ149" s="129"/>
      <c r="AK149" s="129"/>
      <c r="AL149" s="129"/>
      <c r="AM149" s="129"/>
    </row>
    <row r="150" spans="1:39">
      <c r="A150" s="129"/>
      <c r="B150" s="129"/>
      <c r="C150" s="129"/>
      <c r="D150" s="129"/>
      <c r="E150" s="129"/>
      <c r="F150" s="129"/>
      <c r="G150" s="129"/>
      <c r="H150" s="129"/>
      <c r="I150" s="129"/>
      <c r="J150" s="129"/>
      <c r="K150" s="129"/>
      <c r="L150" s="129"/>
      <c r="M150" s="129"/>
      <c r="N150" s="129"/>
      <c r="O150" s="129"/>
      <c r="P150" s="129"/>
      <c r="Q150" s="129"/>
      <c r="R150" s="129"/>
      <c r="S150" s="129"/>
      <c r="T150" s="129"/>
      <c r="U150" s="129"/>
      <c r="V150" s="129"/>
      <c r="W150" s="129"/>
      <c r="X150" s="129"/>
      <c r="Y150" s="129"/>
      <c r="Z150" s="129"/>
      <c r="AA150" s="129"/>
      <c r="AB150" s="129"/>
      <c r="AC150" s="129"/>
      <c r="AD150" s="129"/>
      <c r="AE150" s="129"/>
      <c r="AF150" s="129"/>
      <c r="AG150" s="129"/>
      <c r="AH150" s="129"/>
      <c r="AI150" s="129"/>
      <c r="AJ150" s="129"/>
      <c r="AK150" s="129"/>
      <c r="AL150" s="129"/>
      <c r="AM150" s="129"/>
    </row>
    <row r="151" spans="1:39">
      <c r="A151" s="129"/>
      <c r="B151" s="129"/>
      <c r="C151" s="129"/>
      <c r="D151" s="129"/>
      <c r="E151" s="129"/>
      <c r="F151" s="129"/>
      <c r="G151" s="129"/>
      <c r="H151" s="129"/>
      <c r="I151" s="129"/>
      <c r="J151" s="129"/>
      <c r="K151" s="129"/>
      <c r="L151" s="129"/>
      <c r="M151" s="129"/>
      <c r="N151" s="129"/>
      <c r="O151" s="129"/>
      <c r="P151" s="129"/>
      <c r="Q151" s="129"/>
      <c r="R151" s="129"/>
      <c r="S151" s="129"/>
      <c r="T151" s="129"/>
      <c r="U151" s="129"/>
      <c r="V151" s="129"/>
      <c r="W151" s="129"/>
      <c r="X151" s="129"/>
      <c r="Y151" s="129"/>
      <c r="Z151" s="129"/>
      <c r="AA151" s="129"/>
      <c r="AB151" s="129"/>
      <c r="AC151" s="129"/>
      <c r="AD151" s="129"/>
      <c r="AE151" s="129"/>
      <c r="AF151" s="129"/>
      <c r="AG151" s="129"/>
      <c r="AH151" s="129"/>
      <c r="AI151" s="129"/>
      <c r="AJ151" s="129"/>
      <c r="AK151" s="129"/>
      <c r="AL151" s="129"/>
      <c r="AM151" s="129"/>
    </row>
    <row r="152" spans="1:39">
      <c r="A152" s="129"/>
      <c r="B152" s="129"/>
      <c r="C152" s="129"/>
      <c r="D152" s="129"/>
      <c r="E152" s="129"/>
      <c r="F152" s="129"/>
      <c r="G152" s="129"/>
      <c r="H152" s="129"/>
      <c r="I152" s="129"/>
      <c r="J152" s="129"/>
      <c r="K152" s="129"/>
      <c r="L152" s="129"/>
      <c r="M152" s="129"/>
      <c r="N152" s="129"/>
      <c r="O152" s="129"/>
      <c r="P152" s="129"/>
      <c r="Q152" s="129"/>
      <c r="R152" s="129"/>
      <c r="S152" s="129"/>
      <c r="T152" s="129"/>
      <c r="U152" s="129"/>
      <c r="V152" s="129"/>
      <c r="W152" s="129"/>
      <c r="X152" s="129"/>
      <c r="Y152" s="129"/>
      <c r="Z152" s="129"/>
      <c r="AA152" s="129"/>
      <c r="AB152" s="129"/>
      <c r="AC152" s="129"/>
      <c r="AD152" s="129"/>
      <c r="AE152" s="129"/>
      <c r="AF152" s="129"/>
      <c r="AG152" s="129"/>
      <c r="AH152" s="129"/>
      <c r="AI152" s="129"/>
      <c r="AJ152" s="129"/>
      <c r="AK152" s="129"/>
      <c r="AL152" s="129"/>
      <c r="AM152" s="129"/>
    </row>
    <row r="153" spans="1:39">
      <c r="A153" s="129"/>
      <c r="B153" s="129"/>
      <c r="C153" s="129"/>
      <c r="D153" s="129"/>
      <c r="E153" s="129"/>
      <c r="F153" s="129"/>
      <c r="G153" s="129"/>
      <c r="H153" s="129"/>
      <c r="I153" s="129"/>
      <c r="J153" s="129"/>
      <c r="K153" s="129"/>
      <c r="L153" s="129"/>
      <c r="M153" s="129"/>
      <c r="N153" s="129"/>
      <c r="O153" s="129"/>
      <c r="P153" s="129"/>
      <c r="Q153" s="129"/>
      <c r="R153" s="129"/>
      <c r="S153" s="129"/>
      <c r="T153" s="129"/>
      <c r="U153" s="129"/>
      <c r="V153" s="129"/>
      <c r="W153" s="129"/>
      <c r="X153" s="129"/>
      <c r="Y153" s="129"/>
      <c r="Z153" s="129"/>
      <c r="AA153" s="129"/>
      <c r="AB153" s="129"/>
      <c r="AC153" s="129"/>
      <c r="AD153" s="129"/>
      <c r="AE153" s="129"/>
      <c r="AF153" s="129"/>
      <c r="AG153" s="129"/>
      <c r="AH153" s="129"/>
      <c r="AI153" s="129"/>
      <c r="AJ153" s="129"/>
      <c r="AK153" s="129"/>
      <c r="AL153" s="129"/>
      <c r="AM153" s="129"/>
    </row>
    <row r="154" spans="1:39">
      <c r="A154" s="129"/>
      <c r="B154" s="129"/>
      <c r="C154" s="129"/>
      <c r="D154" s="129"/>
      <c r="E154" s="129"/>
      <c r="F154" s="129"/>
      <c r="G154" s="129"/>
      <c r="H154" s="129"/>
      <c r="I154" s="129"/>
      <c r="J154" s="129"/>
      <c r="K154" s="129"/>
      <c r="L154" s="129"/>
      <c r="M154" s="129"/>
      <c r="N154" s="129"/>
      <c r="O154" s="129"/>
      <c r="P154" s="129"/>
      <c r="Q154" s="129"/>
      <c r="R154" s="129"/>
      <c r="S154" s="129"/>
      <c r="T154" s="129"/>
      <c r="U154" s="129"/>
      <c r="V154" s="129"/>
      <c r="W154" s="129"/>
      <c r="X154" s="129"/>
      <c r="Y154" s="129"/>
      <c r="Z154" s="129"/>
      <c r="AA154" s="129"/>
      <c r="AB154" s="129"/>
      <c r="AC154" s="129"/>
      <c r="AD154" s="129"/>
      <c r="AE154" s="129"/>
      <c r="AF154" s="129"/>
      <c r="AG154" s="129"/>
      <c r="AH154" s="129"/>
      <c r="AI154" s="129"/>
      <c r="AJ154" s="129"/>
      <c r="AK154" s="129"/>
      <c r="AL154" s="129"/>
      <c r="AM154" s="129"/>
    </row>
    <row r="155" spans="1:39">
      <c r="A155" s="129"/>
      <c r="B155" s="129"/>
      <c r="C155" s="129"/>
      <c r="D155" s="129"/>
      <c r="E155" s="129"/>
      <c r="F155" s="129"/>
      <c r="G155" s="129"/>
      <c r="H155" s="129"/>
      <c r="I155" s="129"/>
      <c r="J155" s="129"/>
      <c r="K155" s="129"/>
      <c r="L155" s="129"/>
      <c r="M155" s="129"/>
      <c r="N155" s="129"/>
      <c r="O155" s="129"/>
      <c r="P155" s="129"/>
      <c r="Q155" s="129"/>
      <c r="R155" s="129"/>
      <c r="S155" s="129"/>
      <c r="T155" s="129"/>
      <c r="U155" s="129"/>
      <c r="V155" s="129"/>
      <c r="W155" s="129"/>
      <c r="X155" s="129"/>
      <c r="Y155" s="129"/>
      <c r="Z155" s="129"/>
      <c r="AA155" s="129"/>
      <c r="AB155" s="129"/>
      <c r="AC155" s="129"/>
      <c r="AD155" s="129"/>
      <c r="AE155" s="129"/>
      <c r="AF155" s="129"/>
      <c r="AG155" s="129"/>
      <c r="AH155" s="129"/>
      <c r="AI155" s="129"/>
      <c r="AJ155" s="129"/>
      <c r="AK155" s="129"/>
      <c r="AL155" s="129"/>
      <c r="AM155" s="129"/>
    </row>
    <row r="156" spans="1:39">
      <c r="A156" s="129"/>
      <c r="B156" s="129"/>
      <c r="C156" s="129"/>
      <c r="D156" s="129"/>
      <c r="E156" s="129"/>
      <c r="F156" s="129"/>
      <c r="G156" s="129"/>
      <c r="H156" s="129"/>
      <c r="I156" s="129"/>
      <c r="J156" s="129"/>
      <c r="K156" s="129"/>
      <c r="L156" s="129"/>
      <c r="M156" s="129"/>
      <c r="N156" s="129"/>
      <c r="O156" s="129"/>
      <c r="P156" s="129"/>
      <c r="Q156" s="129"/>
      <c r="R156" s="129"/>
      <c r="S156" s="129"/>
      <c r="T156" s="129"/>
      <c r="U156" s="129"/>
      <c r="V156" s="129"/>
      <c r="W156" s="129"/>
      <c r="X156" s="129"/>
      <c r="Y156" s="129"/>
      <c r="Z156" s="129"/>
      <c r="AA156" s="129"/>
      <c r="AB156" s="129"/>
      <c r="AC156" s="129"/>
      <c r="AD156" s="129"/>
      <c r="AE156" s="129"/>
      <c r="AF156" s="129"/>
      <c r="AG156" s="129"/>
      <c r="AH156" s="129"/>
      <c r="AI156" s="129"/>
      <c r="AJ156" s="129"/>
      <c r="AK156" s="129"/>
      <c r="AL156" s="129"/>
      <c r="AM156" s="129"/>
    </row>
    <row r="157" spans="1:39">
      <c r="A157" s="129"/>
      <c r="B157" s="129"/>
      <c r="C157" s="129"/>
      <c r="D157" s="129"/>
      <c r="E157" s="129"/>
      <c r="F157" s="129"/>
      <c r="G157" s="129"/>
      <c r="H157" s="129"/>
      <c r="I157" s="129"/>
      <c r="J157" s="129"/>
      <c r="K157" s="129"/>
      <c r="L157" s="129"/>
      <c r="M157" s="129"/>
      <c r="N157" s="129"/>
      <c r="O157" s="129"/>
      <c r="P157" s="129"/>
      <c r="Q157" s="129"/>
      <c r="R157" s="129"/>
      <c r="S157" s="129"/>
      <c r="T157" s="129"/>
      <c r="U157" s="129"/>
      <c r="V157" s="129"/>
      <c r="W157" s="129"/>
      <c r="X157" s="129"/>
      <c r="Y157" s="129"/>
      <c r="Z157" s="129"/>
      <c r="AA157" s="129"/>
      <c r="AB157" s="129"/>
      <c r="AC157" s="129"/>
      <c r="AD157" s="129"/>
      <c r="AE157" s="129"/>
      <c r="AF157" s="129"/>
      <c r="AG157" s="129"/>
      <c r="AH157" s="129"/>
      <c r="AI157" s="129"/>
      <c r="AJ157" s="129"/>
      <c r="AK157" s="129"/>
      <c r="AL157" s="129"/>
      <c r="AM157" s="129"/>
    </row>
    <row r="158" spans="1:39">
      <c r="A158" s="129"/>
      <c r="B158" s="129"/>
      <c r="C158" s="129"/>
      <c r="D158" s="129"/>
      <c r="E158" s="129"/>
      <c r="F158" s="129"/>
      <c r="G158" s="129"/>
      <c r="H158" s="129"/>
      <c r="I158" s="129"/>
      <c r="J158" s="129"/>
      <c r="K158" s="129"/>
      <c r="L158" s="129"/>
      <c r="M158" s="129"/>
      <c r="N158" s="129"/>
      <c r="O158" s="129"/>
      <c r="P158" s="129"/>
      <c r="Q158" s="129"/>
      <c r="R158" s="129"/>
      <c r="S158" s="129"/>
      <c r="T158" s="129"/>
      <c r="U158" s="129"/>
      <c r="V158" s="129"/>
      <c r="W158" s="129"/>
      <c r="X158" s="129"/>
      <c r="Y158" s="129"/>
      <c r="Z158" s="129"/>
      <c r="AA158" s="129"/>
      <c r="AB158" s="129"/>
      <c r="AC158" s="129"/>
      <c r="AD158" s="129"/>
      <c r="AE158" s="129"/>
      <c r="AF158" s="129"/>
      <c r="AG158" s="129"/>
      <c r="AH158" s="129"/>
      <c r="AI158" s="129"/>
      <c r="AJ158" s="129"/>
      <c r="AK158" s="129"/>
      <c r="AL158" s="129"/>
      <c r="AM158" s="129"/>
    </row>
    <row r="159" spans="1:39">
      <c r="A159" s="129"/>
      <c r="B159" s="129"/>
      <c r="C159" s="129"/>
      <c r="D159" s="129"/>
      <c r="E159" s="129"/>
      <c r="F159" s="129"/>
      <c r="G159" s="129"/>
      <c r="H159" s="129"/>
      <c r="I159" s="129"/>
      <c r="J159" s="129"/>
      <c r="K159" s="129"/>
      <c r="L159" s="129"/>
      <c r="M159" s="129"/>
      <c r="N159" s="129"/>
      <c r="O159" s="129"/>
      <c r="P159" s="129"/>
      <c r="Q159" s="129"/>
      <c r="R159" s="129"/>
      <c r="S159" s="129"/>
      <c r="T159" s="129"/>
      <c r="U159" s="129"/>
      <c r="V159" s="129"/>
      <c r="W159" s="129"/>
      <c r="X159" s="129"/>
      <c r="Y159" s="129"/>
      <c r="Z159" s="129"/>
      <c r="AA159" s="129"/>
      <c r="AB159" s="129"/>
      <c r="AC159" s="129"/>
      <c r="AD159" s="129"/>
      <c r="AE159" s="129"/>
      <c r="AF159" s="129"/>
      <c r="AG159" s="129"/>
      <c r="AH159" s="129"/>
      <c r="AI159" s="129"/>
      <c r="AJ159" s="129"/>
      <c r="AK159" s="129"/>
      <c r="AL159" s="129"/>
      <c r="AM159" s="129"/>
    </row>
    <row r="160" spans="1:39">
      <c r="A160" s="129"/>
      <c r="B160" s="129"/>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c r="AA160" s="129"/>
      <c r="AB160" s="129"/>
      <c r="AC160" s="129"/>
      <c r="AD160" s="129"/>
      <c r="AE160" s="129"/>
      <c r="AF160" s="129"/>
      <c r="AG160" s="129"/>
      <c r="AH160" s="129"/>
      <c r="AI160" s="129"/>
      <c r="AJ160" s="129"/>
      <c r="AK160" s="129"/>
      <c r="AL160" s="129"/>
      <c r="AM160" s="129"/>
    </row>
    <row r="161" spans="1:39">
      <c r="A161" s="129"/>
      <c r="B161" s="129"/>
      <c r="C161" s="129"/>
      <c r="D161" s="129"/>
      <c r="E161" s="129"/>
      <c r="F161" s="129"/>
      <c r="G161" s="129"/>
      <c r="H161" s="129"/>
      <c r="I161" s="129"/>
      <c r="J161" s="129"/>
      <c r="K161" s="129"/>
      <c r="L161" s="129"/>
      <c r="M161" s="129"/>
      <c r="N161" s="129"/>
      <c r="O161" s="129"/>
      <c r="P161" s="129"/>
      <c r="Q161" s="129"/>
      <c r="R161" s="129"/>
      <c r="S161" s="129"/>
      <c r="T161" s="129"/>
      <c r="U161" s="129"/>
      <c r="V161" s="129"/>
      <c r="W161" s="129"/>
      <c r="X161" s="129"/>
      <c r="Y161" s="129"/>
      <c r="Z161" s="129"/>
      <c r="AA161" s="129"/>
      <c r="AB161" s="129"/>
      <c r="AC161" s="129"/>
      <c r="AD161" s="129"/>
      <c r="AE161" s="129"/>
      <c r="AF161" s="129"/>
      <c r="AG161" s="129"/>
      <c r="AH161" s="129"/>
      <c r="AI161" s="129"/>
      <c r="AJ161" s="129"/>
      <c r="AK161" s="129"/>
      <c r="AL161" s="129"/>
      <c r="AM161" s="129"/>
    </row>
    <row r="162" spans="1:39">
      <c r="A162" s="129"/>
      <c r="B162" s="129"/>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c r="AA162" s="129"/>
      <c r="AB162" s="129"/>
      <c r="AC162" s="129"/>
      <c r="AD162" s="129"/>
      <c r="AE162" s="129"/>
      <c r="AF162" s="129"/>
      <c r="AG162" s="129"/>
      <c r="AH162" s="129"/>
      <c r="AI162" s="129"/>
      <c r="AJ162" s="129"/>
      <c r="AK162" s="129"/>
      <c r="AL162" s="129"/>
      <c r="AM162" s="129"/>
    </row>
    <row r="163" spans="1:39">
      <c r="A163" s="129"/>
      <c r="B163" s="129"/>
      <c r="C163" s="129"/>
      <c r="D163" s="129"/>
      <c r="E163" s="129"/>
      <c r="F163" s="129"/>
      <c r="G163" s="129"/>
      <c r="H163" s="129"/>
      <c r="I163" s="129"/>
      <c r="J163" s="129"/>
      <c r="K163" s="129"/>
      <c r="L163" s="129"/>
      <c r="M163" s="129"/>
      <c r="N163" s="129"/>
      <c r="O163" s="129"/>
      <c r="P163" s="129"/>
      <c r="Q163" s="129"/>
      <c r="R163" s="129"/>
      <c r="S163" s="129"/>
      <c r="T163" s="129"/>
      <c r="U163" s="129"/>
      <c r="V163" s="129"/>
      <c r="W163" s="129"/>
      <c r="X163" s="129"/>
      <c r="Y163" s="129"/>
      <c r="Z163" s="129"/>
      <c r="AA163" s="129"/>
      <c r="AB163" s="129"/>
      <c r="AC163" s="129"/>
      <c r="AD163" s="129"/>
      <c r="AE163" s="129"/>
      <c r="AF163" s="129"/>
      <c r="AG163" s="129"/>
      <c r="AH163" s="129"/>
      <c r="AI163" s="129"/>
      <c r="AJ163" s="129"/>
      <c r="AK163" s="129"/>
      <c r="AL163" s="129"/>
      <c r="AM163" s="129"/>
    </row>
    <row r="164" spans="1:39">
      <c r="A164" s="129"/>
      <c r="B164" s="129"/>
      <c r="C164" s="129"/>
      <c r="D164" s="129"/>
      <c r="E164" s="129"/>
      <c r="F164" s="129"/>
      <c r="G164" s="129"/>
      <c r="H164" s="129"/>
      <c r="I164" s="129"/>
      <c r="J164" s="129"/>
      <c r="K164" s="129"/>
      <c r="L164" s="129"/>
      <c r="M164" s="129"/>
      <c r="N164" s="129"/>
      <c r="O164" s="129"/>
      <c r="P164" s="129"/>
      <c r="Q164" s="129"/>
      <c r="R164" s="129"/>
      <c r="S164" s="129"/>
      <c r="T164" s="129"/>
      <c r="U164" s="129"/>
      <c r="V164" s="129"/>
      <c r="W164" s="129"/>
      <c r="X164" s="129"/>
      <c r="Y164" s="129"/>
      <c r="Z164" s="129"/>
      <c r="AA164" s="129"/>
      <c r="AB164" s="129"/>
      <c r="AC164" s="129"/>
      <c r="AD164" s="129"/>
      <c r="AE164" s="129"/>
      <c r="AF164" s="129"/>
      <c r="AG164" s="129"/>
      <c r="AH164" s="129"/>
      <c r="AI164" s="129"/>
      <c r="AJ164" s="129"/>
      <c r="AK164" s="129"/>
      <c r="AL164" s="129"/>
      <c r="AM164" s="129"/>
    </row>
    <row r="165" spans="1:39">
      <c r="A165" s="129"/>
      <c r="B165" s="129"/>
      <c r="C165" s="129"/>
      <c r="D165" s="129"/>
      <c r="E165" s="129"/>
      <c r="F165" s="129"/>
      <c r="G165" s="129"/>
      <c r="H165" s="129"/>
      <c r="I165" s="129"/>
      <c r="J165" s="129"/>
      <c r="K165" s="129"/>
      <c r="L165" s="129"/>
      <c r="M165" s="129"/>
      <c r="N165" s="129"/>
      <c r="O165" s="129"/>
      <c r="P165" s="129"/>
      <c r="Q165" s="129"/>
      <c r="R165" s="129"/>
      <c r="S165" s="129"/>
      <c r="T165" s="129"/>
      <c r="U165" s="129"/>
      <c r="V165" s="129"/>
      <c r="W165" s="129"/>
      <c r="X165" s="129"/>
      <c r="Y165" s="129"/>
      <c r="Z165" s="129"/>
      <c r="AA165" s="129"/>
      <c r="AB165" s="129"/>
      <c r="AC165" s="129"/>
      <c r="AD165" s="129"/>
      <c r="AE165" s="129"/>
      <c r="AF165" s="129"/>
      <c r="AG165" s="129"/>
      <c r="AH165" s="129"/>
      <c r="AI165" s="129"/>
      <c r="AJ165" s="129"/>
      <c r="AK165" s="129"/>
      <c r="AL165" s="129"/>
      <c r="AM165" s="129"/>
    </row>
    <row r="166" spans="1:39">
      <c r="A166" s="129"/>
      <c r="B166" s="129"/>
      <c r="C166" s="129"/>
      <c r="D166" s="129"/>
      <c r="E166" s="129"/>
      <c r="F166" s="129"/>
      <c r="G166" s="129"/>
      <c r="H166" s="129"/>
      <c r="I166" s="129"/>
      <c r="J166" s="129"/>
      <c r="K166" s="129"/>
      <c r="L166" s="129"/>
      <c r="M166" s="129"/>
      <c r="N166" s="129"/>
      <c r="O166" s="129"/>
      <c r="P166" s="129"/>
      <c r="Q166" s="129"/>
      <c r="R166" s="129"/>
      <c r="S166" s="129"/>
      <c r="T166" s="129"/>
      <c r="U166" s="129"/>
      <c r="V166" s="129"/>
      <c r="W166" s="129"/>
      <c r="X166" s="129"/>
      <c r="Y166" s="129"/>
      <c r="Z166" s="129"/>
      <c r="AA166" s="129"/>
      <c r="AB166" s="129"/>
      <c r="AC166" s="129"/>
      <c r="AD166" s="129"/>
      <c r="AE166" s="129"/>
      <c r="AF166" s="129"/>
      <c r="AG166" s="129"/>
      <c r="AH166" s="129"/>
      <c r="AI166" s="129"/>
      <c r="AJ166" s="129"/>
      <c r="AK166" s="129"/>
      <c r="AL166" s="129"/>
      <c r="AM166" s="129"/>
    </row>
    <row r="167" spans="1:39">
      <c r="A167" s="129"/>
      <c r="B167" s="129"/>
      <c r="C167" s="129"/>
      <c r="D167" s="129"/>
      <c r="E167" s="129"/>
      <c r="F167" s="129"/>
      <c r="G167" s="129"/>
      <c r="H167" s="129"/>
      <c r="I167" s="129"/>
      <c r="J167" s="129"/>
      <c r="K167" s="129"/>
      <c r="L167" s="129"/>
      <c r="M167" s="129"/>
      <c r="N167" s="129"/>
      <c r="O167" s="129"/>
      <c r="P167" s="129"/>
      <c r="Q167" s="129"/>
      <c r="R167" s="129"/>
      <c r="S167" s="129"/>
      <c r="T167" s="129"/>
      <c r="U167" s="129"/>
      <c r="V167" s="129"/>
      <c r="W167" s="129"/>
      <c r="X167" s="129"/>
      <c r="Y167" s="129"/>
      <c r="Z167" s="129"/>
      <c r="AA167" s="129"/>
      <c r="AB167" s="129"/>
      <c r="AC167" s="129"/>
      <c r="AD167" s="129"/>
      <c r="AE167" s="129"/>
      <c r="AF167" s="129"/>
      <c r="AG167" s="129"/>
      <c r="AH167" s="129"/>
      <c r="AI167" s="129"/>
      <c r="AJ167" s="129"/>
      <c r="AK167" s="129"/>
      <c r="AL167" s="129"/>
      <c r="AM167" s="129"/>
    </row>
    <row r="168" spans="1:39">
      <c r="A168" s="129"/>
      <c r="B168" s="129"/>
      <c r="C168" s="129"/>
      <c r="D168" s="129"/>
      <c r="E168" s="129"/>
      <c r="F168" s="129"/>
      <c r="G168" s="129"/>
      <c r="H168" s="129"/>
      <c r="I168" s="129"/>
      <c r="J168" s="129"/>
      <c r="K168" s="129"/>
      <c r="L168" s="129"/>
      <c r="M168" s="129"/>
      <c r="N168" s="129"/>
      <c r="O168" s="129"/>
      <c r="P168" s="129"/>
      <c r="Q168" s="129"/>
      <c r="R168" s="129"/>
      <c r="S168" s="129"/>
      <c r="T168" s="129"/>
      <c r="U168" s="129"/>
      <c r="V168" s="129"/>
      <c r="W168" s="129"/>
      <c r="X168" s="129"/>
      <c r="Y168" s="129"/>
      <c r="Z168" s="129"/>
      <c r="AA168" s="129"/>
      <c r="AB168" s="129"/>
      <c r="AC168" s="129"/>
      <c r="AD168" s="129"/>
      <c r="AE168" s="129"/>
      <c r="AF168" s="129"/>
      <c r="AG168" s="129"/>
      <c r="AH168" s="129"/>
      <c r="AI168" s="129"/>
      <c r="AJ168" s="129"/>
      <c r="AK168" s="129"/>
      <c r="AL168" s="129"/>
      <c r="AM168" s="129"/>
    </row>
    <row r="169" spans="1:39">
      <c r="A169" s="129"/>
      <c r="B169" s="129"/>
      <c r="C169" s="129"/>
      <c r="D169" s="129"/>
      <c r="E169" s="129"/>
      <c r="F169" s="129"/>
      <c r="G169" s="129"/>
      <c r="H169" s="129"/>
      <c r="I169" s="129"/>
      <c r="J169" s="129"/>
      <c r="K169" s="129"/>
      <c r="L169" s="129"/>
      <c r="M169" s="129"/>
      <c r="N169" s="129"/>
      <c r="O169" s="129"/>
      <c r="P169" s="129"/>
      <c r="Q169" s="129"/>
      <c r="R169" s="129"/>
      <c r="S169" s="129"/>
      <c r="T169" s="129"/>
      <c r="U169" s="129"/>
      <c r="V169" s="129"/>
      <c r="W169" s="129"/>
      <c r="X169" s="129"/>
      <c r="Y169" s="129"/>
      <c r="Z169" s="129"/>
      <c r="AA169" s="129"/>
      <c r="AB169" s="129"/>
      <c r="AC169" s="129"/>
      <c r="AD169" s="129"/>
      <c r="AE169" s="129"/>
      <c r="AF169" s="129"/>
      <c r="AG169" s="129"/>
      <c r="AH169" s="129"/>
      <c r="AI169" s="129"/>
      <c r="AJ169" s="129"/>
      <c r="AK169" s="129"/>
      <c r="AL169" s="129"/>
      <c r="AM169" s="129"/>
    </row>
    <row r="170" spans="1:39">
      <c r="A170" s="129"/>
      <c r="B170" s="129"/>
      <c r="C170" s="129"/>
      <c r="D170" s="129"/>
      <c r="E170" s="129"/>
      <c r="F170" s="129"/>
      <c r="G170" s="129"/>
      <c r="H170" s="129"/>
      <c r="I170" s="129"/>
      <c r="J170" s="129"/>
      <c r="K170" s="129"/>
      <c r="L170" s="129"/>
      <c r="M170" s="129"/>
      <c r="N170" s="129"/>
      <c r="O170" s="129"/>
      <c r="P170" s="129"/>
      <c r="Q170" s="129"/>
      <c r="R170" s="129"/>
      <c r="S170" s="129"/>
      <c r="T170" s="129"/>
      <c r="U170" s="129"/>
      <c r="V170" s="129"/>
      <c r="W170" s="129"/>
      <c r="X170" s="129"/>
      <c r="Y170" s="129"/>
      <c r="Z170" s="129"/>
      <c r="AA170" s="129"/>
      <c r="AB170" s="129"/>
      <c r="AC170" s="129"/>
      <c r="AD170" s="129"/>
      <c r="AE170" s="129"/>
      <c r="AF170" s="129"/>
      <c r="AG170" s="129"/>
      <c r="AH170" s="129"/>
      <c r="AI170" s="129"/>
      <c r="AJ170" s="129"/>
      <c r="AK170" s="129"/>
      <c r="AL170" s="129"/>
      <c r="AM170" s="129"/>
    </row>
    <row r="171" spans="1:39">
      <c r="A171" s="129"/>
      <c r="B171" s="129"/>
      <c r="C171" s="129"/>
      <c r="D171" s="129"/>
      <c r="E171" s="129"/>
      <c r="F171" s="129"/>
      <c r="G171" s="129"/>
      <c r="H171" s="129"/>
      <c r="I171" s="129"/>
      <c r="J171" s="129"/>
      <c r="K171" s="129"/>
      <c r="L171" s="129"/>
      <c r="M171" s="129"/>
      <c r="N171" s="129"/>
      <c r="O171" s="129"/>
      <c r="P171" s="129"/>
      <c r="Q171" s="129"/>
      <c r="R171" s="129"/>
      <c r="S171" s="129"/>
      <c r="T171" s="129"/>
      <c r="U171" s="129"/>
      <c r="V171" s="129"/>
      <c r="W171" s="129"/>
      <c r="X171" s="129"/>
      <c r="Y171" s="129"/>
      <c r="Z171" s="129"/>
      <c r="AA171" s="129"/>
      <c r="AB171" s="129"/>
      <c r="AC171" s="129"/>
      <c r="AD171" s="129"/>
      <c r="AE171" s="129"/>
      <c r="AF171" s="129"/>
      <c r="AG171" s="129"/>
      <c r="AH171" s="129"/>
      <c r="AI171" s="129"/>
      <c r="AJ171" s="129"/>
      <c r="AK171" s="129"/>
      <c r="AL171" s="129"/>
      <c r="AM171" s="129"/>
    </row>
    <row r="172" spans="1:39">
      <c r="A172" s="129"/>
      <c r="B172" s="129"/>
      <c r="C172" s="129"/>
      <c r="D172" s="129"/>
      <c r="E172" s="129"/>
      <c r="F172" s="129"/>
      <c r="G172" s="129"/>
      <c r="H172" s="129"/>
      <c r="I172" s="129"/>
      <c r="J172" s="129"/>
      <c r="K172" s="129"/>
      <c r="L172" s="129"/>
      <c r="M172" s="129"/>
      <c r="N172" s="129"/>
      <c r="O172" s="129"/>
      <c r="P172" s="129"/>
      <c r="Q172" s="129"/>
      <c r="R172" s="129"/>
      <c r="S172" s="129"/>
      <c r="T172" s="129"/>
      <c r="U172" s="129"/>
      <c r="V172" s="129"/>
      <c r="W172" s="129"/>
      <c r="X172" s="129"/>
      <c r="Y172" s="129"/>
      <c r="Z172" s="129"/>
      <c r="AA172" s="129"/>
      <c r="AB172" s="129"/>
      <c r="AC172" s="129"/>
      <c r="AD172" s="129"/>
      <c r="AE172" s="129"/>
      <c r="AF172" s="129"/>
      <c r="AG172" s="129"/>
      <c r="AH172" s="129"/>
      <c r="AI172" s="129"/>
      <c r="AJ172" s="129"/>
      <c r="AK172" s="129"/>
      <c r="AL172" s="129"/>
      <c r="AM172" s="129"/>
    </row>
    <row r="173" spans="1:39">
      <c r="A173" s="129"/>
      <c r="B173" s="129"/>
      <c r="C173" s="129"/>
      <c r="D173" s="129"/>
      <c r="E173" s="129"/>
      <c r="F173" s="129"/>
      <c r="G173" s="129"/>
      <c r="H173" s="129"/>
      <c r="I173" s="129"/>
      <c r="J173" s="129"/>
      <c r="K173" s="129"/>
      <c r="L173" s="129"/>
      <c r="M173" s="129"/>
      <c r="N173" s="129"/>
      <c r="O173" s="129"/>
      <c r="P173" s="129"/>
      <c r="Q173" s="129"/>
      <c r="R173" s="129"/>
      <c r="S173" s="129"/>
      <c r="T173" s="129"/>
      <c r="U173" s="129"/>
      <c r="V173" s="129"/>
      <c r="W173" s="129"/>
      <c r="X173" s="129"/>
      <c r="Y173" s="129"/>
      <c r="Z173" s="129"/>
      <c r="AA173" s="129"/>
      <c r="AB173" s="129"/>
      <c r="AC173" s="129"/>
      <c r="AD173" s="129"/>
      <c r="AE173" s="129"/>
      <c r="AF173" s="129"/>
      <c r="AG173" s="129"/>
      <c r="AH173" s="129"/>
      <c r="AI173" s="129"/>
      <c r="AJ173" s="129"/>
      <c r="AK173" s="129"/>
      <c r="AL173" s="129"/>
      <c r="AM173" s="129"/>
    </row>
    <row r="174" spans="1:39">
      <c r="A174" s="129"/>
      <c r="B174" s="129"/>
      <c r="C174" s="129"/>
      <c r="D174" s="129"/>
      <c r="E174" s="129"/>
      <c r="F174" s="129"/>
      <c r="G174" s="129"/>
      <c r="H174" s="129"/>
      <c r="I174" s="129"/>
      <c r="J174" s="129"/>
      <c r="K174" s="129"/>
      <c r="L174" s="129"/>
      <c r="M174" s="129"/>
      <c r="N174" s="129"/>
      <c r="O174" s="129"/>
      <c r="P174" s="129"/>
      <c r="Q174" s="129"/>
      <c r="R174" s="129"/>
      <c r="S174" s="129"/>
      <c r="T174" s="129"/>
      <c r="U174" s="129"/>
      <c r="V174" s="129"/>
      <c r="W174" s="129"/>
      <c r="X174" s="129"/>
      <c r="Y174" s="129"/>
      <c r="Z174" s="129"/>
      <c r="AA174" s="129"/>
      <c r="AB174" s="129"/>
      <c r="AC174" s="129"/>
      <c r="AD174" s="129"/>
      <c r="AE174" s="129"/>
      <c r="AF174" s="129"/>
      <c r="AG174" s="129"/>
      <c r="AH174" s="129"/>
      <c r="AI174" s="129"/>
      <c r="AJ174" s="129"/>
      <c r="AK174" s="129"/>
      <c r="AL174" s="129"/>
      <c r="AM174" s="129"/>
    </row>
    <row r="175" spans="1:39">
      <c r="A175" s="129"/>
      <c r="B175" s="129"/>
      <c r="C175" s="129"/>
      <c r="D175" s="129"/>
      <c r="E175" s="129"/>
      <c r="F175" s="129"/>
      <c r="G175" s="129"/>
      <c r="H175" s="129"/>
      <c r="I175" s="129"/>
      <c r="J175" s="129"/>
      <c r="K175" s="129"/>
      <c r="L175" s="129"/>
      <c r="M175" s="129"/>
      <c r="N175" s="129"/>
      <c r="O175" s="129"/>
      <c r="P175" s="129"/>
      <c r="Q175" s="129"/>
      <c r="R175" s="129"/>
      <c r="S175" s="129"/>
      <c r="T175" s="129"/>
      <c r="U175" s="129"/>
      <c r="V175" s="129"/>
      <c r="W175" s="129"/>
      <c r="X175" s="129"/>
      <c r="Y175" s="129"/>
      <c r="Z175" s="129"/>
      <c r="AA175" s="129"/>
      <c r="AB175" s="129"/>
      <c r="AC175" s="129"/>
      <c r="AD175" s="129"/>
      <c r="AE175" s="129"/>
      <c r="AF175" s="129"/>
      <c r="AG175" s="129"/>
      <c r="AH175" s="129"/>
      <c r="AI175" s="129"/>
      <c r="AJ175" s="129"/>
      <c r="AK175" s="129"/>
      <c r="AL175" s="129"/>
      <c r="AM175" s="129"/>
    </row>
    <row r="176" spans="1:39">
      <c r="A176" s="127"/>
      <c r="B176" s="129"/>
      <c r="C176" s="127"/>
      <c r="D176" s="127"/>
      <c r="E176" s="127"/>
      <c r="F176" s="127"/>
      <c r="G176" s="127"/>
      <c r="H176" s="127"/>
      <c r="I176" s="127"/>
      <c r="J176" s="127"/>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7"/>
      <c r="AI176" s="127"/>
      <c r="AJ176" s="127"/>
      <c r="AK176" s="127"/>
      <c r="AL176" s="127"/>
      <c r="AM176" s="127"/>
    </row>
    <row r="177" spans="1:39">
      <c r="A177" s="127"/>
      <c r="B177" s="127"/>
      <c r="C177" s="127"/>
      <c r="D177" s="127"/>
      <c r="E177" s="127"/>
      <c r="F177" s="127"/>
      <c r="G177" s="127"/>
      <c r="H177" s="127"/>
      <c r="I177" s="127"/>
      <c r="J177" s="127"/>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7"/>
      <c r="AI177" s="127"/>
      <c r="AJ177" s="127"/>
      <c r="AK177" s="127"/>
      <c r="AL177" s="127"/>
      <c r="AM177" s="127"/>
    </row>
    <row r="178" spans="1:39">
      <c r="B178" s="127"/>
    </row>
  </sheetData>
  <sheetProtection formatCells="0" formatColumns="0" formatRows="0" insertColumns="0" insertRows="0" autoFilter="0"/>
  <mergeCells count="180">
    <mergeCell ref="B70:AJ70"/>
    <mergeCell ref="A102:AF102"/>
    <mergeCell ref="U67:V67"/>
    <mergeCell ref="W67:X67"/>
    <mergeCell ref="Y67:Z67"/>
    <mergeCell ref="AB67:AC67"/>
    <mergeCell ref="AG67:AH67"/>
    <mergeCell ref="B67:L67"/>
    <mergeCell ref="M67:N67"/>
    <mergeCell ref="O67:P67"/>
    <mergeCell ref="R67:S67"/>
    <mergeCell ref="A84:D88"/>
    <mergeCell ref="F93:AJ93"/>
    <mergeCell ref="F94:AJ94"/>
    <mergeCell ref="F95:AJ95"/>
    <mergeCell ref="F96:AJ96"/>
    <mergeCell ref="A97:D100"/>
    <mergeCell ref="F97:AJ97"/>
    <mergeCell ref="F98:AJ98"/>
    <mergeCell ref="F99:AJ99"/>
    <mergeCell ref="F100:AJ100"/>
    <mergeCell ref="AN63:AU64"/>
    <mergeCell ref="B64:L64"/>
    <mergeCell ref="M64:S64"/>
    <mergeCell ref="Z64:Z66"/>
    <mergeCell ref="AA64:AA66"/>
    <mergeCell ref="F65:L66"/>
    <mergeCell ref="M65:S65"/>
    <mergeCell ref="V65:W65"/>
    <mergeCell ref="M66:O66"/>
    <mergeCell ref="P66:S66"/>
    <mergeCell ref="V66:W66"/>
    <mergeCell ref="M61:S61"/>
    <mergeCell ref="Z61:Z63"/>
    <mergeCell ref="AA61:AA63"/>
    <mergeCell ref="AB61:AB66"/>
    <mergeCell ref="F62:L63"/>
    <mergeCell ref="M62:S62"/>
    <mergeCell ref="V62:W62"/>
    <mergeCell ref="M63:O63"/>
    <mergeCell ref="P63:S63"/>
    <mergeCell ref="V63:W63"/>
    <mergeCell ref="AL49:AM49"/>
    <mergeCell ref="AL43:AM43"/>
    <mergeCell ref="S45:V45"/>
    <mergeCell ref="AF46:AI46"/>
    <mergeCell ref="AC45:AE45"/>
    <mergeCell ref="AC46:AE46"/>
    <mergeCell ref="K43:M43"/>
    <mergeCell ref="N43:R43"/>
    <mergeCell ref="S43:W43"/>
    <mergeCell ref="AF44:AJ45"/>
    <mergeCell ref="X43:AB43"/>
    <mergeCell ref="N46:Q46"/>
    <mergeCell ref="S46:V46"/>
    <mergeCell ref="X46:AA46"/>
    <mergeCell ref="Y1:AB1"/>
    <mergeCell ref="AC1:AJ1"/>
    <mergeCell ref="AA3:AB3"/>
    <mergeCell ref="G14:AJ14"/>
    <mergeCell ref="H10:L10"/>
    <mergeCell ref="G11:AJ11"/>
    <mergeCell ref="G12:AJ12"/>
    <mergeCell ref="B20:AK20"/>
    <mergeCell ref="C19:K19"/>
    <mergeCell ref="M19:V19"/>
    <mergeCell ref="X19:AK19"/>
    <mergeCell ref="A4:AJ4"/>
    <mergeCell ref="A10:F12"/>
    <mergeCell ref="A9:F9"/>
    <mergeCell ref="A14:F14"/>
    <mergeCell ref="A13:F13"/>
    <mergeCell ref="A8:F8"/>
    <mergeCell ref="Y15:AB15"/>
    <mergeCell ref="K15:O15"/>
    <mergeCell ref="P15:S15"/>
    <mergeCell ref="AC15:AJ15"/>
    <mergeCell ref="A15:F15"/>
    <mergeCell ref="G15:J15"/>
    <mergeCell ref="G8:AJ8"/>
    <mergeCell ref="E113:F113"/>
    <mergeCell ref="H113:I113"/>
    <mergeCell ref="K113:L113"/>
    <mergeCell ref="R113:V113"/>
    <mergeCell ref="W113:AH113"/>
    <mergeCell ref="B111:AI111"/>
    <mergeCell ref="A73:AJ73"/>
    <mergeCell ref="A75:D75"/>
    <mergeCell ref="E75:AJ75"/>
    <mergeCell ref="A76:D79"/>
    <mergeCell ref="F76:AJ76"/>
    <mergeCell ref="F77:AJ77"/>
    <mergeCell ref="F78:AJ78"/>
    <mergeCell ref="F79:AJ79"/>
    <mergeCell ref="A80:D83"/>
    <mergeCell ref="F80:AJ80"/>
    <mergeCell ref="F81:AJ81"/>
    <mergeCell ref="F82:AJ82"/>
    <mergeCell ref="A89:D92"/>
    <mergeCell ref="F89:AJ89"/>
    <mergeCell ref="F90:AJ90"/>
    <mergeCell ref="F91:AJ91"/>
    <mergeCell ref="B107:AJ107"/>
    <mergeCell ref="B108:AJ108"/>
    <mergeCell ref="B60:Y60"/>
    <mergeCell ref="B61:L61"/>
    <mergeCell ref="A24:AL24"/>
    <mergeCell ref="A27:O27"/>
    <mergeCell ref="P27:U27"/>
    <mergeCell ref="W27:AB27"/>
    <mergeCell ref="AD27:AI27"/>
    <mergeCell ref="R114:V114"/>
    <mergeCell ref="W114:AH114"/>
    <mergeCell ref="X45:AA45"/>
    <mergeCell ref="F86:AJ86"/>
    <mergeCell ref="F87:AJ87"/>
    <mergeCell ref="F88:AJ88"/>
    <mergeCell ref="F92:AJ92"/>
    <mergeCell ref="F84:AJ84"/>
    <mergeCell ref="F85:AJ85"/>
    <mergeCell ref="D55:AI55"/>
    <mergeCell ref="G56:AH56"/>
    <mergeCell ref="AD34:AJ34"/>
    <mergeCell ref="B28:C28"/>
    <mergeCell ref="D28:E28"/>
    <mergeCell ref="P28:U28"/>
    <mergeCell ref="W28:AB28"/>
    <mergeCell ref="AD28:AI28"/>
    <mergeCell ref="G9:AJ9"/>
    <mergeCell ref="G13:AJ13"/>
    <mergeCell ref="T15:X15"/>
    <mergeCell ref="S101:AJ101"/>
    <mergeCell ref="A105:AJ105"/>
    <mergeCell ref="F83:AJ83"/>
    <mergeCell ref="AF43:AJ43"/>
    <mergeCell ref="AC43:AE43"/>
    <mergeCell ref="AI50:AJ50"/>
    <mergeCell ref="X50:AE50"/>
    <mergeCell ref="X44:AA44"/>
    <mergeCell ref="AC44:AE44"/>
    <mergeCell ref="N44:Q44"/>
    <mergeCell ref="S44:V44"/>
    <mergeCell ref="N45:Q45"/>
    <mergeCell ref="K44:M44"/>
    <mergeCell ref="K45:M45"/>
    <mergeCell ref="K46:M46"/>
    <mergeCell ref="AF50:AH50"/>
    <mergeCell ref="A101:N101"/>
    <mergeCell ref="O101:P101"/>
    <mergeCell ref="Q101:R101"/>
    <mergeCell ref="A93:D96"/>
    <mergeCell ref="W34:AB34"/>
    <mergeCell ref="B29:O29"/>
    <mergeCell ref="P29:U29"/>
    <mergeCell ref="W29:AB29"/>
    <mergeCell ref="AD29:AI29"/>
    <mergeCell ref="B35:O35"/>
    <mergeCell ref="P35:U35"/>
    <mergeCell ref="W35:AB35"/>
    <mergeCell ref="AD35:AI35"/>
    <mergeCell ref="B37:AK37"/>
    <mergeCell ref="B38:AK38"/>
    <mergeCell ref="B39:AK39"/>
    <mergeCell ref="B30:O30"/>
    <mergeCell ref="P30:U30"/>
    <mergeCell ref="W30:AB30"/>
    <mergeCell ref="AD30:AI30"/>
    <mergeCell ref="B31:B34"/>
    <mergeCell ref="P31:U31"/>
    <mergeCell ref="W31:AB31"/>
    <mergeCell ref="AD31:AI31"/>
    <mergeCell ref="P32:V32"/>
    <mergeCell ref="W32:AB32"/>
    <mergeCell ref="AD32:AI32"/>
    <mergeCell ref="C33:O33"/>
    <mergeCell ref="P33:U33"/>
    <mergeCell ref="W33:AC33"/>
    <mergeCell ref="AD33:AI33"/>
    <mergeCell ref="C34:O34"/>
    <mergeCell ref="P34:U34"/>
  </mergeCells>
  <phoneticPr fontId="6"/>
  <conditionalFormatting sqref="A67:M67 O67:W67 Y67:AK67 A68:AK70">
    <cfRule type="expression" dxfId="10" priority="5">
      <formula>$W$19="×"</formula>
    </cfRule>
  </conditionalFormatting>
  <conditionalFormatting sqref="A72:AJ102">
    <cfRule type="expression" dxfId="9" priority="3">
      <formula>AND($B$19="×",$L$19="×")</formula>
    </cfRule>
  </conditionalFormatting>
  <conditionalFormatting sqref="A60:AK66">
    <cfRule type="expression" dxfId="8" priority="4">
      <formula>$W$19="×"</formula>
    </cfRule>
  </conditionalFormatting>
  <conditionalFormatting sqref="A41:AM56">
    <cfRule type="expression" dxfId="7" priority="1">
      <formula>$L$19="×"</formula>
    </cfRule>
  </conditionalFormatting>
  <conditionalFormatting sqref="B19:C19">
    <cfRule type="expression" dxfId="6" priority="12">
      <formula>$B$19="×"</formula>
    </cfRule>
    <cfRule type="expression" dxfId="5" priority="15">
      <formula>$B$18="×"</formula>
    </cfRule>
  </conditionalFormatting>
  <conditionalFormatting sqref="L19:M19">
    <cfRule type="expression" dxfId="4" priority="14">
      <formula>$L$19="×"</formula>
    </cfRule>
  </conditionalFormatting>
  <conditionalFormatting sqref="P27:V35">
    <cfRule type="expression" dxfId="3" priority="8">
      <formula>$B$19="×"</formula>
    </cfRule>
  </conditionalFormatting>
  <conditionalFormatting sqref="W19:X19">
    <cfRule type="expression" dxfId="2" priority="13">
      <formula>$W$19="×"</formula>
    </cfRule>
  </conditionalFormatting>
  <conditionalFormatting sqref="W27:AC35">
    <cfRule type="expression" dxfId="1" priority="7">
      <formula>$L$19="×"</formula>
    </cfRule>
  </conditionalFormatting>
  <conditionalFormatting sqref="AD27:AJ35">
    <cfRule type="expression" dxfId="0" priority="6">
      <formula>$W$19="×"</formula>
    </cfRule>
  </conditionalFormatting>
  <dataValidations count="3">
    <dataValidation imeMode="halfAlpha" allowBlank="1" showInputMessage="1" showErrorMessage="1" sqref="H113:I113 K113:L113 E113:F113 Z52:AM54 A15 N43 S43 K52:U54 K40:R42 K48:R51 Z16:AJ16 L22:M22 K15 T15 K43 AJ22:AM22 K36:R36 K16:U16 K26:R26 N22:U23 K22:K23 K72:R72 AF43:AF44 Z22:AI23 AJ56:AM59 Y67:Z67 R67:S67 O67:P67 AB67:AC67 AJ71:AM72"/>
    <dataValidation imeMode="hiragana" allowBlank="1" showInputMessage="1" showErrorMessage="1" sqref="W114"/>
    <dataValidation type="list" allowBlank="1" showInputMessage="1" showErrorMessage="1" sqref="W19 B19 L19">
      <formula1>"○,×"</formula1>
    </dataValidation>
  </dataValidations>
  <printOptions horizontalCentered="1"/>
  <pageMargins left="0.55118110236220474" right="0.55118110236220474" top="0.82677165354330717" bottom="0.23622047244094491" header="0.51181102362204722" footer="0.35433070866141736"/>
  <pageSetup paperSize="9" scale="87" orientation="portrait" r:id="rId1"/>
  <headerFooter alignWithMargins="0"/>
  <rowBreaks count="3" manualBreakCount="3">
    <brk id="58" max="38" man="1"/>
    <brk id="103" max="38" man="1"/>
    <brk id="1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5463" r:id="rId4" name="Check Box 103">
              <controlPr defaultSize="0" autoFill="0" autoLine="0" autoPict="0">
                <anchor moveWithCells="1">
                  <from>
                    <xdr:col>2</xdr:col>
                    <xdr:colOff>7620</xdr:colOff>
                    <xdr:row>51</xdr:row>
                    <xdr:rowOff>160020</xdr:rowOff>
                  </from>
                  <to>
                    <xdr:col>3</xdr:col>
                    <xdr:colOff>30480</xdr:colOff>
                    <xdr:row>53</xdr:row>
                    <xdr:rowOff>30480</xdr:rowOff>
                  </to>
                </anchor>
              </controlPr>
            </control>
          </mc:Choice>
        </mc:AlternateContent>
        <mc:AlternateContent xmlns:mc="http://schemas.openxmlformats.org/markup-compatibility/2006">
          <mc:Choice Requires="x14">
            <control shapeId="15464" r:id="rId5" name="Check Box 104">
              <controlPr defaultSize="0" autoFill="0" autoLine="0" autoPict="0">
                <anchor moveWithCells="1">
                  <from>
                    <xdr:col>2</xdr:col>
                    <xdr:colOff>7620</xdr:colOff>
                    <xdr:row>52</xdr:row>
                    <xdr:rowOff>182880</xdr:rowOff>
                  </from>
                  <to>
                    <xdr:col>3</xdr:col>
                    <xdr:colOff>30480</xdr:colOff>
                    <xdr:row>54</xdr:row>
                    <xdr:rowOff>38100</xdr:rowOff>
                  </to>
                </anchor>
              </controlPr>
            </control>
          </mc:Choice>
        </mc:AlternateContent>
        <mc:AlternateContent xmlns:mc="http://schemas.openxmlformats.org/markup-compatibility/2006">
          <mc:Choice Requires="x14">
            <control shapeId="15465" r:id="rId6" name="Check Box 105">
              <controlPr defaultSize="0" autoFill="0" autoLine="0" autoPict="0">
                <anchor moveWithCells="1">
                  <from>
                    <xdr:col>2</xdr:col>
                    <xdr:colOff>7620</xdr:colOff>
                    <xdr:row>54</xdr:row>
                    <xdr:rowOff>68580</xdr:rowOff>
                  </from>
                  <to>
                    <xdr:col>3</xdr:col>
                    <xdr:colOff>30480</xdr:colOff>
                    <xdr:row>54</xdr:row>
                    <xdr:rowOff>297180</xdr:rowOff>
                  </to>
                </anchor>
              </controlPr>
            </control>
          </mc:Choice>
        </mc:AlternateContent>
        <mc:AlternateContent xmlns:mc="http://schemas.openxmlformats.org/markup-compatibility/2006">
          <mc:Choice Requires="x14">
            <control shapeId="15467" r:id="rId7" name="Check Box 107">
              <controlPr defaultSize="0" autoFill="0" autoLine="0" autoPict="0">
                <anchor moveWithCells="1">
                  <from>
                    <xdr:col>2</xdr:col>
                    <xdr:colOff>7620</xdr:colOff>
                    <xdr:row>54</xdr:row>
                    <xdr:rowOff>312420</xdr:rowOff>
                  </from>
                  <to>
                    <xdr:col>3</xdr:col>
                    <xdr:colOff>30480</xdr:colOff>
                    <xdr:row>56</xdr:row>
                    <xdr:rowOff>30480</xdr:rowOff>
                  </to>
                </anchor>
              </controlPr>
            </control>
          </mc:Choice>
        </mc:AlternateContent>
        <mc:AlternateContent xmlns:mc="http://schemas.openxmlformats.org/markup-compatibility/2006">
          <mc:Choice Requires="x14">
            <control shapeId="15472" r:id="rId8" name="Check Box 112">
              <controlPr defaultSize="0" autoFill="0" autoLine="0" autoPict="0">
                <anchor moveWithCells="1">
                  <from>
                    <xdr:col>11</xdr:col>
                    <xdr:colOff>0</xdr:colOff>
                    <xdr:row>43</xdr:row>
                    <xdr:rowOff>30480</xdr:rowOff>
                  </from>
                  <to>
                    <xdr:col>13</xdr:col>
                    <xdr:colOff>0</xdr:colOff>
                    <xdr:row>43</xdr:row>
                    <xdr:rowOff>182880</xdr:rowOff>
                  </to>
                </anchor>
              </controlPr>
            </control>
          </mc:Choice>
        </mc:AlternateContent>
        <mc:AlternateContent xmlns:mc="http://schemas.openxmlformats.org/markup-compatibility/2006">
          <mc:Choice Requires="x14">
            <control shapeId="15473" r:id="rId9" name="Check Box 113">
              <controlPr defaultSize="0" autoFill="0" autoLine="0" autoPict="0">
                <anchor moveWithCells="1">
                  <from>
                    <xdr:col>11</xdr:col>
                    <xdr:colOff>0</xdr:colOff>
                    <xdr:row>44</xdr:row>
                    <xdr:rowOff>7620</xdr:rowOff>
                  </from>
                  <to>
                    <xdr:col>12</xdr:col>
                    <xdr:colOff>0</xdr:colOff>
                    <xdr:row>44</xdr:row>
                    <xdr:rowOff>182880</xdr:rowOff>
                  </to>
                </anchor>
              </controlPr>
            </control>
          </mc:Choice>
        </mc:AlternateContent>
        <mc:AlternateContent xmlns:mc="http://schemas.openxmlformats.org/markup-compatibility/2006">
          <mc:Choice Requires="x14">
            <control shapeId="15474" r:id="rId10" name="Check Box 114">
              <controlPr defaultSize="0" autoFill="0" autoLine="0" autoPict="0">
                <anchor moveWithCells="1">
                  <from>
                    <xdr:col>11</xdr:col>
                    <xdr:colOff>0</xdr:colOff>
                    <xdr:row>45</xdr:row>
                    <xdr:rowOff>7620</xdr:rowOff>
                  </from>
                  <to>
                    <xdr:col>12</xdr:col>
                    <xdr:colOff>0</xdr:colOff>
                    <xdr:row>45</xdr:row>
                    <xdr:rowOff>182880</xdr:rowOff>
                  </to>
                </anchor>
              </controlPr>
            </control>
          </mc:Choice>
        </mc:AlternateContent>
        <mc:AlternateContent xmlns:mc="http://schemas.openxmlformats.org/markup-compatibility/2006">
          <mc:Choice Requires="x14">
            <control shapeId="15478" r:id="rId11" name="Check Box 118">
              <controlPr defaultSize="0" autoFill="0" autoLine="0" autoPict="0">
                <anchor moveWithCells="1">
                  <from>
                    <xdr:col>4</xdr:col>
                    <xdr:colOff>0</xdr:colOff>
                    <xdr:row>74</xdr:row>
                    <xdr:rowOff>106680</xdr:rowOff>
                  </from>
                  <to>
                    <xdr:col>4</xdr:col>
                    <xdr:colOff>198120</xdr:colOff>
                    <xdr:row>76</xdr:row>
                    <xdr:rowOff>76200</xdr:rowOff>
                  </to>
                </anchor>
              </controlPr>
            </control>
          </mc:Choice>
        </mc:AlternateContent>
        <mc:AlternateContent xmlns:mc="http://schemas.openxmlformats.org/markup-compatibility/2006">
          <mc:Choice Requires="x14">
            <control shapeId="15479" r:id="rId12" name="Check Box 119">
              <controlPr defaultSize="0" autoFill="0" autoLine="0" autoPict="0">
                <anchor moveWithCells="1">
                  <from>
                    <xdr:col>3</xdr:col>
                    <xdr:colOff>198120</xdr:colOff>
                    <xdr:row>75</xdr:row>
                    <xdr:rowOff>121920</xdr:rowOff>
                  </from>
                  <to>
                    <xdr:col>4</xdr:col>
                    <xdr:colOff>198120</xdr:colOff>
                    <xdr:row>77</xdr:row>
                    <xdr:rowOff>137160</xdr:rowOff>
                  </to>
                </anchor>
              </controlPr>
            </control>
          </mc:Choice>
        </mc:AlternateContent>
        <mc:AlternateContent xmlns:mc="http://schemas.openxmlformats.org/markup-compatibility/2006">
          <mc:Choice Requires="x14">
            <control shapeId="15480" r:id="rId13" name="Check Box 120">
              <controlPr defaultSize="0" autoFill="0" autoLine="0" autoPict="0">
                <anchor moveWithCells="1">
                  <from>
                    <xdr:col>4</xdr:col>
                    <xdr:colOff>7620</xdr:colOff>
                    <xdr:row>77</xdr:row>
                    <xdr:rowOff>152400</xdr:rowOff>
                  </from>
                  <to>
                    <xdr:col>5</xdr:col>
                    <xdr:colOff>7620</xdr:colOff>
                    <xdr:row>79</xdr:row>
                    <xdr:rowOff>68580</xdr:rowOff>
                  </to>
                </anchor>
              </controlPr>
            </control>
          </mc:Choice>
        </mc:AlternateContent>
        <mc:AlternateContent xmlns:mc="http://schemas.openxmlformats.org/markup-compatibility/2006">
          <mc:Choice Requires="x14">
            <control shapeId="15481" r:id="rId14" name="Check Box 121">
              <controlPr defaultSize="0" autoFill="0" autoLine="0" autoPict="0">
                <anchor moveWithCells="1">
                  <from>
                    <xdr:col>4</xdr:col>
                    <xdr:colOff>7620</xdr:colOff>
                    <xdr:row>76</xdr:row>
                    <xdr:rowOff>114300</xdr:rowOff>
                  </from>
                  <to>
                    <xdr:col>5</xdr:col>
                    <xdr:colOff>7620</xdr:colOff>
                    <xdr:row>78</xdr:row>
                    <xdr:rowOff>99060</xdr:rowOff>
                  </to>
                </anchor>
              </controlPr>
            </control>
          </mc:Choice>
        </mc:AlternateContent>
        <mc:AlternateContent xmlns:mc="http://schemas.openxmlformats.org/markup-compatibility/2006">
          <mc:Choice Requires="x14">
            <control shapeId="15504" r:id="rId15" name="Check Box 144">
              <controlPr defaultSize="0" autoFill="0" autoLine="0" autoPict="0">
                <anchor moveWithCells="1">
                  <from>
                    <xdr:col>4</xdr:col>
                    <xdr:colOff>7620</xdr:colOff>
                    <xdr:row>79</xdr:row>
                    <xdr:rowOff>15240</xdr:rowOff>
                  </from>
                  <to>
                    <xdr:col>5</xdr:col>
                    <xdr:colOff>15240</xdr:colOff>
                    <xdr:row>79</xdr:row>
                    <xdr:rowOff>358140</xdr:rowOff>
                  </to>
                </anchor>
              </controlPr>
            </control>
          </mc:Choice>
        </mc:AlternateContent>
        <mc:AlternateContent xmlns:mc="http://schemas.openxmlformats.org/markup-compatibility/2006">
          <mc:Choice Requires="x14">
            <control shapeId="15505" r:id="rId16" name="Check Box 145">
              <controlPr defaultSize="0" autoFill="0" autoLine="0" autoPict="0">
                <anchor moveWithCells="1">
                  <from>
                    <xdr:col>4</xdr:col>
                    <xdr:colOff>7620</xdr:colOff>
                    <xdr:row>79</xdr:row>
                    <xdr:rowOff>297180</xdr:rowOff>
                  </from>
                  <to>
                    <xdr:col>5</xdr:col>
                    <xdr:colOff>15240</xdr:colOff>
                    <xdr:row>81</xdr:row>
                    <xdr:rowOff>68580</xdr:rowOff>
                  </to>
                </anchor>
              </controlPr>
            </control>
          </mc:Choice>
        </mc:AlternateContent>
        <mc:AlternateContent xmlns:mc="http://schemas.openxmlformats.org/markup-compatibility/2006">
          <mc:Choice Requires="x14">
            <control shapeId="15506" r:id="rId17" name="Check Box 146">
              <controlPr defaultSize="0" autoFill="0" autoLine="0" autoPict="0">
                <anchor moveWithCells="1">
                  <from>
                    <xdr:col>4</xdr:col>
                    <xdr:colOff>15240</xdr:colOff>
                    <xdr:row>81</xdr:row>
                    <xdr:rowOff>114300</xdr:rowOff>
                  </from>
                  <to>
                    <xdr:col>5</xdr:col>
                    <xdr:colOff>22860</xdr:colOff>
                    <xdr:row>83</xdr:row>
                    <xdr:rowOff>76200</xdr:rowOff>
                  </to>
                </anchor>
              </controlPr>
            </control>
          </mc:Choice>
        </mc:AlternateContent>
        <mc:AlternateContent xmlns:mc="http://schemas.openxmlformats.org/markup-compatibility/2006">
          <mc:Choice Requires="x14">
            <control shapeId="15507" r:id="rId18" name="Check Box 147">
              <controlPr defaultSize="0" autoFill="0" autoLine="0" autoPict="0">
                <anchor moveWithCells="1">
                  <from>
                    <xdr:col>4</xdr:col>
                    <xdr:colOff>15240</xdr:colOff>
                    <xdr:row>80</xdr:row>
                    <xdr:rowOff>106680</xdr:rowOff>
                  </from>
                  <to>
                    <xdr:col>5</xdr:col>
                    <xdr:colOff>22860</xdr:colOff>
                    <xdr:row>82</xdr:row>
                    <xdr:rowOff>68580</xdr:rowOff>
                  </to>
                </anchor>
              </controlPr>
            </control>
          </mc:Choice>
        </mc:AlternateContent>
        <mc:AlternateContent xmlns:mc="http://schemas.openxmlformats.org/markup-compatibility/2006">
          <mc:Choice Requires="x14">
            <control shapeId="15509" r:id="rId19" name="Check Box 149">
              <controlPr defaultSize="0" autoFill="0" autoLine="0" autoPict="0">
                <anchor moveWithCells="1">
                  <from>
                    <xdr:col>4</xdr:col>
                    <xdr:colOff>0</xdr:colOff>
                    <xdr:row>83</xdr:row>
                    <xdr:rowOff>175260</xdr:rowOff>
                  </from>
                  <to>
                    <xdr:col>4</xdr:col>
                    <xdr:colOff>198120</xdr:colOff>
                    <xdr:row>84</xdr:row>
                    <xdr:rowOff>327660</xdr:rowOff>
                  </to>
                </anchor>
              </controlPr>
            </control>
          </mc:Choice>
        </mc:AlternateContent>
        <mc:AlternateContent xmlns:mc="http://schemas.openxmlformats.org/markup-compatibility/2006">
          <mc:Choice Requires="x14">
            <control shapeId="15510" r:id="rId20" name="Check Box 150">
              <controlPr defaultSize="0" autoFill="0" autoLine="0" autoPict="0">
                <anchor moveWithCells="1">
                  <from>
                    <xdr:col>3</xdr:col>
                    <xdr:colOff>198120</xdr:colOff>
                    <xdr:row>84</xdr:row>
                    <xdr:rowOff>304800</xdr:rowOff>
                  </from>
                  <to>
                    <xdr:col>4</xdr:col>
                    <xdr:colOff>198120</xdr:colOff>
                    <xdr:row>86</xdr:row>
                    <xdr:rowOff>76200</xdr:rowOff>
                  </to>
                </anchor>
              </controlPr>
            </control>
          </mc:Choice>
        </mc:AlternateContent>
        <mc:AlternateContent xmlns:mc="http://schemas.openxmlformats.org/markup-compatibility/2006">
          <mc:Choice Requires="x14">
            <control shapeId="15511" r:id="rId21" name="Check Box 151">
              <controlPr defaultSize="0" autoFill="0" autoLine="0" autoPict="0">
                <anchor moveWithCells="1">
                  <from>
                    <xdr:col>4</xdr:col>
                    <xdr:colOff>7620</xdr:colOff>
                    <xdr:row>86</xdr:row>
                    <xdr:rowOff>114300</xdr:rowOff>
                  </from>
                  <to>
                    <xdr:col>5</xdr:col>
                    <xdr:colOff>7620</xdr:colOff>
                    <xdr:row>88</xdr:row>
                    <xdr:rowOff>76200</xdr:rowOff>
                  </to>
                </anchor>
              </controlPr>
            </control>
          </mc:Choice>
        </mc:AlternateContent>
        <mc:AlternateContent xmlns:mc="http://schemas.openxmlformats.org/markup-compatibility/2006">
          <mc:Choice Requires="x14">
            <control shapeId="15512" r:id="rId22" name="Check Box 152">
              <controlPr defaultSize="0" autoFill="0" autoLine="0" autoPict="0">
                <anchor moveWithCells="1">
                  <from>
                    <xdr:col>4</xdr:col>
                    <xdr:colOff>7620</xdr:colOff>
                    <xdr:row>85</xdr:row>
                    <xdr:rowOff>114300</xdr:rowOff>
                  </from>
                  <to>
                    <xdr:col>5</xdr:col>
                    <xdr:colOff>7620</xdr:colOff>
                    <xdr:row>87</xdr:row>
                    <xdr:rowOff>76200</xdr:rowOff>
                  </to>
                </anchor>
              </controlPr>
            </control>
          </mc:Choice>
        </mc:AlternateContent>
        <mc:AlternateContent xmlns:mc="http://schemas.openxmlformats.org/markup-compatibility/2006">
          <mc:Choice Requires="x14">
            <control shapeId="15513" r:id="rId23" name="Check Box 153">
              <controlPr defaultSize="0" autoFill="0" autoLine="0" autoPict="0">
                <anchor moveWithCells="1">
                  <from>
                    <xdr:col>4</xdr:col>
                    <xdr:colOff>7620</xdr:colOff>
                    <xdr:row>82</xdr:row>
                    <xdr:rowOff>114300</xdr:rowOff>
                  </from>
                  <to>
                    <xdr:col>5</xdr:col>
                    <xdr:colOff>7620</xdr:colOff>
                    <xdr:row>84</xdr:row>
                    <xdr:rowOff>76200</xdr:rowOff>
                  </to>
                </anchor>
              </controlPr>
            </control>
          </mc:Choice>
        </mc:AlternateContent>
        <mc:AlternateContent xmlns:mc="http://schemas.openxmlformats.org/markup-compatibility/2006">
          <mc:Choice Requires="x14">
            <control shapeId="15514" r:id="rId24" name="Check Box 154">
              <controlPr defaultSize="0" autoFill="0" autoLine="0" autoPict="0">
                <anchor moveWithCells="1">
                  <from>
                    <xdr:col>4</xdr:col>
                    <xdr:colOff>0</xdr:colOff>
                    <xdr:row>88</xdr:row>
                    <xdr:rowOff>22860</xdr:rowOff>
                  </from>
                  <to>
                    <xdr:col>5</xdr:col>
                    <xdr:colOff>7620</xdr:colOff>
                    <xdr:row>88</xdr:row>
                    <xdr:rowOff>365760</xdr:rowOff>
                  </to>
                </anchor>
              </controlPr>
            </control>
          </mc:Choice>
        </mc:AlternateContent>
        <mc:AlternateContent xmlns:mc="http://schemas.openxmlformats.org/markup-compatibility/2006">
          <mc:Choice Requires="x14">
            <control shapeId="15515" r:id="rId25" name="Check Box 155">
              <controlPr defaultSize="0" autoFill="0" autoLine="0" autoPict="0">
                <anchor moveWithCells="1">
                  <from>
                    <xdr:col>4</xdr:col>
                    <xdr:colOff>0</xdr:colOff>
                    <xdr:row>88</xdr:row>
                    <xdr:rowOff>304800</xdr:rowOff>
                  </from>
                  <to>
                    <xdr:col>5</xdr:col>
                    <xdr:colOff>7620</xdr:colOff>
                    <xdr:row>90</xdr:row>
                    <xdr:rowOff>76200</xdr:rowOff>
                  </to>
                </anchor>
              </controlPr>
            </control>
          </mc:Choice>
        </mc:AlternateContent>
        <mc:AlternateContent xmlns:mc="http://schemas.openxmlformats.org/markup-compatibility/2006">
          <mc:Choice Requires="x14">
            <control shapeId="15516" r:id="rId26" name="Check Box 156">
              <controlPr defaultSize="0" autoFill="0" autoLine="0" autoPict="0">
                <anchor moveWithCells="1">
                  <from>
                    <xdr:col>4</xdr:col>
                    <xdr:colOff>7620</xdr:colOff>
                    <xdr:row>90</xdr:row>
                    <xdr:rowOff>121920</xdr:rowOff>
                  </from>
                  <to>
                    <xdr:col>5</xdr:col>
                    <xdr:colOff>15240</xdr:colOff>
                    <xdr:row>92</xdr:row>
                    <xdr:rowOff>83820</xdr:rowOff>
                  </to>
                </anchor>
              </controlPr>
            </control>
          </mc:Choice>
        </mc:AlternateContent>
        <mc:AlternateContent xmlns:mc="http://schemas.openxmlformats.org/markup-compatibility/2006">
          <mc:Choice Requires="x14">
            <control shapeId="15517" r:id="rId27" name="Check Box 157">
              <controlPr defaultSize="0" autoFill="0" autoLine="0" autoPict="0">
                <anchor moveWithCells="1">
                  <from>
                    <xdr:col>4</xdr:col>
                    <xdr:colOff>7620</xdr:colOff>
                    <xdr:row>89</xdr:row>
                    <xdr:rowOff>114300</xdr:rowOff>
                  </from>
                  <to>
                    <xdr:col>5</xdr:col>
                    <xdr:colOff>15240</xdr:colOff>
                    <xdr:row>91</xdr:row>
                    <xdr:rowOff>76200</xdr:rowOff>
                  </to>
                </anchor>
              </controlPr>
            </control>
          </mc:Choice>
        </mc:AlternateContent>
        <mc:AlternateContent xmlns:mc="http://schemas.openxmlformats.org/markup-compatibility/2006">
          <mc:Choice Requires="x14">
            <control shapeId="15518" r:id="rId28" name="Check Box 158">
              <controlPr defaultSize="0" autoFill="0" autoLine="0" autoPict="0">
                <anchor moveWithCells="1">
                  <from>
                    <xdr:col>4</xdr:col>
                    <xdr:colOff>0</xdr:colOff>
                    <xdr:row>91</xdr:row>
                    <xdr:rowOff>129540</xdr:rowOff>
                  </from>
                  <to>
                    <xdr:col>5</xdr:col>
                    <xdr:colOff>7620</xdr:colOff>
                    <xdr:row>93</xdr:row>
                    <xdr:rowOff>91440</xdr:rowOff>
                  </to>
                </anchor>
              </controlPr>
            </control>
          </mc:Choice>
        </mc:AlternateContent>
        <mc:AlternateContent xmlns:mc="http://schemas.openxmlformats.org/markup-compatibility/2006">
          <mc:Choice Requires="x14">
            <control shapeId="15519" r:id="rId29" name="Check Box 159">
              <controlPr defaultSize="0" autoFill="0" autoLine="0" autoPict="0">
                <anchor moveWithCells="1">
                  <from>
                    <xdr:col>4</xdr:col>
                    <xdr:colOff>0</xdr:colOff>
                    <xdr:row>92</xdr:row>
                    <xdr:rowOff>190500</xdr:rowOff>
                  </from>
                  <to>
                    <xdr:col>5</xdr:col>
                    <xdr:colOff>7620</xdr:colOff>
                    <xdr:row>93</xdr:row>
                    <xdr:rowOff>342900</xdr:rowOff>
                  </to>
                </anchor>
              </controlPr>
            </control>
          </mc:Choice>
        </mc:AlternateContent>
        <mc:AlternateContent xmlns:mc="http://schemas.openxmlformats.org/markup-compatibility/2006">
          <mc:Choice Requires="x14">
            <control shapeId="15520" r:id="rId30" name="Check Box 160">
              <controlPr defaultSize="0" autoFill="0" autoLine="0" autoPict="0">
                <anchor moveWithCells="1">
                  <from>
                    <xdr:col>4</xdr:col>
                    <xdr:colOff>7620</xdr:colOff>
                    <xdr:row>93</xdr:row>
                    <xdr:rowOff>304800</xdr:rowOff>
                  </from>
                  <to>
                    <xdr:col>5</xdr:col>
                    <xdr:colOff>15240</xdr:colOff>
                    <xdr:row>95</xdr:row>
                    <xdr:rowOff>76200</xdr:rowOff>
                  </to>
                </anchor>
              </controlPr>
            </control>
          </mc:Choice>
        </mc:AlternateContent>
        <mc:AlternateContent xmlns:mc="http://schemas.openxmlformats.org/markup-compatibility/2006">
          <mc:Choice Requires="x14">
            <control shapeId="15521" r:id="rId31" name="Check Box 161">
              <controlPr defaultSize="0" autoFill="0" autoLine="0" autoPict="0">
                <anchor moveWithCells="1">
                  <from>
                    <xdr:col>4</xdr:col>
                    <xdr:colOff>7620</xdr:colOff>
                    <xdr:row>94</xdr:row>
                    <xdr:rowOff>129540</xdr:rowOff>
                  </from>
                  <to>
                    <xdr:col>5</xdr:col>
                    <xdr:colOff>15240</xdr:colOff>
                    <xdr:row>96</xdr:row>
                    <xdr:rowOff>91440</xdr:rowOff>
                  </to>
                </anchor>
              </controlPr>
            </control>
          </mc:Choice>
        </mc:AlternateContent>
        <mc:AlternateContent xmlns:mc="http://schemas.openxmlformats.org/markup-compatibility/2006">
          <mc:Choice Requires="x14">
            <control shapeId="15522" r:id="rId32" name="Check Box 162">
              <controlPr defaultSize="0" autoFill="0" autoLine="0" autoPict="0">
                <anchor moveWithCells="1">
                  <from>
                    <xdr:col>4</xdr:col>
                    <xdr:colOff>0</xdr:colOff>
                    <xdr:row>96</xdr:row>
                    <xdr:rowOff>22860</xdr:rowOff>
                  </from>
                  <to>
                    <xdr:col>5</xdr:col>
                    <xdr:colOff>0</xdr:colOff>
                    <xdr:row>96</xdr:row>
                    <xdr:rowOff>365760</xdr:rowOff>
                  </to>
                </anchor>
              </controlPr>
            </control>
          </mc:Choice>
        </mc:AlternateContent>
        <mc:AlternateContent xmlns:mc="http://schemas.openxmlformats.org/markup-compatibility/2006">
          <mc:Choice Requires="x14">
            <control shapeId="15523" r:id="rId33" name="Check Box 163">
              <controlPr defaultSize="0" autoFill="0" autoLine="0" autoPict="0">
                <anchor moveWithCells="1">
                  <from>
                    <xdr:col>4</xdr:col>
                    <xdr:colOff>0</xdr:colOff>
                    <xdr:row>96</xdr:row>
                    <xdr:rowOff>304800</xdr:rowOff>
                  </from>
                  <to>
                    <xdr:col>5</xdr:col>
                    <xdr:colOff>0</xdr:colOff>
                    <xdr:row>98</xdr:row>
                    <xdr:rowOff>76200</xdr:rowOff>
                  </to>
                </anchor>
              </controlPr>
            </control>
          </mc:Choice>
        </mc:AlternateContent>
        <mc:AlternateContent xmlns:mc="http://schemas.openxmlformats.org/markup-compatibility/2006">
          <mc:Choice Requires="x14">
            <control shapeId="15524" r:id="rId34" name="Check Box 164">
              <controlPr defaultSize="0" autoFill="0" autoLine="0" autoPict="0">
                <anchor moveWithCells="1">
                  <from>
                    <xdr:col>4</xdr:col>
                    <xdr:colOff>7620</xdr:colOff>
                    <xdr:row>98</xdr:row>
                    <xdr:rowOff>121920</xdr:rowOff>
                  </from>
                  <to>
                    <xdr:col>5</xdr:col>
                    <xdr:colOff>7620</xdr:colOff>
                    <xdr:row>100</xdr:row>
                    <xdr:rowOff>83820</xdr:rowOff>
                  </to>
                </anchor>
              </controlPr>
            </control>
          </mc:Choice>
        </mc:AlternateContent>
        <mc:AlternateContent xmlns:mc="http://schemas.openxmlformats.org/markup-compatibility/2006">
          <mc:Choice Requires="x14">
            <control shapeId="15525" r:id="rId35" name="Check Box 165">
              <controlPr defaultSize="0" autoFill="0" autoLine="0" autoPict="0">
                <anchor moveWithCells="1">
                  <from>
                    <xdr:col>4</xdr:col>
                    <xdr:colOff>7620</xdr:colOff>
                    <xdr:row>97</xdr:row>
                    <xdr:rowOff>114300</xdr:rowOff>
                  </from>
                  <to>
                    <xdr:col>5</xdr:col>
                    <xdr:colOff>7620</xdr:colOff>
                    <xdr:row>99</xdr:row>
                    <xdr:rowOff>76200</xdr:rowOff>
                  </to>
                </anchor>
              </controlPr>
            </control>
          </mc:Choice>
        </mc:AlternateContent>
        <mc:AlternateContent xmlns:mc="http://schemas.openxmlformats.org/markup-compatibility/2006">
          <mc:Choice Requires="x14">
            <control shapeId="15529" r:id="rId36" name="Check Box 169">
              <controlPr defaultSize="0" autoFill="0" autoLine="0" autoPict="0">
                <anchor moveWithCells="1">
                  <from>
                    <xdr:col>14</xdr:col>
                    <xdr:colOff>83820</xdr:colOff>
                    <xdr:row>100</xdr:row>
                    <xdr:rowOff>7620</xdr:rowOff>
                  </from>
                  <to>
                    <xdr:col>15</xdr:col>
                    <xdr:colOff>114300</xdr:colOff>
                    <xdr:row>100</xdr:row>
                    <xdr:rowOff>350520</xdr:rowOff>
                  </to>
                </anchor>
              </controlPr>
            </control>
          </mc:Choice>
        </mc:AlternateContent>
        <mc:AlternateContent xmlns:mc="http://schemas.openxmlformats.org/markup-compatibility/2006">
          <mc:Choice Requires="x14">
            <control shapeId="15541" r:id="rId37" name="Check Box 181">
              <controlPr defaultSize="0" autoFill="0" autoLine="0" autoPict="0">
                <anchor moveWithCells="1">
                  <from>
                    <xdr:col>31</xdr:col>
                    <xdr:colOff>190500</xdr:colOff>
                    <xdr:row>100</xdr:row>
                    <xdr:rowOff>335280</xdr:rowOff>
                  </from>
                  <to>
                    <xdr:col>33</xdr:col>
                    <xdr:colOff>45720</xdr:colOff>
                    <xdr:row>101</xdr:row>
                    <xdr:rowOff>259080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G77"/>
  <sheetViews>
    <sheetView topLeftCell="A13" zoomScale="85" zoomScaleNormal="85" workbookViewId="0">
      <selection activeCell="C37" sqref="C37"/>
    </sheetView>
  </sheetViews>
  <sheetFormatPr defaultColWidth="8.88671875" defaultRowHeight="13.2"/>
  <cols>
    <col min="1" max="1" width="8.88671875" style="491"/>
    <col min="2" max="2" width="31.77734375" style="486" customWidth="1"/>
    <col min="3" max="3" width="33.109375" style="487" customWidth="1"/>
    <col min="4" max="4" width="43.109375" style="486" customWidth="1"/>
    <col min="5" max="5" width="67.21875" style="489" customWidth="1"/>
    <col min="6" max="6" width="76.5546875" style="490" customWidth="1"/>
    <col min="7" max="16384" width="8.88671875" style="491"/>
  </cols>
  <sheetData>
    <row r="5" spans="2:6">
      <c r="D5" s="488"/>
    </row>
    <row r="6" spans="2:6" ht="13.8" thickBot="1">
      <c r="D6" s="492"/>
      <c r="E6" s="487"/>
    </row>
    <row r="7" spans="2:6" ht="41.4" customHeight="1" thickTop="1" thickBot="1">
      <c r="B7" s="500" t="s">
        <v>380</v>
      </c>
      <c r="C7" s="501" t="s">
        <v>373</v>
      </c>
      <c r="D7" s="501" t="s">
        <v>374</v>
      </c>
      <c r="E7" s="502" t="s">
        <v>375</v>
      </c>
      <c r="F7" s="491"/>
    </row>
    <row r="8" spans="2:6" ht="56.4" customHeight="1" thickBot="1">
      <c r="B8" s="503" t="s">
        <v>376</v>
      </c>
      <c r="C8" s="504" t="s">
        <v>381</v>
      </c>
      <c r="D8" s="505" t="s">
        <v>382</v>
      </c>
      <c r="E8" s="506" t="s">
        <v>383</v>
      </c>
      <c r="F8" s="491"/>
    </row>
    <row r="9" spans="2:6" ht="39.6" customHeight="1">
      <c r="B9" s="983" t="s">
        <v>384</v>
      </c>
      <c r="C9" s="999" t="s">
        <v>393</v>
      </c>
      <c r="D9" s="1001" t="s">
        <v>344</v>
      </c>
      <c r="E9" s="1003" t="s">
        <v>394</v>
      </c>
      <c r="F9" s="491"/>
    </row>
    <row r="10" spans="2:6">
      <c r="B10" s="984"/>
      <c r="C10" s="1000"/>
      <c r="D10" s="1002"/>
      <c r="E10" s="1004"/>
      <c r="F10" s="491"/>
    </row>
    <row r="11" spans="2:6">
      <c r="B11" s="984"/>
      <c r="C11" s="1000"/>
      <c r="D11" s="1002"/>
      <c r="E11" s="1004"/>
      <c r="F11" s="491"/>
    </row>
    <row r="12" spans="2:6">
      <c r="B12" s="984"/>
      <c r="C12" s="1000"/>
      <c r="D12" s="1002"/>
      <c r="E12" s="1004"/>
      <c r="F12" s="491"/>
    </row>
    <row r="13" spans="2:6" ht="26.4" customHeight="1">
      <c r="B13" s="984"/>
      <c r="C13" s="1005" t="s">
        <v>395</v>
      </c>
      <c r="D13" s="1002" t="s">
        <v>345</v>
      </c>
      <c r="E13" s="1004" t="s">
        <v>377</v>
      </c>
      <c r="F13" s="491"/>
    </row>
    <row r="14" spans="2:6">
      <c r="B14" s="984"/>
      <c r="C14" s="1005"/>
      <c r="D14" s="1002"/>
      <c r="E14" s="1004"/>
      <c r="F14" s="491"/>
    </row>
    <row r="15" spans="2:6" ht="30" customHeight="1">
      <c r="B15" s="984"/>
      <c r="C15" s="507" t="s">
        <v>346</v>
      </c>
      <c r="D15" s="508" t="s">
        <v>347</v>
      </c>
      <c r="E15" s="1004" t="s">
        <v>396</v>
      </c>
      <c r="F15" s="491"/>
    </row>
    <row r="16" spans="2:6" ht="30" customHeight="1">
      <c r="B16" s="984"/>
      <c r="C16" s="507" t="s">
        <v>389</v>
      </c>
      <c r="D16" s="509" t="s">
        <v>409</v>
      </c>
      <c r="E16" s="1004"/>
      <c r="F16" s="491"/>
    </row>
    <row r="17" spans="2:6" ht="30" customHeight="1">
      <c r="B17" s="984"/>
      <c r="C17" s="507" t="s">
        <v>390</v>
      </c>
      <c r="D17" s="509" t="s">
        <v>410</v>
      </c>
      <c r="E17" s="1004"/>
      <c r="F17" s="491"/>
    </row>
    <row r="18" spans="2:6" ht="31.2" customHeight="1">
      <c r="B18" s="984"/>
      <c r="C18" s="507" t="s">
        <v>411</v>
      </c>
      <c r="D18" s="508" t="s">
        <v>412</v>
      </c>
      <c r="E18" s="510" t="s">
        <v>413</v>
      </c>
      <c r="F18" s="491"/>
    </row>
    <row r="19" spans="2:6" ht="26.4">
      <c r="B19" s="984"/>
      <c r="C19" s="511" t="s">
        <v>348</v>
      </c>
      <c r="D19" s="508" t="s">
        <v>378</v>
      </c>
      <c r="E19" s="510" t="s">
        <v>379</v>
      </c>
      <c r="F19" s="491"/>
    </row>
    <row r="20" spans="2:6" ht="26.4">
      <c r="B20" s="984"/>
      <c r="C20" s="511" t="s">
        <v>371</v>
      </c>
      <c r="D20" s="508" t="s">
        <v>414</v>
      </c>
      <c r="E20" s="510" t="s">
        <v>379</v>
      </c>
      <c r="F20" s="491"/>
    </row>
    <row r="21" spans="2:6" ht="26.4">
      <c r="B21" s="984"/>
      <c r="C21" s="512" t="s">
        <v>370</v>
      </c>
      <c r="D21" s="508" t="s">
        <v>349</v>
      </c>
      <c r="E21" s="513" t="s">
        <v>397</v>
      </c>
      <c r="F21" s="491"/>
    </row>
    <row r="22" spans="2:6" ht="27" thickBot="1">
      <c r="B22" s="998"/>
      <c r="C22" s="514" t="s">
        <v>391</v>
      </c>
      <c r="D22" s="515" t="s">
        <v>350</v>
      </c>
      <c r="E22" s="516" t="s">
        <v>398</v>
      </c>
      <c r="F22" s="491"/>
    </row>
    <row r="23" spans="2:6" ht="50.55" customHeight="1">
      <c r="B23" s="979" t="s">
        <v>385</v>
      </c>
      <c r="C23" s="517" t="s">
        <v>351</v>
      </c>
      <c r="D23" s="518" t="s">
        <v>415</v>
      </c>
      <c r="E23" s="519" t="s">
        <v>416</v>
      </c>
      <c r="F23" s="491"/>
    </row>
    <row r="24" spans="2:6" ht="38.549999999999997" customHeight="1">
      <c r="B24" s="980"/>
      <c r="C24" s="520" t="s">
        <v>399</v>
      </c>
      <c r="D24" s="521" t="s">
        <v>400</v>
      </c>
      <c r="E24" s="522"/>
      <c r="F24" s="491"/>
    </row>
    <row r="25" spans="2:6" ht="38.549999999999997" customHeight="1">
      <c r="B25" s="981"/>
      <c r="C25" s="507" t="s">
        <v>401</v>
      </c>
      <c r="D25" s="509" t="s">
        <v>402</v>
      </c>
      <c r="E25" s="510"/>
      <c r="F25" s="491"/>
    </row>
    <row r="26" spans="2:6" ht="51.6" customHeight="1">
      <c r="B26" s="981"/>
      <c r="C26" s="511" t="s">
        <v>352</v>
      </c>
      <c r="D26" s="508" t="s">
        <v>353</v>
      </c>
      <c r="E26" s="510" t="s">
        <v>386</v>
      </c>
      <c r="F26" s="491"/>
    </row>
    <row r="27" spans="2:6" ht="55.05" customHeight="1">
      <c r="B27" s="981"/>
      <c r="C27" s="511" t="s">
        <v>354</v>
      </c>
      <c r="D27" s="508" t="s">
        <v>417</v>
      </c>
      <c r="E27" s="510"/>
      <c r="F27" s="491"/>
    </row>
    <row r="28" spans="2:6" ht="55.05" customHeight="1" thickBot="1">
      <c r="B28" s="982"/>
      <c r="C28" s="523" t="s">
        <v>355</v>
      </c>
      <c r="D28" s="515" t="s">
        <v>418</v>
      </c>
      <c r="E28" s="524"/>
      <c r="F28" s="491"/>
    </row>
    <row r="29" spans="2:6" ht="33" customHeight="1">
      <c r="B29" s="983" t="s">
        <v>387</v>
      </c>
      <c r="C29" s="518" t="s">
        <v>419</v>
      </c>
      <c r="D29" s="518" t="s">
        <v>356</v>
      </c>
      <c r="E29" s="519"/>
      <c r="F29" s="491"/>
    </row>
    <row r="30" spans="2:6" ht="47.4" customHeight="1">
      <c r="B30" s="984"/>
      <c r="C30" s="507" t="s">
        <v>403</v>
      </c>
      <c r="D30" s="508" t="s">
        <v>357</v>
      </c>
      <c r="E30" s="513" t="s">
        <v>420</v>
      </c>
      <c r="F30" s="491"/>
    </row>
    <row r="31" spans="2:6" ht="52.95" customHeight="1">
      <c r="B31" s="984"/>
      <c r="C31" s="508" t="s">
        <v>358</v>
      </c>
      <c r="D31" s="508" t="s">
        <v>421</v>
      </c>
      <c r="E31" s="986" t="s">
        <v>422</v>
      </c>
      <c r="F31" s="491"/>
    </row>
    <row r="32" spans="2:6" ht="52.95" customHeight="1">
      <c r="B32" s="984"/>
      <c r="C32" s="507" t="s">
        <v>423</v>
      </c>
      <c r="D32" s="508" t="s">
        <v>424</v>
      </c>
      <c r="E32" s="987"/>
      <c r="F32" s="491"/>
    </row>
    <row r="33" spans="2:7" ht="52.95" customHeight="1">
      <c r="B33" s="984"/>
      <c r="C33" s="507" t="s">
        <v>359</v>
      </c>
      <c r="D33" s="508" t="s">
        <v>360</v>
      </c>
      <c r="E33" s="988"/>
      <c r="F33" s="491"/>
    </row>
    <row r="34" spans="2:7" ht="40.5" customHeight="1">
      <c r="B34" s="984"/>
      <c r="C34" s="507" t="s">
        <v>425</v>
      </c>
      <c r="D34" s="508" t="s">
        <v>361</v>
      </c>
      <c r="E34" s="525" t="s">
        <v>404</v>
      </c>
      <c r="F34" s="493"/>
    </row>
    <row r="35" spans="2:7" ht="52.5" customHeight="1">
      <c r="B35" s="984"/>
      <c r="C35" s="507" t="s">
        <v>426</v>
      </c>
      <c r="D35" s="508" t="s">
        <v>427</v>
      </c>
      <c r="E35" s="510" t="s">
        <v>405</v>
      </c>
      <c r="F35" s="491"/>
    </row>
    <row r="36" spans="2:7" ht="39.6">
      <c r="B36" s="984"/>
      <c r="C36" s="526" t="s">
        <v>362</v>
      </c>
      <c r="D36" s="508" t="s">
        <v>363</v>
      </c>
      <c r="E36" s="510" t="s">
        <v>428</v>
      </c>
      <c r="F36" s="491"/>
    </row>
    <row r="37" spans="2:7" ht="29.55" customHeight="1">
      <c r="B37" s="984"/>
      <c r="C37" s="508" t="s">
        <v>432</v>
      </c>
      <c r="D37" s="508" t="s">
        <v>406</v>
      </c>
      <c r="E37" s="510" t="s">
        <v>429</v>
      </c>
      <c r="F37" s="491"/>
      <c r="G37" s="494"/>
    </row>
    <row r="38" spans="2:7" ht="16.8">
      <c r="B38" s="984"/>
      <c r="C38" s="508" t="s">
        <v>364</v>
      </c>
      <c r="D38" s="508" t="s">
        <v>430</v>
      </c>
      <c r="E38" s="510" t="s">
        <v>431</v>
      </c>
      <c r="F38" s="491"/>
      <c r="G38" s="494"/>
    </row>
    <row r="39" spans="2:7" ht="14.4">
      <c r="B39" s="984"/>
      <c r="C39" s="508" t="s">
        <v>365</v>
      </c>
      <c r="D39" s="508" t="s">
        <v>430</v>
      </c>
      <c r="E39" s="527"/>
      <c r="F39" s="491"/>
      <c r="G39" s="494"/>
    </row>
    <row r="40" spans="2:7">
      <c r="B40" s="984"/>
      <c r="C40" s="508" t="s">
        <v>366</v>
      </c>
      <c r="D40" s="508" t="s">
        <v>388</v>
      </c>
      <c r="E40" s="528"/>
      <c r="F40" s="491"/>
      <c r="G40" s="494"/>
    </row>
    <row r="41" spans="2:7" ht="14.4">
      <c r="B41" s="985"/>
      <c r="C41" s="529" t="s">
        <v>367</v>
      </c>
      <c r="D41" s="530" t="s">
        <v>368</v>
      </c>
      <c r="E41" s="531"/>
      <c r="F41" s="491"/>
      <c r="G41" s="494"/>
    </row>
    <row r="42" spans="2:7" ht="25.95" customHeight="1">
      <c r="B42" s="532" t="s">
        <v>407</v>
      </c>
      <c r="C42" s="533"/>
      <c r="D42" s="533" t="s">
        <v>408</v>
      </c>
      <c r="E42" s="534"/>
      <c r="F42" s="491"/>
      <c r="G42" s="494"/>
    </row>
    <row r="43" spans="2:7" ht="13.8" thickBot="1">
      <c r="D43" s="495"/>
      <c r="F43" s="496"/>
      <c r="G43" s="494"/>
    </row>
    <row r="44" spans="2:7" ht="13.2" customHeight="1">
      <c r="B44" s="989" t="s">
        <v>392</v>
      </c>
      <c r="C44" s="990"/>
      <c r="D44" s="990"/>
      <c r="E44" s="991"/>
      <c r="F44" s="497"/>
      <c r="G44" s="494"/>
    </row>
    <row r="45" spans="2:7" ht="13.2" customHeight="1">
      <c r="B45" s="992"/>
      <c r="C45" s="993"/>
      <c r="D45" s="993"/>
      <c r="E45" s="994"/>
      <c r="F45" s="498"/>
      <c r="G45" s="494"/>
    </row>
    <row r="46" spans="2:7" ht="14.4" customHeight="1">
      <c r="B46" s="992"/>
      <c r="C46" s="993"/>
      <c r="D46" s="993"/>
      <c r="E46" s="994"/>
      <c r="F46" s="498"/>
      <c r="G46" s="494"/>
    </row>
    <row r="47" spans="2:7" ht="13.2" customHeight="1">
      <c r="B47" s="992"/>
      <c r="C47" s="993"/>
      <c r="D47" s="993"/>
      <c r="E47" s="994"/>
      <c r="F47" s="498"/>
      <c r="G47" s="494"/>
    </row>
    <row r="48" spans="2:7" ht="14.4" customHeight="1">
      <c r="B48" s="992"/>
      <c r="C48" s="993"/>
      <c r="D48" s="993"/>
      <c r="E48" s="994"/>
      <c r="F48" s="498"/>
      <c r="G48" s="494"/>
    </row>
    <row r="49" spans="2:7" ht="14.4" customHeight="1">
      <c r="B49" s="992"/>
      <c r="C49" s="993"/>
      <c r="D49" s="993"/>
      <c r="E49" s="994"/>
      <c r="F49" s="498"/>
      <c r="G49" s="494"/>
    </row>
    <row r="50" spans="2:7" ht="14.4" customHeight="1">
      <c r="B50" s="992"/>
      <c r="C50" s="993"/>
      <c r="D50" s="993"/>
      <c r="E50" s="994"/>
      <c r="F50" s="498"/>
      <c r="G50" s="494"/>
    </row>
    <row r="51" spans="2:7" ht="28.8" customHeight="1">
      <c r="B51" s="992"/>
      <c r="C51" s="993"/>
      <c r="D51" s="993"/>
      <c r="E51" s="994"/>
      <c r="F51" s="498"/>
      <c r="G51" s="494"/>
    </row>
    <row r="52" spans="2:7" ht="14.4" customHeight="1">
      <c r="B52" s="992"/>
      <c r="C52" s="993"/>
      <c r="D52" s="993"/>
      <c r="E52" s="994"/>
      <c r="F52" s="498"/>
      <c r="G52" s="494"/>
    </row>
    <row r="53" spans="2:7" ht="14.4" customHeight="1">
      <c r="B53" s="992"/>
      <c r="C53" s="993"/>
      <c r="D53" s="993"/>
      <c r="E53" s="994"/>
      <c r="F53" s="498"/>
      <c r="G53" s="494"/>
    </row>
    <row r="54" spans="2:7" ht="13.2" customHeight="1">
      <c r="B54" s="992"/>
      <c r="C54" s="993"/>
      <c r="D54" s="993"/>
      <c r="E54" s="994"/>
      <c r="F54" s="498"/>
      <c r="G54" s="494"/>
    </row>
    <row r="55" spans="2:7" ht="13.2" customHeight="1">
      <c r="B55" s="992"/>
      <c r="C55" s="993"/>
      <c r="D55" s="993"/>
      <c r="E55" s="994"/>
      <c r="F55" s="498"/>
      <c r="G55" s="494"/>
    </row>
    <row r="56" spans="2:7" ht="13.8" customHeight="1" thickBot="1">
      <c r="B56" s="995"/>
      <c r="C56" s="996"/>
      <c r="D56" s="996"/>
      <c r="E56" s="997"/>
      <c r="F56" s="497"/>
      <c r="G56" s="494"/>
    </row>
    <row r="67" spans="6:6">
      <c r="F67" s="499"/>
    </row>
    <row r="68" spans="6:6">
      <c r="F68" s="499"/>
    </row>
    <row r="69" spans="6:6">
      <c r="F69" s="499"/>
    </row>
    <row r="70" spans="6:6">
      <c r="F70" s="499"/>
    </row>
    <row r="71" spans="6:6">
      <c r="F71" s="499"/>
    </row>
    <row r="72" spans="6:6">
      <c r="F72" s="499"/>
    </row>
    <row r="73" spans="6:6">
      <c r="F73" s="499"/>
    </row>
    <row r="74" spans="6:6">
      <c r="F74" s="499"/>
    </row>
    <row r="75" spans="6:6">
      <c r="F75" s="499"/>
    </row>
    <row r="76" spans="6:6">
      <c r="F76" s="499"/>
    </row>
    <row r="77" spans="6:6">
      <c r="F77" s="499"/>
    </row>
  </sheetData>
  <mergeCells count="12">
    <mergeCell ref="B23:B28"/>
    <mergeCell ref="B29:B41"/>
    <mergeCell ref="E31:E33"/>
    <mergeCell ref="B44:E56"/>
    <mergeCell ref="B9:B22"/>
    <mergeCell ref="C9:C12"/>
    <mergeCell ref="D9:D12"/>
    <mergeCell ref="E9:E12"/>
    <mergeCell ref="C13:C14"/>
    <mergeCell ref="D13:D14"/>
    <mergeCell ref="E13:E14"/>
    <mergeCell ref="E15:E17"/>
  </mergeCells>
  <phoneticPr fontId="6"/>
  <pageMargins left="0.7" right="0.7" top="0.75" bottom="0.75" header="0.3" footer="0.3"/>
  <pageSetup paperSize="9" orientation="portrait" horizontalDpi="4294967293"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44"/>
  <sheetViews>
    <sheetView view="pageBreakPreview" zoomScaleNormal="100" zoomScaleSheetLayoutView="100" workbookViewId="0">
      <selection sqref="A1:D1"/>
    </sheetView>
  </sheetViews>
  <sheetFormatPr defaultColWidth="10" defaultRowHeight="13.2"/>
  <cols>
    <col min="1" max="13" width="5.109375" style="463" customWidth="1"/>
    <col min="14" max="23" width="4" style="463" customWidth="1"/>
    <col min="24" max="16384" width="10" style="463"/>
  </cols>
  <sheetData>
    <row r="1" spans="1:24" ht="18" customHeight="1">
      <c r="A1" s="1006" t="s">
        <v>303</v>
      </c>
      <c r="B1" s="1006"/>
      <c r="C1" s="1006"/>
      <c r="D1" s="1006"/>
    </row>
    <row r="2" spans="1:24" ht="18" customHeight="1">
      <c r="A2" s="1007" t="s">
        <v>304</v>
      </c>
      <c r="B2" s="1007"/>
      <c r="C2" s="1007"/>
      <c r="D2" s="1007"/>
      <c r="E2" s="1007"/>
      <c r="F2" s="1007"/>
      <c r="G2" s="1007"/>
      <c r="H2" s="1007"/>
      <c r="I2" s="1007"/>
      <c r="J2" s="1007"/>
      <c r="K2" s="1007"/>
      <c r="L2" s="1007"/>
      <c r="M2" s="1007"/>
      <c r="N2" s="1007"/>
      <c r="O2" s="1007"/>
      <c r="P2" s="1007"/>
      <c r="Q2" s="1007"/>
      <c r="R2" s="1007"/>
      <c r="S2" s="1007"/>
      <c r="T2" s="1007"/>
      <c r="U2" s="1007"/>
      <c r="V2" s="1007"/>
      <c r="W2" s="1007"/>
    </row>
    <row r="3" spans="1:24" ht="18" customHeight="1">
      <c r="A3" s="464"/>
      <c r="B3" s="465"/>
      <c r="C3" s="465"/>
      <c r="D3" s="465"/>
      <c r="E3" s="465"/>
      <c r="F3" s="465"/>
      <c r="G3" s="465"/>
      <c r="H3" s="465"/>
      <c r="I3" s="465"/>
      <c r="J3" s="465"/>
      <c r="K3" s="465"/>
      <c r="L3" s="466" t="s">
        <v>305</v>
      </c>
      <c r="M3" s="1008"/>
      <c r="N3" s="1008"/>
      <c r="O3" s="465" t="s">
        <v>306</v>
      </c>
      <c r="P3" s="465"/>
      <c r="Q3" s="464"/>
      <c r="R3" s="465"/>
      <c r="S3" s="465"/>
      <c r="T3" s="465"/>
      <c r="U3" s="465"/>
      <c r="V3" s="465"/>
      <c r="W3" s="465"/>
    </row>
    <row r="4" spans="1:24" ht="18" customHeight="1">
      <c r="A4" s="467" t="s">
        <v>307</v>
      </c>
    </row>
    <row r="5" spans="1:24" ht="18" customHeight="1">
      <c r="A5" s="1009" t="s">
        <v>308</v>
      </c>
      <c r="B5" s="1009"/>
      <c r="C5" s="1009"/>
      <c r="D5" s="1009"/>
      <c r="E5" s="1009"/>
      <c r="F5" s="1009"/>
      <c r="G5" s="468"/>
      <c r="H5" s="468"/>
      <c r="I5" s="468"/>
      <c r="J5" s="468"/>
      <c r="K5" s="468"/>
      <c r="L5" s="468"/>
      <c r="M5" s="468"/>
      <c r="N5" s="468"/>
      <c r="O5" s="468"/>
      <c r="P5" s="468"/>
      <c r="Q5" s="468"/>
      <c r="R5" s="468"/>
      <c r="S5" s="468"/>
      <c r="T5" s="468"/>
      <c r="U5" s="468"/>
      <c r="V5" s="468"/>
      <c r="W5" s="468"/>
    </row>
    <row r="6" spans="1:24" ht="25.35" customHeight="1">
      <c r="A6" s="1010" t="s">
        <v>309</v>
      </c>
      <c r="B6" s="1010"/>
      <c r="C6" s="1010"/>
      <c r="D6" s="1011"/>
      <c r="E6" s="1011"/>
      <c r="F6" s="1011"/>
      <c r="G6" s="1011"/>
      <c r="H6" s="1011"/>
      <c r="I6" s="1011"/>
      <c r="J6" s="1011"/>
      <c r="K6" s="1011"/>
      <c r="L6" s="1011"/>
      <c r="M6" s="1011"/>
      <c r="N6" s="1011"/>
      <c r="O6" s="1011"/>
      <c r="P6" s="1011"/>
      <c r="Q6" s="1011"/>
      <c r="R6" s="1011"/>
      <c r="S6" s="1011"/>
      <c r="T6" s="1011"/>
      <c r="U6" s="1011"/>
      <c r="V6" s="1011"/>
      <c r="W6" s="1011"/>
    </row>
    <row r="7" spans="1:24" ht="30" customHeight="1">
      <c r="A7" s="1012" t="s">
        <v>310</v>
      </c>
      <c r="B7" s="1012"/>
      <c r="C7" s="1012"/>
      <c r="D7" s="1013"/>
      <c r="E7" s="1013"/>
      <c r="F7" s="1013"/>
      <c r="G7" s="1013"/>
      <c r="H7" s="1013"/>
      <c r="I7" s="1013"/>
      <c r="J7" s="1013"/>
      <c r="K7" s="1013"/>
      <c r="L7" s="1013"/>
      <c r="M7" s="1013"/>
      <c r="N7" s="1013"/>
      <c r="O7" s="1013"/>
      <c r="P7" s="1013"/>
      <c r="Q7" s="1013"/>
      <c r="R7" s="1013"/>
      <c r="S7" s="1013"/>
      <c r="T7" s="1013"/>
      <c r="U7" s="1013"/>
      <c r="V7" s="1013"/>
      <c r="W7" s="1013"/>
    </row>
    <row r="8" spans="1:24" ht="15" customHeight="1">
      <c r="A8" s="469"/>
      <c r="B8" s="469"/>
      <c r="C8" s="469"/>
      <c r="D8" s="469"/>
      <c r="E8" s="469"/>
      <c r="F8" s="469"/>
      <c r="G8" s="469"/>
      <c r="H8" s="469"/>
      <c r="I8" s="469"/>
      <c r="J8" s="469"/>
      <c r="K8" s="469"/>
      <c r="L8" s="469"/>
      <c r="M8" s="469"/>
      <c r="N8" s="469"/>
      <c r="O8" s="469"/>
      <c r="P8" s="469"/>
      <c r="Q8" s="469"/>
      <c r="R8" s="469"/>
      <c r="S8" s="469"/>
      <c r="T8" s="469"/>
      <c r="U8" s="469"/>
      <c r="V8" s="469"/>
      <c r="W8" s="469"/>
    </row>
    <row r="9" spans="1:24" ht="18" customHeight="1">
      <c r="A9" s="469"/>
      <c r="B9" s="469"/>
      <c r="C9" s="469"/>
      <c r="D9" s="469"/>
      <c r="E9" s="469"/>
      <c r="F9" s="469"/>
      <c r="G9" s="469"/>
      <c r="H9" s="469"/>
      <c r="I9" s="469"/>
      <c r="J9" s="469"/>
      <c r="K9" s="469"/>
      <c r="L9" s="469"/>
      <c r="M9" s="469"/>
      <c r="N9" s="469"/>
      <c r="O9" s="469"/>
      <c r="P9" s="469"/>
      <c r="Q9" s="469"/>
      <c r="R9" s="469"/>
      <c r="S9" s="469"/>
      <c r="T9" s="469"/>
      <c r="U9" s="469"/>
      <c r="V9" s="469"/>
      <c r="W9" s="469"/>
    </row>
    <row r="10" spans="1:24" ht="18" customHeight="1">
      <c r="A10" s="1014" t="s">
        <v>311</v>
      </c>
      <c r="B10" s="1014"/>
      <c r="C10" s="1014"/>
      <c r="D10" s="1014"/>
      <c r="E10" s="1014"/>
      <c r="F10" s="1014"/>
      <c r="G10" s="1014"/>
      <c r="H10" s="1014"/>
      <c r="I10" s="1014"/>
      <c r="J10" s="1014"/>
      <c r="K10" s="1014"/>
      <c r="L10" s="1014"/>
      <c r="M10" s="1014"/>
      <c r="N10" s="1014"/>
      <c r="O10" s="1014"/>
      <c r="P10" s="1014"/>
      <c r="Q10" s="1014"/>
      <c r="R10" s="1014"/>
      <c r="S10" s="1014"/>
      <c r="T10" s="1014"/>
      <c r="U10" s="1014"/>
      <c r="V10" s="1014"/>
      <c r="W10" s="1014"/>
    </row>
    <row r="11" spans="1:24" ht="45" customHeight="1">
      <c r="A11" s="1015" t="s">
        <v>312</v>
      </c>
      <c r="B11" s="1017" t="s">
        <v>313</v>
      </c>
      <c r="C11" s="1017"/>
      <c r="D11" s="1017"/>
      <c r="E11" s="1017"/>
      <c r="F11" s="1017"/>
      <c r="G11" s="1017"/>
      <c r="H11" s="1017"/>
      <c r="I11" s="1017"/>
      <c r="J11" s="1017"/>
      <c r="K11" s="1017"/>
      <c r="L11" s="1017"/>
      <c r="M11" s="1017"/>
      <c r="N11" s="1017"/>
      <c r="O11" s="1017"/>
      <c r="P11" s="1017"/>
      <c r="Q11" s="1017"/>
      <c r="R11" s="470"/>
      <c r="S11" s="1018" t="s">
        <v>314</v>
      </c>
      <c r="T11" s="1019"/>
      <c r="U11" s="471"/>
      <c r="V11" s="1018" t="s">
        <v>315</v>
      </c>
      <c r="W11" s="1020"/>
    </row>
    <row r="12" spans="1:24" ht="18" customHeight="1">
      <c r="A12" s="1015"/>
      <c r="B12" s="1015" t="s">
        <v>316</v>
      </c>
      <c r="C12" s="1015"/>
      <c r="D12" s="1015" t="s">
        <v>317</v>
      </c>
      <c r="E12" s="1015"/>
      <c r="F12" s="1015"/>
      <c r="G12" s="1015"/>
      <c r="H12" s="1015"/>
      <c r="I12" s="1015"/>
      <c r="J12" s="1015" t="s">
        <v>318</v>
      </c>
      <c r="K12" s="1015"/>
      <c r="L12" s="1015"/>
      <c r="M12" s="1015"/>
      <c r="N12" s="1015"/>
      <c r="O12" s="1015"/>
      <c r="P12" s="1015"/>
      <c r="Q12" s="1015"/>
      <c r="R12" s="1015"/>
      <c r="S12" s="1015"/>
      <c r="T12" s="1015"/>
      <c r="U12" s="1015" t="s">
        <v>319</v>
      </c>
      <c r="V12" s="1015"/>
      <c r="W12" s="1015"/>
    </row>
    <row r="13" spans="1:24" ht="25.35" customHeight="1">
      <c r="A13" s="1015"/>
      <c r="B13" s="1015"/>
      <c r="C13" s="1015"/>
      <c r="D13" s="472">
        <v>1</v>
      </c>
      <c r="E13" s="1017"/>
      <c r="F13" s="1017"/>
      <c r="G13" s="1017"/>
      <c r="H13" s="1017"/>
      <c r="I13" s="1017"/>
      <c r="J13" s="1017"/>
      <c r="K13" s="1017"/>
      <c r="L13" s="1017"/>
      <c r="M13" s="1017"/>
      <c r="N13" s="1017"/>
      <c r="O13" s="1017"/>
      <c r="P13" s="1017"/>
      <c r="Q13" s="1017"/>
      <c r="R13" s="1017"/>
      <c r="S13" s="1017"/>
      <c r="T13" s="1017"/>
      <c r="U13" s="1017"/>
      <c r="V13" s="1017"/>
      <c r="W13" s="1017"/>
    </row>
    <row r="14" spans="1:24" ht="25.35" customHeight="1">
      <c r="A14" s="1015"/>
      <c r="B14" s="1015"/>
      <c r="C14" s="1015"/>
      <c r="D14" s="472">
        <v>2</v>
      </c>
      <c r="E14" s="1017"/>
      <c r="F14" s="1017"/>
      <c r="G14" s="1017"/>
      <c r="H14" s="1017"/>
      <c r="I14" s="1017"/>
      <c r="J14" s="1017"/>
      <c r="K14" s="1017"/>
      <c r="L14" s="1017"/>
      <c r="M14" s="1017"/>
      <c r="N14" s="1017"/>
      <c r="O14" s="1017"/>
      <c r="P14" s="1017"/>
      <c r="Q14" s="1017"/>
      <c r="R14" s="1017"/>
      <c r="S14" s="1017"/>
      <c r="T14" s="1017"/>
      <c r="U14" s="1017"/>
      <c r="V14" s="1017"/>
      <c r="W14" s="1017"/>
      <c r="X14" s="473"/>
    </row>
    <row r="15" spans="1:24" ht="25.35" customHeight="1">
      <c r="A15" s="1015"/>
      <c r="B15" s="1015"/>
      <c r="C15" s="1015"/>
      <c r="D15" s="472">
        <v>3</v>
      </c>
      <c r="E15" s="1017"/>
      <c r="F15" s="1017"/>
      <c r="G15" s="1017"/>
      <c r="H15" s="1017"/>
      <c r="I15" s="1017"/>
      <c r="J15" s="1017"/>
      <c r="K15" s="1017"/>
      <c r="L15" s="1017"/>
      <c r="M15" s="1017"/>
      <c r="N15" s="1017"/>
      <c r="O15" s="1017"/>
      <c r="P15" s="1017"/>
      <c r="Q15" s="1017"/>
      <c r="R15" s="1017"/>
      <c r="S15" s="1017"/>
      <c r="T15" s="1017"/>
      <c r="U15" s="1017"/>
      <c r="V15" s="1017"/>
      <c r="W15" s="1017"/>
      <c r="X15" s="474"/>
    </row>
    <row r="16" spans="1:24" ht="25.35" customHeight="1">
      <c r="A16" s="1015"/>
      <c r="B16" s="1015"/>
      <c r="C16" s="1015"/>
      <c r="D16" s="472">
        <v>4</v>
      </c>
      <c r="E16" s="1017"/>
      <c r="F16" s="1017"/>
      <c r="G16" s="1017"/>
      <c r="H16" s="1017"/>
      <c r="I16" s="1017"/>
      <c r="J16" s="1017"/>
      <c r="K16" s="1017"/>
      <c r="L16" s="1017"/>
      <c r="M16" s="1017"/>
      <c r="N16" s="1017"/>
      <c r="O16" s="1017"/>
      <c r="P16" s="1017"/>
      <c r="Q16" s="1017"/>
      <c r="R16" s="1017"/>
      <c r="S16" s="1017"/>
      <c r="T16" s="1017"/>
      <c r="U16" s="1017"/>
      <c r="V16" s="1017"/>
      <c r="W16" s="1017"/>
    </row>
    <row r="17" spans="1:30" ht="25.35" customHeight="1">
      <c r="A17" s="1015"/>
      <c r="B17" s="1015"/>
      <c r="C17" s="1015"/>
      <c r="D17" s="472">
        <v>5</v>
      </c>
      <c r="E17" s="1017"/>
      <c r="F17" s="1017"/>
      <c r="G17" s="1017"/>
      <c r="H17" s="1017"/>
      <c r="I17" s="1017"/>
      <c r="J17" s="1017"/>
      <c r="K17" s="1017"/>
      <c r="L17" s="1017"/>
      <c r="M17" s="1017"/>
      <c r="N17" s="1017"/>
      <c r="O17" s="1017"/>
      <c r="P17" s="1017"/>
      <c r="Q17" s="1017"/>
      <c r="R17" s="1017"/>
      <c r="S17" s="1017"/>
      <c r="T17" s="1017"/>
      <c r="U17" s="1017"/>
      <c r="V17" s="1017"/>
      <c r="W17" s="1017"/>
      <c r="X17" s="473"/>
    </row>
    <row r="18" spans="1:30" ht="25.35" customHeight="1">
      <c r="A18" s="1015"/>
      <c r="B18" s="1015"/>
      <c r="C18" s="1015"/>
      <c r="D18" s="472">
        <v>6</v>
      </c>
      <c r="E18" s="1017"/>
      <c r="F18" s="1017"/>
      <c r="G18" s="1017"/>
      <c r="H18" s="1017"/>
      <c r="I18" s="1017"/>
      <c r="J18" s="1017"/>
      <c r="K18" s="1017"/>
      <c r="L18" s="1017"/>
      <c r="M18" s="1017"/>
      <c r="N18" s="1017"/>
      <c r="O18" s="1017"/>
      <c r="P18" s="1017"/>
      <c r="Q18" s="1017"/>
      <c r="R18" s="1017"/>
      <c r="S18" s="1017"/>
      <c r="T18" s="1017"/>
      <c r="U18" s="1017"/>
      <c r="V18" s="1017"/>
      <c r="W18" s="1017"/>
      <c r="X18" s="474"/>
    </row>
    <row r="19" spans="1:30" ht="25.35" customHeight="1">
      <c r="A19" s="1015"/>
      <c r="B19" s="1015"/>
      <c r="C19" s="1015"/>
      <c r="D19" s="472">
        <v>7</v>
      </c>
      <c r="E19" s="1017"/>
      <c r="F19" s="1017"/>
      <c r="G19" s="1017"/>
      <c r="H19" s="1017"/>
      <c r="I19" s="1017"/>
      <c r="J19" s="1017"/>
      <c r="K19" s="1017"/>
      <c r="L19" s="1017"/>
      <c r="M19" s="1017"/>
      <c r="N19" s="1017"/>
      <c r="O19" s="1017"/>
      <c r="P19" s="1017"/>
      <c r="Q19" s="1017"/>
      <c r="R19" s="1017"/>
      <c r="S19" s="1017"/>
      <c r="T19" s="1017"/>
      <c r="U19" s="1017"/>
      <c r="V19" s="1017"/>
      <c r="W19" s="1017"/>
    </row>
    <row r="20" spans="1:30" ht="25.35" customHeight="1">
      <c r="A20" s="1015"/>
      <c r="B20" s="1015"/>
      <c r="C20" s="1015"/>
      <c r="D20" s="472">
        <v>8</v>
      </c>
      <c r="E20" s="1017"/>
      <c r="F20" s="1017"/>
      <c r="G20" s="1017"/>
      <c r="H20" s="1017"/>
      <c r="I20" s="1017"/>
      <c r="J20" s="1017"/>
      <c r="K20" s="1017"/>
      <c r="L20" s="1017"/>
      <c r="M20" s="1017"/>
      <c r="N20" s="1017"/>
      <c r="O20" s="1017"/>
      <c r="P20" s="1017"/>
      <c r="Q20" s="1017"/>
      <c r="R20" s="1017"/>
      <c r="S20" s="1017"/>
      <c r="T20" s="1017"/>
      <c r="U20" s="1017"/>
      <c r="V20" s="1017"/>
      <c r="W20" s="1017"/>
      <c r="X20" s="474"/>
    </row>
    <row r="21" spans="1:30" ht="25.35" customHeight="1">
      <c r="A21" s="1015"/>
      <c r="B21" s="1015"/>
      <c r="C21" s="1015"/>
      <c r="D21" s="472">
        <v>9</v>
      </c>
      <c r="E21" s="1017"/>
      <c r="F21" s="1017"/>
      <c r="G21" s="1017"/>
      <c r="H21" s="1017"/>
      <c r="I21" s="1017"/>
      <c r="J21" s="1017"/>
      <c r="K21" s="1017"/>
      <c r="L21" s="1017"/>
      <c r="M21" s="1017"/>
      <c r="N21" s="1017"/>
      <c r="O21" s="1017"/>
      <c r="P21" s="1017"/>
      <c r="Q21" s="1017"/>
      <c r="R21" s="1017"/>
      <c r="S21" s="1017"/>
      <c r="T21" s="1017"/>
      <c r="U21" s="1017"/>
      <c r="V21" s="1017"/>
      <c r="W21" s="1017"/>
    </row>
    <row r="22" spans="1:30" ht="25.35" customHeight="1">
      <c r="A22" s="1015"/>
      <c r="B22" s="1015"/>
      <c r="C22" s="1015"/>
      <c r="D22" s="472">
        <v>10</v>
      </c>
      <c r="E22" s="1017"/>
      <c r="F22" s="1017"/>
      <c r="G22" s="1017"/>
      <c r="H22" s="1017"/>
      <c r="I22" s="1017"/>
      <c r="J22" s="1017"/>
      <c r="K22" s="1017"/>
      <c r="L22" s="1017"/>
      <c r="M22" s="1017"/>
      <c r="N22" s="1017"/>
      <c r="O22" s="1017"/>
      <c r="P22" s="1017"/>
      <c r="Q22" s="1017"/>
      <c r="R22" s="1017"/>
      <c r="S22" s="1017"/>
      <c r="T22" s="1017"/>
      <c r="U22" s="1017"/>
      <c r="V22" s="1017"/>
      <c r="W22" s="1017"/>
      <c r="X22" s="473"/>
    </row>
    <row r="23" spans="1:30" ht="18" customHeight="1" thickBot="1">
      <c r="A23" s="1016"/>
      <c r="B23" s="1016" t="s">
        <v>320</v>
      </c>
      <c r="C23" s="1016"/>
      <c r="D23" s="1016"/>
      <c r="E23" s="1016"/>
      <c r="F23" s="1016"/>
      <c r="G23" s="1016"/>
      <c r="H23" s="1016"/>
      <c r="I23" s="1016"/>
      <c r="J23" s="1016"/>
      <c r="K23" s="1016"/>
      <c r="L23" s="1016"/>
      <c r="M23" s="1016"/>
      <c r="N23" s="1016"/>
      <c r="O23" s="1016"/>
      <c r="P23" s="1016"/>
      <c r="Q23" s="1016"/>
      <c r="R23" s="1016"/>
      <c r="S23" s="1016"/>
      <c r="T23" s="1016"/>
      <c r="U23" s="1021">
        <f>SUM(U13:W22)</f>
        <v>0</v>
      </c>
      <c r="V23" s="1021"/>
      <c r="W23" s="1021"/>
      <c r="X23" s="474"/>
      <c r="AD23" s="473"/>
    </row>
    <row r="24" spans="1:30" ht="45" customHeight="1" thickTop="1">
      <c r="A24" s="1022" t="s">
        <v>321</v>
      </c>
      <c r="B24" s="1025" t="s">
        <v>322</v>
      </c>
      <c r="C24" s="1025"/>
      <c r="D24" s="1025"/>
      <c r="E24" s="1025"/>
      <c r="F24" s="1025"/>
      <c r="G24" s="1025"/>
      <c r="H24" s="1025"/>
      <c r="I24" s="1025"/>
      <c r="J24" s="1025"/>
      <c r="K24" s="1025"/>
      <c r="L24" s="1025"/>
      <c r="M24" s="1025"/>
      <c r="N24" s="1025"/>
      <c r="O24" s="1025"/>
      <c r="P24" s="1025"/>
      <c r="Q24" s="1025"/>
      <c r="R24" s="475"/>
      <c r="S24" s="1026" t="s">
        <v>314</v>
      </c>
      <c r="T24" s="1026"/>
      <c r="U24" s="476"/>
      <c r="V24" s="1026" t="s">
        <v>315</v>
      </c>
      <c r="W24" s="1027"/>
      <c r="AD24" s="474"/>
    </row>
    <row r="25" spans="1:30" ht="18" customHeight="1">
      <c r="A25" s="1023"/>
      <c r="B25" s="1015" t="s">
        <v>323</v>
      </c>
      <c r="C25" s="1015"/>
      <c r="D25" s="1028" t="s">
        <v>317</v>
      </c>
      <c r="E25" s="1028"/>
      <c r="F25" s="1028"/>
      <c r="G25" s="1028"/>
      <c r="H25" s="1028"/>
      <c r="I25" s="1028"/>
      <c r="J25" s="1028" t="s">
        <v>318</v>
      </c>
      <c r="K25" s="1028"/>
      <c r="L25" s="1028"/>
      <c r="M25" s="1028"/>
      <c r="N25" s="1028"/>
      <c r="O25" s="1028"/>
      <c r="P25" s="1028"/>
      <c r="Q25" s="1028"/>
      <c r="R25" s="1028"/>
      <c r="S25" s="1028"/>
      <c r="T25" s="1028"/>
      <c r="U25" s="1029" t="s">
        <v>319</v>
      </c>
      <c r="V25" s="1029"/>
      <c r="W25" s="1029"/>
      <c r="X25" s="473"/>
    </row>
    <row r="26" spans="1:30" ht="25.35" customHeight="1">
      <c r="A26" s="1023"/>
      <c r="B26" s="1015"/>
      <c r="C26" s="1015"/>
      <c r="D26" s="472">
        <v>1</v>
      </c>
      <c r="E26" s="1017"/>
      <c r="F26" s="1017"/>
      <c r="G26" s="1017"/>
      <c r="H26" s="1017"/>
      <c r="I26" s="1017"/>
      <c r="J26" s="1017"/>
      <c r="K26" s="1017"/>
      <c r="L26" s="1017"/>
      <c r="M26" s="1017"/>
      <c r="N26" s="1017"/>
      <c r="O26" s="1017"/>
      <c r="P26" s="1017"/>
      <c r="Q26" s="1017"/>
      <c r="R26" s="1017"/>
      <c r="S26" s="1017"/>
      <c r="T26" s="1017"/>
      <c r="U26" s="1017"/>
      <c r="V26" s="1017"/>
      <c r="W26" s="1017"/>
      <c r="X26" s="474"/>
    </row>
    <row r="27" spans="1:30" ht="25.35" customHeight="1">
      <c r="A27" s="1023"/>
      <c r="B27" s="1015"/>
      <c r="C27" s="1015"/>
      <c r="D27" s="472">
        <v>2</v>
      </c>
      <c r="E27" s="1017"/>
      <c r="F27" s="1017"/>
      <c r="G27" s="1017"/>
      <c r="H27" s="1017"/>
      <c r="I27" s="1017"/>
      <c r="J27" s="1017"/>
      <c r="K27" s="1017"/>
      <c r="L27" s="1017"/>
      <c r="M27" s="1017"/>
      <c r="N27" s="1017"/>
      <c r="O27" s="1017"/>
      <c r="P27" s="1017"/>
      <c r="Q27" s="1017"/>
      <c r="R27" s="1017"/>
      <c r="S27" s="1017"/>
      <c r="T27" s="1017"/>
      <c r="U27" s="1017"/>
      <c r="V27" s="1017"/>
      <c r="W27" s="1017"/>
    </row>
    <row r="28" spans="1:30" ht="25.35" customHeight="1">
      <c r="A28" s="1023"/>
      <c r="B28" s="1015"/>
      <c r="C28" s="1015"/>
      <c r="D28" s="472">
        <v>3</v>
      </c>
      <c r="E28" s="1017"/>
      <c r="F28" s="1017"/>
      <c r="G28" s="1017"/>
      <c r="H28" s="1017"/>
      <c r="I28" s="1017"/>
      <c r="J28" s="1017"/>
      <c r="K28" s="1017"/>
      <c r="L28" s="1017"/>
      <c r="M28" s="1017"/>
      <c r="N28" s="1017"/>
      <c r="O28" s="1017"/>
      <c r="P28" s="1017"/>
      <c r="Q28" s="1017"/>
      <c r="R28" s="1017"/>
      <c r="S28" s="1017"/>
      <c r="T28" s="1017"/>
      <c r="U28" s="1017"/>
      <c r="V28" s="1017"/>
      <c r="W28" s="1017"/>
    </row>
    <row r="29" spans="1:30" ht="25.35" customHeight="1">
      <c r="A29" s="1023"/>
      <c r="B29" s="1015"/>
      <c r="C29" s="1015"/>
      <c r="D29" s="472">
        <v>4</v>
      </c>
      <c r="E29" s="1017"/>
      <c r="F29" s="1017"/>
      <c r="G29" s="1017"/>
      <c r="H29" s="1017"/>
      <c r="I29" s="1017"/>
      <c r="J29" s="1017"/>
      <c r="K29" s="1017"/>
      <c r="L29" s="1017"/>
      <c r="M29" s="1017"/>
      <c r="N29" s="1017"/>
      <c r="O29" s="1017"/>
      <c r="P29" s="1017"/>
      <c r="Q29" s="1017"/>
      <c r="R29" s="1017"/>
      <c r="S29" s="1017"/>
      <c r="T29" s="1017"/>
      <c r="U29" s="1017"/>
      <c r="V29" s="1017"/>
      <c r="W29" s="1017"/>
    </row>
    <row r="30" spans="1:30" ht="25.35" customHeight="1">
      <c r="A30" s="1023"/>
      <c r="B30" s="1015"/>
      <c r="C30" s="1015"/>
      <c r="D30" s="472">
        <v>5</v>
      </c>
      <c r="E30" s="1017"/>
      <c r="F30" s="1017"/>
      <c r="G30" s="1017"/>
      <c r="H30" s="1017"/>
      <c r="I30" s="1017"/>
      <c r="J30" s="1017"/>
      <c r="K30" s="1017"/>
      <c r="L30" s="1017"/>
      <c r="M30" s="1017"/>
      <c r="N30" s="1017"/>
      <c r="O30" s="1017"/>
      <c r="P30" s="1017"/>
      <c r="Q30" s="1017"/>
      <c r="R30" s="1017"/>
      <c r="S30" s="1017"/>
      <c r="T30" s="1017"/>
      <c r="U30" s="1017"/>
      <c r="V30" s="1017"/>
      <c r="W30" s="1017"/>
    </row>
    <row r="31" spans="1:30" ht="25.35" customHeight="1">
      <c r="A31" s="1023"/>
      <c r="B31" s="1015"/>
      <c r="C31" s="1015"/>
      <c r="D31" s="472">
        <v>6</v>
      </c>
      <c r="E31" s="1017"/>
      <c r="F31" s="1017"/>
      <c r="G31" s="1017"/>
      <c r="H31" s="1017"/>
      <c r="I31" s="1017"/>
      <c r="J31" s="1017"/>
      <c r="K31" s="1017"/>
      <c r="L31" s="1017"/>
      <c r="M31" s="1017"/>
      <c r="N31" s="1017"/>
      <c r="O31" s="1017"/>
      <c r="P31" s="1017"/>
      <c r="Q31" s="1017"/>
      <c r="R31" s="1017"/>
      <c r="S31" s="1017"/>
      <c r="T31" s="1017"/>
      <c r="U31" s="1017"/>
      <c r="V31" s="1017"/>
      <c r="W31" s="1017"/>
      <c r="X31" s="473"/>
    </row>
    <row r="32" spans="1:30" ht="25.35" customHeight="1">
      <c r="A32" s="1023"/>
      <c r="B32" s="1015"/>
      <c r="C32" s="1015"/>
      <c r="D32" s="472">
        <v>7</v>
      </c>
      <c r="E32" s="1017"/>
      <c r="F32" s="1017"/>
      <c r="G32" s="1017"/>
      <c r="H32" s="1017"/>
      <c r="I32" s="1017"/>
      <c r="J32" s="1017"/>
      <c r="K32" s="1017"/>
      <c r="L32" s="1017"/>
      <c r="M32" s="1017"/>
      <c r="N32" s="1017"/>
      <c r="O32" s="1017"/>
      <c r="P32" s="1017"/>
      <c r="Q32" s="1017"/>
      <c r="R32" s="1017"/>
      <c r="S32" s="1017"/>
      <c r="T32" s="1017"/>
      <c r="U32" s="1017"/>
      <c r="V32" s="1017"/>
      <c r="W32" s="1017"/>
      <c r="X32" s="474"/>
    </row>
    <row r="33" spans="1:24" ht="25.35" customHeight="1">
      <c r="A33" s="1023"/>
      <c r="B33" s="1015"/>
      <c r="C33" s="1015"/>
      <c r="D33" s="472">
        <v>8</v>
      </c>
      <c r="E33" s="1017"/>
      <c r="F33" s="1017"/>
      <c r="G33" s="1017"/>
      <c r="H33" s="1017"/>
      <c r="I33" s="1017"/>
      <c r="J33" s="1017"/>
      <c r="K33" s="1017"/>
      <c r="L33" s="1017"/>
      <c r="M33" s="1017"/>
      <c r="N33" s="1017"/>
      <c r="O33" s="1017"/>
      <c r="P33" s="1017"/>
      <c r="Q33" s="1017"/>
      <c r="R33" s="1017"/>
      <c r="S33" s="1017"/>
      <c r="T33" s="1017"/>
      <c r="U33" s="1017"/>
      <c r="V33" s="1017"/>
      <c r="W33" s="1017"/>
      <c r="X33" s="473"/>
    </row>
    <row r="34" spans="1:24" ht="25.35" customHeight="1">
      <c r="A34" s="1023"/>
      <c r="B34" s="1015"/>
      <c r="C34" s="1015"/>
      <c r="D34" s="472">
        <v>9</v>
      </c>
      <c r="E34" s="1017"/>
      <c r="F34" s="1017"/>
      <c r="G34" s="1017"/>
      <c r="H34" s="1017"/>
      <c r="I34" s="1017"/>
      <c r="J34" s="1017"/>
      <c r="K34" s="1017"/>
      <c r="L34" s="1017"/>
      <c r="M34" s="1017"/>
      <c r="N34" s="1017"/>
      <c r="O34" s="1017"/>
      <c r="P34" s="1017"/>
      <c r="Q34" s="1017"/>
      <c r="R34" s="1017"/>
      <c r="S34" s="1017"/>
      <c r="T34" s="1017"/>
      <c r="U34" s="1017"/>
      <c r="V34" s="1017"/>
      <c r="W34" s="1017"/>
      <c r="X34" s="474"/>
    </row>
    <row r="35" spans="1:24" ht="25.35" customHeight="1">
      <c r="A35" s="1023"/>
      <c r="B35" s="1015"/>
      <c r="C35" s="1015"/>
      <c r="D35" s="472">
        <v>10</v>
      </c>
      <c r="E35" s="1017"/>
      <c r="F35" s="1017"/>
      <c r="G35" s="1017"/>
      <c r="H35" s="1017"/>
      <c r="I35" s="1017"/>
      <c r="J35" s="1017"/>
      <c r="K35" s="1017"/>
      <c r="L35" s="1017"/>
      <c r="M35" s="1017"/>
      <c r="N35" s="1017"/>
      <c r="O35" s="1017"/>
      <c r="P35" s="1017"/>
      <c r="Q35" s="1017"/>
      <c r="R35" s="1017"/>
      <c r="S35" s="1017"/>
      <c r="T35" s="1017"/>
      <c r="U35" s="1017"/>
      <c r="V35" s="1017"/>
      <c r="W35" s="1017"/>
    </row>
    <row r="36" spans="1:24" ht="18" customHeight="1">
      <c r="A36" s="1024"/>
      <c r="B36" s="1015" t="s">
        <v>320</v>
      </c>
      <c r="C36" s="1015"/>
      <c r="D36" s="1015"/>
      <c r="E36" s="1015"/>
      <c r="F36" s="1015"/>
      <c r="G36" s="1015"/>
      <c r="H36" s="1015"/>
      <c r="I36" s="1015"/>
      <c r="J36" s="1015"/>
      <c r="K36" s="1015"/>
      <c r="L36" s="1015"/>
      <c r="M36" s="1015"/>
      <c r="N36" s="1015"/>
      <c r="O36" s="1015"/>
      <c r="P36" s="1015"/>
      <c r="Q36" s="1015"/>
      <c r="R36" s="1015"/>
      <c r="S36" s="1015"/>
      <c r="T36" s="1015"/>
      <c r="U36" s="1017">
        <f>SUM(U26:W35)</f>
        <v>0</v>
      </c>
      <c r="V36" s="1017"/>
      <c r="W36" s="1017"/>
    </row>
    <row r="37" spans="1:24" ht="18" customHeight="1">
      <c r="A37" s="477" t="s">
        <v>324</v>
      </c>
      <c r="B37" s="469"/>
      <c r="C37" s="469"/>
      <c r="D37" s="469"/>
      <c r="E37" s="469"/>
      <c r="F37" s="469"/>
      <c r="G37" s="469"/>
      <c r="H37" s="469"/>
      <c r="I37" s="478"/>
      <c r="J37" s="478"/>
      <c r="K37" s="478"/>
      <c r="L37" s="478"/>
      <c r="M37" s="478"/>
      <c r="N37" s="478"/>
      <c r="O37" s="478"/>
      <c r="P37" s="478"/>
      <c r="Q37" s="478"/>
      <c r="R37" s="478"/>
      <c r="S37" s="478"/>
      <c r="T37" s="478"/>
      <c r="U37" s="478"/>
      <c r="V37" s="478"/>
      <c r="W37" s="478"/>
    </row>
    <row r="38" spans="1:24" ht="18" customHeight="1">
      <c r="A38" s="477" t="s">
        <v>325</v>
      </c>
      <c r="B38" s="469"/>
      <c r="C38" s="469"/>
      <c r="D38" s="469"/>
      <c r="E38" s="469"/>
      <c r="F38" s="469"/>
      <c r="G38" s="469"/>
      <c r="H38" s="469"/>
      <c r="I38" s="478"/>
      <c r="J38" s="478"/>
      <c r="K38" s="478"/>
      <c r="L38" s="478"/>
      <c r="M38" s="478"/>
      <c r="N38" s="478"/>
      <c r="O38" s="478"/>
      <c r="P38" s="478"/>
      <c r="Q38" s="478"/>
      <c r="R38" s="478"/>
      <c r="S38" s="478"/>
      <c r="T38" s="478"/>
      <c r="U38" s="478"/>
      <c r="V38" s="478"/>
      <c r="W38" s="478"/>
    </row>
    <row r="39" spans="1:24" ht="18" customHeight="1">
      <c r="A39" s="479" t="s">
        <v>326</v>
      </c>
      <c r="B39" s="469"/>
      <c r="C39" s="469"/>
      <c r="D39" s="469"/>
      <c r="E39" s="469"/>
      <c r="F39" s="469"/>
      <c r="G39" s="469"/>
      <c r="H39" s="469"/>
      <c r="I39" s="478"/>
      <c r="J39" s="478"/>
      <c r="K39" s="478"/>
      <c r="L39" s="478"/>
      <c r="M39" s="478"/>
      <c r="N39" s="478"/>
      <c r="O39" s="478"/>
      <c r="P39" s="478"/>
      <c r="Q39" s="478"/>
      <c r="R39" s="478"/>
      <c r="S39" s="478"/>
      <c r="T39" s="478"/>
      <c r="U39" s="478"/>
      <c r="V39" s="478"/>
      <c r="W39" s="478"/>
    </row>
    <row r="40" spans="1:24" ht="18" customHeight="1">
      <c r="A40" s="480"/>
      <c r="B40" s="480"/>
      <c r="C40" s="480"/>
      <c r="D40" s="480"/>
      <c r="E40" s="480"/>
      <c r="F40" s="480"/>
      <c r="G40" s="480"/>
      <c r="H40" s="480"/>
      <c r="I40" s="481"/>
      <c r="J40" s="481"/>
      <c r="K40" s="481"/>
      <c r="L40" s="481"/>
      <c r="M40" s="481"/>
      <c r="N40" s="481"/>
      <c r="O40" s="481"/>
      <c r="P40" s="481"/>
      <c r="Q40" s="481"/>
      <c r="R40" s="481"/>
      <c r="S40" s="481"/>
      <c r="T40" s="481"/>
      <c r="U40" s="481"/>
      <c r="V40" s="481"/>
      <c r="W40" s="481"/>
    </row>
    <row r="41" spans="1:24" ht="18" customHeight="1">
      <c r="A41" s="480"/>
      <c r="B41" s="480"/>
      <c r="C41" s="480"/>
      <c r="D41" s="480"/>
      <c r="E41" s="480"/>
      <c r="F41" s="480"/>
      <c r="G41" s="480"/>
      <c r="H41" s="480"/>
      <c r="I41" s="481"/>
      <c r="J41" s="481"/>
      <c r="K41" s="481"/>
      <c r="L41" s="481"/>
      <c r="M41" s="481"/>
      <c r="N41" s="481"/>
      <c r="O41" s="481"/>
      <c r="P41" s="481"/>
      <c r="Q41" s="481"/>
      <c r="R41" s="481"/>
      <c r="S41" s="481"/>
      <c r="T41" s="481"/>
      <c r="U41" s="481"/>
      <c r="V41" s="481"/>
      <c r="W41" s="481"/>
    </row>
    <row r="42" spans="1:24" ht="18" customHeight="1">
      <c r="A42" s="482"/>
      <c r="B42" s="482"/>
      <c r="C42" s="482"/>
      <c r="D42" s="482"/>
      <c r="E42" s="482"/>
      <c r="F42" s="482"/>
      <c r="G42" s="482"/>
      <c r="H42" s="473"/>
      <c r="I42" s="473"/>
      <c r="J42" s="473"/>
      <c r="K42" s="473"/>
      <c r="L42" s="473"/>
      <c r="M42" s="473"/>
      <c r="N42" s="473"/>
      <c r="O42" s="473"/>
      <c r="P42" s="473"/>
      <c r="Q42" s="473"/>
      <c r="R42" s="473"/>
      <c r="S42" s="473"/>
      <c r="T42" s="473"/>
      <c r="U42" s="473"/>
      <c r="V42" s="473"/>
      <c r="W42" s="473"/>
    </row>
    <row r="43" spans="1:24" ht="18" customHeight="1">
      <c r="A43" s="483"/>
      <c r="B43" s="483"/>
      <c r="C43" s="483"/>
      <c r="D43" s="483"/>
      <c r="E43" s="483"/>
      <c r="F43" s="483"/>
      <c r="G43" s="483"/>
      <c r="H43" s="483"/>
      <c r="I43" s="483"/>
      <c r="J43" s="483"/>
      <c r="K43" s="483"/>
      <c r="L43" s="483"/>
      <c r="M43" s="483"/>
      <c r="N43" s="483"/>
      <c r="O43" s="483"/>
      <c r="P43" s="483"/>
      <c r="Q43" s="483"/>
      <c r="R43" s="483"/>
      <c r="S43" s="483"/>
      <c r="T43" s="483"/>
      <c r="U43" s="483"/>
      <c r="V43" s="483"/>
      <c r="W43" s="483"/>
    </row>
    <row r="44" spans="1:24" ht="18" customHeight="1">
      <c r="A44" s="483"/>
      <c r="B44" s="483"/>
      <c r="C44" s="483"/>
      <c r="D44" s="483"/>
      <c r="E44" s="483"/>
      <c r="F44" s="483"/>
      <c r="G44" s="483"/>
      <c r="H44" s="483"/>
      <c r="I44" s="483"/>
      <c r="J44" s="483"/>
      <c r="K44" s="483"/>
      <c r="L44" s="483"/>
      <c r="M44" s="483"/>
      <c r="N44" s="483"/>
      <c r="O44" s="483"/>
      <c r="P44" s="483"/>
      <c r="Q44" s="483"/>
      <c r="R44" s="483"/>
      <c r="S44" s="483"/>
      <c r="T44" s="483"/>
      <c r="U44" s="483"/>
      <c r="V44" s="483"/>
      <c r="W44" s="483"/>
    </row>
  </sheetData>
  <sheetProtection selectLockedCells="1"/>
  <mergeCells count="89">
    <mergeCell ref="B36:T36"/>
    <mergeCell ref="U36:W36"/>
    <mergeCell ref="E34:I34"/>
    <mergeCell ref="J34:T34"/>
    <mergeCell ref="U34:W34"/>
    <mergeCell ref="E35:I35"/>
    <mergeCell ref="J35:T35"/>
    <mergeCell ref="U35:W35"/>
    <mergeCell ref="E32:I32"/>
    <mergeCell ref="J32:T32"/>
    <mergeCell ref="U32:W32"/>
    <mergeCell ref="E33:I33"/>
    <mergeCell ref="J33:T33"/>
    <mergeCell ref="U33:W33"/>
    <mergeCell ref="E30:I30"/>
    <mergeCell ref="J30:T30"/>
    <mergeCell ref="U30:W30"/>
    <mergeCell ref="E31:I31"/>
    <mergeCell ref="J31:T31"/>
    <mergeCell ref="U31:W31"/>
    <mergeCell ref="E28:I28"/>
    <mergeCell ref="J28:T28"/>
    <mergeCell ref="U28:W28"/>
    <mergeCell ref="E29:I29"/>
    <mergeCell ref="J29:T29"/>
    <mergeCell ref="U29:W29"/>
    <mergeCell ref="B23:T23"/>
    <mergeCell ref="U23:W23"/>
    <mergeCell ref="A24:A36"/>
    <mergeCell ref="B24:Q24"/>
    <mergeCell ref="S24:T24"/>
    <mergeCell ref="V24:W24"/>
    <mergeCell ref="B25:C35"/>
    <mergeCell ref="D25:I25"/>
    <mergeCell ref="J25:T25"/>
    <mergeCell ref="U25:W25"/>
    <mergeCell ref="E26:I26"/>
    <mergeCell ref="J26:T26"/>
    <mergeCell ref="U26:W26"/>
    <mergeCell ref="E27:I27"/>
    <mergeCell ref="J27:T27"/>
    <mergeCell ref="U27:W27"/>
    <mergeCell ref="E21:I21"/>
    <mergeCell ref="J21:T21"/>
    <mergeCell ref="U21:W21"/>
    <mergeCell ref="E22:I22"/>
    <mergeCell ref="J22:T22"/>
    <mergeCell ref="U22:W22"/>
    <mergeCell ref="E19:I19"/>
    <mergeCell ref="J19:T19"/>
    <mergeCell ref="U19:W19"/>
    <mergeCell ref="E20:I20"/>
    <mergeCell ref="J20:T20"/>
    <mergeCell ref="U20:W20"/>
    <mergeCell ref="E17:I17"/>
    <mergeCell ref="J17:T17"/>
    <mergeCell ref="U17:W17"/>
    <mergeCell ref="E18:I18"/>
    <mergeCell ref="J18:T18"/>
    <mergeCell ref="U18:W18"/>
    <mergeCell ref="U14:W14"/>
    <mergeCell ref="E15:I15"/>
    <mergeCell ref="J15:T15"/>
    <mergeCell ref="U15:W15"/>
    <mergeCell ref="E16:I16"/>
    <mergeCell ref="J16:T16"/>
    <mergeCell ref="U16:W16"/>
    <mergeCell ref="A7:C7"/>
    <mergeCell ref="D7:W7"/>
    <mergeCell ref="A10:W10"/>
    <mergeCell ref="A11:A23"/>
    <mergeCell ref="B11:Q11"/>
    <mergeCell ref="S11:T11"/>
    <mergeCell ref="V11:W11"/>
    <mergeCell ref="B12:C22"/>
    <mergeCell ref="D12:I12"/>
    <mergeCell ref="J12:T12"/>
    <mergeCell ref="U12:W12"/>
    <mergeCell ref="E13:I13"/>
    <mergeCell ref="J13:T13"/>
    <mergeCell ref="U13:W13"/>
    <mergeCell ref="E14:I14"/>
    <mergeCell ref="J14:T14"/>
    <mergeCell ref="A1:D1"/>
    <mergeCell ref="A2:W2"/>
    <mergeCell ref="M3:N3"/>
    <mergeCell ref="A5:F5"/>
    <mergeCell ref="A6:C6"/>
    <mergeCell ref="D6:W6"/>
  </mergeCells>
  <phoneticPr fontId="6"/>
  <pageMargins left="0.70866141732283472" right="0.70866141732283472" top="0.74803149606299213" bottom="0.55118110236220474" header="0.31496062992125984" footer="0.31496062992125984"/>
  <pageSetup paperSize="9" scale="80" fitToWidth="0" fitToHeight="0" orientation="portrait" r:id="rId1"/>
  <rowBreaks count="1" manualBreakCount="1">
    <brk id="4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17</xdr:col>
                    <xdr:colOff>30480</xdr:colOff>
                    <xdr:row>10</xdr:row>
                    <xdr:rowOff>144780</xdr:rowOff>
                  </from>
                  <to>
                    <xdr:col>17</xdr:col>
                    <xdr:colOff>236220</xdr:colOff>
                    <xdr:row>10</xdr:row>
                    <xdr:rowOff>373380</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20</xdr:col>
                    <xdr:colOff>68580</xdr:colOff>
                    <xdr:row>10</xdr:row>
                    <xdr:rowOff>121920</xdr:rowOff>
                  </from>
                  <to>
                    <xdr:col>20</xdr:col>
                    <xdr:colOff>266700</xdr:colOff>
                    <xdr:row>10</xdr:row>
                    <xdr:rowOff>350520</xdr:rowOff>
                  </to>
                </anchor>
              </controlPr>
            </control>
          </mc:Choice>
        </mc:AlternateContent>
        <mc:AlternateContent xmlns:mc="http://schemas.openxmlformats.org/markup-compatibility/2006">
          <mc:Choice Requires="x14">
            <control shapeId="19459" r:id="rId6" name="Check Box 3">
              <controlPr defaultSize="0" autoFill="0" autoLine="0" autoPict="0">
                <anchor moveWithCells="1">
                  <from>
                    <xdr:col>20</xdr:col>
                    <xdr:colOff>38100</xdr:colOff>
                    <xdr:row>23</xdr:row>
                    <xdr:rowOff>152400</xdr:rowOff>
                  </from>
                  <to>
                    <xdr:col>20</xdr:col>
                    <xdr:colOff>259080</xdr:colOff>
                    <xdr:row>23</xdr:row>
                    <xdr:rowOff>381000</xdr:rowOff>
                  </to>
                </anchor>
              </controlPr>
            </control>
          </mc:Choice>
        </mc:AlternateContent>
        <mc:AlternateContent xmlns:mc="http://schemas.openxmlformats.org/markup-compatibility/2006">
          <mc:Choice Requires="x14">
            <control shapeId="19460" r:id="rId7" name="Check Box 4">
              <controlPr defaultSize="0" autoFill="0" autoLine="0" autoPict="0">
                <anchor moveWithCells="1">
                  <from>
                    <xdr:col>17</xdr:col>
                    <xdr:colOff>30480</xdr:colOff>
                    <xdr:row>23</xdr:row>
                    <xdr:rowOff>160020</xdr:rowOff>
                  </from>
                  <to>
                    <xdr:col>17</xdr:col>
                    <xdr:colOff>228600</xdr:colOff>
                    <xdr:row>23</xdr:row>
                    <xdr:rowOff>388620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33"/>
  <sheetViews>
    <sheetView view="pageBreakPreview" topLeftCell="A2" zoomScaleNormal="100" zoomScaleSheetLayoutView="100" workbookViewId="0">
      <selection activeCell="A44" sqref="A44:A47"/>
    </sheetView>
  </sheetViews>
  <sheetFormatPr defaultRowHeight="13.2"/>
  <cols>
    <col min="1" max="1" width="78.33203125" bestFit="1" customWidth="1"/>
  </cols>
  <sheetData>
    <row r="1" spans="1:1">
      <c r="A1" s="1"/>
    </row>
    <row r="2" spans="1:1" ht="22.5" customHeight="1">
      <c r="A2" s="1" t="s">
        <v>123</v>
      </c>
    </row>
    <row r="3" spans="1:1" ht="39.75" customHeight="1">
      <c r="A3" s="194" t="s">
        <v>122</v>
      </c>
    </row>
    <row r="4" spans="1:1" ht="16.5" customHeight="1">
      <c r="A4" s="198" t="s">
        <v>102</v>
      </c>
    </row>
    <row r="5" spans="1:1" ht="16.5" customHeight="1">
      <c r="A5" s="199" t="s">
        <v>103</v>
      </c>
    </row>
    <row r="6" spans="1:1" ht="16.5" customHeight="1">
      <c r="A6" s="198" t="s">
        <v>104</v>
      </c>
    </row>
    <row r="7" spans="1:1" ht="16.5" customHeight="1">
      <c r="A7" s="198" t="s">
        <v>105</v>
      </c>
    </row>
    <row r="8" spans="1:1" ht="16.5" customHeight="1">
      <c r="A8" s="198" t="s">
        <v>108</v>
      </c>
    </row>
    <row r="9" spans="1:1" ht="16.5" customHeight="1">
      <c r="A9" s="198" t="s">
        <v>107</v>
      </c>
    </row>
    <row r="10" spans="1:1" ht="16.5" customHeight="1">
      <c r="A10" s="198" t="s">
        <v>109</v>
      </c>
    </row>
    <row r="11" spans="1:1" ht="16.5" customHeight="1">
      <c r="A11" s="198" t="s">
        <v>151</v>
      </c>
    </row>
    <row r="12" spans="1:1" ht="16.5" customHeight="1">
      <c r="A12" s="198" t="s">
        <v>106</v>
      </c>
    </row>
    <row r="13" spans="1:1" ht="16.5" customHeight="1">
      <c r="A13" s="198" t="s">
        <v>110</v>
      </c>
    </row>
    <row r="14" spans="1:1" ht="16.5" customHeight="1">
      <c r="A14" s="198" t="s">
        <v>111</v>
      </c>
    </row>
    <row r="15" spans="1:1" ht="16.5" customHeight="1">
      <c r="A15" s="199" t="s">
        <v>112</v>
      </c>
    </row>
    <row r="16" spans="1:1" ht="16.5" customHeight="1">
      <c r="A16" s="198" t="s">
        <v>113</v>
      </c>
    </row>
    <row r="17" spans="1:1" ht="16.5" customHeight="1">
      <c r="A17" s="198" t="s">
        <v>114</v>
      </c>
    </row>
    <row r="18" spans="1:1" ht="16.5" customHeight="1">
      <c r="A18" s="199" t="s">
        <v>152</v>
      </c>
    </row>
    <row r="19" spans="1:1" ht="16.5" customHeight="1">
      <c r="A19" s="198" t="s">
        <v>153</v>
      </c>
    </row>
    <row r="20" spans="1:1" ht="16.5" customHeight="1">
      <c r="A20" s="199" t="s">
        <v>154</v>
      </c>
    </row>
    <row r="21" spans="1:1" ht="16.5" customHeight="1">
      <c r="A21" s="198" t="s">
        <v>115</v>
      </c>
    </row>
    <row r="22" spans="1:1" ht="16.5" customHeight="1">
      <c r="A22" s="199" t="s">
        <v>116</v>
      </c>
    </row>
    <row r="23" spans="1:1" ht="16.5" customHeight="1">
      <c r="A23" s="198" t="s">
        <v>117</v>
      </c>
    </row>
    <row r="24" spans="1:1" ht="16.5" customHeight="1">
      <c r="A24" s="198" t="s">
        <v>118</v>
      </c>
    </row>
    <row r="25" spans="1:1" ht="16.5" customHeight="1">
      <c r="A25" s="198" t="s">
        <v>119</v>
      </c>
    </row>
    <row r="26" spans="1:1" ht="16.5" customHeight="1">
      <c r="A26" s="198" t="s">
        <v>120</v>
      </c>
    </row>
    <row r="27" spans="1:1" ht="16.5" customHeight="1">
      <c r="A27" s="198" t="s">
        <v>121</v>
      </c>
    </row>
    <row r="28" spans="1:1" ht="16.5" customHeight="1">
      <c r="A28" s="198" t="s">
        <v>155</v>
      </c>
    </row>
    <row r="29" spans="1:1" ht="16.5" customHeight="1">
      <c r="A29" s="198" t="s">
        <v>156</v>
      </c>
    </row>
    <row r="30" spans="1:1" ht="16.5" customHeight="1">
      <c r="A30" s="198" t="s">
        <v>157</v>
      </c>
    </row>
    <row r="31" spans="1:1" ht="16.5" customHeight="1">
      <c r="A31" s="198" t="s">
        <v>158</v>
      </c>
    </row>
    <row r="32" spans="1:1" ht="16.5" customHeight="1">
      <c r="A32" s="198" t="s">
        <v>159</v>
      </c>
    </row>
    <row r="33" spans="1:1" ht="16.5" customHeight="1">
      <c r="A33" s="198" t="s">
        <v>160</v>
      </c>
    </row>
  </sheetData>
  <phoneticPr fontId="6"/>
  <printOptions horizontalCentered="1"/>
  <pageMargins left="0.39370078740157483" right="0.39370078740157483" top="0.78740157480314965" bottom="0.39370078740157483" header="0.51181102362204722" footer="0.51181102362204722"/>
  <pageSetup paperSize="9" fitToWidth="0"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ワークシート</vt:lpstr>
      </vt:variant>
      <vt:variant>
        <vt:i4>8</vt:i4>
      </vt:variant>
      <vt:variant>
        <vt:lpstr>名前付き一覧</vt:lpstr>
      </vt:variant>
      <vt:variant>
        <vt:i4>10</vt:i4>
      </vt:variant>
    </vt:vector>
  </HeadingPairs>
  <TitlesOfParts>
    <vt:vector baseType="lpstr" size="18">
      <vt:lpstr>はじめに</vt:lpstr>
      <vt:lpstr>基本情報入力シート</vt:lpstr>
      <vt:lpstr>別紙様式3-2</vt:lpstr>
      <vt:lpstr>別紙様式3-3</vt:lpstr>
      <vt:lpstr>別紙様式3-1</vt:lpstr>
      <vt:lpstr>入力順・入力事項等</vt:lpstr>
      <vt:lpstr>別紙様式3-4_職員分類変更</vt:lpstr>
      <vt:lpstr>【参考】サービス名一覧</vt:lpstr>
      <vt:lpstr>_new1</vt:lpstr>
      <vt:lpstr>【参考】サービス名一覧!erea</vt:lpstr>
      <vt:lpstr>【参考】サービス名一覧!new</vt:lpstr>
      <vt:lpstr>はじめに!Print_Area</vt:lpstr>
      <vt:lpstr>基本情報入力シート!Print_Area</vt:lpstr>
      <vt:lpstr>'別紙様式3-1'!Print_Area</vt:lpstr>
      <vt:lpstr>'別紙様式3-2'!Print_Area</vt:lpstr>
      <vt:lpstr>'別紙様式3-3'!Print_Area</vt:lpstr>
      <vt:lpstr>'別紙様式3-4_職員分類変更'!Print_Area</vt:lpstr>
      <vt:lpstr>【参考】サービス名一覧!サービス名</vt:lpstr>
    </vt:vector>
  </TitlesOfParts>
  <Company>TAIMS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山中　康司</dc:creator>
  <cp:lastModifiedBy>東京都</cp:lastModifiedBy>
  <cp:lastPrinted>2022-07-11T12:08:35Z</cp:lastPrinted>
  <dcterms:created xsi:type="dcterms:W3CDTF">2018-06-19T01:27:02Z</dcterms:created>
  <dcterms:modified xsi:type="dcterms:W3CDTF">2023-06-27T14:31:19Z</dcterms:modified>
</cp:coreProperties>
</file>