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openxmlformats-officedocument.spreadsheetml.comments+xml" PartName="/xl/comments1.xml"/>
  <Override ContentType="application/vnd.openxmlformats-officedocument.drawing+xml" PartName="/xl/drawings/drawing5.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6.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openxmlformats-officedocument.spreadsheetml.comments+xml" PartName="/xl/comments4.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D:\Users\T0526607\Desktop\"/>
    </mc:Choice>
  </mc:AlternateContent>
  <xr:revisionPtr revIDLastSave="0" documentId="13_ncr:1_{3AB421E1-A5BB-486B-82EA-43C0523BA88B}" xr6:coauthVersionLast="36" xr6:coauthVersionMax="36" xr10:uidLastSave="{00000000-0000-0000-0000-000000000000}"/>
  <bookViews>
    <workbookView xWindow="26196" yWindow="-16320" windowWidth="29040" windowHeight="15840" tabRatio="867" firstSheet="1" activeTab="1" xr2:uid="{00000000-000D-0000-FFFF-FFFF00000000}"/>
  </bookViews>
  <sheets>
    <sheet name="はじめに" sheetId="77" state="hidden" r:id="rId1"/>
    <sheet name="【全員最初に作成】基本情報" sheetId="73" r:id="rId2"/>
    <sheet name="⇒【交付金】様式2-２" sheetId="79" r:id="rId3"/>
    <sheet name="⇒【交付金】様式2-1" sheetId="78" r:id="rId4"/>
    <sheet name="⇒【交付金】様式1" sheetId="85" r:id="rId5"/>
    <sheet name="⇒【処遇】別紙様式2-2" sheetId="9" r:id="rId6"/>
    <sheet name="⇒【特定】別紙様式2-3" sheetId="72" r:id="rId7"/>
    <sheet name="⇒【全員作成】別紙様式2-1_総括表" sheetId="70" r:id="rId8"/>
    <sheet name="【編集不可】都集計用" sheetId="83" r:id="rId9"/>
    <sheet name="【参考】数式用" sheetId="76" state="hidden" r:id="rId10"/>
  </sheets>
  <externalReferences>
    <externalReference r:id="rId11"/>
    <externalReference r:id="rId12"/>
    <externalReference r:id="rId13"/>
    <externalReference r:id="rId14"/>
  </externalReferences>
  <definedNames>
    <definedName name="_xlnm._FilterDatabase" localSheetId="9" hidden="1">【参考】数式用!#REF!</definedName>
    <definedName name="_xlnm._FilterDatabase" localSheetId="2" hidden="1">'⇒【交付金】様式2-２'!$M$13:$AG$13</definedName>
    <definedName name="_xlnm._FilterDatabase" localSheetId="5" hidden="1">'⇒【処遇】別紙様式2-2'!$L$11:$AG$11</definedName>
    <definedName name="_xlnm._FilterDatabase" localSheetId="6" hidden="1">'⇒【特定】別紙様式2-3'!$L$11:$AH$11</definedName>
    <definedName name="_xlnm.Print_Area" localSheetId="9">【参考】数式用!$A$1:$I$34</definedName>
    <definedName name="_xlnm.Print_Area" localSheetId="1">【全員最初に作成】基本情報!$A$1:$AB$54</definedName>
    <definedName name="_xlnm.Print_Area" localSheetId="4">⇒【交付金】様式1!$A$1:$K$20</definedName>
    <definedName name="_xlnm.Print_Area" localSheetId="3">'⇒【交付金】様式2-1'!$A$1:$AJ$69</definedName>
    <definedName name="_xlnm.Print_Area" localSheetId="2">'⇒【交付金】様式2-２'!$A$1:$AN$33</definedName>
    <definedName name="_xlnm.Print_Area" localSheetId="5">'⇒【処遇】別紙様式2-2'!$A$1:$AG$31</definedName>
    <definedName name="_xlnm.Print_Area" localSheetId="7">'⇒【全員作成】別紙様式2-1_総括表'!$A$1:$AL$229</definedName>
    <definedName name="_xlnm.Print_Area" localSheetId="6">'⇒【特定】別紙様式2-3'!$A$1:$AH$31</definedName>
    <definedName name="_xlnm.Print_Area" localSheetId="0">はじめに!$A$1:$F$42</definedName>
    <definedName name="_xlnm.Print_Titles" localSheetId="9">【参考】数式用!$2:$4</definedName>
    <definedName name="_xlnm.Print_Titles" localSheetId="2">'⇒【交付金】様式2-２'!$8:$13</definedName>
    <definedName name="_xlnm.Print_Titles" localSheetId="5">'⇒【処遇】別紙様式2-2'!$7:$11</definedName>
    <definedName name="_xlnm.Print_Titles" localSheetId="6">'⇒【特定】別紙様式2-3'!$7:$11</definedName>
    <definedName name="www" localSheetId="3">#REF!</definedName>
    <definedName name="www" localSheetId="2">#REF!</definedName>
    <definedName name="www">#REF!</definedName>
    <definedName name="サービス" localSheetId="3">#REF!</definedName>
    <definedName name="サービス" localSheetId="2">#REF!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3">#REF!</definedName>
    <definedName name="特定" localSheetId="2">#REF!</definedName>
    <definedName name="特定">#REF!</definedName>
  </definedNames>
  <calcPr calcId="191029"/>
</workbook>
</file>

<file path=xl/calcChain.xml><?xml version="1.0" encoding="utf-8"?>
<calcChain xmlns="http://schemas.openxmlformats.org/spreadsheetml/2006/main">
  <c r="S313" i="79" l="1"/>
  <c r="S312" i="79"/>
  <c r="S311" i="79"/>
  <c r="S310" i="79"/>
  <c r="S309" i="79"/>
  <c r="S308" i="79"/>
  <c r="S307" i="79"/>
  <c r="S306" i="79"/>
  <c r="S305" i="79"/>
  <c r="S304" i="79"/>
  <c r="S303" i="79"/>
  <c r="S302" i="79"/>
  <c r="S301" i="79"/>
  <c r="S300" i="79"/>
  <c r="S299" i="79"/>
  <c r="S298" i="79"/>
  <c r="S297" i="79"/>
  <c r="S296" i="79"/>
  <c r="S295" i="79"/>
  <c r="S294" i="79"/>
  <c r="S293" i="79"/>
  <c r="S292" i="79"/>
  <c r="S291" i="79"/>
  <c r="S290" i="79"/>
  <c r="S289" i="79"/>
  <c r="S288" i="79"/>
  <c r="S287" i="79"/>
  <c r="S286" i="79"/>
  <c r="S285" i="79"/>
  <c r="S284" i="79"/>
  <c r="S283" i="79"/>
  <c r="S282" i="79"/>
  <c r="S281" i="79"/>
  <c r="S280" i="79"/>
  <c r="S279" i="79"/>
  <c r="S278" i="79"/>
  <c r="S277" i="79"/>
  <c r="S276" i="79"/>
  <c r="S275" i="79"/>
  <c r="S274" i="79"/>
  <c r="S273" i="79"/>
  <c r="S272" i="79"/>
  <c r="S271" i="79"/>
  <c r="S270" i="79"/>
  <c r="S269" i="79"/>
  <c r="S268" i="79"/>
  <c r="S267" i="79"/>
  <c r="S266" i="79"/>
  <c r="S265" i="79"/>
  <c r="S264" i="79"/>
  <c r="S263" i="79"/>
  <c r="S262" i="79"/>
  <c r="S261" i="79"/>
  <c r="S260" i="79"/>
  <c r="S259" i="79"/>
  <c r="S258" i="79"/>
  <c r="S257" i="79"/>
  <c r="S256" i="79"/>
  <c r="S255" i="79"/>
  <c r="S254" i="79"/>
  <c r="S253" i="79"/>
  <c r="S252" i="79"/>
  <c r="S251" i="79"/>
  <c r="S250" i="79"/>
  <c r="S249" i="79"/>
  <c r="S248" i="79"/>
  <c r="S247" i="79"/>
  <c r="S246" i="79"/>
  <c r="S245" i="79"/>
  <c r="S244" i="79"/>
  <c r="S243" i="79"/>
  <c r="S242" i="79"/>
  <c r="S241" i="79"/>
  <c r="S240" i="79"/>
  <c r="S239" i="79"/>
  <c r="S238" i="79"/>
  <c r="S237" i="79"/>
  <c r="S236" i="79"/>
  <c r="S235" i="79"/>
  <c r="S234" i="79"/>
  <c r="S233" i="79"/>
  <c r="S232" i="79"/>
  <c r="S231" i="79"/>
  <c r="S230" i="79"/>
  <c r="S229" i="79"/>
  <c r="S228" i="79"/>
  <c r="S227" i="79"/>
  <c r="S226" i="79"/>
  <c r="S225" i="79"/>
  <c r="S224" i="79"/>
  <c r="S223" i="79"/>
  <c r="S222" i="79"/>
  <c r="S221" i="79"/>
  <c r="S220" i="79"/>
  <c r="S219" i="79"/>
  <c r="S218" i="79"/>
  <c r="S217" i="79"/>
  <c r="S216" i="79"/>
  <c r="S215" i="79"/>
  <c r="S214" i="79"/>
  <c r="S213" i="79"/>
  <c r="S212" i="79"/>
  <c r="S211" i="79"/>
  <c r="S210" i="79"/>
  <c r="S209" i="79"/>
  <c r="S208" i="79"/>
  <c r="S207" i="79"/>
  <c r="S206" i="79"/>
  <c r="S205" i="79"/>
  <c r="S204" i="79"/>
  <c r="S203" i="79"/>
  <c r="S202" i="79"/>
  <c r="S201" i="79"/>
  <c r="S200" i="79"/>
  <c r="S199" i="79"/>
  <c r="S198" i="79"/>
  <c r="S197" i="79"/>
  <c r="S196" i="79"/>
  <c r="S195" i="79"/>
  <c r="S194" i="79"/>
  <c r="S193" i="79"/>
  <c r="S192" i="79"/>
  <c r="S191" i="79"/>
  <c r="S190" i="79"/>
  <c r="S189" i="79"/>
  <c r="S188" i="79"/>
  <c r="S187" i="79"/>
  <c r="S186" i="79"/>
  <c r="S185" i="79"/>
  <c r="S184" i="79"/>
  <c r="S183" i="79"/>
  <c r="S182" i="79"/>
  <c r="S181" i="79"/>
  <c r="S180" i="79"/>
  <c r="S179" i="79"/>
  <c r="S178" i="79"/>
  <c r="S177" i="79"/>
  <c r="S176" i="79"/>
  <c r="S175" i="79"/>
  <c r="S174" i="79"/>
  <c r="S173" i="79"/>
  <c r="S172" i="79"/>
  <c r="S171" i="79"/>
  <c r="S170" i="79"/>
  <c r="S169" i="79"/>
  <c r="S168" i="79"/>
  <c r="S167" i="79"/>
  <c r="S166" i="79"/>
  <c r="S165" i="79"/>
  <c r="S164" i="79"/>
  <c r="S163" i="79"/>
  <c r="S162" i="79"/>
  <c r="S161" i="79"/>
  <c r="S160" i="79"/>
  <c r="S159" i="79"/>
  <c r="S158" i="79"/>
  <c r="S157" i="79"/>
  <c r="S156" i="79"/>
  <c r="S155" i="79"/>
  <c r="S154" i="79"/>
  <c r="S153" i="79"/>
  <c r="S152" i="79"/>
  <c r="S151" i="79"/>
  <c r="S150" i="79"/>
  <c r="S149" i="79"/>
  <c r="S148" i="79"/>
  <c r="S147" i="79"/>
  <c r="S146" i="79"/>
  <c r="S145" i="79"/>
  <c r="S144" i="79"/>
  <c r="S143" i="79"/>
  <c r="S142" i="79"/>
  <c r="S141" i="79"/>
  <c r="S140" i="79"/>
  <c r="S139" i="79"/>
  <c r="S138" i="79"/>
  <c r="S137" i="79"/>
  <c r="S136" i="79"/>
  <c r="S135" i="79"/>
  <c r="S134" i="79"/>
  <c r="S133" i="79"/>
  <c r="S132" i="79"/>
  <c r="S131" i="79"/>
  <c r="S130" i="79"/>
  <c r="S129" i="79"/>
  <c r="S128" i="79"/>
  <c r="S127" i="79"/>
  <c r="S126" i="79"/>
  <c r="S125" i="79"/>
  <c r="S124" i="79"/>
  <c r="S123" i="79"/>
  <c r="S122" i="79"/>
  <c r="S121" i="79"/>
  <c r="S120" i="79"/>
  <c r="S119" i="79"/>
  <c r="S118" i="79"/>
  <c r="S117" i="79"/>
  <c r="S116" i="79"/>
  <c r="S115" i="79"/>
  <c r="S114" i="79"/>
  <c r="S113" i="79"/>
  <c r="S112" i="79"/>
  <c r="S111" i="79"/>
  <c r="S110" i="79"/>
  <c r="S109" i="79"/>
  <c r="S108" i="79"/>
  <c r="S107" i="79"/>
  <c r="S106" i="79"/>
  <c r="S105" i="79"/>
  <c r="S104" i="79"/>
  <c r="S103" i="79"/>
  <c r="S102" i="79"/>
  <c r="S101" i="79"/>
  <c r="S100" i="79"/>
  <c r="S99" i="79"/>
  <c r="S98" i="79"/>
  <c r="S97" i="79"/>
  <c r="S96" i="79"/>
  <c r="S95" i="79"/>
  <c r="S94" i="79"/>
  <c r="S93" i="79"/>
  <c r="S92" i="79"/>
  <c r="S91" i="79"/>
  <c r="S90" i="79"/>
  <c r="S89" i="79"/>
  <c r="S88" i="79"/>
  <c r="S87" i="79"/>
  <c r="S86" i="79"/>
  <c r="S85" i="79"/>
  <c r="S84" i="79"/>
  <c r="S83" i="79"/>
  <c r="S82" i="79"/>
  <c r="S81" i="79"/>
  <c r="S80" i="79"/>
  <c r="S79" i="79"/>
  <c r="S78" i="79"/>
  <c r="S77" i="79"/>
  <c r="S76" i="79"/>
  <c r="S75" i="79"/>
  <c r="S74" i="79"/>
  <c r="S73" i="79"/>
  <c r="S72" i="79"/>
  <c r="S71" i="79"/>
  <c r="S70" i="79"/>
  <c r="S69" i="79"/>
  <c r="S68" i="79"/>
  <c r="S67" i="79"/>
  <c r="S66" i="79"/>
  <c r="S65" i="79"/>
  <c r="S64" i="79"/>
  <c r="S63" i="79"/>
  <c r="S62" i="79"/>
  <c r="S61" i="79"/>
  <c r="S60" i="79"/>
  <c r="S59" i="79"/>
  <c r="S58" i="79"/>
  <c r="S57" i="79"/>
  <c r="S56" i="79"/>
  <c r="S55" i="79"/>
  <c r="S54" i="79"/>
  <c r="S53" i="79"/>
  <c r="S52" i="79"/>
  <c r="S51" i="79"/>
  <c r="S50" i="79"/>
  <c r="S49" i="79"/>
  <c r="S48" i="79"/>
  <c r="S47" i="79"/>
  <c r="S46" i="79"/>
  <c r="S45" i="79"/>
  <c r="S44" i="79"/>
  <c r="S43" i="79"/>
  <c r="S42" i="79"/>
  <c r="S41" i="79"/>
  <c r="S40" i="79"/>
  <c r="S39" i="79"/>
  <c r="S38" i="79"/>
  <c r="S37" i="79"/>
  <c r="S36" i="79"/>
  <c r="S35" i="79"/>
  <c r="S34" i="79"/>
  <c r="S33" i="79"/>
  <c r="S32" i="79"/>
  <c r="S31" i="79"/>
  <c r="S30" i="79"/>
  <c r="S29" i="79"/>
  <c r="S28" i="79"/>
  <c r="S27" i="79"/>
  <c r="S26" i="79"/>
  <c r="S25" i="79"/>
  <c r="S24" i="79"/>
  <c r="S23" i="79"/>
  <c r="S22" i="79"/>
  <c r="S21" i="79"/>
  <c r="S20" i="79"/>
  <c r="S19" i="79"/>
  <c r="S18" i="79"/>
  <c r="S17" i="79"/>
  <c r="S16" i="79"/>
  <c r="S15" i="79"/>
  <c r="S14" i="79"/>
  <c r="J4" i="85" l="1"/>
  <c r="H4" i="85"/>
  <c r="F4" i="85"/>
  <c r="N301" i="83"/>
  <c r="M301" i="83"/>
  <c r="L301" i="83"/>
  <c r="K301" i="83"/>
  <c r="J301" i="83"/>
  <c r="I301" i="83"/>
  <c r="H301" i="83"/>
  <c r="G301" i="83"/>
  <c r="F301" i="83"/>
  <c r="E301" i="83"/>
  <c r="D301" i="83"/>
  <c r="C301" i="83"/>
  <c r="B301" i="83"/>
  <c r="N300" i="83"/>
  <c r="M300" i="83"/>
  <c r="L300" i="83"/>
  <c r="K300" i="83"/>
  <c r="J300" i="83"/>
  <c r="I300" i="83"/>
  <c r="H300" i="83"/>
  <c r="G300" i="83"/>
  <c r="F300" i="83"/>
  <c r="E300" i="83"/>
  <c r="D300" i="83"/>
  <c r="C300" i="83"/>
  <c r="B300" i="83"/>
  <c r="N299" i="83"/>
  <c r="M299" i="83"/>
  <c r="L299" i="83"/>
  <c r="K299" i="83"/>
  <c r="J299" i="83"/>
  <c r="I299" i="83"/>
  <c r="H299" i="83"/>
  <c r="G299" i="83"/>
  <c r="F299" i="83"/>
  <c r="E299" i="83"/>
  <c r="D299" i="83"/>
  <c r="C299" i="83"/>
  <c r="B299" i="83"/>
  <c r="N298" i="83"/>
  <c r="M298" i="83"/>
  <c r="L298" i="83"/>
  <c r="K298" i="83"/>
  <c r="J298" i="83"/>
  <c r="I298" i="83"/>
  <c r="H298" i="83"/>
  <c r="G298" i="83"/>
  <c r="F298" i="83"/>
  <c r="E298" i="83"/>
  <c r="D298" i="83"/>
  <c r="C298" i="83"/>
  <c r="B298" i="83"/>
  <c r="N297" i="83"/>
  <c r="M297" i="83"/>
  <c r="L297" i="83"/>
  <c r="K297" i="83"/>
  <c r="J297" i="83"/>
  <c r="I297" i="83"/>
  <c r="H297" i="83"/>
  <c r="G297" i="83"/>
  <c r="F297" i="83"/>
  <c r="E297" i="83"/>
  <c r="D297" i="83"/>
  <c r="C297" i="83"/>
  <c r="B297" i="83"/>
  <c r="N296" i="83"/>
  <c r="M296" i="83"/>
  <c r="L296" i="83"/>
  <c r="K296" i="83"/>
  <c r="J296" i="83"/>
  <c r="I296" i="83"/>
  <c r="H296" i="83"/>
  <c r="G296" i="83"/>
  <c r="F296" i="83"/>
  <c r="E296" i="83"/>
  <c r="D296" i="83"/>
  <c r="C296" i="83"/>
  <c r="B296" i="83"/>
  <c r="N295" i="83"/>
  <c r="M295" i="83"/>
  <c r="L295" i="83"/>
  <c r="K295" i="83"/>
  <c r="J295" i="83"/>
  <c r="I295" i="83"/>
  <c r="H295" i="83"/>
  <c r="G295" i="83"/>
  <c r="F295" i="83"/>
  <c r="E295" i="83"/>
  <c r="D295" i="83"/>
  <c r="C295" i="83"/>
  <c r="B295" i="83"/>
  <c r="N294" i="83"/>
  <c r="M294" i="83"/>
  <c r="L294" i="83"/>
  <c r="K294" i="83"/>
  <c r="J294" i="83"/>
  <c r="I294" i="83"/>
  <c r="H294" i="83"/>
  <c r="G294" i="83"/>
  <c r="F294" i="83"/>
  <c r="E294" i="83"/>
  <c r="D294" i="83"/>
  <c r="C294" i="83"/>
  <c r="B294" i="83"/>
  <c r="N293" i="83"/>
  <c r="M293" i="83"/>
  <c r="L293" i="83"/>
  <c r="K293" i="83"/>
  <c r="J293" i="83"/>
  <c r="I293" i="83"/>
  <c r="H293" i="83"/>
  <c r="G293" i="83"/>
  <c r="F293" i="83"/>
  <c r="E293" i="83"/>
  <c r="D293" i="83"/>
  <c r="C293" i="83"/>
  <c r="B293" i="83"/>
  <c r="N292" i="83"/>
  <c r="M292" i="83"/>
  <c r="L292" i="83"/>
  <c r="K292" i="83"/>
  <c r="J292" i="83"/>
  <c r="I292" i="83"/>
  <c r="H292" i="83"/>
  <c r="G292" i="83"/>
  <c r="F292" i="83"/>
  <c r="E292" i="83"/>
  <c r="D292" i="83"/>
  <c r="C292" i="83"/>
  <c r="B292" i="83"/>
  <c r="N291" i="83"/>
  <c r="M291" i="83"/>
  <c r="L291" i="83"/>
  <c r="K291" i="83"/>
  <c r="J291" i="83"/>
  <c r="I291" i="83"/>
  <c r="H291" i="83"/>
  <c r="G291" i="83"/>
  <c r="F291" i="83"/>
  <c r="E291" i="83"/>
  <c r="D291" i="83"/>
  <c r="C291" i="83"/>
  <c r="B291" i="83"/>
  <c r="N290" i="83"/>
  <c r="M290" i="83"/>
  <c r="L290" i="83"/>
  <c r="K290" i="83"/>
  <c r="J290" i="83"/>
  <c r="I290" i="83"/>
  <c r="H290" i="83"/>
  <c r="G290" i="83"/>
  <c r="F290" i="83"/>
  <c r="E290" i="83"/>
  <c r="D290" i="83"/>
  <c r="C290" i="83"/>
  <c r="B290" i="83"/>
  <c r="N289" i="83"/>
  <c r="M289" i="83"/>
  <c r="L289" i="83"/>
  <c r="K289" i="83"/>
  <c r="J289" i="83"/>
  <c r="I289" i="83"/>
  <c r="H289" i="83"/>
  <c r="G289" i="83"/>
  <c r="F289" i="83"/>
  <c r="E289" i="83"/>
  <c r="D289" i="83"/>
  <c r="C289" i="83"/>
  <c r="B289" i="83"/>
  <c r="N288" i="83"/>
  <c r="M288" i="83"/>
  <c r="L288" i="83"/>
  <c r="K288" i="83"/>
  <c r="J288" i="83"/>
  <c r="I288" i="83"/>
  <c r="H288" i="83"/>
  <c r="G288" i="83"/>
  <c r="F288" i="83"/>
  <c r="E288" i="83"/>
  <c r="D288" i="83"/>
  <c r="C288" i="83"/>
  <c r="B288" i="83"/>
  <c r="N287" i="83"/>
  <c r="M287" i="83"/>
  <c r="L287" i="83"/>
  <c r="K287" i="83"/>
  <c r="J287" i="83"/>
  <c r="I287" i="83"/>
  <c r="H287" i="83"/>
  <c r="G287" i="83"/>
  <c r="F287" i="83"/>
  <c r="E287" i="83"/>
  <c r="D287" i="83"/>
  <c r="C287" i="83"/>
  <c r="B287" i="83"/>
  <c r="N286" i="83"/>
  <c r="M286" i="83"/>
  <c r="L286" i="83"/>
  <c r="K286" i="83"/>
  <c r="J286" i="83"/>
  <c r="I286" i="83"/>
  <c r="H286" i="83"/>
  <c r="G286" i="83"/>
  <c r="F286" i="83"/>
  <c r="E286" i="83"/>
  <c r="D286" i="83"/>
  <c r="C286" i="83"/>
  <c r="B286" i="83"/>
  <c r="N285" i="83"/>
  <c r="M285" i="83"/>
  <c r="L285" i="83"/>
  <c r="K285" i="83"/>
  <c r="J285" i="83"/>
  <c r="I285" i="83"/>
  <c r="H285" i="83"/>
  <c r="G285" i="83"/>
  <c r="F285" i="83"/>
  <c r="E285" i="83"/>
  <c r="D285" i="83"/>
  <c r="C285" i="83"/>
  <c r="B285" i="83"/>
  <c r="N284" i="83"/>
  <c r="M284" i="83"/>
  <c r="L284" i="83"/>
  <c r="K284" i="83"/>
  <c r="J284" i="83"/>
  <c r="I284" i="83"/>
  <c r="H284" i="83"/>
  <c r="G284" i="83"/>
  <c r="F284" i="83"/>
  <c r="E284" i="83"/>
  <c r="D284" i="83"/>
  <c r="C284" i="83"/>
  <c r="B284" i="83"/>
  <c r="N283" i="83"/>
  <c r="M283" i="83"/>
  <c r="L283" i="83"/>
  <c r="K283" i="83"/>
  <c r="J283" i="83"/>
  <c r="I283" i="83"/>
  <c r="H283" i="83"/>
  <c r="G283" i="83"/>
  <c r="F283" i="83"/>
  <c r="E283" i="83"/>
  <c r="D283" i="83"/>
  <c r="C283" i="83"/>
  <c r="B283" i="83"/>
  <c r="N282" i="83"/>
  <c r="M282" i="83"/>
  <c r="L282" i="83"/>
  <c r="K282" i="83"/>
  <c r="J282" i="83"/>
  <c r="I282" i="83"/>
  <c r="H282" i="83"/>
  <c r="G282" i="83"/>
  <c r="F282" i="83"/>
  <c r="E282" i="83"/>
  <c r="D282" i="83"/>
  <c r="C282" i="83"/>
  <c r="B282" i="83"/>
  <c r="N281" i="83"/>
  <c r="M281" i="83"/>
  <c r="L281" i="83"/>
  <c r="K281" i="83"/>
  <c r="J281" i="83"/>
  <c r="I281" i="83"/>
  <c r="H281" i="83"/>
  <c r="G281" i="83"/>
  <c r="F281" i="83"/>
  <c r="E281" i="83"/>
  <c r="D281" i="83"/>
  <c r="C281" i="83"/>
  <c r="B281" i="83"/>
  <c r="N280" i="83"/>
  <c r="M280" i="83"/>
  <c r="L280" i="83"/>
  <c r="K280" i="83"/>
  <c r="J280" i="83"/>
  <c r="I280" i="83"/>
  <c r="H280" i="83"/>
  <c r="G280" i="83"/>
  <c r="F280" i="83"/>
  <c r="E280" i="83"/>
  <c r="D280" i="83"/>
  <c r="C280" i="83"/>
  <c r="B280" i="83"/>
  <c r="N279" i="83"/>
  <c r="M279" i="83"/>
  <c r="L279" i="83"/>
  <c r="K279" i="83"/>
  <c r="J279" i="83"/>
  <c r="I279" i="83"/>
  <c r="H279" i="83"/>
  <c r="G279" i="83"/>
  <c r="F279" i="83"/>
  <c r="E279" i="83"/>
  <c r="D279" i="83"/>
  <c r="C279" i="83"/>
  <c r="B279" i="83"/>
  <c r="N278" i="83"/>
  <c r="M278" i="83"/>
  <c r="L278" i="83"/>
  <c r="K278" i="83"/>
  <c r="J278" i="83"/>
  <c r="I278" i="83"/>
  <c r="H278" i="83"/>
  <c r="G278" i="83"/>
  <c r="F278" i="83"/>
  <c r="E278" i="83"/>
  <c r="D278" i="83"/>
  <c r="C278" i="83"/>
  <c r="B278" i="83"/>
  <c r="N277" i="83"/>
  <c r="M277" i="83"/>
  <c r="L277" i="83"/>
  <c r="K277" i="83"/>
  <c r="J277" i="83"/>
  <c r="I277" i="83"/>
  <c r="H277" i="83"/>
  <c r="G277" i="83"/>
  <c r="F277" i="83"/>
  <c r="E277" i="83"/>
  <c r="D277" i="83"/>
  <c r="C277" i="83"/>
  <c r="B277" i="83"/>
  <c r="N276" i="83"/>
  <c r="M276" i="83"/>
  <c r="L276" i="83"/>
  <c r="K276" i="83"/>
  <c r="J276" i="83"/>
  <c r="I276" i="83"/>
  <c r="H276" i="83"/>
  <c r="G276" i="83"/>
  <c r="F276" i="83"/>
  <c r="E276" i="83"/>
  <c r="D276" i="83"/>
  <c r="C276" i="83"/>
  <c r="B276" i="83"/>
  <c r="N275" i="83"/>
  <c r="M275" i="83"/>
  <c r="L275" i="83"/>
  <c r="K275" i="83"/>
  <c r="J275" i="83"/>
  <c r="I275" i="83"/>
  <c r="H275" i="83"/>
  <c r="G275" i="83"/>
  <c r="F275" i="83"/>
  <c r="E275" i="83"/>
  <c r="D275" i="83"/>
  <c r="C275" i="83"/>
  <c r="B275" i="83"/>
  <c r="N274" i="83"/>
  <c r="M274" i="83"/>
  <c r="L274" i="83"/>
  <c r="K274" i="83"/>
  <c r="J274" i="83"/>
  <c r="I274" i="83"/>
  <c r="H274" i="83"/>
  <c r="G274" i="83"/>
  <c r="F274" i="83"/>
  <c r="E274" i="83"/>
  <c r="D274" i="83"/>
  <c r="C274" i="83"/>
  <c r="B274" i="83"/>
  <c r="N273" i="83"/>
  <c r="M273" i="83"/>
  <c r="L273" i="83"/>
  <c r="K273" i="83"/>
  <c r="J273" i="83"/>
  <c r="I273" i="83"/>
  <c r="H273" i="83"/>
  <c r="G273" i="83"/>
  <c r="F273" i="83"/>
  <c r="E273" i="83"/>
  <c r="D273" i="83"/>
  <c r="C273" i="83"/>
  <c r="B273" i="83"/>
  <c r="N272" i="83"/>
  <c r="M272" i="83"/>
  <c r="L272" i="83"/>
  <c r="K272" i="83"/>
  <c r="J272" i="83"/>
  <c r="I272" i="83"/>
  <c r="H272" i="83"/>
  <c r="G272" i="83"/>
  <c r="F272" i="83"/>
  <c r="E272" i="83"/>
  <c r="D272" i="83"/>
  <c r="C272" i="83"/>
  <c r="B272" i="83"/>
  <c r="N271" i="83"/>
  <c r="M271" i="83"/>
  <c r="L271" i="83"/>
  <c r="K271" i="83"/>
  <c r="J271" i="83"/>
  <c r="I271" i="83"/>
  <c r="H271" i="83"/>
  <c r="G271" i="83"/>
  <c r="F271" i="83"/>
  <c r="E271" i="83"/>
  <c r="D271" i="83"/>
  <c r="C271" i="83"/>
  <c r="B271" i="83"/>
  <c r="N270" i="83"/>
  <c r="M270" i="83"/>
  <c r="L270" i="83"/>
  <c r="K270" i="83"/>
  <c r="J270" i="83"/>
  <c r="I270" i="83"/>
  <c r="H270" i="83"/>
  <c r="G270" i="83"/>
  <c r="F270" i="83"/>
  <c r="E270" i="83"/>
  <c r="D270" i="83"/>
  <c r="C270" i="83"/>
  <c r="B270" i="83"/>
  <c r="N269" i="83"/>
  <c r="M269" i="83"/>
  <c r="L269" i="83"/>
  <c r="K269" i="83"/>
  <c r="J269" i="83"/>
  <c r="I269" i="83"/>
  <c r="H269" i="83"/>
  <c r="G269" i="83"/>
  <c r="F269" i="83"/>
  <c r="E269" i="83"/>
  <c r="D269" i="83"/>
  <c r="C269" i="83"/>
  <c r="B269" i="83"/>
  <c r="N268" i="83"/>
  <c r="M268" i="83"/>
  <c r="L268" i="83"/>
  <c r="K268" i="83"/>
  <c r="J268" i="83"/>
  <c r="I268" i="83"/>
  <c r="H268" i="83"/>
  <c r="G268" i="83"/>
  <c r="F268" i="83"/>
  <c r="E268" i="83"/>
  <c r="D268" i="83"/>
  <c r="C268" i="83"/>
  <c r="B268" i="83"/>
  <c r="N267" i="83"/>
  <c r="M267" i="83"/>
  <c r="L267" i="83"/>
  <c r="K267" i="83"/>
  <c r="J267" i="83"/>
  <c r="I267" i="83"/>
  <c r="H267" i="83"/>
  <c r="G267" i="83"/>
  <c r="F267" i="83"/>
  <c r="E267" i="83"/>
  <c r="D267" i="83"/>
  <c r="C267" i="83"/>
  <c r="B267" i="83"/>
  <c r="N266" i="83"/>
  <c r="M266" i="83"/>
  <c r="L266" i="83"/>
  <c r="K266" i="83"/>
  <c r="J266" i="83"/>
  <c r="I266" i="83"/>
  <c r="H266" i="83"/>
  <c r="G266" i="83"/>
  <c r="F266" i="83"/>
  <c r="E266" i="83"/>
  <c r="D266" i="83"/>
  <c r="C266" i="83"/>
  <c r="B266" i="83"/>
  <c r="N265" i="83"/>
  <c r="M265" i="83"/>
  <c r="L265" i="83"/>
  <c r="K265" i="83"/>
  <c r="J265" i="83"/>
  <c r="I265" i="83"/>
  <c r="H265" i="83"/>
  <c r="G265" i="83"/>
  <c r="F265" i="83"/>
  <c r="E265" i="83"/>
  <c r="D265" i="83"/>
  <c r="C265" i="83"/>
  <c r="B265" i="83"/>
  <c r="N264" i="83"/>
  <c r="M264" i="83"/>
  <c r="L264" i="83"/>
  <c r="K264" i="83"/>
  <c r="J264" i="83"/>
  <c r="I264" i="83"/>
  <c r="H264" i="83"/>
  <c r="G264" i="83"/>
  <c r="F264" i="83"/>
  <c r="E264" i="83"/>
  <c r="D264" i="83"/>
  <c r="C264" i="83"/>
  <c r="B264" i="83"/>
  <c r="N263" i="83"/>
  <c r="M263" i="83"/>
  <c r="L263" i="83"/>
  <c r="K263" i="83"/>
  <c r="J263" i="83"/>
  <c r="I263" i="83"/>
  <c r="H263" i="83"/>
  <c r="G263" i="83"/>
  <c r="F263" i="83"/>
  <c r="E263" i="83"/>
  <c r="D263" i="83"/>
  <c r="C263" i="83"/>
  <c r="B263" i="83"/>
  <c r="N262" i="83"/>
  <c r="M262" i="83"/>
  <c r="L262" i="83"/>
  <c r="K262" i="83"/>
  <c r="J262" i="83"/>
  <c r="I262" i="83"/>
  <c r="H262" i="83"/>
  <c r="G262" i="83"/>
  <c r="F262" i="83"/>
  <c r="E262" i="83"/>
  <c r="D262" i="83"/>
  <c r="C262" i="83"/>
  <c r="B262" i="83"/>
  <c r="N261" i="83"/>
  <c r="M261" i="83"/>
  <c r="L261" i="83"/>
  <c r="K261" i="83"/>
  <c r="J261" i="83"/>
  <c r="I261" i="83"/>
  <c r="H261" i="83"/>
  <c r="G261" i="83"/>
  <c r="F261" i="83"/>
  <c r="E261" i="83"/>
  <c r="D261" i="83"/>
  <c r="C261" i="83"/>
  <c r="B261" i="83"/>
  <c r="N260" i="83"/>
  <c r="M260" i="83"/>
  <c r="L260" i="83"/>
  <c r="K260" i="83"/>
  <c r="J260" i="83"/>
  <c r="I260" i="83"/>
  <c r="H260" i="83"/>
  <c r="G260" i="83"/>
  <c r="F260" i="83"/>
  <c r="E260" i="83"/>
  <c r="D260" i="83"/>
  <c r="C260" i="83"/>
  <c r="B260" i="83"/>
  <c r="N259" i="83"/>
  <c r="M259" i="83"/>
  <c r="L259" i="83"/>
  <c r="K259" i="83"/>
  <c r="J259" i="83"/>
  <c r="I259" i="83"/>
  <c r="H259" i="83"/>
  <c r="G259" i="83"/>
  <c r="F259" i="83"/>
  <c r="E259" i="83"/>
  <c r="D259" i="83"/>
  <c r="C259" i="83"/>
  <c r="B259" i="83"/>
  <c r="N258" i="83"/>
  <c r="M258" i="83"/>
  <c r="L258" i="83"/>
  <c r="K258" i="83"/>
  <c r="J258" i="83"/>
  <c r="I258" i="83"/>
  <c r="H258" i="83"/>
  <c r="G258" i="83"/>
  <c r="F258" i="83"/>
  <c r="E258" i="83"/>
  <c r="D258" i="83"/>
  <c r="C258" i="83"/>
  <c r="B258" i="83"/>
  <c r="N257" i="83"/>
  <c r="M257" i="83"/>
  <c r="L257" i="83"/>
  <c r="K257" i="83"/>
  <c r="J257" i="83"/>
  <c r="I257" i="83"/>
  <c r="H257" i="83"/>
  <c r="G257" i="83"/>
  <c r="F257" i="83"/>
  <c r="E257" i="83"/>
  <c r="D257" i="83"/>
  <c r="C257" i="83"/>
  <c r="B257" i="83"/>
  <c r="N256" i="83"/>
  <c r="M256" i="83"/>
  <c r="L256" i="83"/>
  <c r="K256" i="83"/>
  <c r="J256" i="83"/>
  <c r="I256" i="83"/>
  <c r="H256" i="83"/>
  <c r="G256" i="83"/>
  <c r="F256" i="83"/>
  <c r="E256" i="83"/>
  <c r="D256" i="83"/>
  <c r="C256" i="83"/>
  <c r="B256" i="83"/>
  <c r="N255" i="83"/>
  <c r="M255" i="83"/>
  <c r="L255" i="83"/>
  <c r="K255" i="83"/>
  <c r="J255" i="83"/>
  <c r="I255" i="83"/>
  <c r="H255" i="83"/>
  <c r="G255" i="83"/>
  <c r="F255" i="83"/>
  <c r="E255" i="83"/>
  <c r="D255" i="83"/>
  <c r="C255" i="83"/>
  <c r="B255" i="83"/>
  <c r="N254" i="83"/>
  <c r="M254" i="83"/>
  <c r="L254" i="83"/>
  <c r="K254" i="83"/>
  <c r="J254" i="83"/>
  <c r="I254" i="83"/>
  <c r="H254" i="83"/>
  <c r="G254" i="83"/>
  <c r="F254" i="83"/>
  <c r="E254" i="83"/>
  <c r="D254" i="83"/>
  <c r="C254" i="83"/>
  <c r="B254" i="83"/>
  <c r="N253" i="83"/>
  <c r="M253" i="83"/>
  <c r="L253" i="83"/>
  <c r="K253" i="83"/>
  <c r="J253" i="83"/>
  <c r="I253" i="83"/>
  <c r="H253" i="83"/>
  <c r="G253" i="83"/>
  <c r="F253" i="83"/>
  <c r="E253" i="83"/>
  <c r="D253" i="83"/>
  <c r="C253" i="83"/>
  <c r="B253" i="83"/>
  <c r="N252" i="83"/>
  <c r="M252" i="83"/>
  <c r="L252" i="83"/>
  <c r="K252" i="83"/>
  <c r="J252" i="83"/>
  <c r="I252" i="83"/>
  <c r="H252" i="83"/>
  <c r="G252" i="83"/>
  <c r="F252" i="83"/>
  <c r="E252" i="83"/>
  <c r="D252" i="83"/>
  <c r="C252" i="83"/>
  <c r="B252" i="83"/>
  <c r="N251" i="83"/>
  <c r="M251" i="83"/>
  <c r="L251" i="83"/>
  <c r="K251" i="83"/>
  <c r="J251" i="83"/>
  <c r="I251" i="83"/>
  <c r="H251" i="83"/>
  <c r="G251" i="83"/>
  <c r="F251" i="83"/>
  <c r="E251" i="83"/>
  <c r="D251" i="83"/>
  <c r="C251" i="83"/>
  <c r="B251" i="83"/>
  <c r="N250" i="83"/>
  <c r="M250" i="83"/>
  <c r="L250" i="83"/>
  <c r="K250" i="83"/>
  <c r="J250" i="83"/>
  <c r="I250" i="83"/>
  <c r="H250" i="83"/>
  <c r="G250" i="83"/>
  <c r="F250" i="83"/>
  <c r="E250" i="83"/>
  <c r="D250" i="83"/>
  <c r="C250" i="83"/>
  <c r="B250" i="83"/>
  <c r="N249" i="83"/>
  <c r="M249" i="83"/>
  <c r="L249" i="83"/>
  <c r="K249" i="83"/>
  <c r="J249" i="83"/>
  <c r="I249" i="83"/>
  <c r="H249" i="83"/>
  <c r="G249" i="83"/>
  <c r="F249" i="83"/>
  <c r="E249" i="83"/>
  <c r="D249" i="83"/>
  <c r="C249" i="83"/>
  <c r="B249" i="83"/>
  <c r="N248" i="83"/>
  <c r="M248" i="83"/>
  <c r="L248" i="83"/>
  <c r="K248" i="83"/>
  <c r="J248" i="83"/>
  <c r="I248" i="83"/>
  <c r="H248" i="83"/>
  <c r="G248" i="83"/>
  <c r="F248" i="83"/>
  <c r="E248" i="83"/>
  <c r="D248" i="83"/>
  <c r="C248" i="83"/>
  <c r="B248" i="83"/>
  <c r="N247" i="83"/>
  <c r="M247" i="83"/>
  <c r="L247" i="83"/>
  <c r="K247" i="83"/>
  <c r="J247" i="83"/>
  <c r="I247" i="83"/>
  <c r="H247" i="83"/>
  <c r="G247" i="83"/>
  <c r="F247" i="83"/>
  <c r="E247" i="83"/>
  <c r="D247" i="83"/>
  <c r="C247" i="83"/>
  <c r="B247" i="83"/>
  <c r="N246" i="83"/>
  <c r="M246" i="83"/>
  <c r="L246" i="83"/>
  <c r="K246" i="83"/>
  <c r="J246" i="83"/>
  <c r="I246" i="83"/>
  <c r="H246" i="83"/>
  <c r="G246" i="83"/>
  <c r="F246" i="83"/>
  <c r="E246" i="83"/>
  <c r="D246" i="83"/>
  <c r="C246" i="83"/>
  <c r="B246" i="83"/>
  <c r="N245" i="83"/>
  <c r="M245" i="83"/>
  <c r="L245" i="83"/>
  <c r="K245" i="83"/>
  <c r="J245" i="83"/>
  <c r="I245" i="83"/>
  <c r="H245" i="83"/>
  <c r="G245" i="83"/>
  <c r="F245" i="83"/>
  <c r="E245" i="83"/>
  <c r="D245" i="83"/>
  <c r="C245" i="83"/>
  <c r="B245" i="83"/>
  <c r="N244" i="83"/>
  <c r="M244" i="83"/>
  <c r="L244" i="83"/>
  <c r="K244" i="83"/>
  <c r="J244" i="83"/>
  <c r="I244" i="83"/>
  <c r="H244" i="83"/>
  <c r="G244" i="83"/>
  <c r="F244" i="83"/>
  <c r="E244" i="83"/>
  <c r="D244" i="83"/>
  <c r="C244" i="83"/>
  <c r="B244" i="83"/>
  <c r="N243" i="83"/>
  <c r="M243" i="83"/>
  <c r="L243" i="83"/>
  <c r="K243" i="83"/>
  <c r="J243" i="83"/>
  <c r="I243" i="83"/>
  <c r="H243" i="83"/>
  <c r="G243" i="83"/>
  <c r="F243" i="83"/>
  <c r="E243" i="83"/>
  <c r="D243" i="83"/>
  <c r="C243" i="83"/>
  <c r="B243" i="83"/>
  <c r="N242" i="83"/>
  <c r="M242" i="83"/>
  <c r="L242" i="83"/>
  <c r="K242" i="83"/>
  <c r="J242" i="83"/>
  <c r="I242" i="83"/>
  <c r="H242" i="83"/>
  <c r="G242" i="83"/>
  <c r="F242" i="83"/>
  <c r="E242" i="83"/>
  <c r="D242" i="83"/>
  <c r="C242" i="83"/>
  <c r="B242" i="83"/>
  <c r="N241" i="83"/>
  <c r="M241" i="83"/>
  <c r="L241" i="83"/>
  <c r="K241" i="83"/>
  <c r="J241" i="83"/>
  <c r="I241" i="83"/>
  <c r="H241" i="83"/>
  <c r="G241" i="83"/>
  <c r="F241" i="83"/>
  <c r="E241" i="83"/>
  <c r="D241" i="83"/>
  <c r="C241" i="83"/>
  <c r="B241" i="83"/>
  <c r="N240" i="83"/>
  <c r="M240" i="83"/>
  <c r="L240" i="83"/>
  <c r="K240" i="83"/>
  <c r="J240" i="83"/>
  <c r="I240" i="83"/>
  <c r="H240" i="83"/>
  <c r="G240" i="83"/>
  <c r="F240" i="83"/>
  <c r="E240" i="83"/>
  <c r="D240" i="83"/>
  <c r="C240" i="83"/>
  <c r="B240" i="83"/>
  <c r="N239" i="83"/>
  <c r="M239" i="83"/>
  <c r="L239" i="83"/>
  <c r="K239" i="83"/>
  <c r="J239" i="83"/>
  <c r="I239" i="83"/>
  <c r="H239" i="83"/>
  <c r="G239" i="83"/>
  <c r="F239" i="83"/>
  <c r="E239" i="83"/>
  <c r="D239" i="83"/>
  <c r="C239" i="83"/>
  <c r="B239" i="83"/>
  <c r="N238" i="83"/>
  <c r="M238" i="83"/>
  <c r="L238" i="83"/>
  <c r="K238" i="83"/>
  <c r="J238" i="83"/>
  <c r="I238" i="83"/>
  <c r="H238" i="83"/>
  <c r="G238" i="83"/>
  <c r="F238" i="83"/>
  <c r="E238" i="83"/>
  <c r="D238" i="83"/>
  <c r="C238" i="83"/>
  <c r="B238" i="83"/>
  <c r="N237" i="83"/>
  <c r="M237" i="83"/>
  <c r="L237" i="83"/>
  <c r="K237" i="83"/>
  <c r="J237" i="83"/>
  <c r="I237" i="83"/>
  <c r="H237" i="83"/>
  <c r="G237" i="83"/>
  <c r="F237" i="83"/>
  <c r="E237" i="83"/>
  <c r="D237" i="83"/>
  <c r="C237" i="83"/>
  <c r="B237" i="83"/>
  <c r="N236" i="83"/>
  <c r="M236" i="83"/>
  <c r="L236" i="83"/>
  <c r="K236" i="83"/>
  <c r="J236" i="83"/>
  <c r="I236" i="83"/>
  <c r="H236" i="83"/>
  <c r="G236" i="83"/>
  <c r="F236" i="83"/>
  <c r="E236" i="83"/>
  <c r="D236" i="83"/>
  <c r="C236" i="83"/>
  <c r="B236" i="83"/>
  <c r="N235" i="83"/>
  <c r="M235" i="83"/>
  <c r="L235" i="83"/>
  <c r="K235" i="83"/>
  <c r="J235" i="83"/>
  <c r="I235" i="83"/>
  <c r="H235" i="83"/>
  <c r="G235" i="83"/>
  <c r="F235" i="83"/>
  <c r="E235" i="83"/>
  <c r="D235" i="83"/>
  <c r="C235" i="83"/>
  <c r="B235" i="83"/>
  <c r="N234" i="83"/>
  <c r="M234" i="83"/>
  <c r="L234" i="83"/>
  <c r="K234" i="83"/>
  <c r="J234" i="83"/>
  <c r="I234" i="83"/>
  <c r="H234" i="83"/>
  <c r="G234" i="83"/>
  <c r="F234" i="83"/>
  <c r="E234" i="83"/>
  <c r="D234" i="83"/>
  <c r="C234" i="83"/>
  <c r="B234" i="83"/>
  <c r="N233" i="83"/>
  <c r="M233" i="83"/>
  <c r="L233" i="83"/>
  <c r="K233" i="83"/>
  <c r="J233" i="83"/>
  <c r="I233" i="83"/>
  <c r="H233" i="83"/>
  <c r="G233" i="83"/>
  <c r="F233" i="83"/>
  <c r="E233" i="83"/>
  <c r="D233" i="83"/>
  <c r="C233" i="83"/>
  <c r="B233" i="83"/>
  <c r="N232" i="83"/>
  <c r="M232" i="83"/>
  <c r="L232" i="83"/>
  <c r="K232" i="83"/>
  <c r="J232" i="83"/>
  <c r="I232" i="83"/>
  <c r="H232" i="83"/>
  <c r="G232" i="83"/>
  <c r="F232" i="83"/>
  <c r="E232" i="83"/>
  <c r="D232" i="83"/>
  <c r="C232" i="83"/>
  <c r="B232" i="83"/>
  <c r="N231" i="83"/>
  <c r="M231" i="83"/>
  <c r="L231" i="83"/>
  <c r="K231" i="83"/>
  <c r="J231" i="83"/>
  <c r="I231" i="83"/>
  <c r="H231" i="83"/>
  <c r="G231" i="83"/>
  <c r="F231" i="83"/>
  <c r="E231" i="83"/>
  <c r="D231" i="83"/>
  <c r="C231" i="83"/>
  <c r="B231" i="83"/>
  <c r="N230" i="83"/>
  <c r="M230" i="83"/>
  <c r="L230" i="83"/>
  <c r="K230" i="83"/>
  <c r="J230" i="83"/>
  <c r="I230" i="83"/>
  <c r="H230" i="83"/>
  <c r="G230" i="83"/>
  <c r="F230" i="83"/>
  <c r="E230" i="83"/>
  <c r="D230" i="83"/>
  <c r="C230" i="83"/>
  <c r="B230" i="83"/>
  <c r="N229" i="83"/>
  <c r="M229" i="83"/>
  <c r="L229" i="83"/>
  <c r="K229" i="83"/>
  <c r="J229" i="83"/>
  <c r="I229" i="83"/>
  <c r="H229" i="83"/>
  <c r="G229" i="83"/>
  <c r="F229" i="83"/>
  <c r="E229" i="83"/>
  <c r="D229" i="83"/>
  <c r="C229" i="83"/>
  <c r="B229" i="83"/>
  <c r="N228" i="83"/>
  <c r="M228" i="83"/>
  <c r="L228" i="83"/>
  <c r="K228" i="83"/>
  <c r="J228" i="83"/>
  <c r="I228" i="83"/>
  <c r="H228" i="83"/>
  <c r="G228" i="83"/>
  <c r="F228" i="83"/>
  <c r="E228" i="83"/>
  <c r="D228" i="83"/>
  <c r="C228" i="83"/>
  <c r="B228" i="83"/>
  <c r="N227" i="83"/>
  <c r="M227" i="83"/>
  <c r="L227" i="83"/>
  <c r="K227" i="83"/>
  <c r="J227" i="83"/>
  <c r="I227" i="83"/>
  <c r="H227" i="83"/>
  <c r="G227" i="83"/>
  <c r="F227" i="83"/>
  <c r="E227" i="83"/>
  <c r="D227" i="83"/>
  <c r="C227" i="83"/>
  <c r="B227" i="83"/>
  <c r="N226" i="83"/>
  <c r="M226" i="83"/>
  <c r="L226" i="83"/>
  <c r="K226" i="83"/>
  <c r="J226" i="83"/>
  <c r="I226" i="83"/>
  <c r="H226" i="83"/>
  <c r="G226" i="83"/>
  <c r="F226" i="83"/>
  <c r="E226" i="83"/>
  <c r="D226" i="83"/>
  <c r="C226" i="83"/>
  <c r="B226" i="83"/>
  <c r="N225" i="83"/>
  <c r="M225" i="83"/>
  <c r="L225" i="83"/>
  <c r="K225" i="83"/>
  <c r="J225" i="83"/>
  <c r="I225" i="83"/>
  <c r="H225" i="83"/>
  <c r="G225" i="83"/>
  <c r="F225" i="83"/>
  <c r="E225" i="83"/>
  <c r="D225" i="83"/>
  <c r="C225" i="83"/>
  <c r="B225" i="83"/>
  <c r="N224" i="83"/>
  <c r="M224" i="83"/>
  <c r="L224" i="83"/>
  <c r="K224" i="83"/>
  <c r="J224" i="83"/>
  <c r="I224" i="83"/>
  <c r="H224" i="83"/>
  <c r="G224" i="83"/>
  <c r="F224" i="83"/>
  <c r="E224" i="83"/>
  <c r="D224" i="83"/>
  <c r="C224" i="83"/>
  <c r="B224" i="83"/>
  <c r="N223" i="83"/>
  <c r="M223" i="83"/>
  <c r="L223" i="83"/>
  <c r="K223" i="83"/>
  <c r="J223" i="83"/>
  <c r="I223" i="83"/>
  <c r="H223" i="83"/>
  <c r="G223" i="83"/>
  <c r="F223" i="83"/>
  <c r="E223" i="83"/>
  <c r="D223" i="83"/>
  <c r="C223" i="83"/>
  <c r="B223" i="83"/>
  <c r="N222" i="83"/>
  <c r="M222" i="83"/>
  <c r="L222" i="83"/>
  <c r="K222" i="83"/>
  <c r="J222" i="83"/>
  <c r="I222" i="83"/>
  <c r="H222" i="83"/>
  <c r="G222" i="83"/>
  <c r="F222" i="83"/>
  <c r="E222" i="83"/>
  <c r="D222" i="83"/>
  <c r="C222" i="83"/>
  <c r="B222" i="83"/>
  <c r="N221" i="83"/>
  <c r="M221" i="83"/>
  <c r="L221" i="83"/>
  <c r="K221" i="83"/>
  <c r="J221" i="83"/>
  <c r="I221" i="83"/>
  <c r="H221" i="83"/>
  <c r="G221" i="83"/>
  <c r="F221" i="83"/>
  <c r="E221" i="83"/>
  <c r="D221" i="83"/>
  <c r="C221" i="83"/>
  <c r="B221" i="83"/>
  <c r="N220" i="83"/>
  <c r="M220" i="83"/>
  <c r="L220" i="83"/>
  <c r="K220" i="83"/>
  <c r="J220" i="83"/>
  <c r="I220" i="83"/>
  <c r="H220" i="83"/>
  <c r="G220" i="83"/>
  <c r="F220" i="83"/>
  <c r="E220" i="83"/>
  <c r="D220" i="83"/>
  <c r="C220" i="83"/>
  <c r="B220" i="83"/>
  <c r="N219" i="83"/>
  <c r="M219" i="83"/>
  <c r="L219" i="83"/>
  <c r="K219" i="83"/>
  <c r="J219" i="83"/>
  <c r="I219" i="83"/>
  <c r="H219" i="83"/>
  <c r="G219" i="83"/>
  <c r="F219" i="83"/>
  <c r="E219" i="83"/>
  <c r="D219" i="83"/>
  <c r="C219" i="83"/>
  <c r="B219" i="83"/>
  <c r="N218" i="83"/>
  <c r="M218" i="83"/>
  <c r="L218" i="83"/>
  <c r="K218" i="83"/>
  <c r="J218" i="83"/>
  <c r="I218" i="83"/>
  <c r="H218" i="83"/>
  <c r="G218" i="83"/>
  <c r="F218" i="83"/>
  <c r="E218" i="83"/>
  <c r="D218" i="83"/>
  <c r="C218" i="83"/>
  <c r="B218" i="83"/>
  <c r="N217" i="83"/>
  <c r="M217" i="83"/>
  <c r="L217" i="83"/>
  <c r="K217" i="83"/>
  <c r="J217" i="83"/>
  <c r="I217" i="83"/>
  <c r="H217" i="83"/>
  <c r="G217" i="83"/>
  <c r="F217" i="83"/>
  <c r="E217" i="83"/>
  <c r="D217" i="83"/>
  <c r="C217" i="83"/>
  <c r="B217" i="83"/>
  <c r="N216" i="83"/>
  <c r="M216" i="83"/>
  <c r="L216" i="83"/>
  <c r="K216" i="83"/>
  <c r="J216" i="83"/>
  <c r="I216" i="83"/>
  <c r="H216" i="83"/>
  <c r="G216" i="83"/>
  <c r="F216" i="83"/>
  <c r="E216" i="83"/>
  <c r="D216" i="83"/>
  <c r="C216" i="83"/>
  <c r="B216" i="83"/>
  <c r="N215" i="83"/>
  <c r="M215" i="83"/>
  <c r="L215" i="83"/>
  <c r="K215" i="83"/>
  <c r="J215" i="83"/>
  <c r="I215" i="83"/>
  <c r="H215" i="83"/>
  <c r="G215" i="83"/>
  <c r="F215" i="83"/>
  <c r="E215" i="83"/>
  <c r="D215" i="83"/>
  <c r="C215" i="83"/>
  <c r="B215" i="83"/>
  <c r="N214" i="83"/>
  <c r="M214" i="83"/>
  <c r="L214" i="83"/>
  <c r="K214" i="83"/>
  <c r="J214" i="83"/>
  <c r="I214" i="83"/>
  <c r="H214" i="83"/>
  <c r="G214" i="83"/>
  <c r="F214" i="83"/>
  <c r="E214" i="83"/>
  <c r="D214" i="83"/>
  <c r="C214" i="83"/>
  <c r="B214" i="83"/>
  <c r="N213" i="83"/>
  <c r="M213" i="83"/>
  <c r="L213" i="83"/>
  <c r="K213" i="83"/>
  <c r="J213" i="83"/>
  <c r="I213" i="83"/>
  <c r="H213" i="83"/>
  <c r="G213" i="83"/>
  <c r="F213" i="83"/>
  <c r="E213" i="83"/>
  <c r="D213" i="83"/>
  <c r="C213" i="83"/>
  <c r="B213" i="83"/>
  <c r="N212" i="83"/>
  <c r="M212" i="83"/>
  <c r="L212" i="83"/>
  <c r="K212" i="83"/>
  <c r="J212" i="83"/>
  <c r="I212" i="83"/>
  <c r="H212" i="83"/>
  <c r="G212" i="83"/>
  <c r="F212" i="83"/>
  <c r="E212" i="83"/>
  <c r="D212" i="83"/>
  <c r="C212" i="83"/>
  <c r="B212" i="83"/>
  <c r="N211" i="83"/>
  <c r="M211" i="83"/>
  <c r="L211" i="83"/>
  <c r="K211" i="83"/>
  <c r="J211" i="83"/>
  <c r="I211" i="83"/>
  <c r="H211" i="83"/>
  <c r="G211" i="83"/>
  <c r="F211" i="83"/>
  <c r="E211" i="83"/>
  <c r="D211" i="83"/>
  <c r="C211" i="83"/>
  <c r="B211" i="83"/>
  <c r="N210" i="83"/>
  <c r="M210" i="83"/>
  <c r="L210" i="83"/>
  <c r="K210" i="83"/>
  <c r="J210" i="83"/>
  <c r="I210" i="83"/>
  <c r="H210" i="83"/>
  <c r="G210" i="83"/>
  <c r="F210" i="83"/>
  <c r="E210" i="83"/>
  <c r="D210" i="83"/>
  <c r="C210" i="83"/>
  <c r="B210" i="83"/>
  <c r="N209" i="83"/>
  <c r="M209" i="83"/>
  <c r="L209" i="83"/>
  <c r="K209" i="83"/>
  <c r="J209" i="83"/>
  <c r="I209" i="83"/>
  <c r="H209" i="83"/>
  <c r="G209" i="83"/>
  <c r="F209" i="83"/>
  <c r="E209" i="83"/>
  <c r="D209" i="83"/>
  <c r="C209" i="83"/>
  <c r="B209" i="83"/>
  <c r="N208" i="83"/>
  <c r="M208" i="83"/>
  <c r="L208" i="83"/>
  <c r="K208" i="83"/>
  <c r="J208" i="83"/>
  <c r="I208" i="83"/>
  <c r="H208" i="83"/>
  <c r="G208" i="83"/>
  <c r="F208" i="83"/>
  <c r="E208" i="83"/>
  <c r="D208" i="83"/>
  <c r="C208" i="83"/>
  <c r="B208" i="83"/>
  <c r="N207" i="83"/>
  <c r="M207" i="83"/>
  <c r="L207" i="83"/>
  <c r="K207" i="83"/>
  <c r="J207" i="83"/>
  <c r="I207" i="83"/>
  <c r="H207" i="83"/>
  <c r="G207" i="83"/>
  <c r="F207" i="83"/>
  <c r="E207" i="83"/>
  <c r="D207" i="83"/>
  <c r="C207" i="83"/>
  <c r="B207" i="83"/>
  <c r="N206" i="83"/>
  <c r="M206" i="83"/>
  <c r="L206" i="83"/>
  <c r="K206" i="83"/>
  <c r="J206" i="83"/>
  <c r="I206" i="83"/>
  <c r="H206" i="83"/>
  <c r="G206" i="83"/>
  <c r="F206" i="83"/>
  <c r="E206" i="83"/>
  <c r="D206" i="83"/>
  <c r="C206" i="83"/>
  <c r="B206" i="83"/>
  <c r="N205" i="83"/>
  <c r="M205" i="83"/>
  <c r="L205" i="83"/>
  <c r="K205" i="83"/>
  <c r="J205" i="83"/>
  <c r="I205" i="83"/>
  <c r="H205" i="83"/>
  <c r="G205" i="83"/>
  <c r="F205" i="83"/>
  <c r="E205" i="83"/>
  <c r="D205" i="83"/>
  <c r="C205" i="83"/>
  <c r="B205" i="83"/>
  <c r="N204" i="83"/>
  <c r="M204" i="83"/>
  <c r="L204" i="83"/>
  <c r="K204" i="83"/>
  <c r="J204" i="83"/>
  <c r="I204" i="83"/>
  <c r="H204" i="83"/>
  <c r="G204" i="83"/>
  <c r="F204" i="83"/>
  <c r="E204" i="83"/>
  <c r="D204" i="83"/>
  <c r="C204" i="83"/>
  <c r="B204" i="83"/>
  <c r="N203" i="83"/>
  <c r="M203" i="83"/>
  <c r="L203" i="83"/>
  <c r="K203" i="83"/>
  <c r="J203" i="83"/>
  <c r="I203" i="83"/>
  <c r="H203" i="83"/>
  <c r="G203" i="83"/>
  <c r="F203" i="83"/>
  <c r="E203" i="83"/>
  <c r="D203" i="83"/>
  <c r="C203" i="83"/>
  <c r="B203" i="83"/>
  <c r="N202" i="83"/>
  <c r="M202" i="83"/>
  <c r="L202" i="83"/>
  <c r="K202" i="83"/>
  <c r="J202" i="83"/>
  <c r="I202" i="83"/>
  <c r="H202" i="83"/>
  <c r="G202" i="83"/>
  <c r="F202" i="83"/>
  <c r="E202" i="83"/>
  <c r="D202" i="83"/>
  <c r="C202" i="83"/>
  <c r="B202" i="83"/>
  <c r="N201" i="83"/>
  <c r="M201" i="83"/>
  <c r="L201" i="83"/>
  <c r="K201" i="83"/>
  <c r="J201" i="83"/>
  <c r="I201" i="83"/>
  <c r="H201" i="83"/>
  <c r="G201" i="83"/>
  <c r="F201" i="83"/>
  <c r="E201" i="83"/>
  <c r="D201" i="83"/>
  <c r="C201" i="83"/>
  <c r="B201" i="83"/>
  <c r="N200" i="83"/>
  <c r="M200" i="83"/>
  <c r="L200" i="83"/>
  <c r="K200" i="83"/>
  <c r="J200" i="83"/>
  <c r="I200" i="83"/>
  <c r="H200" i="83"/>
  <c r="G200" i="83"/>
  <c r="F200" i="83"/>
  <c r="E200" i="83"/>
  <c r="D200" i="83"/>
  <c r="C200" i="83"/>
  <c r="B200" i="83"/>
  <c r="N199" i="83"/>
  <c r="M199" i="83"/>
  <c r="L199" i="83"/>
  <c r="K199" i="83"/>
  <c r="J199" i="83"/>
  <c r="I199" i="83"/>
  <c r="H199" i="83"/>
  <c r="G199" i="83"/>
  <c r="F199" i="83"/>
  <c r="E199" i="83"/>
  <c r="D199" i="83"/>
  <c r="C199" i="83"/>
  <c r="B199" i="83"/>
  <c r="N198" i="83"/>
  <c r="M198" i="83"/>
  <c r="L198" i="83"/>
  <c r="K198" i="83"/>
  <c r="J198" i="83"/>
  <c r="I198" i="83"/>
  <c r="H198" i="83"/>
  <c r="G198" i="83"/>
  <c r="F198" i="83"/>
  <c r="E198" i="83"/>
  <c r="D198" i="83"/>
  <c r="C198" i="83"/>
  <c r="B198" i="83"/>
  <c r="N197" i="83"/>
  <c r="M197" i="83"/>
  <c r="L197" i="83"/>
  <c r="K197" i="83"/>
  <c r="J197" i="83"/>
  <c r="I197" i="83"/>
  <c r="H197" i="83"/>
  <c r="G197" i="83"/>
  <c r="F197" i="83"/>
  <c r="E197" i="83"/>
  <c r="D197" i="83"/>
  <c r="C197" i="83"/>
  <c r="B197" i="83"/>
  <c r="N196" i="83"/>
  <c r="M196" i="83"/>
  <c r="L196" i="83"/>
  <c r="K196" i="83"/>
  <c r="J196" i="83"/>
  <c r="I196" i="83"/>
  <c r="H196" i="83"/>
  <c r="G196" i="83"/>
  <c r="F196" i="83"/>
  <c r="E196" i="83"/>
  <c r="D196" i="83"/>
  <c r="C196" i="83"/>
  <c r="B196" i="83"/>
  <c r="N195" i="83"/>
  <c r="M195" i="83"/>
  <c r="L195" i="83"/>
  <c r="K195" i="83"/>
  <c r="J195" i="83"/>
  <c r="I195" i="83"/>
  <c r="H195" i="83"/>
  <c r="G195" i="83"/>
  <c r="F195" i="83"/>
  <c r="E195" i="83"/>
  <c r="D195" i="83"/>
  <c r="C195" i="83"/>
  <c r="B195" i="83"/>
  <c r="N194" i="83"/>
  <c r="M194" i="83"/>
  <c r="L194" i="83"/>
  <c r="K194" i="83"/>
  <c r="J194" i="83"/>
  <c r="I194" i="83"/>
  <c r="H194" i="83"/>
  <c r="G194" i="83"/>
  <c r="F194" i="83"/>
  <c r="E194" i="83"/>
  <c r="D194" i="83"/>
  <c r="C194" i="83"/>
  <c r="B194" i="83"/>
  <c r="N193" i="83"/>
  <c r="M193" i="83"/>
  <c r="L193" i="83"/>
  <c r="K193" i="83"/>
  <c r="J193" i="83"/>
  <c r="I193" i="83"/>
  <c r="H193" i="83"/>
  <c r="G193" i="83"/>
  <c r="F193" i="83"/>
  <c r="E193" i="83"/>
  <c r="D193" i="83"/>
  <c r="C193" i="83"/>
  <c r="B193" i="83"/>
  <c r="N192" i="83"/>
  <c r="M192" i="83"/>
  <c r="L192" i="83"/>
  <c r="K192" i="83"/>
  <c r="J192" i="83"/>
  <c r="I192" i="83"/>
  <c r="H192" i="83"/>
  <c r="G192" i="83"/>
  <c r="F192" i="83"/>
  <c r="E192" i="83"/>
  <c r="D192" i="83"/>
  <c r="C192" i="83"/>
  <c r="B192" i="83"/>
  <c r="N191" i="83"/>
  <c r="M191" i="83"/>
  <c r="L191" i="83"/>
  <c r="K191" i="83"/>
  <c r="J191" i="83"/>
  <c r="I191" i="83"/>
  <c r="H191" i="83"/>
  <c r="G191" i="83"/>
  <c r="F191" i="83"/>
  <c r="E191" i="83"/>
  <c r="D191" i="83"/>
  <c r="C191" i="83"/>
  <c r="B191" i="83"/>
  <c r="N190" i="83"/>
  <c r="M190" i="83"/>
  <c r="L190" i="83"/>
  <c r="K190" i="83"/>
  <c r="J190" i="83"/>
  <c r="I190" i="83"/>
  <c r="H190" i="83"/>
  <c r="G190" i="83"/>
  <c r="F190" i="83"/>
  <c r="E190" i="83"/>
  <c r="D190" i="83"/>
  <c r="C190" i="83"/>
  <c r="B190" i="83"/>
  <c r="N189" i="83"/>
  <c r="M189" i="83"/>
  <c r="L189" i="83"/>
  <c r="K189" i="83"/>
  <c r="J189" i="83"/>
  <c r="I189" i="83"/>
  <c r="H189" i="83"/>
  <c r="G189" i="83"/>
  <c r="F189" i="83"/>
  <c r="E189" i="83"/>
  <c r="D189" i="83"/>
  <c r="C189" i="83"/>
  <c r="B189" i="83"/>
  <c r="N188" i="83"/>
  <c r="M188" i="83"/>
  <c r="L188" i="83"/>
  <c r="K188" i="83"/>
  <c r="J188" i="83"/>
  <c r="I188" i="83"/>
  <c r="H188" i="83"/>
  <c r="G188" i="83"/>
  <c r="F188" i="83"/>
  <c r="E188" i="83"/>
  <c r="D188" i="83"/>
  <c r="C188" i="83"/>
  <c r="B188" i="83"/>
  <c r="N187" i="83"/>
  <c r="M187" i="83"/>
  <c r="L187" i="83"/>
  <c r="K187" i="83"/>
  <c r="J187" i="83"/>
  <c r="I187" i="83"/>
  <c r="H187" i="83"/>
  <c r="G187" i="83"/>
  <c r="F187" i="83"/>
  <c r="E187" i="83"/>
  <c r="D187" i="83"/>
  <c r="C187" i="83"/>
  <c r="B187" i="83"/>
  <c r="N186" i="83"/>
  <c r="M186" i="83"/>
  <c r="L186" i="83"/>
  <c r="K186" i="83"/>
  <c r="J186" i="83"/>
  <c r="I186" i="83"/>
  <c r="H186" i="83"/>
  <c r="G186" i="83"/>
  <c r="F186" i="83"/>
  <c r="E186" i="83"/>
  <c r="D186" i="83"/>
  <c r="C186" i="83"/>
  <c r="B186" i="83"/>
  <c r="N185" i="83"/>
  <c r="M185" i="83"/>
  <c r="L185" i="83"/>
  <c r="K185" i="83"/>
  <c r="J185" i="83"/>
  <c r="I185" i="83"/>
  <c r="H185" i="83"/>
  <c r="G185" i="83"/>
  <c r="F185" i="83"/>
  <c r="E185" i="83"/>
  <c r="D185" i="83"/>
  <c r="C185" i="83"/>
  <c r="B185" i="83"/>
  <c r="N184" i="83"/>
  <c r="M184" i="83"/>
  <c r="L184" i="83"/>
  <c r="K184" i="83"/>
  <c r="J184" i="83"/>
  <c r="I184" i="83"/>
  <c r="H184" i="83"/>
  <c r="G184" i="83"/>
  <c r="F184" i="83"/>
  <c r="E184" i="83"/>
  <c r="D184" i="83"/>
  <c r="C184" i="83"/>
  <c r="B184" i="83"/>
  <c r="N183" i="83"/>
  <c r="M183" i="83"/>
  <c r="L183" i="83"/>
  <c r="K183" i="83"/>
  <c r="J183" i="83"/>
  <c r="I183" i="83"/>
  <c r="H183" i="83"/>
  <c r="G183" i="83"/>
  <c r="F183" i="83"/>
  <c r="E183" i="83"/>
  <c r="D183" i="83"/>
  <c r="C183" i="83"/>
  <c r="B183" i="83"/>
  <c r="N182" i="83"/>
  <c r="M182" i="83"/>
  <c r="L182" i="83"/>
  <c r="K182" i="83"/>
  <c r="J182" i="83"/>
  <c r="I182" i="83"/>
  <c r="H182" i="83"/>
  <c r="G182" i="83"/>
  <c r="F182" i="83"/>
  <c r="E182" i="83"/>
  <c r="D182" i="83"/>
  <c r="C182" i="83"/>
  <c r="B182" i="83"/>
  <c r="N181" i="83"/>
  <c r="M181" i="83"/>
  <c r="L181" i="83"/>
  <c r="K181" i="83"/>
  <c r="J181" i="83"/>
  <c r="I181" i="83"/>
  <c r="H181" i="83"/>
  <c r="G181" i="83"/>
  <c r="F181" i="83"/>
  <c r="E181" i="83"/>
  <c r="D181" i="83"/>
  <c r="C181" i="83"/>
  <c r="B181" i="83"/>
  <c r="N180" i="83"/>
  <c r="M180" i="83"/>
  <c r="L180" i="83"/>
  <c r="K180" i="83"/>
  <c r="J180" i="83"/>
  <c r="I180" i="83"/>
  <c r="H180" i="83"/>
  <c r="G180" i="83"/>
  <c r="F180" i="83"/>
  <c r="E180" i="83"/>
  <c r="D180" i="83"/>
  <c r="C180" i="83"/>
  <c r="B180" i="83"/>
  <c r="N179" i="83"/>
  <c r="M179" i="83"/>
  <c r="L179" i="83"/>
  <c r="K179" i="83"/>
  <c r="J179" i="83"/>
  <c r="I179" i="83"/>
  <c r="H179" i="83"/>
  <c r="G179" i="83"/>
  <c r="F179" i="83"/>
  <c r="E179" i="83"/>
  <c r="D179" i="83"/>
  <c r="C179" i="83"/>
  <c r="B179" i="83"/>
  <c r="N178" i="83"/>
  <c r="M178" i="83"/>
  <c r="L178" i="83"/>
  <c r="K178" i="83"/>
  <c r="J178" i="83"/>
  <c r="I178" i="83"/>
  <c r="H178" i="83"/>
  <c r="G178" i="83"/>
  <c r="F178" i="83"/>
  <c r="E178" i="83"/>
  <c r="D178" i="83"/>
  <c r="C178" i="83"/>
  <c r="B178" i="83"/>
  <c r="N177" i="83"/>
  <c r="M177" i="83"/>
  <c r="L177" i="83"/>
  <c r="K177" i="83"/>
  <c r="J177" i="83"/>
  <c r="I177" i="83"/>
  <c r="H177" i="83"/>
  <c r="G177" i="83"/>
  <c r="F177" i="83"/>
  <c r="E177" i="83"/>
  <c r="D177" i="83"/>
  <c r="C177" i="83"/>
  <c r="B177" i="83"/>
  <c r="N176" i="83"/>
  <c r="M176" i="83"/>
  <c r="L176" i="83"/>
  <c r="K176" i="83"/>
  <c r="J176" i="83"/>
  <c r="I176" i="83"/>
  <c r="H176" i="83"/>
  <c r="G176" i="83"/>
  <c r="F176" i="83"/>
  <c r="E176" i="83"/>
  <c r="D176" i="83"/>
  <c r="C176" i="83"/>
  <c r="B176" i="83"/>
  <c r="N175" i="83"/>
  <c r="M175" i="83"/>
  <c r="L175" i="83"/>
  <c r="K175" i="83"/>
  <c r="J175" i="83"/>
  <c r="I175" i="83"/>
  <c r="H175" i="83"/>
  <c r="G175" i="83"/>
  <c r="F175" i="83"/>
  <c r="E175" i="83"/>
  <c r="D175" i="83"/>
  <c r="C175" i="83"/>
  <c r="B175" i="83"/>
  <c r="N174" i="83"/>
  <c r="M174" i="83"/>
  <c r="L174" i="83"/>
  <c r="K174" i="83"/>
  <c r="J174" i="83"/>
  <c r="I174" i="83"/>
  <c r="H174" i="83"/>
  <c r="G174" i="83"/>
  <c r="F174" i="83"/>
  <c r="E174" i="83"/>
  <c r="D174" i="83"/>
  <c r="C174" i="83"/>
  <c r="B174" i="83"/>
  <c r="N173" i="83"/>
  <c r="M173" i="83"/>
  <c r="L173" i="83"/>
  <c r="K173" i="83"/>
  <c r="J173" i="83"/>
  <c r="I173" i="83"/>
  <c r="H173" i="83"/>
  <c r="G173" i="83"/>
  <c r="F173" i="83"/>
  <c r="E173" i="83"/>
  <c r="D173" i="83"/>
  <c r="C173" i="83"/>
  <c r="B173" i="83"/>
  <c r="N172" i="83"/>
  <c r="M172" i="83"/>
  <c r="L172" i="83"/>
  <c r="K172" i="83"/>
  <c r="J172" i="83"/>
  <c r="I172" i="83"/>
  <c r="H172" i="83"/>
  <c r="G172" i="83"/>
  <c r="F172" i="83"/>
  <c r="E172" i="83"/>
  <c r="D172" i="83"/>
  <c r="C172" i="83"/>
  <c r="B172" i="83"/>
  <c r="N171" i="83"/>
  <c r="M171" i="83"/>
  <c r="L171" i="83"/>
  <c r="K171" i="83"/>
  <c r="J171" i="83"/>
  <c r="I171" i="83"/>
  <c r="H171" i="83"/>
  <c r="G171" i="83"/>
  <c r="F171" i="83"/>
  <c r="E171" i="83"/>
  <c r="D171" i="83"/>
  <c r="C171" i="83"/>
  <c r="B171" i="83"/>
  <c r="N170" i="83"/>
  <c r="M170" i="83"/>
  <c r="L170" i="83"/>
  <c r="K170" i="83"/>
  <c r="J170" i="83"/>
  <c r="I170" i="83"/>
  <c r="H170" i="83"/>
  <c r="G170" i="83"/>
  <c r="F170" i="83"/>
  <c r="E170" i="83"/>
  <c r="D170" i="83"/>
  <c r="C170" i="83"/>
  <c r="B170" i="83"/>
  <c r="N169" i="83"/>
  <c r="M169" i="83"/>
  <c r="L169" i="83"/>
  <c r="K169" i="83"/>
  <c r="J169" i="83"/>
  <c r="I169" i="83"/>
  <c r="H169" i="83"/>
  <c r="G169" i="83"/>
  <c r="F169" i="83"/>
  <c r="E169" i="83"/>
  <c r="D169" i="83"/>
  <c r="C169" i="83"/>
  <c r="B169" i="83"/>
  <c r="N168" i="83"/>
  <c r="M168" i="83"/>
  <c r="L168" i="83"/>
  <c r="K168" i="83"/>
  <c r="J168" i="83"/>
  <c r="I168" i="83"/>
  <c r="H168" i="83"/>
  <c r="G168" i="83"/>
  <c r="F168" i="83"/>
  <c r="E168" i="83"/>
  <c r="D168" i="83"/>
  <c r="C168" i="83"/>
  <c r="B168" i="83"/>
  <c r="N167" i="83"/>
  <c r="M167" i="83"/>
  <c r="L167" i="83"/>
  <c r="K167" i="83"/>
  <c r="J167" i="83"/>
  <c r="I167" i="83"/>
  <c r="H167" i="83"/>
  <c r="G167" i="83"/>
  <c r="F167" i="83"/>
  <c r="E167" i="83"/>
  <c r="D167" i="83"/>
  <c r="C167" i="83"/>
  <c r="B167" i="83"/>
  <c r="N166" i="83"/>
  <c r="M166" i="83"/>
  <c r="L166" i="83"/>
  <c r="K166" i="83"/>
  <c r="J166" i="83"/>
  <c r="I166" i="83"/>
  <c r="H166" i="83"/>
  <c r="G166" i="83"/>
  <c r="F166" i="83"/>
  <c r="E166" i="83"/>
  <c r="D166" i="83"/>
  <c r="C166" i="83"/>
  <c r="B166" i="83"/>
  <c r="N165" i="83"/>
  <c r="M165" i="83"/>
  <c r="L165" i="83"/>
  <c r="K165" i="83"/>
  <c r="J165" i="83"/>
  <c r="I165" i="83"/>
  <c r="H165" i="83"/>
  <c r="G165" i="83"/>
  <c r="F165" i="83"/>
  <c r="E165" i="83"/>
  <c r="D165" i="83"/>
  <c r="C165" i="83"/>
  <c r="B165" i="83"/>
  <c r="N164" i="83"/>
  <c r="M164" i="83"/>
  <c r="L164" i="83"/>
  <c r="K164" i="83"/>
  <c r="J164" i="83"/>
  <c r="I164" i="83"/>
  <c r="H164" i="83"/>
  <c r="G164" i="83"/>
  <c r="F164" i="83"/>
  <c r="E164" i="83"/>
  <c r="D164" i="83"/>
  <c r="C164" i="83"/>
  <c r="B164" i="83"/>
  <c r="N163" i="83"/>
  <c r="M163" i="83"/>
  <c r="L163" i="83"/>
  <c r="K163" i="83"/>
  <c r="J163" i="83"/>
  <c r="I163" i="83"/>
  <c r="H163" i="83"/>
  <c r="G163" i="83"/>
  <c r="F163" i="83"/>
  <c r="E163" i="83"/>
  <c r="D163" i="83"/>
  <c r="C163" i="83"/>
  <c r="B163" i="83"/>
  <c r="N162" i="83"/>
  <c r="M162" i="83"/>
  <c r="L162" i="83"/>
  <c r="K162" i="83"/>
  <c r="J162" i="83"/>
  <c r="I162" i="83"/>
  <c r="H162" i="83"/>
  <c r="G162" i="83"/>
  <c r="F162" i="83"/>
  <c r="E162" i="83"/>
  <c r="D162" i="83"/>
  <c r="C162" i="83"/>
  <c r="B162" i="83"/>
  <c r="N161" i="83"/>
  <c r="M161" i="83"/>
  <c r="L161" i="83"/>
  <c r="K161" i="83"/>
  <c r="J161" i="83"/>
  <c r="I161" i="83"/>
  <c r="H161" i="83"/>
  <c r="G161" i="83"/>
  <c r="F161" i="83"/>
  <c r="E161" i="83"/>
  <c r="D161" i="83"/>
  <c r="C161" i="83"/>
  <c r="B161" i="83"/>
  <c r="N160" i="83"/>
  <c r="M160" i="83"/>
  <c r="L160" i="83"/>
  <c r="K160" i="83"/>
  <c r="J160" i="83"/>
  <c r="I160" i="83"/>
  <c r="H160" i="83"/>
  <c r="G160" i="83"/>
  <c r="F160" i="83"/>
  <c r="E160" i="83"/>
  <c r="D160" i="83"/>
  <c r="C160" i="83"/>
  <c r="B160" i="83"/>
  <c r="N159" i="83"/>
  <c r="M159" i="83"/>
  <c r="L159" i="83"/>
  <c r="K159" i="83"/>
  <c r="J159" i="83"/>
  <c r="I159" i="83"/>
  <c r="H159" i="83"/>
  <c r="G159" i="83"/>
  <c r="F159" i="83"/>
  <c r="E159" i="83"/>
  <c r="D159" i="83"/>
  <c r="C159" i="83"/>
  <c r="B159" i="83"/>
  <c r="N158" i="83"/>
  <c r="M158" i="83"/>
  <c r="L158" i="83"/>
  <c r="K158" i="83"/>
  <c r="J158" i="83"/>
  <c r="I158" i="83"/>
  <c r="H158" i="83"/>
  <c r="G158" i="83"/>
  <c r="F158" i="83"/>
  <c r="E158" i="83"/>
  <c r="D158" i="83"/>
  <c r="C158" i="83"/>
  <c r="B158" i="83"/>
  <c r="N157" i="83"/>
  <c r="M157" i="83"/>
  <c r="L157" i="83"/>
  <c r="K157" i="83"/>
  <c r="J157" i="83"/>
  <c r="I157" i="83"/>
  <c r="H157" i="83"/>
  <c r="G157" i="83"/>
  <c r="F157" i="83"/>
  <c r="E157" i="83"/>
  <c r="D157" i="83"/>
  <c r="C157" i="83"/>
  <c r="B157" i="83"/>
  <c r="N156" i="83"/>
  <c r="M156" i="83"/>
  <c r="L156" i="83"/>
  <c r="K156" i="83"/>
  <c r="J156" i="83"/>
  <c r="I156" i="83"/>
  <c r="H156" i="83"/>
  <c r="G156" i="83"/>
  <c r="F156" i="83"/>
  <c r="E156" i="83"/>
  <c r="D156" i="83"/>
  <c r="C156" i="83"/>
  <c r="B156" i="83"/>
  <c r="N155" i="83"/>
  <c r="M155" i="83"/>
  <c r="L155" i="83"/>
  <c r="K155" i="83"/>
  <c r="J155" i="83"/>
  <c r="I155" i="83"/>
  <c r="H155" i="83"/>
  <c r="G155" i="83"/>
  <c r="F155" i="83"/>
  <c r="E155" i="83"/>
  <c r="D155" i="83"/>
  <c r="C155" i="83"/>
  <c r="B155" i="83"/>
  <c r="N154" i="83"/>
  <c r="M154" i="83"/>
  <c r="L154" i="83"/>
  <c r="K154" i="83"/>
  <c r="J154" i="83"/>
  <c r="I154" i="83"/>
  <c r="H154" i="83"/>
  <c r="G154" i="83"/>
  <c r="F154" i="83"/>
  <c r="E154" i="83"/>
  <c r="D154" i="83"/>
  <c r="C154" i="83"/>
  <c r="B154" i="83"/>
  <c r="N153" i="83"/>
  <c r="M153" i="83"/>
  <c r="L153" i="83"/>
  <c r="K153" i="83"/>
  <c r="J153" i="83"/>
  <c r="I153" i="83"/>
  <c r="H153" i="83"/>
  <c r="G153" i="83"/>
  <c r="F153" i="83"/>
  <c r="E153" i="83"/>
  <c r="D153" i="83"/>
  <c r="C153" i="83"/>
  <c r="B153" i="83"/>
  <c r="N152" i="83"/>
  <c r="M152" i="83"/>
  <c r="L152" i="83"/>
  <c r="K152" i="83"/>
  <c r="J152" i="83"/>
  <c r="I152" i="83"/>
  <c r="H152" i="83"/>
  <c r="G152" i="83"/>
  <c r="F152" i="83"/>
  <c r="E152" i="83"/>
  <c r="D152" i="83"/>
  <c r="C152" i="83"/>
  <c r="B152" i="83"/>
  <c r="N151" i="83"/>
  <c r="M151" i="83"/>
  <c r="L151" i="83"/>
  <c r="K151" i="83"/>
  <c r="J151" i="83"/>
  <c r="I151" i="83"/>
  <c r="H151" i="83"/>
  <c r="G151" i="83"/>
  <c r="F151" i="83"/>
  <c r="E151" i="83"/>
  <c r="D151" i="83"/>
  <c r="C151" i="83"/>
  <c r="B151" i="83"/>
  <c r="N150" i="83"/>
  <c r="M150" i="83"/>
  <c r="L150" i="83"/>
  <c r="K150" i="83"/>
  <c r="J150" i="83"/>
  <c r="I150" i="83"/>
  <c r="H150" i="83"/>
  <c r="G150" i="83"/>
  <c r="F150" i="83"/>
  <c r="E150" i="83"/>
  <c r="D150" i="83"/>
  <c r="C150" i="83"/>
  <c r="B150" i="83"/>
  <c r="N149" i="83"/>
  <c r="M149" i="83"/>
  <c r="L149" i="83"/>
  <c r="K149" i="83"/>
  <c r="J149" i="83"/>
  <c r="I149" i="83"/>
  <c r="H149" i="83"/>
  <c r="G149" i="83"/>
  <c r="F149" i="83"/>
  <c r="E149" i="83"/>
  <c r="D149" i="83"/>
  <c r="C149" i="83"/>
  <c r="B149" i="83"/>
  <c r="N148" i="83"/>
  <c r="M148" i="83"/>
  <c r="L148" i="83"/>
  <c r="K148" i="83"/>
  <c r="J148" i="83"/>
  <c r="I148" i="83"/>
  <c r="H148" i="83"/>
  <c r="G148" i="83"/>
  <c r="F148" i="83"/>
  <c r="E148" i="83"/>
  <c r="D148" i="83"/>
  <c r="C148" i="83"/>
  <c r="B148" i="83"/>
  <c r="N147" i="83"/>
  <c r="M147" i="83"/>
  <c r="L147" i="83"/>
  <c r="K147" i="83"/>
  <c r="J147" i="83"/>
  <c r="I147" i="83"/>
  <c r="H147" i="83"/>
  <c r="G147" i="83"/>
  <c r="F147" i="83"/>
  <c r="E147" i="83"/>
  <c r="D147" i="83"/>
  <c r="C147" i="83"/>
  <c r="B147" i="83"/>
  <c r="N146" i="83"/>
  <c r="M146" i="83"/>
  <c r="L146" i="83"/>
  <c r="K146" i="83"/>
  <c r="J146" i="83"/>
  <c r="I146" i="83"/>
  <c r="H146" i="83"/>
  <c r="G146" i="83"/>
  <c r="F146" i="83"/>
  <c r="E146" i="83"/>
  <c r="D146" i="83"/>
  <c r="C146" i="83"/>
  <c r="B146" i="83"/>
  <c r="N145" i="83"/>
  <c r="M145" i="83"/>
  <c r="L145" i="83"/>
  <c r="K145" i="83"/>
  <c r="J145" i="83"/>
  <c r="I145" i="83"/>
  <c r="H145" i="83"/>
  <c r="G145" i="83"/>
  <c r="F145" i="83"/>
  <c r="E145" i="83"/>
  <c r="D145" i="83"/>
  <c r="C145" i="83"/>
  <c r="B145" i="83"/>
  <c r="N144" i="83"/>
  <c r="M144" i="83"/>
  <c r="L144" i="83"/>
  <c r="K144" i="83"/>
  <c r="J144" i="83"/>
  <c r="I144" i="83"/>
  <c r="H144" i="83"/>
  <c r="G144" i="83"/>
  <c r="F144" i="83"/>
  <c r="E144" i="83"/>
  <c r="D144" i="83"/>
  <c r="C144" i="83"/>
  <c r="B144" i="83"/>
  <c r="N143" i="83"/>
  <c r="M143" i="83"/>
  <c r="L143" i="83"/>
  <c r="K143" i="83"/>
  <c r="J143" i="83"/>
  <c r="I143" i="83"/>
  <c r="H143" i="83"/>
  <c r="G143" i="83"/>
  <c r="F143" i="83"/>
  <c r="E143" i="83"/>
  <c r="D143" i="83"/>
  <c r="C143" i="83"/>
  <c r="B143" i="83"/>
  <c r="N142" i="83"/>
  <c r="M142" i="83"/>
  <c r="L142" i="83"/>
  <c r="K142" i="83"/>
  <c r="J142" i="83"/>
  <c r="I142" i="83"/>
  <c r="H142" i="83"/>
  <c r="G142" i="83"/>
  <c r="F142" i="83"/>
  <c r="E142" i="83"/>
  <c r="D142" i="83"/>
  <c r="C142" i="83"/>
  <c r="B142" i="83"/>
  <c r="N141" i="83"/>
  <c r="M141" i="83"/>
  <c r="L141" i="83"/>
  <c r="K141" i="83"/>
  <c r="J141" i="83"/>
  <c r="I141" i="83"/>
  <c r="H141" i="83"/>
  <c r="G141" i="83"/>
  <c r="F141" i="83"/>
  <c r="E141" i="83"/>
  <c r="D141" i="83"/>
  <c r="C141" i="83"/>
  <c r="B141" i="83"/>
  <c r="N140" i="83"/>
  <c r="M140" i="83"/>
  <c r="L140" i="83"/>
  <c r="K140" i="83"/>
  <c r="J140" i="83"/>
  <c r="I140" i="83"/>
  <c r="H140" i="83"/>
  <c r="G140" i="83"/>
  <c r="F140" i="83"/>
  <c r="E140" i="83"/>
  <c r="D140" i="83"/>
  <c r="C140" i="83"/>
  <c r="B140" i="83"/>
  <c r="N139" i="83"/>
  <c r="M139" i="83"/>
  <c r="L139" i="83"/>
  <c r="K139" i="83"/>
  <c r="J139" i="83"/>
  <c r="I139" i="83"/>
  <c r="H139" i="83"/>
  <c r="G139" i="83"/>
  <c r="F139" i="83"/>
  <c r="E139" i="83"/>
  <c r="D139" i="83"/>
  <c r="C139" i="83"/>
  <c r="B139" i="83"/>
  <c r="N138" i="83"/>
  <c r="M138" i="83"/>
  <c r="L138" i="83"/>
  <c r="K138" i="83"/>
  <c r="J138" i="83"/>
  <c r="I138" i="83"/>
  <c r="H138" i="83"/>
  <c r="G138" i="83"/>
  <c r="F138" i="83"/>
  <c r="E138" i="83"/>
  <c r="D138" i="83"/>
  <c r="C138" i="83"/>
  <c r="B138" i="83"/>
  <c r="N137" i="83"/>
  <c r="M137" i="83"/>
  <c r="L137" i="83"/>
  <c r="K137" i="83"/>
  <c r="J137" i="83"/>
  <c r="I137" i="83"/>
  <c r="H137" i="83"/>
  <c r="G137" i="83"/>
  <c r="F137" i="83"/>
  <c r="E137" i="83"/>
  <c r="D137" i="83"/>
  <c r="C137" i="83"/>
  <c r="B137" i="83"/>
  <c r="N136" i="83"/>
  <c r="M136" i="83"/>
  <c r="L136" i="83"/>
  <c r="K136" i="83"/>
  <c r="J136" i="83"/>
  <c r="I136" i="83"/>
  <c r="H136" i="83"/>
  <c r="G136" i="83"/>
  <c r="F136" i="83"/>
  <c r="E136" i="83"/>
  <c r="D136" i="83"/>
  <c r="C136" i="83"/>
  <c r="B136" i="83"/>
  <c r="N135" i="83"/>
  <c r="M135" i="83"/>
  <c r="L135" i="83"/>
  <c r="K135" i="83"/>
  <c r="J135" i="83"/>
  <c r="I135" i="83"/>
  <c r="H135" i="83"/>
  <c r="G135" i="83"/>
  <c r="F135" i="83"/>
  <c r="E135" i="83"/>
  <c r="D135" i="83"/>
  <c r="C135" i="83"/>
  <c r="B135" i="83"/>
  <c r="N134" i="83"/>
  <c r="M134" i="83"/>
  <c r="L134" i="83"/>
  <c r="K134" i="83"/>
  <c r="J134" i="83"/>
  <c r="I134" i="83"/>
  <c r="H134" i="83"/>
  <c r="G134" i="83"/>
  <c r="F134" i="83"/>
  <c r="E134" i="83"/>
  <c r="D134" i="83"/>
  <c r="C134" i="83"/>
  <c r="B134" i="83"/>
  <c r="N133" i="83"/>
  <c r="M133" i="83"/>
  <c r="L133" i="83"/>
  <c r="K133" i="83"/>
  <c r="J133" i="83"/>
  <c r="I133" i="83"/>
  <c r="H133" i="83"/>
  <c r="G133" i="83"/>
  <c r="F133" i="83"/>
  <c r="E133" i="83"/>
  <c r="D133" i="83"/>
  <c r="C133" i="83"/>
  <c r="B133" i="83"/>
  <c r="N132" i="83"/>
  <c r="M132" i="83"/>
  <c r="L132" i="83"/>
  <c r="K132" i="83"/>
  <c r="J132" i="83"/>
  <c r="I132" i="83"/>
  <c r="H132" i="83"/>
  <c r="G132" i="83"/>
  <c r="F132" i="83"/>
  <c r="E132" i="83"/>
  <c r="D132" i="83"/>
  <c r="C132" i="83"/>
  <c r="B132" i="83"/>
  <c r="N131" i="83"/>
  <c r="M131" i="83"/>
  <c r="L131" i="83"/>
  <c r="K131" i="83"/>
  <c r="J131" i="83"/>
  <c r="I131" i="83"/>
  <c r="H131" i="83"/>
  <c r="G131" i="83"/>
  <c r="F131" i="83"/>
  <c r="E131" i="83"/>
  <c r="D131" i="83"/>
  <c r="C131" i="83"/>
  <c r="B131" i="83"/>
  <c r="N130" i="83"/>
  <c r="M130" i="83"/>
  <c r="L130" i="83"/>
  <c r="K130" i="83"/>
  <c r="J130" i="83"/>
  <c r="I130" i="83"/>
  <c r="H130" i="83"/>
  <c r="G130" i="83"/>
  <c r="F130" i="83"/>
  <c r="E130" i="83"/>
  <c r="D130" i="83"/>
  <c r="C130" i="83"/>
  <c r="B130" i="83"/>
  <c r="N129" i="83"/>
  <c r="M129" i="83"/>
  <c r="L129" i="83"/>
  <c r="K129" i="83"/>
  <c r="J129" i="83"/>
  <c r="I129" i="83"/>
  <c r="H129" i="83"/>
  <c r="G129" i="83"/>
  <c r="F129" i="83"/>
  <c r="E129" i="83"/>
  <c r="D129" i="83"/>
  <c r="C129" i="83"/>
  <c r="B129" i="83"/>
  <c r="N128" i="83"/>
  <c r="M128" i="83"/>
  <c r="L128" i="83"/>
  <c r="K128" i="83"/>
  <c r="J128" i="83"/>
  <c r="I128" i="83"/>
  <c r="H128" i="83"/>
  <c r="G128" i="83"/>
  <c r="F128" i="83"/>
  <c r="E128" i="83"/>
  <c r="D128" i="83"/>
  <c r="C128" i="83"/>
  <c r="B128" i="83"/>
  <c r="N127" i="83"/>
  <c r="M127" i="83"/>
  <c r="L127" i="83"/>
  <c r="K127" i="83"/>
  <c r="J127" i="83"/>
  <c r="I127" i="83"/>
  <c r="H127" i="83"/>
  <c r="G127" i="83"/>
  <c r="F127" i="83"/>
  <c r="E127" i="83"/>
  <c r="D127" i="83"/>
  <c r="C127" i="83"/>
  <c r="B127" i="83"/>
  <c r="N126" i="83"/>
  <c r="M126" i="83"/>
  <c r="L126" i="83"/>
  <c r="K126" i="83"/>
  <c r="J126" i="83"/>
  <c r="I126" i="83"/>
  <c r="H126" i="83"/>
  <c r="G126" i="83"/>
  <c r="F126" i="83"/>
  <c r="E126" i="83"/>
  <c r="D126" i="83"/>
  <c r="C126" i="83"/>
  <c r="B126" i="83"/>
  <c r="N125" i="83"/>
  <c r="M125" i="83"/>
  <c r="L125" i="83"/>
  <c r="K125" i="83"/>
  <c r="J125" i="83"/>
  <c r="I125" i="83"/>
  <c r="H125" i="83"/>
  <c r="G125" i="83"/>
  <c r="F125" i="83"/>
  <c r="E125" i="83"/>
  <c r="D125" i="83"/>
  <c r="C125" i="83"/>
  <c r="B125" i="83"/>
  <c r="N124" i="83"/>
  <c r="M124" i="83"/>
  <c r="L124" i="83"/>
  <c r="K124" i="83"/>
  <c r="J124" i="83"/>
  <c r="I124" i="83"/>
  <c r="H124" i="83"/>
  <c r="G124" i="83"/>
  <c r="F124" i="83"/>
  <c r="E124" i="83"/>
  <c r="D124" i="83"/>
  <c r="C124" i="83"/>
  <c r="B124" i="83"/>
  <c r="N123" i="83"/>
  <c r="M123" i="83"/>
  <c r="L123" i="83"/>
  <c r="K123" i="83"/>
  <c r="J123" i="83"/>
  <c r="I123" i="83"/>
  <c r="H123" i="83"/>
  <c r="G123" i="83"/>
  <c r="F123" i="83"/>
  <c r="E123" i="83"/>
  <c r="D123" i="83"/>
  <c r="C123" i="83"/>
  <c r="B123" i="83"/>
  <c r="N122" i="83"/>
  <c r="M122" i="83"/>
  <c r="L122" i="83"/>
  <c r="K122" i="83"/>
  <c r="J122" i="83"/>
  <c r="I122" i="83"/>
  <c r="H122" i="83"/>
  <c r="G122" i="83"/>
  <c r="F122" i="83"/>
  <c r="E122" i="83"/>
  <c r="D122" i="83"/>
  <c r="C122" i="83"/>
  <c r="B122" i="83"/>
  <c r="N121" i="83"/>
  <c r="M121" i="83"/>
  <c r="L121" i="83"/>
  <c r="K121" i="83"/>
  <c r="J121" i="83"/>
  <c r="I121" i="83"/>
  <c r="H121" i="83"/>
  <c r="G121" i="83"/>
  <c r="F121" i="83"/>
  <c r="E121" i="83"/>
  <c r="D121" i="83"/>
  <c r="C121" i="83"/>
  <c r="B121" i="83"/>
  <c r="N120" i="83"/>
  <c r="M120" i="83"/>
  <c r="L120" i="83"/>
  <c r="K120" i="83"/>
  <c r="J120" i="83"/>
  <c r="I120" i="83"/>
  <c r="H120" i="83"/>
  <c r="G120" i="83"/>
  <c r="F120" i="83"/>
  <c r="E120" i="83"/>
  <c r="D120" i="83"/>
  <c r="C120" i="83"/>
  <c r="B120" i="83"/>
  <c r="N119" i="83"/>
  <c r="M119" i="83"/>
  <c r="L119" i="83"/>
  <c r="K119" i="83"/>
  <c r="J119" i="83"/>
  <c r="I119" i="83"/>
  <c r="H119" i="83"/>
  <c r="G119" i="83"/>
  <c r="F119" i="83"/>
  <c r="E119" i="83"/>
  <c r="D119" i="83"/>
  <c r="C119" i="83"/>
  <c r="B119" i="83"/>
  <c r="N118" i="83"/>
  <c r="M118" i="83"/>
  <c r="L118" i="83"/>
  <c r="K118" i="83"/>
  <c r="J118" i="83"/>
  <c r="I118" i="83"/>
  <c r="H118" i="83"/>
  <c r="G118" i="83"/>
  <c r="F118" i="83"/>
  <c r="E118" i="83"/>
  <c r="D118" i="83"/>
  <c r="C118" i="83"/>
  <c r="B118" i="83"/>
  <c r="N117" i="83"/>
  <c r="M117" i="83"/>
  <c r="L117" i="83"/>
  <c r="K117" i="83"/>
  <c r="J117" i="83"/>
  <c r="I117" i="83"/>
  <c r="H117" i="83"/>
  <c r="G117" i="83"/>
  <c r="F117" i="83"/>
  <c r="E117" i="83"/>
  <c r="D117" i="83"/>
  <c r="C117" i="83"/>
  <c r="B117" i="83"/>
  <c r="N116" i="83"/>
  <c r="M116" i="83"/>
  <c r="L116" i="83"/>
  <c r="K116" i="83"/>
  <c r="J116" i="83"/>
  <c r="I116" i="83"/>
  <c r="H116" i="83"/>
  <c r="G116" i="83"/>
  <c r="F116" i="83"/>
  <c r="E116" i="83"/>
  <c r="D116" i="83"/>
  <c r="C116" i="83"/>
  <c r="B116" i="83"/>
  <c r="N115" i="83"/>
  <c r="M115" i="83"/>
  <c r="L115" i="83"/>
  <c r="K115" i="83"/>
  <c r="J115" i="83"/>
  <c r="I115" i="83"/>
  <c r="H115" i="83"/>
  <c r="G115" i="83"/>
  <c r="F115" i="83"/>
  <c r="E115" i="83"/>
  <c r="D115" i="83"/>
  <c r="C115" i="83"/>
  <c r="B115" i="83"/>
  <c r="N114" i="83"/>
  <c r="M114" i="83"/>
  <c r="L114" i="83"/>
  <c r="K114" i="83"/>
  <c r="J114" i="83"/>
  <c r="I114" i="83"/>
  <c r="H114" i="83"/>
  <c r="G114" i="83"/>
  <c r="F114" i="83"/>
  <c r="E114" i="83"/>
  <c r="D114" i="83"/>
  <c r="C114" i="83"/>
  <c r="B114" i="83"/>
  <c r="N113" i="83"/>
  <c r="M113" i="83"/>
  <c r="L113" i="83"/>
  <c r="K113" i="83"/>
  <c r="J113" i="83"/>
  <c r="I113" i="83"/>
  <c r="H113" i="83"/>
  <c r="G113" i="83"/>
  <c r="F113" i="83"/>
  <c r="E113" i="83"/>
  <c r="D113" i="83"/>
  <c r="C113" i="83"/>
  <c r="B113" i="83"/>
  <c r="N112" i="83"/>
  <c r="M112" i="83"/>
  <c r="L112" i="83"/>
  <c r="K112" i="83"/>
  <c r="J112" i="83"/>
  <c r="I112" i="83"/>
  <c r="H112" i="83"/>
  <c r="G112" i="83"/>
  <c r="F112" i="83"/>
  <c r="E112" i="83"/>
  <c r="D112" i="83"/>
  <c r="C112" i="83"/>
  <c r="B112" i="83"/>
  <c r="N111" i="83"/>
  <c r="M111" i="83"/>
  <c r="L111" i="83"/>
  <c r="K111" i="83"/>
  <c r="J111" i="83"/>
  <c r="I111" i="83"/>
  <c r="H111" i="83"/>
  <c r="G111" i="83"/>
  <c r="F111" i="83"/>
  <c r="E111" i="83"/>
  <c r="D111" i="83"/>
  <c r="C111" i="83"/>
  <c r="B111" i="83"/>
  <c r="N110" i="83"/>
  <c r="M110" i="83"/>
  <c r="L110" i="83"/>
  <c r="K110" i="83"/>
  <c r="J110" i="83"/>
  <c r="I110" i="83"/>
  <c r="H110" i="83"/>
  <c r="G110" i="83"/>
  <c r="F110" i="83"/>
  <c r="E110" i="83"/>
  <c r="D110" i="83"/>
  <c r="C110" i="83"/>
  <c r="B110" i="83"/>
  <c r="N109" i="83"/>
  <c r="M109" i="83"/>
  <c r="L109" i="83"/>
  <c r="K109" i="83"/>
  <c r="J109" i="83"/>
  <c r="I109" i="83"/>
  <c r="H109" i="83"/>
  <c r="G109" i="83"/>
  <c r="F109" i="83"/>
  <c r="E109" i="83"/>
  <c r="D109" i="83"/>
  <c r="C109" i="83"/>
  <c r="B109" i="83"/>
  <c r="N108" i="83"/>
  <c r="M108" i="83"/>
  <c r="L108" i="83"/>
  <c r="K108" i="83"/>
  <c r="J108" i="83"/>
  <c r="I108" i="83"/>
  <c r="H108" i="83"/>
  <c r="G108" i="83"/>
  <c r="F108" i="83"/>
  <c r="E108" i="83"/>
  <c r="D108" i="83"/>
  <c r="C108" i="83"/>
  <c r="B108" i="83"/>
  <c r="N107" i="83"/>
  <c r="M107" i="83"/>
  <c r="L107" i="83"/>
  <c r="K107" i="83"/>
  <c r="J107" i="83"/>
  <c r="I107" i="83"/>
  <c r="H107" i="83"/>
  <c r="G107" i="83"/>
  <c r="F107" i="83"/>
  <c r="E107" i="83"/>
  <c r="D107" i="83"/>
  <c r="C107" i="83"/>
  <c r="B107" i="83"/>
  <c r="N106" i="83"/>
  <c r="M106" i="83"/>
  <c r="L106" i="83"/>
  <c r="K106" i="83"/>
  <c r="J106" i="83"/>
  <c r="I106" i="83"/>
  <c r="H106" i="83"/>
  <c r="G106" i="83"/>
  <c r="F106" i="83"/>
  <c r="E106" i="83"/>
  <c r="D106" i="83"/>
  <c r="C106" i="83"/>
  <c r="B106" i="83"/>
  <c r="N105" i="83"/>
  <c r="M105" i="83"/>
  <c r="L105" i="83"/>
  <c r="K105" i="83"/>
  <c r="J105" i="83"/>
  <c r="I105" i="83"/>
  <c r="H105" i="83"/>
  <c r="G105" i="83"/>
  <c r="F105" i="83"/>
  <c r="E105" i="83"/>
  <c r="D105" i="83"/>
  <c r="C105" i="83"/>
  <c r="B105" i="83"/>
  <c r="N104" i="83"/>
  <c r="M104" i="83"/>
  <c r="L104" i="83"/>
  <c r="K104" i="83"/>
  <c r="J104" i="83"/>
  <c r="I104" i="83"/>
  <c r="H104" i="83"/>
  <c r="G104" i="83"/>
  <c r="F104" i="83"/>
  <c r="E104" i="83"/>
  <c r="D104" i="83"/>
  <c r="C104" i="83"/>
  <c r="B104" i="83"/>
  <c r="N103" i="83"/>
  <c r="M103" i="83"/>
  <c r="L103" i="83"/>
  <c r="K103" i="83"/>
  <c r="J103" i="83"/>
  <c r="I103" i="83"/>
  <c r="H103" i="83"/>
  <c r="G103" i="83"/>
  <c r="F103" i="83"/>
  <c r="E103" i="83"/>
  <c r="D103" i="83"/>
  <c r="C103" i="83"/>
  <c r="B103" i="83"/>
  <c r="N102" i="83"/>
  <c r="M102" i="83"/>
  <c r="L102" i="83"/>
  <c r="K102" i="83"/>
  <c r="J102" i="83"/>
  <c r="I102" i="83"/>
  <c r="H102" i="83"/>
  <c r="G102" i="83"/>
  <c r="F102" i="83"/>
  <c r="E102" i="83"/>
  <c r="D102" i="83"/>
  <c r="C102" i="83"/>
  <c r="B102" i="83"/>
  <c r="N101" i="83"/>
  <c r="M101" i="83"/>
  <c r="L101" i="83"/>
  <c r="K101" i="83"/>
  <c r="J101" i="83"/>
  <c r="I101" i="83"/>
  <c r="H101" i="83"/>
  <c r="G101" i="83"/>
  <c r="F101" i="83"/>
  <c r="E101" i="83"/>
  <c r="D101" i="83"/>
  <c r="C101" i="83"/>
  <c r="B101" i="83"/>
  <c r="N100" i="83"/>
  <c r="M100" i="83"/>
  <c r="L100" i="83"/>
  <c r="K100" i="83"/>
  <c r="J100" i="83"/>
  <c r="I100" i="83"/>
  <c r="H100" i="83"/>
  <c r="G100" i="83"/>
  <c r="F100" i="83"/>
  <c r="E100" i="83"/>
  <c r="D100" i="83"/>
  <c r="C100" i="83"/>
  <c r="B100" i="83"/>
  <c r="N99" i="83"/>
  <c r="M99" i="83"/>
  <c r="L99" i="83"/>
  <c r="K99" i="83"/>
  <c r="J99" i="83"/>
  <c r="I99" i="83"/>
  <c r="H99" i="83"/>
  <c r="G99" i="83"/>
  <c r="F99" i="83"/>
  <c r="E99" i="83"/>
  <c r="D99" i="83"/>
  <c r="C99" i="83"/>
  <c r="B99" i="83"/>
  <c r="N98" i="83"/>
  <c r="M98" i="83"/>
  <c r="L98" i="83"/>
  <c r="K98" i="83"/>
  <c r="J98" i="83"/>
  <c r="I98" i="83"/>
  <c r="H98" i="83"/>
  <c r="G98" i="83"/>
  <c r="F98" i="83"/>
  <c r="E98" i="83"/>
  <c r="D98" i="83"/>
  <c r="C98" i="83"/>
  <c r="B98" i="83"/>
  <c r="N97" i="83"/>
  <c r="M97" i="83"/>
  <c r="L97" i="83"/>
  <c r="K97" i="83"/>
  <c r="J97" i="83"/>
  <c r="I97" i="83"/>
  <c r="H97" i="83"/>
  <c r="G97" i="83"/>
  <c r="F97" i="83"/>
  <c r="E97" i="83"/>
  <c r="D97" i="83"/>
  <c r="C97" i="83"/>
  <c r="B97" i="83"/>
  <c r="N96" i="83"/>
  <c r="M96" i="83"/>
  <c r="L96" i="83"/>
  <c r="K96" i="83"/>
  <c r="J96" i="83"/>
  <c r="I96" i="83"/>
  <c r="H96" i="83"/>
  <c r="G96" i="83"/>
  <c r="F96" i="83"/>
  <c r="E96" i="83"/>
  <c r="D96" i="83"/>
  <c r="C96" i="83"/>
  <c r="B96" i="83"/>
  <c r="N95" i="83"/>
  <c r="M95" i="83"/>
  <c r="L95" i="83"/>
  <c r="K95" i="83"/>
  <c r="J95" i="83"/>
  <c r="I95" i="83"/>
  <c r="H95" i="83"/>
  <c r="G95" i="83"/>
  <c r="F95" i="83"/>
  <c r="E95" i="83"/>
  <c r="D95" i="83"/>
  <c r="C95" i="83"/>
  <c r="B95" i="83"/>
  <c r="N94" i="83"/>
  <c r="M94" i="83"/>
  <c r="L94" i="83"/>
  <c r="K94" i="83"/>
  <c r="J94" i="83"/>
  <c r="I94" i="83"/>
  <c r="H94" i="83"/>
  <c r="G94" i="83"/>
  <c r="F94" i="83"/>
  <c r="E94" i="83"/>
  <c r="D94" i="83"/>
  <c r="C94" i="83"/>
  <c r="B94" i="83"/>
  <c r="N93" i="83"/>
  <c r="M93" i="83"/>
  <c r="L93" i="83"/>
  <c r="K93" i="83"/>
  <c r="J93" i="83"/>
  <c r="I93" i="83"/>
  <c r="H93" i="83"/>
  <c r="G93" i="83"/>
  <c r="F93" i="83"/>
  <c r="E93" i="83"/>
  <c r="D93" i="83"/>
  <c r="C93" i="83"/>
  <c r="B93" i="83"/>
  <c r="N92" i="83"/>
  <c r="M92" i="83"/>
  <c r="L92" i="83"/>
  <c r="K92" i="83"/>
  <c r="J92" i="83"/>
  <c r="I92" i="83"/>
  <c r="H92" i="83"/>
  <c r="G92" i="83"/>
  <c r="F92" i="83"/>
  <c r="E92" i="83"/>
  <c r="D92" i="83"/>
  <c r="C92" i="83"/>
  <c r="B92" i="83"/>
  <c r="N91" i="83"/>
  <c r="M91" i="83"/>
  <c r="L91" i="83"/>
  <c r="K91" i="83"/>
  <c r="J91" i="83"/>
  <c r="I91" i="83"/>
  <c r="H91" i="83"/>
  <c r="G91" i="83"/>
  <c r="F91" i="83"/>
  <c r="E91" i="83"/>
  <c r="D91" i="83"/>
  <c r="C91" i="83"/>
  <c r="B91" i="83"/>
  <c r="N90" i="83"/>
  <c r="M90" i="83"/>
  <c r="L90" i="83"/>
  <c r="K90" i="83"/>
  <c r="J90" i="83"/>
  <c r="I90" i="83"/>
  <c r="H90" i="83"/>
  <c r="G90" i="83"/>
  <c r="F90" i="83"/>
  <c r="E90" i="83"/>
  <c r="D90" i="83"/>
  <c r="C90" i="83"/>
  <c r="B90" i="83"/>
  <c r="N89" i="83"/>
  <c r="M89" i="83"/>
  <c r="L89" i="83"/>
  <c r="K89" i="83"/>
  <c r="J89" i="83"/>
  <c r="I89" i="83"/>
  <c r="H89" i="83"/>
  <c r="G89" i="83"/>
  <c r="F89" i="83"/>
  <c r="E89" i="83"/>
  <c r="D89" i="83"/>
  <c r="C89" i="83"/>
  <c r="B89" i="83"/>
  <c r="N88" i="83"/>
  <c r="M88" i="83"/>
  <c r="L88" i="83"/>
  <c r="K88" i="83"/>
  <c r="J88" i="83"/>
  <c r="I88" i="83"/>
  <c r="H88" i="83"/>
  <c r="G88" i="83"/>
  <c r="F88" i="83"/>
  <c r="E88" i="83"/>
  <c r="D88" i="83"/>
  <c r="C88" i="83"/>
  <c r="B88" i="83"/>
  <c r="N87" i="83"/>
  <c r="M87" i="83"/>
  <c r="L87" i="83"/>
  <c r="K87" i="83"/>
  <c r="J87" i="83"/>
  <c r="I87" i="83"/>
  <c r="H87" i="83"/>
  <c r="G87" i="83"/>
  <c r="F87" i="83"/>
  <c r="E87" i="83"/>
  <c r="D87" i="83"/>
  <c r="C87" i="83"/>
  <c r="B87" i="83"/>
  <c r="N86" i="83"/>
  <c r="M86" i="83"/>
  <c r="L86" i="83"/>
  <c r="K86" i="83"/>
  <c r="J86" i="83"/>
  <c r="I86" i="83"/>
  <c r="H86" i="83"/>
  <c r="G86" i="83"/>
  <c r="F86" i="83"/>
  <c r="E86" i="83"/>
  <c r="D86" i="83"/>
  <c r="C86" i="83"/>
  <c r="B86" i="83"/>
  <c r="N85" i="83"/>
  <c r="M85" i="83"/>
  <c r="L85" i="83"/>
  <c r="K85" i="83"/>
  <c r="J85" i="83"/>
  <c r="I85" i="83"/>
  <c r="H85" i="83"/>
  <c r="G85" i="83"/>
  <c r="F85" i="83"/>
  <c r="E85" i="83"/>
  <c r="D85" i="83"/>
  <c r="C85" i="83"/>
  <c r="B85" i="83"/>
  <c r="N84" i="83"/>
  <c r="M84" i="83"/>
  <c r="L84" i="83"/>
  <c r="K84" i="83"/>
  <c r="J84" i="83"/>
  <c r="I84" i="83"/>
  <c r="H84" i="83"/>
  <c r="G84" i="83"/>
  <c r="F84" i="83"/>
  <c r="E84" i="83"/>
  <c r="D84" i="83"/>
  <c r="C84" i="83"/>
  <c r="B84" i="83"/>
  <c r="N83" i="83"/>
  <c r="M83" i="83"/>
  <c r="L83" i="83"/>
  <c r="K83" i="83"/>
  <c r="J83" i="83"/>
  <c r="I83" i="83"/>
  <c r="H83" i="83"/>
  <c r="G83" i="83"/>
  <c r="F83" i="83"/>
  <c r="E83" i="83"/>
  <c r="D83" i="83"/>
  <c r="C83" i="83"/>
  <c r="B83" i="83"/>
  <c r="N82" i="83"/>
  <c r="M82" i="83"/>
  <c r="L82" i="83"/>
  <c r="K82" i="83"/>
  <c r="J82" i="83"/>
  <c r="I82" i="83"/>
  <c r="H82" i="83"/>
  <c r="G82" i="83"/>
  <c r="F82" i="83"/>
  <c r="E82" i="83"/>
  <c r="D82" i="83"/>
  <c r="C82" i="83"/>
  <c r="B82" i="83"/>
  <c r="N81" i="83"/>
  <c r="M81" i="83"/>
  <c r="L81" i="83"/>
  <c r="K81" i="83"/>
  <c r="J81" i="83"/>
  <c r="I81" i="83"/>
  <c r="H81" i="83"/>
  <c r="G81" i="83"/>
  <c r="F81" i="83"/>
  <c r="E81" i="83"/>
  <c r="D81" i="83"/>
  <c r="C81" i="83"/>
  <c r="B81" i="83"/>
  <c r="N80" i="83"/>
  <c r="M80" i="83"/>
  <c r="L80" i="83"/>
  <c r="K80" i="83"/>
  <c r="J80" i="83"/>
  <c r="I80" i="83"/>
  <c r="H80" i="83"/>
  <c r="G80" i="83"/>
  <c r="F80" i="83"/>
  <c r="E80" i="83"/>
  <c r="D80" i="83"/>
  <c r="C80" i="83"/>
  <c r="B80" i="83"/>
  <c r="N79" i="83"/>
  <c r="M79" i="83"/>
  <c r="L79" i="83"/>
  <c r="K79" i="83"/>
  <c r="J79" i="83"/>
  <c r="I79" i="83"/>
  <c r="H79" i="83"/>
  <c r="G79" i="83"/>
  <c r="F79" i="83"/>
  <c r="E79" i="83"/>
  <c r="D79" i="83"/>
  <c r="C79" i="83"/>
  <c r="B79" i="83"/>
  <c r="N78" i="83"/>
  <c r="M78" i="83"/>
  <c r="L78" i="83"/>
  <c r="K78" i="83"/>
  <c r="J78" i="83"/>
  <c r="I78" i="83"/>
  <c r="H78" i="83"/>
  <c r="G78" i="83"/>
  <c r="F78" i="83"/>
  <c r="E78" i="83"/>
  <c r="D78" i="83"/>
  <c r="C78" i="83"/>
  <c r="B78" i="83"/>
  <c r="N77" i="83"/>
  <c r="M77" i="83"/>
  <c r="L77" i="83"/>
  <c r="K77" i="83"/>
  <c r="J77" i="83"/>
  <c r="I77" i="83"/>
  <c r="H77" i="83"/>
  <c r="G77" i="83"/>
  <c r="F77" i="83"/>
  <c r="E77" i="83"/>
  <c r="D77" i="83"/>
  <c r="C77" i="83"/>
  <c r="B77" i="83"/>
  <c r="N76" i="83"/>
  <c r="M76" i="83"/>
  <c r="L76" i="83"/>
  <c r="K76" i="83"/>
  <c r="J76" i="83"/>
  <c r="I76" i="83"/>
  <c r="H76" i="83"/>
  <c r="G76" i="83"/>
  <c r="F76" i="83"/>
  <c r="E76" i="83"/>
  <c r="D76" i="83"/>
  <c r="C76" i="83"/>
  <c r="B76" i="83"/>
  <c r="N75" i="83"/>
  <c r="M75" i="83"/>
  <c r="L75" i="83"/>
  <c r="K75" i="83"/>
  <c r="J75" i="83"/>
  <c r="I75" i="83"/>
  <c r="H75" i="83"/>
  <c r="G75" i="83"/>
  <c r="F75" i="83"/>
  <c r="E75" i="83"/>
  <c r="D75" i="83"/>
  <c r="C75" i="83"/>
  <c r="B75" i="83"/>
  <c r="N74" i="83"/>
  <c r="M74" i="83"/>
  <c r="L74" i="83"/>
  <c r="K74" i="83"/>
  <c r="J74" i="83"/>
  <c r="I74" i="83"/>
  <c r="H74" i="83"/>
  <c r="G74" i="83"/>
  <c r="F74" i="83"/>
  <c r="E74" i="83"/>
  <c r="D74" i="83"/>
  <c r="C74" i="83"/>
  <c r="B74" i="83"/>
  <c r="N73" i="83"/>
  <c r="M73" i="83"/>
  <c r="L73" i="83"/>
  <c r="K73" i="83"/>
  <c r="J73" i="83"/>
  <c r="I73" i="83"/>
  <c r="H73" i="83"/>
  <c r="G73" i="83"/>
  <c r="F73" i="83"/>
  <c r="E73" i="83"/>
  <c r="D73" i="83"/>
  <c r="C73" i="83"/>
  <c r="B73" i="83"/>
  <c r="N72" i="83"/>
  <c r="M72" i="83"/>
  <c r="L72" i="83"/>
  <c r="K72" i="83"/>
  <c r="J72" i="83"/>
  <c r="I72" i="83"/>
  <c r="H72" i="83"/>
  <c r="G72" i="83"/>
  <c r="F72" i="83"/>
  <c r="E72" i="83"/>
  <c r="D72" i="83"/>
  <c r="C72" i="83"/>
  <c r="B72" i="83"/>
  <c r="N71" i="83"/>
  <c r="M71" i="83"/>
  <c r="L71" i="83"/>
  <c r="K71" i="83"/>
  <c r="J71" i="83"/>
  <c r="I71" i="83"/>
  <c r="H71" i="83"/>
  <c r="G71" i="83"/>
  <c r="F71" i="83"/>
  <c r="E71" i="83"/>
  <c r="D71" i="83"/>
  <c r="C71" i="83"/>
  <c r="B71" i="83"/>
  <c r="N70" i="83"/>
  <c r="M70" i="83"/>
  <c r="L70" i="83"/>
  <c r="K70" i="83"/>
  <c r="J70" i="83"/>
  <c r="I70" i="83"/>
  <c r="H70" i="83"/>
  <c r="G70" i="83"/>
  <c r="F70" i="83"/>
  <c r="E70" i="83"/>
  <c r="D70" i="83"/>
  <c r="C70" i="83"/>
  <c r="B70" i="83"/>
  <c r="N69" i="83"/>
  <c r="M69" i="83"/>
  <c r="L69" i="83"/>
  <c r="K69" i="83"/>
  <c r="J69" i="83"/>
  <c r="I69" i="83"/>
  <c r="H69" i="83"/>
  <c r="G69" i="83"/>
  <c r="F69" i="83"/>
  <c r="E69" i="83"/>
  <c r="D69" i="83"/>
  <c r="C69" i="83"/>
  <c r="B69" i="83"/>
  <c r="N68" i="83"/>
  <c r="M68" i="83"/>
  <c r="L68" i="83"/>
  <c r="K68" i="83"/>
  <c r="J68" i="83"/>
  <c r="I68" i="83"/>
  <c r="H68" i="83"/>
  <c r="G68" i="83"/>
  <c r="F68" i="83"/>
  <c r="E68" i="83"/>
  <c r="D68" i="83"/>
  <c r="C68" i="83"/>
  <c r="B68" i="83"/>
  <c r="N67" i="83"/>
  <c r="M67" i="83"/>
  <c r="L67" i="83"/>
  <c r="K67" i="83"/>
  <c r="J67" i="83"/>
  <c r="I67" i="83"/>
  <c r="H67" i="83"/>
  <c r="G67" i="83"/>
  <c r="F67" i="83"/>
  <c r="E67" i="83"/>
  <c r="D67" i="83"/>
  <c r="C67" i="83"/>
  <c r="B67" i="83"/>
  <c r="N66" i="83"/>
  <c r="M66" i="83"/>
  <c r="L66" i="83"/>
  <c r="K66" i="83"/>
  <c r="J66" i="83"/>
  <c r="I66" i="83"/>
  <c r="H66" i="83"/>
  <c r="G66" i="83"/>
  <c r="F66" i="83"/>
  <c r="E66" i="83"/>
  <c r="D66" i="83"/>
  <c r="C66" i="83"/>
  <c r="B66" i="83"/>
  <c r="N65" i="83"/>
  <c r="M65" i="83"/>
  <c r="L65" i="83"/>
  <c r="K65" i="83"/>
  <c r="J65" i="83"/>
  <c r="I65" i="83"/>
  <c r="H65" i="83"/>
  <c r="G65" i="83"/>
  <c r="F65" i="83"/>
  <c r="E65" i="83"/>
  <c r="D65" i="83"/>
  <c r="C65" i="83"/>
  <c r="B65" i="83"/>
  <c r="N64" i="83"/>
  <c r="M64" i="83"/>
  <c r="L64" i="83"/>
  <c r="K64" i="83"/>
  <c r="J64" i="83"/>
  <c r="I64" i="83"/>
  <c r="H64" i="83"/>
  <c r="G64" i="83"/>
  <c r="F64" i="83"/>
  <c r="E64" i="83"/>
  <c r="D64" i="83"/>
  <c r="C64" i="83"/>
  <c r="B64" i="83"/>
  <c r="N63" i="83"/>
  <c r="M63" i="83"/>
  <c r="L63" i="83"/>
  <c r="K63" i="83"/>
  <c r="J63" i="83"/>
  <c r="I63" i="83"/>
  <c r="H63" i="83"/>
  <c r="G63" i="83"/>
  <c r="F63" i="83"/>
  <c r="E63" i="83"/>
  <c r="D63" i="83"/>
  <c r="C63" i="83"/>
  <c r="B63" i="83"/>
  <c r="N62" i="83"/>
  <c r="M62" i="83"/>
  <c r="L62" i="83"/>
  <c r="K62" i="83"/>
  <c r="J62" i="83"/>
  <c r="I62" i="83"/>
  <c r="H62" i="83"/>
  <c r="G62" i="83"/>
  <c r="F62" i="83"/>
  <c r="E62" i="83"/>
  <c r="D62" i="83"/>
  <c r="C62" i="83"/>
  <c r="B62" i="83"/>
  <c r="N61" i="83"/>
  <c r="M61" i="83"/>
  <c r="L61" i="83"/>
  <c r="K61" i="83"/>
  <c r="J61" i="83"/>
  <c r="I61" i="83"/>
  <c r="H61" i="83"/>
  <c r="G61" i="83"/>
  <c r="F61" i="83"/>
  <c r="E61" i="83"/>
  <c r="D61" i="83"/>
  <c r="C61" i="83"/>
  <c r="B61" i="83"/>
  <c r="N60" i="83"/>
  <c r="M60" i="83"/>
  <c r="L60" i="83"/>
  <c r="K60" i="83"/>
  <c r="J60" i="83"/>
  <c r="I60" i="83"/>
  <c r="H60" i="83"/>
  <c r="G60" i="83"/>
  <c r="F60" i="83"/>
  <c r="E60" i="83"/>
  <c r="D60" i="83"/>
  <c r="C60" i="83"/>
  <c r="B60" i="83"/>
  <c r="N59" i="83"/>
  <c r="M59" i="83"/>
  <c r="L59" i="83"/>
  <c r="K59" i="83"/>
  <c r="J59" i="83"/>
  <c r="I59" i="83"/>
  <c r="H59" i="83"/>
  <c r="G59" i="83"/>
  <c r="F59" i="83"/>
  <c r="E59" i="83"/>
  <c r="D59" i="83"/>
  <c r="C59" i="83"/>
  <c r="B59" i="83"/>
  <c r="N58" i="83"/>
  <c r="M58" i="83"/>
  <c r="L58" i="83"/>
  <c r="K58" i="83"/>
  <c r="J58" i="83"/>
  <c r="I58" i="83"/>
  <c r="H58" i="83"/>
  <c r="G58" i="83"/>
  <c r="F58" i="83"/>
  <c r="E58" i="83"/>
  <c r="D58" i="83"/>
  <c r="C58" i="83"/>
  <c r="B58" i="83"/>
  <c r="N57" i="83"/>
  <c r="M57" i="83"/>
  <c r="L57" i="83"/>
  <c r="K57" i="83"/>
  <c r="J57" i="83"/>
  <c r="I57" i="83"/>
  <c r="H57" i="83"/>
  <c r="G57" i="83"/>
  <c r="F57" i="83"/>
  <c r="E57" i="83"/>
  <c r="D57" i="83"/>
  <c r="C57" i="83"/>
  <c r="B57" i="83"/>
  <c r="N56" i="83"/>
  <c r="M56" i="83"/>
  <c r="L56" i="83"/>
  <c r="K56" i="83"/>
  <c r="J56" i="83"/>
  <c r="I56" i="83"/>
  <c r="H56" i="83"/>
  <c r="G56" i="83"/>
  <c r="F56" i="83"/>
  <c r="E56" i="83"/>
  <c r="D56" i="83"/>
  <c r="C56" i="83"/>
  <c r="B56" i="83"/>
  <c r="N55" i="83"/>
  <c r="M55" i="83"/>
  <c r="L55" i="83"/>
  <c r="K55" i="83"/>
  <c r="J55" i="83"/>
  <c r="I55" i="83"/>
  <c r="H55" i="83"/>
  <c r="G55" i="83"/>
  <c r="F55" i="83"/>
  <c r="E55" i="83"/>
  <c r="D55" i="83"/>
  <c r="C55" i="83"/>
  <c r="B55" i="83"/>
  <c r="N54" i="83"/>
  <c r="M54" i="83"/>
  <c r="L54" i="83"/>
  <c r="K54" i="83"/>
  <c r="J54" i="83"/>
  <c r="I54" i="83"/>
  <c r="H54" i="83"/>
  <c r="G54" i="83"/>
  <c r="F54" i="83"/>
  <c r="E54" i="83"/>
  <c r="D54" i="83"/>
  <c r="C54" i="83"/>
  <c r="B54" i="83"/>
  <c r="N53" i="83"/>
  <c r="M53" i="83"/>
  <c r="L53" i="83"/>
  <c r="K53" i="83"/>
  <c r="J53" i="83"/>
  <c r="I53" i="83"/>
  <c r="H53" i="83"/>
  <c r="G53" i="83"/>
  <c r="F53" i="83"/>
  <c r="E53" i="83"/>
  <c r="D53" i="83"/>
  <c r="C53" i="83"/>
  <c r="B53" i="83"/>
  <c r="N52" i="83"/>
  <c r="M52" i="83"/>
  <c r="L52" i="83"/>
  <c r="K52" i="83"/>
  <c r="J52" i="83"/>
  <c r="I52" i="83"/>
  <c r="H52" i="83"/>
  <c r="G52" i="83"/>
  <c r="F52" i="83"/>
  <c r="E52" i="83"/>
  <c r="D52" i="83"/>
  <c r="C52" i="83"/>
  <c r="B52" i="83"/>
  <c r="N51" i="83"/>
  <c r="M51" i="83"/>
  <c r="L51" i="83"/>
  <c r="K51" i="83"/>
  <c r="J51" i="83"/>
  <c r="I51" i="83"/>
  <c r="H51" i="83"/>
  <c r="G51" i="83"/>
  <c r="F51" i="83"/>
  <c r="E51" i="83"/>
  <c r="D51" i="83"/>
  <c r="C51" i="83"/>
  <c r="B51" i="83"/>
  <c r="N50" i="83"/>
  <c r="M50" i="83"/>
  <c r="L50" i="83"/>
  <c r="K50" i="83"/>
  <c r="J50" i="83"/>
  <c r="I50" i="83"/>
  <c r="H50" i="83"/>
  <c r="G50" i="83"/>
  <c r="F50" i="83"/>
  <c r="E50" i="83"/>
  <c r="D50" i="83"/>
  <c r="C50" i="83"/>
  <c r="B50" i="83"/>
  <c r="N49" i="83"/>
  <c r="M49" i="83"/>
  <c r="L49" i="83"/>
  <c r="K49" i="83"/>
  <c r="J49" i="83"/>
  <c r="I49" i="83"/>
  <c r="H49" i="83"/>
  <c r="G49" i="83"/>
  <c r="F49" i="83"/>
  <c r="E49" i="83"/>
  <c r="D49" i="83"/>
  <c r="C49" i="83"/>
  <c r="B49" i="83"/>
  <c r="N48" i="83"/>
  <c r="M48" i="83"/>
  <c r="L48" i="83"/>
  <c r="K48" i="83"/>
  <c r="J48" i="83"/>
  <c r="I48" i="83"/>
  <c r="H48" i="83"/>
  <c r="G48" i="83"/>
  <c r="F48" i="83"/>
  <c r="E48" i="83"/>
  <c r="D48" i="83"/>
  <c r="C48" i="83"/>
  <c r="B48" i="83"/>
  <c r="N47" i="83"/>
  <c r="M47" i="83"/>
  <c r="L47" i="83"/>
  <c r="K47" i="83"/>
  <c r="J47" i="83"/>
  <c r="I47" i="83"/>
  <c r="H47" i="83"/>
  <c r="G47" i="83"/>
  <c r="F47" i="83"/>
  <c r="E47" i="83"/>
  <c r="D47" i="83"/>
  <c r="C47" i="83"/>
  <c r="B47" i="83"/>
  <c r="N46" i="83"/>
  <c r="M46" i="83"/>
  <c r="L46" i="83"/>
  <c r="K46" i="83"/>
  <c r="J46" i="83"/>
  <c r="I46" i="83"/>
  <c r="H46" i="83"/>
  <c r="G46" i="83"/>
  <c r="F46" i="83"/>
  <c r="E46" i="83"/>
  <c r="D46" i="83"/>
  <c r="C46" i="83"/>
  <c r="B46" i="83"/>
  <c r="N45" i="83"/>
  <c r="M45" i="83"/>
  <c r="L45" i="83"/>
  <c r="K45" i="83"/>
  <c r="J45" i="83"/>
  <c r="I45" i="83"/>
  <c r="H45" i="83"/>
  <c r="G45" i="83"/>
  <c r="F45" i="83"/>
  <c r="E45" i="83"/>
  <c r="D45" i="83"/>
  <c r="C45" i="83"/>
  <c r="B45" i="83"/>
  <c r="N44" i="83"/>
  <c r="M44" i="83"/>
  <c r="L44" i="83"/>
  <c r="K44" i="83"/>
  <c r="J44" i="83"/>
  <c r="I44" i="83"/>
  <c r="H44" i="83"/>
  <c r="G44" i="83"/>
  <c r="F44" i="83"/>
  <c r="E44" i="83"/>
  <c r="D44" i="83"/>
  <c r="C44" i="83"/>
  <c r="B44" i="83"/>
  <c r="N43" i="83"/>
  <c r="M43" i="83"/>
  <c r="L43" i="83"/>
  <c r="K43" i="83"/>
  <c r="J43" i="83"/>
  <c r="I43" i="83"/>
  <c r="H43" i="83"/>
  <c r="G43" i="83"/>
  <c r="F43" i="83"/>
  <c r="E43" i="83"/>
  <c r="D43" i="83"/>
  <c r="C43" i="83"/>
  <c r="B43" i="83"/>
  <c r="N42" i="83"/>
  <c r="M42" i="83"/>
  <c r="L42" i="83"/>
  <c r="K42" i="83"/>
  <c r="J42" i="83"/>
  <c r="I42" i="83"/>
  <c r="H42" i="83"/>
  <c r="G42" i="83"/>
  <c r="F42" i="83"/>
  <c r="E42" i="83"/>
  <c r="D42" i="83"/>
  <c r="C42" i="83"/>
  <c r="B42" i="83"/>
  <c r="N41" i="83"/>
  <c r="M41" i="83"/>
  <c r="L41" i="83"/>
  <c r="K41" i="83"/>
  <c r="J41" i="83"/>
  <c r="I41" i="83"/>
  <c r="H41" i="83"/>
  <c r="G41" i="83"/>
  <c r="F41" i="83"/>
  <c r="E41" i="83"/>
  <c r="D41" i="83"/>
  <c r="C41" i="83"/>
  <c r="B41" i="83"/>
  <c r="N40" i="83"/>
  <c r="M40" i="83"/>
  <c r="L40" i="83"/>
  <c r="K40" i="83"/>
  <c r="J40" i="83"/>
  <c r="I40" i="83"/>
  <c r="H40" i="83"/>
  <c r="G40" i="83"/>
  <c r="F40" i="83"/>
  <c r="E40" i="83"/>
  <c r="D40" i="83"/>
  <c r="C40" i="83"/>
  <c r="B40" i="83"/>
  <c r="N39" i="83"/>
  <c r="M39" i="83"/>
  <c r="L39" i="83"/>
  <c r="K39" i="83"/>
  <c r="J39" i="83"/>
  <c r="I39" i="83"/>
  <c r="H39" i="83"/>
  <c r="G39" i="83"/>
  <c r="F39" i="83"/>
  <c r="E39" i="83"/>
  <c r="D39" i="83"/>
  <c r="C39" i="83"/>
  <c r="B39" i="83"/>
  <c r="N38" i="83"/>
  <c r="M38" i="83"/>
  <c r="L38" i="83"/>
  <c r="K38" i="83"/>
  <c r="J38" i="83"/>
  <c r="I38" i="83"/>
  <c r="H38" i="83"/>
  <c r="G38" i="83"/>
  <c r="F38" i="83"/>
  <c r="E38" i="83"/>
  <c r="D38" i="83"/>
  <c r="C38" i="83"/>
  <c r="B38" i="83"/>
  <c r="N37" i="83"/>
  <c r="M37" i="83"/>
  <c r="L37" i="83"/>
  <c r="K37" i="83"/>
  <c r="J37" i="83"/>
  <c r="I37" i="83"/>
  <c r="H37" i="83"/>
  <c r="G37" i="83"/>
  <c r="F37" i="83"/>
  <c r="E37" i="83"/>
  <c r="D37" i="83"/>
  <c r="C37" i="83"/>
  <c r="B37" i="83"/>
  <c r="N36" i="83"/>
  <c r="M36" i="83"/>
  <c r="L36" i="83"/>
  <c r="K36" i="83"/>
  <c r="J36" i="83"/>
  <c r="I36" i="83"/>
  <c r="H36" i="83"/>
  <c r="G36" i="83"/>
  <c r="F36" i="83"/>
  <c r="E36" i="83"/>
  <c r="D36" i="83"/>
  <c r="C36" i="83"/>
  <c r="B36" i="83"/>
  <c r="N35" i="83"/>
  <c r="M35" i="83"/>
  <c r="L35" i="83"/>
  <c r="K35" i="83"/>
  <c r="J35" i="83"/>
  <c r="I35" i="83"/>
  <c r="H35" i="83"/>
  <c r="G35" i="83"/>
  <c r="F35" i="83"/>
  <c r="E35" i="83"/>
  <c r="D35" i="83"/>
  <c r="C35" i="83"/>
  <c r="B35" i="83"/>
  <c r="N34" i="83"/>
  <c r="M34" i="83"/>
  <c r="L34" i="83"/>
  <c r="K34" i="83"/>
  <c r="J34" i="83"/>
  <c r="I34" i="83"/>
  <c r="H34" i="83"/>
  <c r="G34" i="83"/>
  <c r="F34" i="83"/>
  <c r="E34" i="83"/>
  <c r="D34" i="83"/>
  <c r="C34" i="83"/>
  <c r="B34" i="83"/>
  <c r="N33" i="83"/>
  <c r="M33" i="83"/>
  <c r="L33" i="83"/>
  <c r="K33" i="83"/>
  <c r="J33" i="83"/>
  <c r="I33" i="83"/>
  <c r="H33" i="83"/>
  <c r="G33" i="83"/>
  <c r="F33" i="83"/>
  <c r="E33" i="83"/>
  <c r="D33" i="83"/>
  <c r="C33" i="83"/>
  <c r="B33" i="83"/>
  <c r="N32" i="83"/>
  <c r="M32" i="83"/>
  <c r="L32" i="83"/>
  <c r="K32" i="83"/>
  <c r="J32" i="83"/>
  <c r="I32" i="83"/>
  <c r="H32" i="83"/>
  <c r="G32" i="83"/>
  <c r="F32" i="83"/>
  <c r="E32" i="83"/>
  <c r="D32" i="83"/>
  <c r="C32" i="83"/>
  <c r="B32" i="83"/>
  <c r="N31" i="83"/>
  <c r="M31" i="83"/>
  <c r="L31" i="83"/>
  <c r="K31" i="83"/>
  <c r="J31" i="83"/>
  <c r="I31" i="83"/>
  <c r="H31" i="83"/>
  <c r="G31" i="83"/>
  <c r="F31" i="83"/>
  <c r="E31" i="83"/>
  <c r="D31" i="83"/>
  <c r="C31" i="83"/>
  <c r="B31" i="83"/>
  <c r="N30" i="83"/>
  <c r="M30" i="83"/>
  <c r="L30" i="83"/>
  <c r="K30" i="83"/>
  <c r="J30" i="83"/>
  <c r="I30" i="83"/>
  <c r="H30" i="83"/>
  <c r="G30" i="83"/>
  <c r="F30" i="83"/>
  <c r="E30" i="83"/>
  <c r="D30" i="83"/>
  <c r="C30" i="83"/>
  <c r="B30" i="83"/>
  <c r="N29" i="83"/>
  <c r="M29" i="83"/>
  <c r="L29" i="83"/>
  <c r="K29" i="83"/>
  <c r="J29" i="83"/>
  <c r="I29" i="83"/>
  <c r="H29" i="83"/>
  <c r="G29" i="83"/>
  <c r="F29" i="83"/>
  <c r="E29" i="83"/>
  <c r="D29" i="83"/>
  <c r="C29" i="83"/>
  <c r="B29" i="83"/>
  <c r="N28" i="83"/>
  <c r="M28" i="83"/>
  <c r="L28" i="83"/>
  <c r="K28" i="83"/>
  <c r="J28" i="83"/>
  <c r="I28" i="83"/>
  <c r="H28" i="83"/>
  <c r="G28" i="83"/>
  <c r="F28" i="83"/>
  <c r="E28" i="83"/>
  <c r="D28" i="83"/>
  <c r="C28" i="83"/>
  <c r="B28" i="83"/>
  <c r="N27" i="83"/>
  <c r="M27" i="83"/>
  <c r="L27" i="83"/>
  <c r="K27" i="83"/>
  <c r="J27" i="83"/>
  <c r="I27" i="83"/>
  <c r="H27" i="83"/>
  <c r="G27" i="83"/>
  <c r="F27" i="83"/>
  <c r="E27" i="83"/>
  <c r="D27" i="83"/>
  <c r="C27" i="83"/>
  <c r="B27" i="83"/>
  <c r="N26" i="83"/>
  <c r="M26" i="83"/>
  <c r="L26" i="83"/>
  <c r="K26" i="83"/>
  <c r="J26" i="83"/>
  <c r="I26" i="83"/>
  <c r="H26" i="83"/>
  <c r="G26" i="83"/>
  <c r="F26" i="83"/>
  <c r="E26" i="83"/>
  <c r="D26" i="83"/>
  <c r="C26" i="83"/>
  <c r="B26" i="83"/>
  <c r="N25" i="83"/>
  <c r="M25" i="83"/>
  <c r="L25" i="83"/>
  <c r="K25" i="83"/>
  <c r="J25" i="83"/>
  <c r="I25" i="83"/>
  <c r="H25" i="83"/>
  <c r="G25" i="83"/>
  <c r="F25" i="83"/>
  <c r="E25" i="83"/>
  <c r="D25" i="83"/>
  <c r="C25" i="83"/>
  <c r="B25" i="83"/>
  <c r="N24" i="83"/>
  <c r="M24" i="83"/>
  <c r="L24" i="83"/>
  <c r="K24" i="83"/>
  <c r="J24" i="83"/>
  <c r="I24" i="83"/>
  <c r="H24" i="83"/>
  <c r="G24" i="83"/>
  <c r="F24" i="83"/>
  <c r="E24" i="83"/>
  <c r="D24" i="83"/>
  <c r="C24" i="83"/>
  <c r="B24" i="83"/>
  <c r="N23" i="83"/>
  <c r="M23" i="83"/>
  <c r="L23" i="83"/>
  <c r="K23" i="83"/>
  <c r="J23" i="83"/>
  <c r="I23" i="83"/>
  <c r="H23" i="83"/>
  <c r="G23" i="83"/>
  <c r="F23" i="83"/>
  <c r="E23" i="83"/>
  <c r="D23" i="83"/>
  <c r="C23" i="83"/>
  <c r="B23" i="83"/>
  <c r="N22" i="83"/>
  <c r="M22" i="83"/>
  <c r="L22" i="83"/>
  <c r="K22" i="83"/>
  <c r="J22" i="83"/>
  <c r="I22" i="83"/>
  <c r="H22" i="83"/>
  <c r="G22" i="83"/>
  <c r="F22" i="83"/>
  <c r="E22" i="83"/>
  <c r="D22" i="83"/>
  <c r="C22" i="83"/>
  <c r="B22" i="83"/>
  <c r="N21" i="83"/>
  <c r="M21" i="83"/>
  <c r="L21" i="83"/>
  <c r="K21" i="83"/>
  <c r="J21" i="83"/>
  <c r="I21" i="83"/>
  <c r="H21" i="83"/>
  <c r="G21" i="83"/>
  <c r="F21" i="83"/>
  <c r="E21" i="83"/>
  <c r="D21" i="83"/>
  <c r="C21" i="83"/>
  <c r="B21" i="83"/>
  <c r="N20" i="83"/>
  <c r="M20" i="83"/>
  <c r="L20" i="83"/>
  <c r="K20" i="83"/>
  <c r="J20" i="83"/>
  <c r="I20" i="83"/>
  <c r="H20" i="83"/>
  <c r="G20" i="83"/>
  <c r="F20" i="83"/>
  <c r="E20" i="83"/>
  <c r="D20" i="83"/>
  <c r="C20" i="83"/>
  <c r="B20" i="83"/>
  <c r="N19" i="83"/>
  <c r="M19" i="83"/>
  <c r="L19" i="83"/>
  <c r="K19" i="83"/>
  <c r="J19" i="83"/>
  <c r="I19" i="83"/>
  <c r="H19" i="83"/>
  <c r="G19" i="83"/>
  <c r="F19" i="83"/>
  <c r="E19" i="83"/>
  <c r="D19" i="83"/>
  <c r="C19" i="83"/>
  <c r="B19" i="83"/>
  <c r="N18" i="83"/>
  <c r="M18" i="83"/>
  <c r="L18" i="83"/>
  <c r="K18" i="83"/>
  <c r="J18" i="83"/>
  <c r="I18" i="83"/>
  <c r="H18" i="83"/>
  <c r="G18" i="83"/>
  <c r="F18" i="83"/>
  <c r="E18" i="83"/>
  <c r="D18" i="83"/>
  <c r="C18" i="83"/>
  <c r="B18" i="83"/>
  <c r="N17" i="83"/>
  <c r="M17" i="83"/>
  <c r="L17" i="83"/>
  <c r="K17" i="83"/>
  <c r="J17" i="83"/>
  <c r="I17" i="83"/>
  <c r="H17" i="83"/>
  <c r="G17" i="83"/>
  <c r="F17" i="83"/>
  <c r="E17" i="83"/>
  <c r="D17" i="83"/>
  <c r="C17" i="83"/>
  <c r="B17" i="83"/>
  <c r="N16" i="83"/>
  <c r="M16" i="83"/>
  <c r="L16" i="83"/>
  <c r="K16" i="83"/>
  <c r="J16" i="83"/>
  <c r="I16" i="83"/>
  <c r="H16" i="83"/>
  <c r="G16" i="83"/>
  <c r="F16" i="83"/>
  <c r="E16" i="83"/>
  <c r="D16" i="83"/>
  <c r="C16" i="83"/>
  <c r="B16" i="83"/>
  <c r="N15" i="83"/>
  <c r="M15" i="83"/>
  <c r="L15" i="83"/>
  <c r="K15" i="83"/>
  <c r="J15" i="83"/>
  <c r="I15" i="83"/>
  <c r="H15" i="83"/>
  <c r="G15" i="83"/>
  <c r="F15" i="83"/>
  <c r="E15" i="83"/>
  <c r="D15" i="83"/>
  <c r="C15" i="83"/>
  <c r="B15" i="83"/>
  <c r="N14" i="83"/>
  <c r="M14" i="83"/>
  <c r="L14" i="83"/>
  <c r="K14" i="83"/>
  <c r="J14" i="83"/>
  <c r="I14" i="83"/>
  <c r="H14" i="83"/>
  <c r="G14" i="83"/>
  <c r="F14" i="83"/>
  <c r="E14" i="83"/>
  <c r="D14" i="83"/>
  <c r="C14" i="83"/>
  <c r="B14" i="83"/>
  <c r="N13" i="83"/>
  <c r="M13" i="83"/>
  <c r="L13" i="83"/>
  <c r="K13" i="83"/>
  <c r="J13" i="83"/>
  <c r="I13" i="83"/>
  <c r="H13" i="83"/>
  <c r="G13" i="83"/>
  <c r="F13" i="83"/>
  <c r="E13" i="83"/>
  <c r="D13" i="83"/>
  <c r="C13" i="83"/>
  <c r="B13" i="83"/>
  <c r="N12" i="83"/>
  <c r="M12" i="83"/>
  <c r="L12" i="83"/>
  <c r="K12" i="83"/>
  <c r="J12" i="83"/>
  <c r="I12" i="83"/>
  <c r="H12" i="83"/>
  <c r="G12" i="83"/>
  <c r="F12" i="83"/>
  <c r="E12" i="83"/>
  <c r="D12" i="83"/>
  <c r="C12" i="83"/>
  <c r="B12" i="83"/>
  <c r="N11" i="83"/>
  <c r="M11" i="83"/>
  <c r="L11" i="83"/>
  <c r="K11" i="83"/>
  <c r="J11" i="83"/>
  <c r="I11" i="83"/>
  <c r="H11" i="83"/>
  <c r="G11" i="83"/>
  <c r="F11" i="83"/>
  <c r="E11" i="83"/>
  <c r="D11" i="83"/>
  <c r="C11" i="83"/>
  <c r="B11" i="83"/>
  <c r="N10" i="83"/>
  <c r="M10" i="83"/>
  <c r="L10" i="83"/>
  <c r="K10" i="83"/>
  <c r="J10" i="83"/>
  <c r="I10" i="83"/>
  <c r="H10" i="83"/>
  <c r="G10" i="83"/>
  <c r="F10" i="83"/>
  <c r="E10" i="83"/>
  <c r="D10" i="83"/>
  <c r="C10" i="83"/>
  <c r="B10" i="83"/>
  <c r="N9" i="83"/>
  <c r="M9" i="83"/>
  <c r="L9" i="83"/>
  <c r="K9" i="83"/>
  <c r="J9" i="83"/>
  <c r="I9" i="83"/>
  <c r="H9" i="83"/>
  <c r="G9" i="83"/>
  <c r="F9" i="83"/>
  <c r="E9" i="83"/>
  <c r="D9" i="83"/>
  <c r="C9" i="83"/>
  <c r="B9" i="83"/>
  <c r="N8" i="83"/>
  <c r="M8" i="83"/>
  <c r="L8" i="83"/>
  <c r="K8" i="83"/>
  <c r="J8" i="83"/>
  <c r="I8" i="83"/>
  <c r="H8" i="83"/>
  <c r="G8" i="83"/>
  <c r="F8" i="83"/>
  <c r="E8" i="83"/>
  <c r="D8" i="83"/>
  <c r="C8" i="83"/>
  <c r="B8" i="83"/>
  <c r="N7" i="83"/>
  <c r="M7" i="83"/>
  <c r="L7" i="83"/>
  <c r="K7" i="83"/>
  <c r="J7" i="83"/>
  <c r="I7" i="83"/>
  <c r="H7" i="83"/>
  <c r="G7" i="83"/>
  <c r="F7" i="83"/>
  <c r="E7" i="83"/>
  <c r="D7" i="83"/>
  <c r="C7" i="83"/>
  <c r="B7" i="83"/>
  <c r="N6" i="83"/>
  <c r="M6" i="83"/>
  <c r="L6" i="83"/>
  <c r="K6" i="83"/>
  <c r="J6" i="83"/>
  <c r="I6" i="83"/>
  <c r="H6" i="83"/>
  <c r="G6" i="83"/>
  <c r="F6" i="83"/>
  <c r="E6" i="83"/>
  <c r="D6" i="83"/>
  <c r="C6" i="83"/>
  <c r="B6" i="83"/>
  <c r="N5" i="83"/>
  <c r="M5" i="83"/>
  <c r="L5" i="83"/>
  <c r="K5" i="83"/>
  <c r="J5" i="83"/>
  <c r="I5" i="83"/>
  <c r="H5" i="83"/>
  <c r="G5" i="83"/>
  <c r="F5" i="83"/>
  <c r="E5" i="83"/>
  <c r="D5" i="83"/>
  <c r="C5" i="83"/>
  <c r="B5" i="83"/>
  <c r="N4" i="83"/>
  <c r="M4" i="83"/>
  <c r="L4" i="83"/>
  <c r="K4" i="83"/>
  <c r="J4" i="83"/>
  <c r="I4" i="83"/>
  <c r="H4" i="83"/>
  <c r="G4" i="83"/>
  <c r="F4" i="83"/>
  <c r="E4" i="83"/>
  <c r="D4" i="83"/>
  <c r="C4" i="83"/>
  <c r="B4" i="83"/>
  <c r="N3" i="83"/>
  <c r="M3" i="83"/>
  <c r="L3" i="83"/>
  <c r="K3" i="83"/>
  <c r="J3" i="83"/>
  <c r="I3" i="83"/>
  <c r="H3" i="83"/>
  <c r="G3" i="83"/>
  <c r="F3" i="83"/>
  <c r="E3" i="83"/>
  <c r="D3" i="83"/>
  <c r="C3" i="83"/>
  <c r="B3" i="83"/>
  <c r="N2" i="83"/>
  <c r="M2" i="83"/>
  <c r="L2" i="83"/>
  <c r="K2" i="83"/>
  <c r="J2" i="83"/>
  <c r="I2" i="83"/>
  <c r="H2" i="83"/>
  <c r="G2" i="83"/>
  <c r="F2" i="83"/>
  <c r="E2" i="83"/>
  <c r="D2" i="83"/>
  <c r="C2" i="83"/>
  <c r="B2" i="83"/>
  <c r="A2" i="83"/>
  <c r="O2" i="83" s="1"/>
  <c r="AD334" i="73"/>
  <c r="A301" i="83" s="1"/>
  <c r="O301" i="83" s="1"/>
  <c r="AD333" i="73"/>
  <c r="A300" i="83" s="1"/>
  <c r="O300" i="83" s="1"/>
  <c r="AD332" i="73"/>
  <c r="A299" i="83" s="1"/>
  <c r="AD331" i="73"/>
  <c r="A298" i="83" s="1"/>
  <c r="O298" i="83" s="1"/>
  <c r="AD330" i="73"/>
  <c r="A297" i="83" s="1"/>
  <c r="O297" i="83" s="1"/>
  <c r="AD329" i="73"/>
  <c r="A296" i="83" s="1"/>
  <c r="O296" i="83" s="1"/>
  <c r="AD328" i="73"/>
  <c r="A295" i="83" s="1"/>
  <c r="AD327" i="73"/>
  <c r="A294" i="83" s="1"/>
  <c r="O294" i="83" s="1"/>
  <c r="AD326" i="73"/>
  <c r="A293" i="83" s="1"/>
  <c r="O293" i="83" s="1"/>
  <c r="AD325" i="73"/>
  <c r="A292" i="83" s="1"/>
  <c r="O292" i="83" s="1"/>
  <c r="AD324" i="73"/>
  <c r="A291" i="83" s="1"/>
  <c r="AD323" i="73"/>
  <c r="A290" i="83" s="1"/>
  <c r="O290" i="83" s="1"/>
  <c r="AD322" i="73"/>
  <c r="A289" i="83" s="1"/>
  <c r="O289" i="83" s="1"/>
  <c r="AD321" i="73"/>
  <c r="A288" i="83" s="1"/>
  <c r="O288" i="83" s="1"/>
  <c r="AD320" i="73"/>
  <c r="A287" i="83" s="1"/>
  <c r="AD319" i="73"/>
  <c r="A286" i="83" s="1"/>
  <c r="O286" i="83" s="1"/>
  <c r="AD318" i="73"/>
  <c r="A285" i="83" s="1"/>
  <c r="O285" i="83" s="1"/>
  <c r="AD317" i="73"/>
  <c r="A284" i="83" s="1"/>
  <c r="O284" i="83" s="1"/>
  <c r="AD316" i="73"/>
  <c r="A283" i="83" s="1"/>
  <c r="AD315" i="73"/>
  <c r="A282" i="83" s="1"/>
  <c r="O282" i="83" s="1"/>
  <c r="AD314" i="73"/>
  <c r="A281" i="83" s="1"/>
  <c r="O281" i="83" s="1"/>
  <c r="AD313" i="73"/>
  <c r="A280" i="83" s="1"/>
  <c r="O280" i="83" s="1"/>
  <c r="AD312" i="73"/>
  <c r="A279" i="83" s="1"/>
  <c r="AD311" i="73"/>
  <c r="A278" i="83" s="1"/>
  <c r="O278" i="83" s="1"/>
  <c r="AD310" i="73"/>
  <c r="A277" i="83" s="1"/>
  <c r="O277" i="83" s="1"/>
  <c r="AD309" i="73"/>
  <c r="A276" i="83" s="1"/>
  <c r="O276" i="83" s="1"/>
  <c r="AD308" i="73"/>
  <c r="A275" i="83" s="1"/>
  <c r="AD307" i="73"/>
  <c r="A274" i="83" s="1"/>
  <c r="O274" i="83" s="1"/>
  <c r="AD306" i="73"/>
  <c r="A273" i="83" s="1"/>
  <c r="O273" i="83" s="1"/>
  <c r="AD305" i="73"/>
  <c r="A272" i="83" s="1"/>
  <c r="O272" i="83" s="1"/>
  <c r="AD304" i="73"/>
  <c r="A271" i="83" s="1"/>
  <c r="AD303" i="73"/>
  <c r="A270" i="83" s="1"/>
  <c r="O270" i="83" s="1"/>
  <c r="AD302" i="73"/>
  <c r="A269" i="83" s="1"/>
  <c r="O269" i="83" s="1"/>
  <c r="AD301" i="73"/>
  <c r="A268" i="83" s="1"/>
  <c r="O268" i="83" s="1"/>
  <c r="AD300" i="73"/>
  <c r="A267" i="83" s="1"/>
  <c r="AD299" i="73"/>
  <c r="A266" i="83" s="1"/>
  <c r="O266" i="83" s="1"/>
  <c r="AD298" i="73"/>
  <c r="A265" i="83" s="1"/>
  <c r="O265" i="83" s="1"/>
  <c r="AD297" i="73"/>
  <c r="A264" i="83" s="1"/>
  <c r="O264" i="83" s="1"/>
  <c r="AD296" i="73"/>
  <c r="A263" i="83" s="1"/>
  <c r="AD295" i="73"/>
  <c r="A262" i="83" s="1"/>
  <c r="O262" i="83" s="1"/>
  <c r="AD294" i="73"/>
  <c r="A261" i="83" s="1"/>
  <c r="O261" i="83" s="1"/>
  <c r="AD293" i="73"/>
  <c r="A260" i="83" s="1"/>
  <c r="O260" i="83" s="1"/>
  <c r="AD292" i="73"/>
  <c r="A259" i="83" s="1"/>
  <c r="AD291" i="73"/>
  <c r="A258" i="83" s="1"/>
  <c r="O258" i="83" s="1"/>
  <c r="AD290" i="73"/>
  <c r="A257" i="83" s="1"/>
  <c r="O257" i="83" s="1"/>
  <c r="AD289" i="73"/>
  <c r="A256" i="83" s="1"/>
  <c r="O256" i="83" s="1"/>
  <c r="AD288" i="73"/>
  <c r="A255" i="83" s="1"/>
  <c r="AD287" i="73"/>
  <c r="A254" i="83" s="1"/>
  <c r="O254" i="83" s="1"/>
  <c r="AD286" i="73"/>
  <c r="A253" i="83" s="1"/>
  <c r="O253" i="83" s="1"/>
  <c r="AD285" i="73"/>
  <c r="A252" i="83" s="1"/>
  <c r="O252" i="83" s="1"/>
  <c r="AD284" i="73"/>
  <c r="A251" i="83" s="1"/>
  <c r="AD283" i="73"/>
  <c r="A250" i="83" s="1"/>
  <c r="O250" i="83" s="1"/>
  <c r="AD282" i="73"/>
  <c r="A249" i="83" s="1"/>
  <c r="O249" i="83" s="1"/>
  <c r="AD281" i="73"/>
  <c r="A248" i="83" s="1"/>
  <c r="O248" i="83" s="1"/>
  <c r="AD280" i="73"/>
  <c r="A247" i="83" s="1"/>
  <c r="AD279" i="73"/>
  <c r="A246" i="83" s="1"/>
  <c r="O246" i="83" s="1"/>
  <c r="AD278" i="73"/>
  <c r="A245" i="83" s="1"/>
  <c r="O245" i="83" s="1"/>
  <c r="AD277" i="73"/>
  <c r="A244" i="83" s="1"/>
  <c r="O244" i="83" s="1"/>
  <c r="AD276" i="73"/>
  <c r="A243" i="83" s="1"/>
  <c r="AD275" i="73"/>
  <c r="A242" i="83" s="1"/>
  <c r="O242" i="83" s="1"/>
  <c r="AD274" i="73"/>
  <c r="A241" i="83" s="1"/>
  <c r="O241" i="83" s="1"/>
  <c r="AD273" i="73"/>
  <c r="A240" i="83" s="1"/>
  <c r="O240" i="83" s="1"/>
  <c r="AD272" i="73"/>
  <c r="A239" i="83" s="1"/>
  <c r="AD271" i="73"/>
  <c r="A238" i="83" s="1"/>
  <c r="O238" i="83" s="1"/>
  <c r="AD270" i="73"/>
  <c r="A237" i="83" s="1"/>
  <c r="O237" i="83" s="1"/>
  <c r="AD269" i="73"/>
  <c r="A236" i="83" s="1"/>
  <c r="O236" i="83" s="1"/>
  <c r="AD268" i="73"/>
  <c r="A235" i="83" s="1"/>
  <c r="AD267" i="73"/>
  <c r="A234" i="83" s="1"/>
  <c r="O234" i="83" s="1"/>
  <c r="AD266" i="73"/>
  <c r="A233" i="83" s="1"/>
  <c r="O233" i="83" s="1"/>
  <c r="AD265" i="73"/>
  <c r="A232" i="83" s="1"/>
  <c r="O232" i="83" s="1"/>
  <c r="AD264" i="73"/>
  <c r="A231" i="83" s="1"/>
  <c r="AD263" i="73"/>
  <c r="A230" i="83" s="1"/>
  <c r="O230" i="83" s="1"/>
  <c r="AD262" i="73"/>
  <c r="A229" i="83" s="1"/>
  <c r="O229" i="83" s="1"/>
  <c r="AD261" i="73"/>
  <c r="A228" i="83" s="1"/>
  <c r="O228" i="83" s="1"/>
  <c r="AD260" i="73"/>
  <c r="A227" i="83" s="1"/>
  <c r="AD259" i="73"/>
  <c r="A226" i="83" s="1"/>
  <c r="O226" i="83" s="1"/>
  <c r="AD258" i="73"/>
  <c r="A225" i="83" s="1"/>
  <c r="O225" i="83" s="1"/>
  <c r="AD257" i="73"/>
  <c r="A224" i="83" s="1"/>
  <c r="O224" i="83" s="1"/>
  <c r="AD256" i="73"/>
  <c r="A223" i="83" s="1"/>
  <c r="AD255" i="73"/>
  <c r="A222" i="83" s="1"/>
  <c r="O222" i="83" s="1"/>
  <c r="AD254" i="73"/>
  <c r="A221" i="83" s="1"/>
  <c r="O221" i="83" s="1"/>
  <c r="AD253" i="73"/>
  <c r="A220" i="83" s="1"/>
  <c r="O220" i="83" s="1"/>
  <c r="AD252" i="73"/>
  <c r="A219" i="83" s="1"/>
  <c r="AD251" i="73"/>
  <c r="A218" i="83" s="1"/>
  <c r="O218" i="83" s="1"/>
  <c r="AD250" i="73"/>
  <c r="A217" i="83" s="1"/>
  <c r="O217" i="83" s="1"/>
  <c r="AD249" i="73"/>
  <c r="A216" i="83" s="1"/>
  <c r="O216" i="83" s="1"/>
  <c r="AD248" i="73"/>
  <c r="A215" i="83" s="1"/>
  <c r="AD247" i="73"/>
  <c r="A214" i="83" s="1"/>
  <c r="O214" i="83" s="1"/>
  <c r="AD246" i="73"/>
  <c r="A213" i="83" s="1"/>
  <c r="O213" i="83" s="1"/>
  <c r="AD245" i="73"/>
  <c r="A212" i="83" s="1"/>
  <c r="O212" i="83" s="1"/>
  <c r="AD244" i="73"/>
  <c r="A211" i="83" s="1"/>
  <c r="AD243" i="73"/>
  <c r="A210" i="83" s="1"/>
  <c r="O210" i="83" s="1"/>
  <c r="AD242" i="73"/>
  <c r="A209" i="83" s="1"/>
  <c r="O209" i="83" s="1"/>
  <c r="AD241" i="73"/>
  <c r="A208" i="83" s="1"/>
  <c r="O208" i="83" s="1"/>
  <c r="AD240" i="73"/>
  <c r="A207" i="83" s="1"/>
  <c r="AD239" i="73"/>
  <c r="A206" i="83" s="1"/>
  <c r="O206" i="83" s="1"/>
  <c r="AD238" i="73"/>
  <c r="A205" i="83" s="1"/>
  <c r="O205" i="83" s="1"/>
  <c r="AD237" i="73"/>
  <c r="A204" i="83" s="1"/>
  <c r="O204" i="83" s="1"/>
  <c r="AD236" i="73"/>
  <c r="A203" i="83" s="1"/>
  <c r="AD235" i="73"/>
  <c r="A202" i="83" s="1"/>
  <c r="O202" i="83" s="1"/>
  <c r="AD234" i="73"/>
  <c r="A201" i="83" s="1"/>
  <c r="O201" i="83" s="1"/>
  <c r="AD233" i="73"/>
  <c r="A200" i="83" s="1"/>
  <c r="O200" i="83" s="1"/>
  <c r="AD232" i="73"/>
  <c r="A199" i="83" s="1"/>
  <c r="AD231" i="73"/>
  <c r="A198" i="83" s="1"/>
  <c r="O198" i="83" s="1"/>
  <c r="AD230" i="73"/>
  <c r="A197" i="83" s="1"/>
  <c r="O197" i="83" s="1"/>
  <c r="AD229" i="73"/>
  <c r="A196" i="83" s="1"/>
  <c r="O196" i="83" s="1"/>
  <c r="AD228" i="73"/>
  <c r="A195" i="83" s="1"/>
  <c r="AD227" i="73"/>
  <c r="A194" i="83" s="1"/>
  <c r="O194" i="83" s="1"/>
  <c r="AD226" i="73"/>
  <c r="A193" i="83" s="1"/>
  <c r="O193" i="83" s="1"/>
  <c r="AD225" i="73"/>
  <c r="A192" i="83" s="1"/>
  <c r="O192" i="83" s="1"/>
  <c r="AD224" i="73"/>
  <c r="A191" i="83" s="1"/>
  <c r="AD223" i="73"/>
  <c r="A190" i="83" s="1"/>
  <c r="O190" i="83" s="1"/>
  <c r="AD222" i="73"/>
  <c r="A189" i="83" s="1"/>
  <c r="O189" i="83" s="1"/>
  <c r="AD221" i="73"/>
  <c r="A188" i="83" s="1"/>
  <c r="O188" i="83" s="1"/>
  <c r="AD220" i="73"/>
  <c r="A187" i="83" s="1"/>
  <c r="AD219" i="73"/>
  <c r="A186" i="83" s="1"/>
  <c r="O186" i="83" s="1"/>
  <c r="AD218" i="73"/>
  <c r="A185" i="83" s="1"/>
  <c r="O185" i="83" s="1"/>
  <c r="AD217" i="73"/>
  <c r="A184" i="83" s="1"/>
  <c r="O184" i="83" s="1"/>
  <c r="AD216" i="73"/>
  <c r="A183" i="83" s="1"/>
  <c r="AD215" i="73"/>
  <c r="A182" i="83" s="1"/>
  <c r="O182" i="83" s="1"/>
  <c r="AD214" i="73"/>
  <c r="A181" i="83" s="1"/>
  <c r="O181" i="83" s="1"/>
  <c r="AD213" i="73"/>
  <c r="A180" i="83" s="1"/>
  <c r="O180" i="83" s="1"/>
  <c r="AD212" i="73"/>
  <c r="A179" i="83" s="1"/>
  <c r="AD211" i="73"/>
  <c r="A178" i="83" s="1"/>
  <c r="O178" i="83" s="1"/>
  <c r="AD210" i="73"/>
  <c r="A177" i="83" s="1"/>
  <c r="O177" i="83" s="1"/>
  <c r="AD209" i="73"/>
  <c r="A176" i="83" s="1"/>
  <c r="O176" i="83" s="1"/>
  <c r="AD208" i="73"/>
  <c r="A175" i="83" s="1"/>
  <c r="AD207" i="73"/>
  <c r="A174" i="83" s="1"/>
  <c r="O174" i="83" s="1"/>
  <c r="AD206" i="73"/>
  <c r="A173" i="83" s="1"/>
  <c r="O173" i="83" s="1"/>
  <c r="AD205" i="73"/>
  <c r="A172" i="83" s="1"/>
  <c r="O172" i="83" s="1"/>
  <c r="AD204" i="73"/>
  <c r="A171" i="83" s="1"/>
  <c r="AD203" i="73"/>
  <c r="A170" i="83" s="1"/>
  <c r="O170" i="83" s="1"/>
  <c r="AD202" i="73"/>
  <c r="A169" i="83" s="1"/>
  <c r="O169" i="83" s="1"/>
  <c r="AD201" i="73"/>
  <c r="A168" i="83" s="1"/>
  <c r="O168" i="83" s="1"/>
  <c r="AD200" i="73"/>
  <c r="A167" i="83" s="1"/>
  <c r="AD199" i="73"/>
  <c r="A166" i="83" s="1"/>
  <c r="O166" i="83" s="1"/>
  <c r="AD198" i="73"/>
  <c r="A165" i="83" s="1"/>
  <c r="O165" i="83" s="1"/>
  <c r="AD197" i="73"/>
  <c r="A164" i="83" s="1"/>
  <c r="O164" i="83" s="1"/>
  <c r="AD196" i="73"/>
  <c r="A163" i="83" s="1"/>
  <c r="AD195" i="73"/>
  <c r="A162" i="83" s="1"/>
  <c r="O162" i="83" s="1"/>
  <c r="AD194" i="73"/>
  <c r="A161" i="83" s="1"/>
  <c r="O161" i="83" s="1"/>
  <c r="AD193" i="73"/>
  <c r="A160" i="83" s="1"/>
  <c r="O160" i="83" s="1"/>
  <c r="AD192" i="73"/>
  <c r="A159" i="83" s="1"/>
  <c r="AD191" i="73"/>
  <c r="A158" i="83" s="1"/>
  <c r="O158" i="83" s="1"/>
  <c r="AD190" i="73"/>
  <c r="A157" i="83" s="1"/>
  <c r="O157" i="83" s="1"/>
  <c r="AD189" i="73"/>
  <c r="A156" i="83" s="1"/>
  <c r="O156" i="83" s="1"/>
  <c r="AD188" i="73"/>
  <c r="A155" i="83" s="1"/>
  <c r="AD187" i="73"/>
  <c r="A154" i="83" s="1"/>
  <c r="O154" i="83" s="1"/>
  <c r="AD186" i="73"/>
  <c r="A153" i="83" s="1"/>
  <c r="O153" i="83" s="1"/>
  <c r="AD185" i="73"/>
  <c r="A152" i="83" s="1"/>
  <c r="O152" i="83" s="1"/>
  <c r="AD184" i="73"/>
  <c r="A151" i="83" s="1"/>
  <c r="AD183" i="73"/>
  <c r="A150" i="83" s="1"/>
  <c r="O150" i="83" s="1"/>
  <c r="AD182" i="73"/>
  <c r="A149" i="83" s="1"/>
  <c r="O149" i="83" s="1"/>
  <c r="AD181" i="73"/>
  <c r="A148" i="83" s="1"/>
  <c r="O148" i="83" s="1"/>
  <c r="AD180" i="73"/>
  <c r="A147" i="83" s="1"/>
  <c r="AD179" i="73"/>
  <c r="A146" i="83" s="1"/>
  <c r="O146" i="83" s="1"/>
  <c r="AD178" i="73"/>
  <c r="A145" i="83" s="1"/>
  <c r="O145" i="83" s="1"/>
  <c r="AD177" i="73"/>
  <c r="A144" i="83" s="1"/>
  <c r="O144" i="83" s="1"/>
  <c r="AD176" i="73"/>
  <c r="A143" i="83" s="1"/>
  <c r="AD175" i="73"/>
  <c r="A142" i="83" s="1"/>
  <c r="O142" i="83" s="1"/>
  <c r="AD174" i="73"/>
  <c r="A141" i="83" s="1"/>
  <c r="O141" i="83" s="1"/>
  <c r="AD173" i="73"/>
  <c r="A140" i="83" s="1"/>
  <c r="O140" i="83" s="1"/>
  <c r="AD172" i="73"/>
  <c r="A139" i="83" s="1"/>
  <c r="AD171" i="73"/>
  <c r="A138" i="83" s="1"/>
  <c r="O138" i="83" s="1"/>
  <c r="AD170" i="73"/>
  <c r="A137" i="83" s="1"/>
  <c r="O137" i="83" s="1"/>
  <c r="AD169" i="73"/>
  <c r="A136" i="83" s="1"/>
  <c r="O136" i="83" s="1"/>
  <c r="AD168" i="73"/>
  <c r="A135" i="83" s="1"/>
  <c r="AD167" i="73"/>
  <c r="A134" i="83" s="1"/>
  <c r="O134" i="83" s="1"/>
  <c r="AD166" i="73"/>
  <c r="A133" i="83" s="1"/>
  <c r="O133" i="83" s="1"/>
  <c r="AD165" i="73"/>
  <c r="A132" i="83" s="1"/>
  <c r="O132" i="83" s="1"/>
  <c r="AD164" i="73"/>
  <c r="A131" i="83" s="1"/>
  <c r="O131" i="83" s="1"/>
  <c r="AD163" i="73"/>
  <c r="A130" i="83" s="1"/>
  <c r="O130" i="83" s="1"/>
  <c r="AD162" i="73"/>
  <c r="A129" i="83" s="1"/>
  <c r="O129" i="83" s="1"/>
  <c r="AD161" i="73"/>
  <c r="A128" i="83" s="1"/>
  <c r="O128" i="83" s="1"/>
  <c r="AD160" i="73"/>
  <c r="A127" i="83" s="1"/>
  <c r="O127" i="83" s="1"/>
  <c r="AD159" i="73"/>
  <c r="A126" i="83" s="1"/>
  <c r="O126" i="83" s="1"/>
  <c r="AD158" i="73"/>
  <c r="A125" i="83" s="1"/>
  <c r="O125" i="83" s="1"/>
  <c r="AD157" i="73"/>
  <c r="A124" i="83" s="1"/>
  <c r="O124" i="83" s="1"/>
  <c r="AD156" i="73"/>
  <c r="A123" i="83" s="1"/>
  <c r="O123" i="83" s="1"/>
  <c r="AD155" i="73"/>
  <c r="A122" i="83" s="1"/>
  <c r="O122" i="83" s="1"/>
  <c r="AD154" i="73"/>
  <c r="A121" i="83" s="1"/>
  <c r="O121" i="83" s="1"/>
  <c r="AD153" i="73"/>
  <c r="A120" i="83" s="1"/>
  <c r="O120" i="83" s="1"/>
  <c r="AD152" i="73"/>
  <c r="A119" i="83" s="1"/>
  <c r="O119" i="83" s="1"/>
  <c r="AD151" i="73"/>
  <c r="A118" i="83" s="1"/>
  <c r="O118" i="83" s="1"/>
  <c r="AD150" i="73"/>
  <c r="A117" i="83" s="1"/>
  <c r="O117" i="83" s="1"/>
  <c r="AD149" i="73"/>
  <c r="A116" i="83" s="1"/>
  <c r="O116" i="83" s="1"/>
  <c r="AD148" i="73"/>
  <c r="A115" i="83" s="1"/>
  <c r="O115" i="83" s="1"/>
  <c r="AD147" i="73"/>
  <c r="A114" i="83" s="1"/>
  <c r="O114" i="83" s="1"/>
  <c r="AD146" i="73"/>
  <c r="A113" i="83" s="1"/>
  <c r="O113" i="83" s="1"/>
  <c r="AD145" i="73"/>
  <c r="A112" i="83" s="1"/>
  <c r="O112" i="83" s="1"/>
  <c r="AD144" i="73"/>
  <c r="A111" i="83" s="1"/>
  <c r="O111" i="83" s="1"/>
  <c r="AD143" i="73"/>
  <c r="A110" i="83" s="1"/>
  <c r="O110" i="83" s="1"/>
  <c r="AD142" i="73"/>
  <c r="A109" i="83" s="1"/>
  <c r="O109" i="83" s="1"/>
  <c r="AD141" i="73"/>
  <c r="A108" i="83" s="1"/>
  <c r="O108" i="83" s="1"/>
  <c r="AD140" i="73"/>
  <c r="A107" i="83" s="1"/>
  <c r="O107" i="83" s="1"/>
  <c r="AD139" i="73"/>
  <c r="A106" i="83" s="1"/>
  <c r="O106" i="83" s="1"/>
  <c r="AD138" i="73"/>
  <c r="A105" i="83" s="1"/>
  <c r="O105" i="83" s="1"/>
  <c r="AD137" i="73"/>
  <c r="A104" i="83" s="1"/>
  <c r="O104" i="83" s="1"/>
  <c r="AD136" i="73"/>
  <c r="A103" i="83" s="1"/>
  <c r="O103" i="83" s="1"/>
  <c r="AD135" i="73"/>
  <c r="A102" i="83" s="1"/>
  <c r="O102" i="83" s="1"/>
  <c r="AD134" i="73"/>
  <c r="A101" i="83" s="1"/>
  <c r="O101" i="83" s="1"/>
  <c r="AD133" i="73"/>
  <c r="A100" i="83" s="1"/>
  <c r="O100" i="83" s="1"/>
  <c r="AD132" i="73"/>
  <c r="A99" i="83" s="1"/>
  <c r="O99" i="83" s="1"/>
  <c r="AD131" i="73"/>
  <c r="A98" i="83" s="1"/>
  <c r="O98" i="83" s="1"/>
  <c r="AD130" i="73"/>
  <c r="A97" i="83" s="1"/>
  <c r="O97" i="83" s="1"/>
  <c r="AD129" i="73"/>
  <c r="A96" i="83" s="1"/>
  <c r="O96" i="83" s="1"/>
  <c r="AD128" i="73"/>
  <c r="A95" i="83" s="1"/>
  <c r="O95" i="83" s="1"/>
  <c r="AD127" i="73"/>
  <c r="A94" i="83" s="1"/>
  <c r="O94" i="83" s="1"/>
  <c r="AD126" i="73"/>
  <c r="A93" i="83" s="1"/>
  <c r="O93" i="83" s="1"/>
  <c r="AD125" i="73"/>
  <c r="A92" i="83" s="1"/>
  <c r="O92" i="83" s="1"/>
  <c r="AD124" i="73"/>
  <c r="A91" i="83" s="1"/>
  <c r="O91" i="83" s="1"/>
  <c r="AD123" i="73"/>
  <c r="A90" i="83" s="1"/>
  <c r="O90" i="83" s="1"/>
  <c r="AD122" i="73"/>
  <c r="A89" i="83" s="1"/>
  <c r="O89" i="83" s="1"/>
  <c r="AD121" i="73"/>
  <c r="A88" i="83" s="1"/>
  <c r="O88" i="83" s="1"/>
  <c r="AD120" i="73"/>
  <c r="A87" i="83" s="1"/>
  <c r="O87" i="83" s="1"/>
  <c r="AD119" i="73"/>
  <c r="A86" i="83" s="1"/>
  <c r="O86" i="83" s="1"/>
  <c r="AD118" i="73"/>
  <c r="A85" i="83" s="1"/>
  <c r="O85" i="83" s="1"/>
  <c r="AD117" i="73"/>
  <c r="A84" i="83" s="1"/>
  <c r="O84" i="83" s="1"/>
  <c r="AD116" i="73"/>
  <c r="A83" i="83" s="1"/>
  <c r="O83" i="83" s="1"/>
  <c r="AD115" i="73"/>
  <c r="A82" i="83" s="1"/>
  <c r="O82" i="83" s="1"/>
  <c r="AD114" i="73"/>
  <c r="A81" i="83" s="1"/>
  <c r="O81" i="83" s="1"/>
  <c r="AD113" i="73"/>
  <c r="A80" i="83" s="1"/>
  <c r="O80" i="83" s="1"/>
  <c r="AD112" i="73"/>
  <c r="A79" i="83" s="1"/>
  <c r="O79" i="83" s="1"/>
  <c r="AD111" i="73"/>
  <c r="A78" i="83" s="1"/>
  <c r="O78" i="83" s="1"/>
  <c r="AD110" i="73"/>
  <c r="A77" i="83" s="1"/>
  <c r="O77" i="83" s="1"/>
  <c r="AD109" i="73"/>
  <c r="A76" i="83" s="1"/>
  <c r="O76" i="83" s="1"/>
  <c r="AD108" i="73"/>
  <c r="A75" i="83" s="1"/>
  <c r="O75" i="83" s="1"/>
  <c r="AD107" i="73"/>
  <c r="A74" i="83" s="1"/>
  <c r="O74" i="83" s="1"/>
  <c r="AD106" i="73"/>
  <c r="A73" i="83" s="1"/>
  <c r="O73" i="83" s="1"/>
  <c r="AD105" i="73"/>
  <c r="A72" i="83" s="1"/>
  <c r="O72" i="83" s="1"/>
  <c r="AD104" i="73"/>
  <c r="A71" i="83" s="1"/>
  <c r="O71" i="83" s="1"/>
  <c r="AD103" i="73"/>
  <c r="A70" i="83" s="1"/>
  <c r="O70" i="83" s="1"/>
  <c r="AD102" i="73"/>
  <c r="A69" i="83" s="1"/>
  <c r="O69" i="83" s="1"/>
  <c r="AD101" i="73"/>
  <c r="A68" i="83" s="1"/>
  <c r="O68" i="83" s="1"/>
  <c r="AD100" i="73"/>
  <c r="A67" i="83" s="1"/>
  <c r="O67" i="83" s="1"/>
  <c r="AD99" i="73"/>
  <c r="A66" i="83" s="1"/>
  <c r="O66" i="83" s="1"/>
  <c r="AD98" i="73"/>
  <c r="A65" i="83" s="1"/>
  <c r="O65" i="83" s="1"/>
  <c r="AD97" i="73"/>
  <c r="A64" i="83" s="1"/>
  <c r="O64" i="83" s="1"/>
  <c r="AD96" i="73"/>
  <c r="A63" i="83" s="1"/>
  <c r="O63" i="83" s="1"/>
  <c r="AD95" i="73"/>
  <c r="A62" i="83" s="1"/>
  <c r="O62" i="83" s="1"/>
  <c r="AD94" i="73"/>
  <c r="A61" i="83" s="1"/>
  <c r="O61" i="83" s="1"/>
  <c r="AD93" i="73"/>
  <c r="A60" i="83" s="1"/>
  <c r="O60" i="83" s="1"/>
  <c r="AD92" i="73"/>
  <c r="A59" i="83" s="1"/>
  <c r="O59" i="83" s="1"/>
  <c r="AD91" i="73"/>
  <c r="A58" i="83" s="1"/>
  <c r="O58" i="83" s="1"/>
  <c r="AD90" i="73"/>
  <c r="A57" i="83" s="1"/>
  <c r="O57" i="83" s="1"/>
  <c r="AD89" i="73"/>
  <c r="A56" i="83" s="1"/>
  <c r="O56" i="83" s="1"/>
  <c r="AD88" i="73"/>
  <c r="A55" i="83" s="1"/>
  <c r="O55" i="83" s="1"/>
  <c r="AD87" i="73"/>
  <c r="A54" i="83" s="1"/>
  <c r="O54" i="83" s="1"/>
  <c r="AD86" i="73"/>
  <c r="A53" i="83" s="1"/>
  <c r="O53" i="83" s="1"/>
  <c r="AD85" i="73"/>
  <c r="A52" i="83" s="1"/>
  <c r="O52" i="83" s="1"/>
  <c r="AD84" i="73"/>
  <c r="A51" i="83" s="1"/>
  <c r="O51" i="83" s="1"/>
  <c r="AD83" i="73"/>
  <c r="A50" i="83" s="1"/>
  <c r="AD82" i="73"/>
  <c r="A49" i="83" s="1"/>
  <c r="O49" i="83" s="1"/>
  <c r="AD81" i="73"/>
  <c r="A48" i="83" s="1"/>
  <c r="O48" i="83" s="1"/>
  <c r="AD80" i="73"/>
  <c r="A47" i="83" s="1"/>
  <c r="O47" i="83" s="1"/>
  <c r="AD79" i="73"/>
  <c r="A46" i="83" s="1"/>
  <c r="AD78" i="73"/>
  <c r="A45" i="83" s="1"/>
  <c r="O45" i="83" s="1"/>
  <c r="AD77" i="73"/>
  <c r="A44" i="83" s="1"/>
  <c r="O44" i="83" s="1"/>
  <c r="AD76" i="73"/>
  <c r="A43" i="83" s="1"/>
  <c r="O43" i="83" s="1"/>
  <c r="AD75" i="73"/>
  <c r="A42" i="83" s="1"/>
  <c r="AD74" i="73"/>
  <c r="A41" i="83" s="1"/>
  <c r="O41" i="83" s="1"/>
  <c r="AD73" i="73"/>
  <c r="A40" i="83" s="1"/>
  <c r="O40" i="83" s="1"/>
  <c r="AD72" i="73"/>
  <c r="A39" i="83" s="1"/>
  <c r="O39" i="83" s="1"/>
  <c r="AD71" i="73"/>
  <c r="A38" i="83" s="1"/>
  <c r="AD70" i="73"/>
  <c r="A37" i="83" s="1"/>
  <c r="O37" i="83" s="1"/>
  <c r="AD69" i="73"/>
  <c r="A36" i="83" s="1"/>
  <c r="O36" i="83" s="1"/>
  <c r="AD68" i="73"/>
  <c r="A35" i="83" s="1"/>
  <c r="O35" i="83" s="1"/>
  <c r="AD67" i="73"/>
  <c r="A34" i="83" s="1"/>
  <c r="AD66" i="73"/>
  <c r="A33" i="83" s="1"/>
  <c r="O33" i="83" s="1"/>
  <c r="AD65" i="73"/>
  <c r="A32" i="83" s="1"/>
  <c r="O32" i="83" s="1"/>
  <c r="AD64" i="73"/>
  <c r="A31" i="83" s="1"/>
  <c r="O31" i="83" s="1"/>
  <c r="AD63" i="73"/>
  <c r="A30" i="83" s="1"/>
  <c r="AD62" i="73"/>
  <c r="A29" i="83" s="1"/>
  <c r="O29" i="83" s="1"/>
  <c r="AD61" i="73"/>
  <c r="A28" i="83" s="1"/>
  <c r="O28" i="83" s="1"/>
  <c r="AD60" i="73"/>
  <c r="A27" i="83" s="1"/>
  <c r="O27" i="83" s="1"/>
  <c r="AD59" i="73"/>
  <c r="A26" i="83" s="1"/>
  <c r="AD58" i="73"/>
  <c r="A25" i="83" s="1"/>
  <c r="O25" i="83" s="1"/>
  <c r="AD57" i="73"/>
  <c r="A24" i="83" s="1"/>
  <c r="O24" i="83" s="1"/>
  <c r="AD56" i="73"/>
  <c r="A23" i="83" s="1"/>
  <c r="O23" i="83" s="1"/>
  <c r="AD55" i="73"/>
  <c r="A22" i="83" s="1"/>
  <c r="AD54" i="73"/>
  <c r="A21" i="83" s="1"/>
  <c r="O21" i="83" s="1"/>
  <c r="AD53" i="73"/>
  <c r="A20" i="83" s="1"/>
  <c r="O20" i="83" s="1"/>
  <c r="AD52" i="73"/>
  <c r="A19" i="83" s="1"/>
  <c r="O19" i="83" s="1"/>
  <c r="AD51" i="73"/>
  <c r="A18" i="83" s="1"/>
  <c r="AD50" i="73"/>
  <c r="A17" i="83" s="1"/>
  <c r="O17" i="83" s="1"/>
  <c r="AD49" i="73"/>
  <c r="A16" i="83" s="1"/>
  <c r="O16" i="83" s="1"/>
  <c r="AD48" i="73"/>
  <c r="A15" i="83" s="1"/>
  <c r="O15" i="83" s="1"/>
  <c r="AD47" i="73"/>
  <c r="A14" i="83" s="1"/>
  <c r="AD46" i="73"/>
  <c r="A13" i="83" s="1"/>
  <c r="O13" i="83" s="1"/>
  <c r="AD45" i="73"/>
  <c r="A12" i="83" s="1"/>
  <c r="O12" i="83" s="1"/>
  <c r="AD44" i="73"/>
  <c r="A11" i="83" s="1"/>
  <c r="O11" i="83" s="1"/>
  <c r="AD43" i="73"/>
  <c r="A10" i="83" s="1"/>
  <c r="AD42" i="73"/>
  <c r="A9" i="83" s="1"/>
  <c r="O9" i="83" s="1"/>
  <c r="AD41" i="73"/>
  <c r="A8" i="83" s="1"/>
  <c r="O8" i="83" s="1"/>
  <c r="AD40" i="73"/>
  <c r="A7" i="83" s="1"/>
  <c r="O7" i="83" s="1"/>
  <c r="AD39" i="73"/>
  <c r="A6" i="83" s="1"/>
  <c r="AD38" i="73"/>
  <c r="A5" i="83" s="1"/>
  <c r="O5" i="83" s="1"/>
  <c r="AD37" i="73"/>
  <c r="A4" i="83" s="1"/>
  <c r="O4" i="83" s="1"/>
  <c r="AD36" i="73"/>
  <c r="A3" i="83" s="1"/>
  <c r="O3" i="83" s="1"/>
  <c r="AD35" i="73"/>
  <c r="O6" i="83" l="1"/>
  <c r="O10" i="83"/>
  <c r="O14" i="83"/>
  <c r="O18" i="83"/>
  <c r="O22" i="83"/>
  <c r="O26" i="83"/>
  <c r="O30" i="83"/>
  <c r="O34" i="83"/>
  <c r="O38" i="83"/>
  <c r="O42" i="83"/>
  <c r="O46" i="83"/>
  <c r="O50" i="83"/>
  <c r="O135" i="83"/>
  <c r="O139" i="83"/>
  <c r="O143" i="83"/>
  <c r="O147" i="83"/>
  <c r="O151" i="83"/>
  <c r="O155" i="83"/>
  <c r="O159" i="83"/>
  <c r="O163" i="83"/>
  <c r="O167" i="83"/>
  <c r="O171" i="83"/>
  <c r="O175" i="83"/>
  <c r="O179" i="83"/>
  <c r="O183" i="83"/>
  <c r="O187" i="83"/>
  <c r="O191" i="83"/>
  <c r="O195" i="83"/>
  <c r="O199" i="83"/>
  <c r="O203" i="83"/>
  <c r="O207" i="83"/>
  <c r="O211" i="83"/>
  <c r="O215" i="83"/>
  <c r="O219" i="83"/>
  <c r="O223" i="83"/>
  <c r="O227" i="83"/>
  <c r="O231" i="83"/>
  <c r="O235" i="83"/>
  <c r="O239" i="83"/>
  <c r="O243" i="83"/>
  <c r="O247" i="83"/>
  <c r="O251" i="83"/>
  <c r="O255" i="83"/>
  <c r="O259" i="83"/>
  <c r="O263" i="83"/>
  <c r="O267" i="83"/>
  <c r="O271" i="83"/>
  <c r="O275" i="83"/>
  <c r="O279" i="83"/>
  <c r="O283" i="83"/>
  <c r="O287" i="83"/>
  <c r="O291" i="83"/>
  <c r="O295" i="83"/>
  <c r="O299" i="83"/>
  <c r="Z228" i="70" l="1"/>
  <c r="S228" i="70"/>
  <c r="AF311" i="72"/>
  <c r="U311" i="72"/>
  <c r="T311" i="72"/>
  <c r="P311" i="72"/>
  <c r="O311" i="72"/>
  <c r="N311" i="72"/>
  <c r="M311" i="72"/>
  <c r="L311" i="72"/>
  <c r="K311" i="72"/>
  <c r="J311" i="72"/>
  <c r="I311" i="72"/>
  <c r="H311" i="72"/>
  <c r="G311" i="72"/>
  <c r="F311" i="72"/>
  <c r="E311" i="72"/>
  <c r="D311" i="72"/>
  <c r="C311" i="72"/>
  <c r="B311" i="72"/>
  <c r="AF310" i="72"/>
  <c r="U310" i="72"/>
  <c r="T310" i="72"/>
  <c r="AJ310" i="72" s="1"/>
  <c r="P310" i="72"/>
  <c r="O310" i="72"/>
  <c r="N310" i="72"/>
  <c r="M310" i="72"/>
  <c r="L310" i="72"/>
  <c r="K310" i="72"/>
  <c r="J310" i="72"/>
  <c r="I310" i="72"/>
  <c r="H310" i="72"/>
  <c r="G310" i="72"/>
  <c r="F310" i="72"/>
  <c r="E310" i="72"/>
  <c r="D310" i="72"/>
  <c r="C310" i="72"/>
  <c r="B310" i="72"/>
  <c r="AF309" i="72"/>
  <c r="U309" i="72"/>
  <c r="T309" i="72"/>
  <c r="AK309" i="72" s="1"/>
  <c r="P309" i="72"/>
  <c r="O309" i="72"/>
  <c r="N309" i="72"/>
  <c r="M309" i="72"/>
  <c r="L309" i="72"/>
  <c r="K309" i="72"/>
  <c r="J309" i="72"/>
  <c r="I309" i="72"/>
  <c r="H309" i="72"/>
  <c r="G309" i="72"/>
  <c r="F309" i="72"/>
  <c r="E309" i="72"/>
  <c r="D309" i="72"/>
  <c r="C309" i="72"/>
  <c r="B309" i="72"/>
  <c r="AF308" i="72"/>
  <c r="U308" i="72"/>
  <c r="T308" i="72"/>
  <c r="AK308" i="72" s="1"/>
  <c r="P308" i="72"/>
  <c r="O308" i="72"/>
  <c r="N308" i="72"/>
  <c r="M308" i="72"/>
  <c r="L308" i="72"/>
  <c r="K308" i="72"/>
  <c r="J308" i="72"/>
  <c r="I308" i="72"/>
  <c r="H308" i="72"/>
  <c r="G308" i="72"/>
  <c r="F308" i="72"/>
  <c r="E308" i="72"/>
  <c r="D308" i="72"/>
  <c r="C308" i="72"/>
  <c r="B308" i="72"/>
  <c r="AF307" i="72"/>
  <c r="U307" i="72"/>
  <c r="T307" i="72"/>
  <c r="AJ307" i="72" s="1"/>
  <c r="P307" i="72"/>
  <c r="O307" i="72"/>
  <c r="N307" i="72"/>
  <c r="M307" i="72"/>
  <c r="L307" i="72"/>
  <c r="K307" i="72"/>
  <c r="J307" i="72"/>
  <c r="I307" i="72"/>
  <c r="H307" i="72"/>
  <c r="G307" i="72"/>
  <c r="F307" i="72"/>
  <c r="E307" i="72"/>
  <c r="D307" i="72"/>
  <c r="C307" i="72"/>
  <c r="B307" i="72"/>
  <c r="AF306" i="72"/>
  <c r="U306" i="72"/>
  <c r="T306" i="72"/>
  <c r="AK306" i="72" s="1"/>
  <c r="P306" i="72"/>
  <c r="O306" i="72"/>
  <c r="N306" i="72"/>
  <c r="M306" i="72"/>
  <c r="L306" i="72"/>
  <c r="K306" i="72"/>
  <c r="J306" i="72"/>
  <c r="I306" i="72"/>
  <c r="H306" i="72"/>
  <c r="G306" i="72"/>
  <c r="F306" i="72"/>
  <c r="E306" i="72"/>
  <c r="D306" i="72"/>
  <c r="C306" i="72"/>
  <c r="B306" i="72"/>
  <c r="AF305" i="72"/>
  <c r="U305" i="72"/>
  <c r="T305" i="72"/>
  <c r="P305" i="72"/>
  <c r="O305" i="72"/>
  <c r="N305" i="72"/>
  <c r="M305" i="72"/>
  <c r="L305" i="72"/>
  <c r="K305" i="72"/>
  <c r="J305" i="72"/>
  <c r="I305" i="72"/>
  <c r="H305" i="72"/>
  <c r="G305" i="72"/>
  <c r="F305" i="72"/>
  <c r="E305" i="72"/>
  <c r="D305" i="72"/>
  <c r="C305" i="72"/>
  <c r="B305" i="72"/>
  <c r="AF304" i="72"/>
  <c r="U304" i="72"/>
  <c r="T304" i="72"/>
  <c r="AK304" i="72" s="1"/>
  <c r="P304" i="72"/>
  <c r="O304" i="72"/>
  <c r="N304" i="72"/>
  <c r="M304" i="72"/>
  <c r="L304" i="72"/>
  <c r="K304" i="72"/>
  <c r="J304" i="72"/>
  <c r="I304" i="72"/>
  <c r="H304" i="72"/>
  <c r="G304" i="72"/>
  <c r="F304" i="72"/>
  <c r="E304" i="72"/>
  <c r="D304" i="72"/>
  <c r="C304" i="72"/>
  <c r="B304" i="72"/>
  <c r="AF303" i="72"/>
  <c r="U303" i="72"/>
  <c r="T303" i="72"/>
  <c r="AJ303" i="72" s="1"/>
  <c r="P303" i="72"/>
  <c r="O303" i="72"/>
  <c r="N303" i="72"/>
  <c r="M303" i="72"/>
  <c r="L303" i="72"/>
  <c r="K303" i="72"/>
  <c r="J303" i="72"/>
  <c r="I303" i="72"/>
  <c r="H303" i="72"/>
  <c r="G303" i="72"/>
  <c r="F303" i="72"/>
  <c r="E303" i="72"/>
  <c r="D303" i="72"/>
  <c r="C303" i="72"/>
  <c r="B303" i="72"/>
  <c r="AF302" i="72"/>
  <c r="U302" i="72"/>
  <c r="T302" i="72"/>
  <c r="AK302" i="72" s="1"/>
  <c r="P302" i="72"/>
  <c r="O302" i="72"/>
  <c r="N302" i="72"/>
  <c r="M302" i="72"/>
  <c r="L302" i="72"/>
  <c r="K302" i="72"/>
  <c r="J302" i="72"/>
  <c r="I302" i="72"/>
  <c r="H302" i="72"/>
  <c r="G302" i="72"/>
  <c r="F302" i="72"/>
  <c r="E302" i="72"/>
  <c r="D302" i="72"/>
  <c r="C302" i="72"/>
  <c r="B302" i="72"/>
  <c r="AF301" i="72"/>
  <c r="U301" i="72"/>
  <c r="T301" i="72"/>
  <c r="P301" i="72"/>
  <c r="O301" i="72"/>
  <c r="N301" i="72"/>
  <c r="M301" i="72"/>
  <c r="L301" i="72"/>
  <c r="K301" i="72"/>
  <c r="J301" i="72"/>
  <c r="I301" i="72"/>
  <c r="H301" i="72"/>
  <c r="G301" i="72"/>
  <c r="F301" i="72"/>
  <c r="E301" i="72"/>
  <c r="D301" i="72"/>
  <c r="C301" i="72"/>
  <c r="B301" i="72"/>
  <c r="AF300" i="72"/>
  <c r="U300" i="72"/>
  <c r="T300" i="72"/>
  <c r="AK300" i="72" s="1"/>
  <c r="P300" i="72"/>
  <c r="O300" i="72"/>
  <c r="N300" i="72"/>
  <c r="M300" i="72"/>
  <c r="L300" i="72"/>
  <c r="K300" i="72"/>
  <c r="J300" i="72"/>
  <c r="I300" i="72"/>
  <c r="H300" i="72"/>
  <c r="G300" i="72"/>
  <c r="F300" i="72"/>
  <c r="E300" i="72"/>
  <c r="D300" i="72"/>
  <c r="C300" i="72"/>
  <c r="B300" i="72"/>
  <c r="AF299" i="72"/>
  <c r="U299" i="72"/>
  <c r="T299" i="72"/>
  <c r="AJ299" i="72" s="1"/>
  <c r="P299" i="72"/>
  <c r="O299" i="72"/>
  <c r="N299" i="72"/>
  <c r="M299" i="72"/>
  <c r="L299" i="72"/>
  <c r="K299" i="72"/>
  <c r="J299" i="72"/>
  <c r="I299" i="72"/>
  <c r="H299" i="72"/>
  <c r="G299" i="72"/>
  <c r="F299" i="72"/>
  <c r="E299" i="72"/>
  <c r="D299" i="72"/>
  <c r="C299" i="72"/>
  <c r="B299" i="72"/>
  <c r="AF298" i="72"/>
  <c r="U298" i="72"/>
  <c r="T298" i="72"/>
  <c r="AK298" i="72" s="1"/>
  <c r="P298" i="72"/>
  <c r="O298" i="72"/>
  <c r="N298" i="72"/>
  <c r="M298" i="72"/>
  <c r="L298" i="72"/>
  <c r="K298" i="72"/>
  <c r="J298" i="72"/>
  <c r="I298" i="72"/>
  <c r="H298" i="72"/>
  <c r="G298" i="72"/>
  <c r="F298" i="72"/>
  <c r="E298" i="72"/>
  <c r="D298" i="72"/>
  <c r="C298" i="72"/>
  <c r="B298" i="72"/>
  <c r="AF297" i="72"/>
  <c r="U297" i="72"/>
  <c r="T297" i="72"/>
  <c r="P297" i="72"/>
  <c r="O297" i="72"/>
  <c r="N297" i="72"/>
  <c r="M297" i="72"/>
  <c r="L297" i="72"/>
  <c r="K297" i="72"/>
  <c r="J297" i="72"/>
  <c r="I297" i="72"/>
  <c r="H297" i="72"/>
  <c r="G297" i="72"/>
  <c r="F297" i="72"/>
  <c r="E297" i="72"/>
  <c r="D297" i="72"/>
  <c r="C297" i="72"/>
  <c r="B297" i="72"/>
  <c r="AF296" i="72"/>
  <c r="U296" i="72"/>
  <c r="T296" i="72"/>
  <c r="AK296" i="72" s="1"/>
  <c r="P296" i="72"/>
  <c r="O296" i="72"/>
  <c r="N296" i="72"/>
  <c r="M296" i="72"/>
  <c r="L296" i="72"/>
  <c r="K296" i="72"/>
  <c r="J296" i="72"/>
  <c r="I296" i="72"/>
  <c r="H296" i="72"/>
  <c r="G296" i="72"/>
  <c r="F296" i="72"/>
  <c r="E296" i="72"/>
  <c r="D296" i="72"/>
  <c r="C296" i="72"/>
  <c r="B296" i="72"/>
  <c r="AK295" i="72"/>
  <c r="AF295" i="72"/>
  <c r="U295" i="72"/>
  <c r="T295" i="72"/>
  <c r="AJ295" i="72" s="1"/>
  <c r="P295" i="72"/>
  <c r="O295" i="72"/>
  <c r="N295" i="72"/>
  <c r="M295" i="72"/>
  <c r="L295" i="72"/>
  <c r="K295" i="72"/>
  <c r="J295" i="72"/>
  <c r="I295" i="72"/>
  <c r="H295" i="72"/>
  <c r="G295" i="72"/>
  <c r="F295" i="72"/>
  <c r="E295" i="72"/>
  <c r="D295" i="72"/>
  <c r="C295" i="72"/>
  <c r="B295" i="72"/>
  <c r="AF294" i="72"/>
  <c r="U294" i="72"/>
  <c r="T294" i="72"/>
  <c r="AK294" i="72" s="1"/>
  <c r="P294" i="72"/>
  <c r="O294" i="72"/>
  <c r="N294" i="72"/>
  <c r="M294" i="72"/>
  <c r="L294" i="72"/>
  <c r="K294" i="72"/>
  <c r="J294" i="72"/>
  <c r="I294" i="72"/>
  <c r="H294" i="72"/>
  <c r="G294" i="72"/>
  <c r="F294" i="72"/>
  <c r="E294" i="72"/>
  <c r="D294" i="72"/>
  <c r="C294" i="72"/>
  <c r="B294" i="72"/>
  <c r="AF293" i="72"/>
  <c r="U293" i="72"/>
  <c r="T293" i="72"/>
  <c r="P293" i="72"/>
  <c r="O293" i="72"/>
  <c r="N293" i="72"/>
  <c r="M293" i="72"/>
  <c r="L293" i="72"/>
  <c r="K293" i="72"/>
  <c r="J293" i="72"/>
  <c r="I293" i="72"/>
  <c r="H293" i="72"/>
  <c r="G293" i="72"/>
  <c r="F293" i="72"/>
  <c r="E293" i="72"/>
  <c r="D293" i="72"/>
  <c r="C293" i="72"/>
  <c r="B293" i="72"/>
  <c r="AF292" i="72"/>
  <c r="U292" i="72"/>
  <c r="T292" i="72"/>
  <c r="AK292" i="72" s="1"/>
  <c r="P292" i="72"/>
  <c r="O292" i="72"/>
  <c r="N292" i="72"/>
  <c r="M292" i="72"/>
  <c r="L292" i="72"/>
  <c r="K292" i="72"/>
  <c r="J292" i="72"/>
  <c r="I292" i="72"/>
  <c r="H292" i="72"/>
  <c r="G292" i="72"/>
  <c r="F292" i="72"/>
  <c r="E292" i="72"/>
  <c r="D292" i="72"/>
  <c r="C292" i="72"/>
  <c r="B292" i="72"/>
  <c r="AF291" i="72"/>
  <c r="U291" i="72"/>
  <c r="T291" i="72"/>
  <c r="AJ291" i="72" s="1"/>
  <c r="P291" i="72"/>
  <c r="O291" i="72"/>
  <c r="N291" i="72"/>
  <c r="M291" i="72"/>
  <c r="L291" i="72"/>
  <c r="K291" i="72"/>
  <c r="J291" i="72"/>
  <c r="I291" i="72"/>
  <c r="H291" i="72"/>
  <c r="G291" i="72"/>
  <c r="F291" i="72"/>
  <c r="E291" i="72"/>
  <c r="D291" i="72"/>
  <c r="C291" i="72"/>
  <c r="B291" i="72"/>
  <c r="AF290" i="72"/>
  <c r="U290" i="72"/>
  <c r="T290" i="72"/>
  <c r="AK290" i="72" s="1"/>
  <c r="P290" i="72"/>
  <c r="O290" i="72"/>
  <c r="N290" i="72"/>
  <c r="M290" i="72"/>
  <c r="L290" i="72"/>
  <c r="K290" i="72"/>
  <c r="J290" i="72"/>
  <c r="I290" i="72"/>
  <c r="H290" i="72"/>
  <c r="G290" i="72"/>
  <c r="F290" i="72"/>
  <c r="E290" i="72"/>
  <c r="D290" i="72"/>
  <c r="C290" i="72"/>
  <c r="B290" i="72"/>
  <c r="AF289" i="72"/>
  <c r="U289" i="72"/>
  <c r="T289" i="72"/>
  <c r="P289" i="72"/>
  <c r="O289" i="72"/>
  <c r="N289" i="72"/>
  <c r="M289" i="72"/>
  <c r="L289" i="72"/>
  <c r="K289" i="72"/>
  <c r="J289" i="72"/>
  <c r="I289" i="72"/>
  <c r="H289" i="72"/>
  <c r="G289" i="72"/>
  <c r="F289" i="72"/>
  <c r="E289" i="72"/>
  <c r="D289" i="72"/>
  <c r="C289" i="72"/>
  <c r="B289" i="72"/>
  <c r="AF288" i="72"/>
  <c r="U288" i="72"/>
  <c r="T288" i="72"/>
  <c r="AK288" i="72" s="1"/>
  <c r="P288" i="72"/>
  <c r="O288" i="72"/>
  <c r="N288" i="72"/>
  <c r="M288" i="72"/>
  <c r="L288" i="72"/>
  <c r="K288" i="72"/>
  <c r="J288" i="72"/>
  <c r="I288" i="72"/>
  <c r="H288" i="72"/>
  <c r="G288" i="72"/>
  <c r="F288" i="72"/>
  <c r="E288" i="72"/>
  <c r="D288" i="72"/>
  <c r="C288" i="72"/>
  <c r="B288" i="72"/>
  <c r="AK287" i="72"/>
  <c r="AF287" i="72"/>
  <c r="U287" i="72"/>
  <c r="T287" i="72"/>
  <c r="AJ287" i="72" s="1"/>
  <c r="P287" i="72"/>
  <c r="O287" i="72"/>
  <c r="N287" i="72"/>
  <c r="M287" i="72"/>
  <c r="L287" i="72"/>
  <c r="K287" i="72"/>
  <c r="J287" i="72"/>
  <c r="I287" i="72"/>
  <c r="H287" i="72"/>
  <c r="G287" i="72"/>
  <c r="F287" i="72"/>
  <c r="E287" i="72"/>
  <c r="D287" i="72"/>
  <c r="C287" i="72"/>
  <c r="B287" i="72"/>
  <c r="AF286" i="72"/>
  <c r="U286" i="72"/>
  <c r="T286" i="72"/>
  <c r="AK286" i="72" s="1"/>
  <c r="P286" i="72"/>
  <c r="O286" i="72"/>
  <c r="N286" i="72"/>
  <c r="M286" i="72"/>
  <c r="L286" i="72"/>
  <c r="K286" i="72"/>
  <c r="J286" i="72"/>
  <c r="I286" i="72"/>
  <c r="H286" i="72"/>
  <c r="G286" i="72"/>
  <c r="F286" i="72"/>
  <c r="E286" i="72"/>
  <c r="D286" i="72"/>
  <c r="C286" i="72"/>
  <c r="B286" i="72"/>
  <c r="AF285" i="72"/>
  <c r="U285" i="72"/>
  <c r="T285" i="72"/>
  <c r="P285" i="72"/>
  <c r="O285" i="72"/>
  <c r="N285" i="72"/>
  <c r="M285" i="72"/>
  <c r="L285" i="72"/>
  <c r="K285" i="72"/>
  <c r="J285" i="72"/>
  <c r="I285" i="72"/>
  <c r="H285" i="72"/>
  <c r="G285" i="72"/>
  <c r="F285" i="72"/>
  <c r="E285" i="72"/>
  <c r="D285" i="72"/>
  <c r="C285" i="72"/>
  <c r="B285" i="72"/>
  <c r="AF284" i="72"/>
  <c r="U284" i="72"/>
  <c r="T284" i="72"/>
  <c r="AK284" i="72" s="1"/>
  <c r="P284" i="72"/>
  <c r="O284" i="72"/>
  <c r="N284" i="72"/>
  <c r="M284" i="72"/>
  <c r="L284" i="72"/>
  <c r="K284" i="72"/>
  <c r="J284" i="72"/>
  <c r="I284" i="72"/>
  <c r="H284" i="72"/>
  <c r="G284" i="72"/>
  <c r="F284" i="72"/>
  <c r="E284" i="72"/>
  <c r="D284" i="72"/>
  <c r="C284" i="72"/>
  <c r="B284" i="72"/>
  <c r="AF283" i="72"/>
  <c r="U283" i="72"/>
  <c r="T283" i="72"/>
  <c r="AJ283" i="72" s="1"/>
  <c r="P283" i="72"/>
  <c r="O283" i="72"/>
  <c r="N283" i="72"/>
  <c r="M283" i="72"/>
  <c r="L283" i="72"/>
  <c r="K283" i="72"/>
  <c r="J283" i="72"/>
  <c r="I283" i="72"/>
  <c r="H283" i="72"/>
  <c r="G283" i="72"/>
  <c r="F283" i="72"/>
  <c r="E283" i="72"/>
  <c r="D283" i="72"/>
  <c r="C283" i="72"/>
  <c r="B283" i="72"/>
  <c r="AF282" i="72"/>
  <c r="U282" i="72"/>
  <c r="T282" i="72"/>
  <c r="AK282" i="72" s="1"/>
  <c r="P282" i="72"/>
  <c r="O282" i="72"/>
  <c r="N282" i="72"/>
  <c r="M282" i="72"/>
  <c r="L282" i="72"/>
  <c r="K282" i="72"/>
  <c r="J282" i="72"/>
  <c r="I282" i="72"/>
  <c r="H282" i="72"/>
  <c r="G282" i="72"/>
  <c r="F282" i="72"/>
  <c r="E282" i="72"/>
  <c r="D282" i="72"/>
  <c r="C282" i="72"/>
  <c r="B282" i="72"/>
  <c r="AF281" i="72"/>
  <c r="U281" i="72"/>
  <c r="T281" i="72"/>
  <c r="P281" i="72"/>
  <c r="O281" i="72"/>
  <c r="N281" i="72"/>
  <c r="M281" i="72"/>
  <c r="L281" i="72"/>
  <c r="K281" i="72"/>
  <c r="J281" i="72"/>
  <c r="I281" i="72"/>
  <c r="H281" i="72"/>
  <c r="G281" i="72"/>
  <c r="F281" i="72"/>
  <c r="E281" i="72"/>
  <c r="D281" i="72"/>
  <c r="C281" i="72"/>
  <c r="B281" i="72"/>
  <c r="AF280" i="72"/>
  <c r="U280" i="72"/>
  <c r="T280" i="72"/>
  <c r="AK280" i="72" s="1"/>
  <c r="P280" i="72"/>
  <c r="O280" i="72"/>
  <c r="N280" i="72"/>
  <c r="M280" i="72"/>
  <c r="L280" i="72"/>
  <c r="K280" i="72"/>
  <c r="J280" i="72"/>
  <c r="I280" i="72"/>
  <c r="H280" i="72"/>
  <c r="G280" i="72"/>
  <c r="F280" i="72"/>
  <c r="E280" i="72"/>
  <c r="D280" i="72"/>
  <c r="C280" i="72"/>
  <c r="B280" i="72"/>
  <c r="AK279" i="72"/>
  <c r="AF279" i="72"/>
  <c r="U279" i="72"/>
  <c r="T279" i="72"/>
  <c r="AJ279" i="72" s="1"/>
  <c r="P279" i="72"/>
  <c r="O279" i="72"/>
  <c r="N279" i="72"/>
  <c r="M279" i="72"/>
  <c r="L279" i="72"/>
  <c r="K279" i="72"/>
  <c r="J279" i="72"/>
  <c r="I279" i="72"/>
  <c r="H279" i="72"/>
  <c r="G279" i="72"/>
  <c r="F279" i="72"/>
  <c r="E279" i="72"/>
  <c r="D279" i="72"/>
  <c r="C279" i="72"/>
  <c r="B279" i="72"/>
  <c r="AF278" i="72"/>
  <c r="U278" i="72"/>
  <c r="T278" i="72"/>
  <c r="AK278" i="72" s="1"/>
  <c r="P278" i="72"/>
  <c r="O278" i="72"/>
  <c r="N278" i="72"/>
  <c r="M278" i="72"/>
  <c r="L278" i="72"/>
  <c r="K278" i="72"/>
  <c r="J278" i="72"/>
  <c r="I278" i="72"/>
  <c r="H278" i="72"/>
  <c r="G278" i="72"/>
  <c r="F278" i="72"/>
  <c r="E278" i="72"/>
  <c r="D278" i="72"/>
  <c r="C278" i="72"/>
  <c r="B278" i="72"/>
  <c r="AF277" i="72"/>
  <c r="U277" i="72"/>
  <c r="T277" i="72"/>
  <c r="P277" i="72"/>
  <c r="O277" i="72"/>
  <c r="N277" i="72"/>
  <c r="M277" i="72"/>
  <c r="L277" i="72"/>
  <c r="K277" i="72"/>
  <c r="J277" i="72"/>
  <c r="I277" i="72"/>
  <c r="H277" i="72"/>
  <c r="G277" i="72"/>
  <c r="F277" i="72"/>
  <c r="E277" i="72"/>
  <c r="D277" i="72"/>
  <c r="C277" i="72"/>
  <c r="B277" i="72"/>
  <c r="AF276" i="72"/>
  <c r="U276" i="72"/>
  <c r="T276" i="72"/>
  <c r="AK276" i="72" s="1"/>
  <c r="P276" i="72"/>
  <c r="O276" i="72"/>
  <c r="N276" i="72"/>
  <c r="M276" i="72"/>
  <c r="L276" i="72"/>
  <c r="K276" i="72"/>
  <c r="J276" i="72"/>
  <c r="I276" i="72"/>
  <c r="H276" i="72"/>
  <c r="G276" i="72"/>
  <c r="F276" i="72"/>
  <c r="E276" i="72"/>
  <c r="D276" i="72"/>
  <c r="C276" i="72"/>
  <c r="B276" i="72"/>
  <c r="AF275" i="72"/>
  <c r="U275" i="72"/>
  <c r="T275" i="72"/>
  <c r="AJ275" i="72" s="1"/>
  <c r="P275" i="72"/>
  <c r="O275" i="72"/>
  <c r="N275" i="72"/>
  <c r="M275" i="72"/>
  <c r="L275" i="72"/>
  <c r="K275" i="72"/>
  <c r="J275" i="72"/>
  <c r="I275" i="72"/>
  <c r="H275" i="72"/>
  <c r="G275" i="72"/>
  <c r="F275" i="72"/>
  <c r="E275" i="72"/>
  <c r="D275" i="72"/>
  <c r="C275" i="72"/>
  <c r="B275" i="72"/>
  <c r="AF274" i="72"/>
  <c r="U274" i="72"/>
  <c r="T274" i="72"/>
  <c r="AK274" i="72" s="1"/>
  <c r="P274" i="72"/>
  <c r="O274" i="72"/>
  <c r="N274" i="72"/>
  <c r="M274" i="72"/>
  <c r="L274" i="72"/>
  <c r="K274" i="72"/>
  <c r="J274" i="72"/>
  <c r="I274" i="72"/>
  <c r="H274" i="72"/>
  <c r="G274" i="72"/>
  <c r="F274" i="72"/>
  <c r="E274" i="72"/>
  <c r="D274" i="72"/>
  <c r="C274" i="72"/>
  <c r="B274" i="72"/>
  <c r="AF273" i="72"/>
  <c r="U273" i="72"/>
  <c r="T273" i="72"/>
  <c r="P273" i="72"/>
  <c r="O273" i="72"/>
  <c r="N273" i="72"/>
  <c r="M273" i="72"/>
  <c r="L273" i="72"/>
  <c r="K273" i="72"/>
  <c r="J273" i="72"/>
  <c r="I273" i="72"/>
  <c r="H273" i="72"/>
  <c r="G273" i="72"/>
  <c r="F273" i="72"/>
  <c r="E273" i="72"/>
  <c r="D273" i="72"/>
  <c r="C273" i="72"/>
  <c r="B273" i="72"/>
  <c r="AF272" i="72"/>
  <c r="U272" i="72"/>
  <c r="T272" i="72"/>
  <c r="AK272" i="72" s="1"/>
  <c r="P272" i="72"/>
  <c r="O272" i="72"/>
  <c r="N272" i="72"/>
  <c r="M272" i="72"/>
  <c r="L272" i="72"/>
  <c r="K272" i="72"/>
  <c r="J272" i="72"/>
  <c r="I272" i="72"/>
  <c r="H272" i="72"/>
  <c r="G272" i="72"/>
  <c r="F272" i="72"/>
  <c r="E272" i="72"/>
  <c r="D272" i="72"/>
  <c r="C272" i="72"/>
  <c r="B272" i="72"/>
  <c r="AK271" i="72"/>
  <c r="AF271" i="72"/>
  <c r="U271" i="72"/>
  <c r="T271" i="72"/>
  <c r="AJ271" i="72" s="1"/>
  <c r="P271" i="72"/>
  <c r="O271" i="72"/>
  <c r="N271" i="72"/>
  <c r="M271" i="72"/>
  <c r="L271" i="72"/>
  <c r="K271" i="72"/>
  <c r="J271" i="72"/>
  <c r="I271" i="72"/>
  <c r="H271" i="72"/>
  <c r="G271" i="72"/>
  <c r="F271" i="72"/>
  <c r="E271" i="72"/>
  <c r="D271" i="72"/>
  <c r="C271" i="72"/>
  <c r="B271" i="72"/>
  <c r="AF270" i="72"/>
  <c r="U270" i="72"/>
  <c r="T270" i="72"/>
  <c r="AK270" i="72" s="1"/>
  <c r="P270" i="72"/>
  <c r="O270" i="72"/>
  <c r="N270" i="72"/>
  <c r="M270" i="72"/>
  <c r="L270" i="72"/>
  <c r="K270" i="72"/>
  <c r="J270" i="72"/>
  <c r="I270" i="72"/>
  <c r="H270" i="72"/>
  <c r="G270" i="72"/>
  <c r="F270" i="72"/>
  <c r="E270" i="72"/>
  <c r="D270" i="72"/>
  <c r="C270" i="72"/>
  <c r="B270" i="72"/>
  <c r="AF269" i="72"/>
  <c r="U269" i="72"/>
  <c r="T269" i="72"/>
  <c r="P269" i="72"/>
  <c r="O269" i="72"/>
  <c r="N269" i="72"/>
  <c r="M269" i="72"/>
  <c r="L269" i="72"/>
  <c r="K269" i="72"/>
  <c r="J269" i="72"/>
  <c r="I269" i="72"/>
  <c r="H269" i="72"/>
  <c r="G269" i="72"/>
  <c r="F269" i="72"/>
  <c r="E269" i="72"/>
  <c r="D269" i="72"/>
  <c r="C269" i="72"/>
  <c r="B269" i="72"/>
  <c r="AF268" i="72"/>
  <c r="U268" i="72"/>
  <c r="T268" i="72"/>
  <c r="AK268" i="72" s="1"/>
  <c r="P268" i="72"/>
  <c r="O268" i="72"/>
  <c r="N268" i="72"/>
  <c r="M268" i="72"/>
  <c r="L268" i="72"/>
  <c r="K268" i="72"/>
  <c r="J268" i="72"/>
  <c r="I268" i="72"/>
  <c r="H268" i="72"/>
  <c r="G268" i="72"/>
  <c r="F268" i="72"/>
  <c r="E268" i="72"/>
  <c r="D268" i="72"/>
  <c r="C268" i="72"/>
  <c r="B268" i="72"/>
  <c r="AF267" i="72"/>
  <c r="U267" i="72"/>
  <c r="T267" i="72"/>
  <c r="AJ267" i="72" s="1"/>
  <c r="P267" i="72"/>
  <c r="O267" i="72"/>
  <c r="N267" i="72"/>
  <c r="M267" i="72"/>
  <c r="L267" i="72"/>
  <c r="K267" i="72"/>
  <c r="J267" i="72"/>
  <c r="I267" i="72"/>
  <c r="H267" i="72"/>
  <c r="G267" i="72"/>
  <c r="F267" i="72"/>
  <c r="E267" i="72"/>
  <c r="D267" i="72"/>
  <c r="C267" i="72"/>
  <c r="B267" i="72"/>
  <c r="AF266" i="72"/>
  <c r="U266" i="72"/>
  <c r="T266" i="72"/>
  <c r="AK266" i="72" s="1"/>
  <c r="P266" i="72"/>
  <c r="O266" i="72"/>
  <c r="N266" i="72"/>
  <c r="M266" i="72"/>
  <c r="L266" i="72"/>
  <c r="K266" i="72"/>
  <c r="J266" i="72"/>
  <c r="I266" i="72"/>
  <c r="H266" i="72"/>
  <c r="G266" i="72"/>
  <c r="F266" i="72"/>
  <c r="E266" i="72"/>
  <c r="D266" i="72"/>
  <c r="C266" i="72"/>
  <c r="B266" i="72"/>
  <c r="AF265" i="72"/>
  <c r="U265" i="72"/>
  <c r="T265" i="72"/>
  <c r="P265" i="72"/>
  <c r="O265" i="72"/>
  <c r="N265" i="72"/>
  <c r="M265" i="72"/>
  <c r="L265" i="72"/>
  <c r="K265" i="72"/>
  <c r="J265" i="72"/>
  <c r="I265" i="72"/>
  <c r="H265" i="72"/>
  <c r="G265" i="72"/>
  <c r="F265" i="72"/>
  <c r="E265" i="72"/>
  <c r="D265" i="72"/>
  <c r="C265" i="72"/>
  <c r="B265" i="72"/>
  <c r="AF264" i="72"/>
  <c r="U264" i="72"/>
  <c r="T264" i="72"/>
  <c r="AK264" i="72" s="1"/>
  <c r="P264" i="72"/>
  <c r="O264" i="72"/>
  <c r="N264" i="72"/>
  <c r="M264" i="72"/>
  <c r="L264" i="72"/>
  <c r="K264" i="72"/>
  <c r="J264" i="72"/>
  <c r="I264" i="72"/>
  <c r="H264" i="72"/>
  <c r="G264" i="72"/>
  <c r="F264" i="72"/>
  <c r="E264" i="72"/>
  <c r="D264" i="72"/>
  <c r="C264" i="72"/>
  <c r="B264" i="72"/>
  <c r="AK263" i="72"/>
  <c r="AF263" i="72"/>
  <c r="U263" i="72"/>
  <c r="T263" i="72"/>
  <c r="AJ263" i="72" s="1"/>
  <c r="P263" i="72"/>
  <c r="O263" i="72"/>
  <c r="N263" i="72"/>
  <c r="M263" i="72"/>
  <c r="L263" i="72"/>
  <c r="K263" i="72"/>
  <c r="J263" i="72"/>
  <c r="I263" i="72"/>
  <c r="H263" i="72"/>
  <c r="G263" i="72"/>
  <c r="F263" i="72"/>
  <c r="E263" i="72"/>
  <c r="D263" i="72"/>
  <c r="C263" i="72"/>
  <c r="B263" i="72"/>
  <c r="AF262" i="72"/>
  <c r="U262" i="72"/>
  <c r="T262" i="72"/>
  <c r="AK262" i="72" s="1"/>
  <c r="P262" i="72"/>
  <c r="O262" i="72"/>
  <c r="N262" i="72"/>
  <c r="M262" i="72"/>
  <c r="L262" i="72"/>
  <c r="K262" i="72"/>
  <c r="J262" i="72"/>
  <c r="I262" i="72"/>
  <c r="H262" i="72"/>
  <c r="G262" i="72"/>
  <c r="F262" i="72"/>
  <c r="E262" i="72"/>
  <c r="D262" i="72"/>
  <c r="C262" i="72"/>
  <c r="B262" i="72"/>
  <c r="AF261" i="72"/>
  <c r="U261" i="72"/>
  <c r="T261" i="72"/>
  <c r="P261" i="72"/>
  <c r="O261" i="72"/>
  <c r="N261" i="72"/>
  <c r="M261" i="72"/>
  <c r="L261" i="72"/>
  <c r="K261" i="72"/>
  <c r="J261" i="72"/>
  <c r="I261" i="72"/>
  <c r="H261" i="72"/>
  <c r="G261" i="72"/>
  <c r="F261" i="72"/>
  <c r="E261" i="72"/>
  <c r="D261" i="72"/>
  <c r="C261" i="72"/>
  <c r="B261" i="72"/>
  <c r="AF260" i="72"/>
  <c r="U260" i="72"/>
  <c r="T260" i="72"/>
  <c r="AK260" i="72" s="1"/>
  <c r="P260" i="72"/>
  <c r="O260" i="72"/>
  <c r="N260" i="72"/>
  <c r="M260" i="72"/>
  <c r="L260" i="72"/>
  <c r="K260" i="72"/>
  <c r="J260" i="72"/>
  <c r="I260" i="72"/>
  <c r="H260" i="72"/>
  <c r="G260" i="72"/>
  <c r="F260" i="72"/>
  <c r="E260" i="72"/>
  <c r="D260" i="72"/>
  <c r="C260" i="72"/>
  <c r="B260" i="72"/>
  <c r="AF259" i="72"/>
  <c r="U259" i="72"/>
  <c r="T259" i="72"/>
  <c r="AJ259" i="72" s="1"/>
  <c r="P259" i="72"/>
  <c r="O259" i="72"/>
  <c r="N259" i="72"/>
  <c r="M259" i="72"/>
  <c r="L259" i="72"/>
  <c r="K259" i="72"/>
  <c r="J259" i="72"/>
  <c r="I259" i="72"/>
  <c r="H259" i="72"/>
  <c r="G259" i="72"/>
  <c r="F259" i="72"/>
  <c r="E259" i="72"/>
  <c r="D259" i="72"/>
  <c r="C259" i="72"/>
  <c r="B259" i="72"/>
  <c r="AF258" i="72"/>
  <c r="U258" i="72"/>
  <c r="T258" i="72"/>
  <c r="AK258" i="72" s="1"/>
  <c r="P258" i="72"/>
  <c r="O258" i="72"/>
  <c r="N258" i="72"/>
  <c r="M258" i="72"/>
  <c r="L258" i="72"/>
  <c r="K258" i="72"/>
  <c r="J258" i="72"/>
  <c r="I258" i="72"/>
  <c r="H258" i="72"/>
  <c r="G258" i="72"/>
  <c r="F258" i="72"/>
  <c r="E258" i="72"/>
  <c r="D258" i="72"/>
  <c r="C258" i="72"/>
  <c r="B258" i="72"/>
  <c r="AF257" i="72"/>
  <c r="U257" i="72"/>
  <c r="T257" i="72"/>
  <c r="P257" i="72"/>
  <c r="O257" i="72"/>
  <c r="N257" i="72"/>
  <c r="M257" i="72"/>
  <c r="L257" i="72"/>
  <c r="K257" i="72"/>
  <c r="J257" i="72"/>
  <c r="I257" i="72"/>
  <c r="H257" i="72"/>
  <c r="G257" i="72"/>
  <c r="F257" i="72"/>
  <c r="E257" i="72"/>
  <c r="D257" i="72"/>
  <c r="C257" i="72"/>
  <c r="B257" i="72"/>
  <c r="AF256" i="72"/>
  <c r="U256" i="72"/>
  <c r="T256" i="72"/>
  <c r="AK256" i="72" s="1"/>
  <c r="P256" i="72"/>
  <c r="O256" i="72"/>
  <c r="N256" i="72"/>
  <c r="M256" i="72"/>
  <c r="L256" i="72"/>
  <c r="K256" i="72"/>
  <c r="J256" i="72"/>
  <c r="I256" i="72"/>
  <c r="H256" i="72"/>
  <c r="G256" i="72"/>
  <c r="F256" i="72"/>
  <c r="E256" i="72"/>
  <c r="D256" i="72"/>
  <c r="C256" i="72"/>
  <c r="B256" i="72"/>
  <c r="AK255" i="72"/>
  <c r="AF255" i="72"/>
  <c r="U255" i="72"/>
  <c r="T255" i="72"/>
  <c r="AJ255" i="72" s="1"/>
  <c r="P255" i="72"/>
  <c r="O255" i="72"/>
  <c r="N255" i="72"/>
  <c r="M255" i="72"/>
  <c r="L255" i="72"/>
  <c r="K255" i="72"/>
  <c r="J255" i="72"/>
  <c r="I255" i="72"/>
  <c r="H255" i="72"/>
  <c r="G255" i="72"/>
  <c r="F255" i="72"/>
  <c r="E255" i="72"/>
  <c r="D255" i="72"/>
  <c r="C255" i="72"/>
  <c r="B255" i="72"/>
  <c r="AF254" i="72"/>
  <c r="U254" i="72"/>
  <c r="T254" i="72"/>
  <c r="AK254" i="72" s="1"/>
  <c r="P254" i="72"/>
  <c r="O254" i="72"/>
  <c r="N254" i="72"/>
  <c r="M254" i="72"/>
  <c r="L254" i="72"/>
  <c r="K254" i="72"/>
  <c r="J254" i="72"/>
  <c r="I254" i="72"/>
  <c r="H254" i="72"/>
  <c r="G254" i="72"/>
  <c r="F254" i="72"/>
  <c r="E254" i="72"/>
  <c r="D254" i="72"/>
  <c r="C254" i="72"/>
  <c r="B254" i="72"/>
  <c r="AF253" i="72"/>
  <c r="U253" i="72"/>
  <c r="T253" i="72"/>
  <c r="P253" i="72"/>
  <c r="O253" i="72"/>
  <c r="N253" i="72"/>
  <c r="M253" i="72"/>
  <c r="L253" i="72"/>
  <c r="K253" i="72"/>
  <c r="J253" i="72"/>
  <c r="I253" i="72"/>
  <c r="H253" i="72"/>
  <c r="G253" i="72"/>
  <c r="F253" i="72"/>
  <c r="E253" i="72"/>
  <c r="D253" i="72"/>
  <c r="C253" i="72"/>
  <c r="B253" i="72"/>
  <c r="AF252" i="72"/>
  <c r="U252" i="72"/>
  <c r="T252" i="72"/>
  <c r="AK252" i="72" s="1"/>
  <c r="P252" i="72"/>
  <c r="O252" i="72"/>
  <c r="N252" i="72"/>
  <c r="M252" i="72"/>
  <c r="L252" i="72"/>
  <c r="K252" i="72"/>
  <c r="J252" i="72"/>
  <c r="I252" i="72"/>
  <c r="H252" i="72"/>
  <c r="G252" i="72"/>
  <c r="F252" i="72"/>
  <c r="E252" i="72"/>
  <c r="D252" i="72"/>
  <c r="C252" i="72"/>
  <c r="B252" i="72"/>
  <c r="AF251" i="72"/>
  <c r="U251" i="72"/>
  <c r="T251" i="72"/>
  <c r="AJ251" i="72" s="1"/>
  <c r="P251" i="72"/>
  <c r="O251" i="72"/>
  <c r="N251" i="72"/>
  <c r="M251" i="72"/>
  <c r="L251" i="72"/>
  <c r="K251" i="72"/>
  <c r="J251" i="72"/>
  <c r="I251" i="72"/>
  <c r="H251" i="72"/>
  <c r="G251" i="72"/>
  <c r="F251" i="72"/>
  <c r="E251" i="72"/>
  <c r="D251" i="72"/>
  <c r="C251" i="72"/>
  <c r="B251" i="72"/>
  <c r="AF250" i="72"/>
  <c r="U250" i="72"/>
  <c r="T250" i="72"/>
  <c r="AK250" i="72" s="1"/>
  <c r="P250" i="72"/>
  <c r="O250" i="72"/>
  <c r="N250" i="72"/>
  <c r="M250" i="72"/>
  <c r="L250" i="72"/>
  <c r="K250" i="72"/>
  <c r="J250" i="72"/>
  <c r="I250" i="72"/>
  <c r="H250" i="72"/>
  <c r="G250" i="72"/>
  <c r="F250" i="72"/>
  <c r="E250" i="72"/>
  <c r="D250" i="72"/>
  <c r="C250" i="72"/>
  <c r="B250" i="72"/>
  <c r="AF249" i="72"/>
  <c r="U249" i="72"/>
  <c r="T249" i="72"/>
  <c r="P249" i="72"/>
  <c r="O249" i="72"/>
  <c r="N249" i="72"/>
  <c r="M249" i="72"/>
  <c r="L249" i="72"/>
  <c r="K249" i="72"/>
  <c r="J249" i="72"/>
  <c r="I249" i="72"/>
  <c r="H249" i="72"/>
  <c r="G249" i="72"/>
  <c r="F249" i="72"/>
  <c r="E249" i="72"/>
  <c r="D249" i="72"/>
  <c r="C249" i="72"/>
  <c r="B249" i="72"/>
  <c r="AF248" i="72"/>
  <c r="U248" i="72"/>
  <c r="T248" i="72"/>
  <c r="P248" i="72"/>
  <c r="O248" i="72"/>
  <c r="N248" i="72"/>
  <c r="M248" i="72"/>
  <c r="L248" i="72"/>
  <c r="K248" i="72"/>
  <c r="J248" i="72"/>
  <c r="I248" i="72"/>
  <c r="H248" i="72"/>
  <c r="G248" i="72"/>
  <c r="F248" i="72"/>
  <c r="E248" i="72"/>
  <c r="D248" i="72"/>
  <c r="C248" i="72"/>
  <c r="B248" i="72"/>
  <c r="AK247" i="72"/>
  <c r="AF247" i="72"/>
  <c r="U247" i="72"/>
  <c r="T247" i="72"/>
  <c r="AJ247" i="72" s="1"/>
  <c r="P247" i="72"/>
  <c r="O247" i="72"/>
  <c r="N247" i="72"/>
  <c r="M247" i="72"/>
  <c r="L247" i="72"/>
  <c r="K247" i="72"/>
  <c r="J247" i="72"/>
  <c r="I247" i="72"/>
  <c r="H247" i="72"/>
  <c r="G247" i="72"/>
  <c r="F247" i="72"/>
  <c r="E247" i="72"/>
  <c r="D247" i="72"/>
  <c r="C247" i="72"/>
  <c r="B247" i="72"/>
  <c r="AF246" i="72"/>
  <c r="U246" i="72"/>
  <c r="T246" i="72"/>
  <c r="P246" i="72"/>
  <c r="O246" i="72"/>
  <c r="N246" i="72"/>
  <c r="M246" i="72"/>
  <c r="L246" i="72"/>
  <c r="K246" i="72"/>
  <c r="J246" i="72"/>
  <c r="I246" i="72"/>
  <c r="H246" i="72"/>
  <c r="G246" i="72"/>
  <c r="F246" i="72"/>
  <c r="E246" i="72"/>
  <c r="D246" i="72"/>
  <c r="C246" i="72"/>
  <c r="B246" i="72"/>
  <c r="AF245" i="72"/>
  <c r="U245" i="72"/>
  <c r="T245" i="72"/>
  <c r="P245" i="72"/>
  <c r="O245" i="72"/>
  <c r="N245" i="72"/>
  <c r="M245" i="72"/>
  <c r="L245" i="72"/>
  <c r="K245" i="72"/>
  <c r="J245" i="72"/>
  <c r="I245" i="72"/>
  <c r="H245" i="72"/>
  <c r="G245" i="72"/>
  <c r="F245" i="72"/>
  <c r="E245" i="72"/>
  <c r="D245" i="72"/>
  <c r="C245" i="72"/>
  <c r="B245" i="72"/>
  <c r="AF244" i="72"/>
  <c r="U244" i="72"/>
  <c r="T244" i="72"/>
  <c r="P244" i="72"/>
  <c r="O244" i="72"/>
  <c r="N244" i="72"/>
  <c r="M244" i="72"/>
  <c r="L244" i="72"/>
  <c r="K244" i="72"/>
  <c r="J244" i="72"/>
  <c r="I244" i="72"/>
  <c r="H244" i="72"/>
  <c r="G244" i="72"/>
  <c r="F244" i="72"/>
  <c r="E244" i="72"/>
  <c r="D244" i="72"/>
  <c r="C244" i="72"/>
  <c r="B244" i="72"/>
  <c r="AF243" i="72"/>
  <c r="U243" i="72"/>
  <c r="T243" i="72"/>
  <c r="P243" i="72"/>
  <c r="O243" i="72"/>
  <c r="N243" i="72"/>
  <c r="M243" i="72"/>
  <c r="L243" i="72"/>
  <c r="K243" i="72"/>
  <c r="J243" i="72"/>
  <c r="I243" i="72"/>
  <c r="H243" i="72"/>
  <c r="G243" i="72"/>
  <c r="F243" i="72"/>
  <c r="E243" i="72"/>
  <c r="D243" i="72"/>
  <c r="C243" i="72"/>
  <c r="B243" i="72"/>
  <c r="AF242" i="72"/>
  <c r="U242" i="72"/>
  <c r="T242" i="72"/>
  <c r="P242" i="72"/>
  <c r="O242" i="72"/>
  <c r="N242" i="72"/>
  <c r="M242" i="72"/>
  <c r="L242" i="72"/>
  <c r="K242" i="72"/>
  <c r="J242" i="72"/>
  <c r="I242" i="72"/>
  <c r="H242" i="72"/>
  <c r="G242" i="72"/>
  <c r="F242" i="72"/>
  <c r="E242" i="72"/>
  <c r="D242" i="72"/>
  <c r="C242" i="72"/>
  <c r="B242" i="72"/>
  <c r="AF241" i="72"/>
  <c r="U241" i="72"/>
  <c r="T241" i="72"/>
  <c r="P241" i="72"/>
  <c r="O241" i="72"/>
  <c r="N241" i="72"/>
  <c r="M241" i="72"/>
  <c r="L241" i="72"/>
  <c r="K241" i="72"/>
  <c r="J241" i="72"/>
  <c r="I241" i="72"/>
  <c r="H241" i="72"/>
  <c r="G241" i="72"/>
  <c r="F241" i="72"/>
  <c r="E241" i="72"/>
  <c r="D241" i="72"/>
  <c r="C241" i="72"/>
  <c r="B241" i="72"/>
  <c r="AF240" i="72"/>
  <c r="U240" i="72"/>
  <c r="T240" i="72"/>
  <c r="P240" i="72"/>
  <c r="O240" i="72"/>
  <c r="N240" i="72"/>
  <c r="M240" i="72"/>
  <c r="L240" i="72"/>
  <c r="K240" i="72"/>
  <c r="J240" i="72"/>
  <c r="I240" i="72"/>
  <c r="H240" i="72"/>
  <c r="G240" i="72"/>
  <c r="F240" i="72"/>
  <c r="E240" i="72"/>
  <c r="D240" i="72"/>
  <c r="C240" i="72"/>
  <c r="B240" i="72"/>
  <c r="AF239" i="72"/>
  <c r="U239" i="72"/>
  <c r="T239" i="72"/>
  <c r="AK239" i="72" s="1"/>
  <c r="P239" i="72"/>
  <c r="O239" i="72"/>
  <c r="N239" i="72"/>
  <c r="M239" i="72"/>
  <c r="L239" i="72"/>
  <c r="K239" i="72"/>
  <c r="J239" i="72"/>
  <c r="I239" i="72"/>
  <c r="H239" i="72"/>
  <c r="G239" i="72"/>
  <c r="F239" i="72"/>
  <c r="E239" i="72"/>
  <c r="D239" i="72"/>
  <c r="C239" i="72"/>
  <c r="B239" i="72"/>
  <c r="AK238" i="72"/>
  <c r="AF238" i="72"/>
  <c r="U238" i="72"/>
  <c r="T238" i="72"/>
  <c r="AJ238" i="72" s="1"/>
  <c r="P238" i="72"/>
  <c r="O238" i="72"/>
  <c r="N238" i="72"/>
  <c r="M238" i="72"/>
  <c r="L238" i="72"/>
  <c r="K238" i="72"/>
  <c r="J238" i="72"/>
  <c r="I238" i="72"/>
  <c r="H238" i="72"/>
  <c r="G238" i="72"/>
  <c r="F238" i="72"/>
  <c r="E238" i="72"/>
  <c r="D238" i="72"/>
  <c r="C238" i="72"/>
  <c r="B238" i="72"/>
  <c r="AF237" i="72"/>
  <c r="U237" i="72"/>
  <c r="T237" i="72"/>
  <c r="AK237" i="72" s="1"/>
  <c r="P237" i="72"/>
  <c r="O237" i="72"/>
  <c r="N237" i="72"/>
  <c r="M237" i="72"/>
  <c r="L237" i="72"/>
  <c r="K237" i="72"/>
  <c r="J237" i="72"/>
  <c r="I237" i="72"/>
  <c r="H237" i="72"/>
  <c r="G237" i="72"/>
  <c r="F237" i="72"/>
  <c r="E237" i="72"/>
  <c r="D237" i="72"/>
  <c r="C237" i="72"/>
  <c r="B237" i="72"/>
  <c r="AF236" i="72"/>
  <c r="U236" i="72"/>
  <c r="T236" i="72"/>
  <c r="P236" i="72"/>
  <c r="O236" i="72"/>
  <c r="N236" i="72"/>
  <c r="M236" i="72"/>
  <c r="L236" i="72"/>
  <c r="K236" i="72"/>
  <c r="J236" i="72"/>
  <c r="I236" i="72"/>
  <c r="H236" i="72"/>
  <c r="G236" i="72"/>
  <c r="F236" i="72"/>
  <c r="E236" i="72"/>
  <c r="D236" i="72"/>
  <c r="C236" i="72"/>
  <c r="B236" i="72"/>
  <c r="AF235" i="72"/>
  <c r="U235" i="72"/>
  <c r="T235" i="72"/>
  <c r="AK235" i="72" s="1"/>
  <c r="P235" i="72"/>
  <c r="O235" i="72"/>
  <c r="N235" i="72"/>
  <c r="M235" i="72"/>
  <c r="L235" i="72"/>
  <c r="K235" i="72"/>
  <c r="J235" i="72"/>
  <c r="I235" i="72"/>
  <c r="H235" i="72"/>
  <c r="G235" i="72"/>
  <c r="F235" i="72"/>
  <c r="E235" i="72"/>
  <c r="D235" i="72"/>
  <c r="C235" i="72"/>
  <c r="B235" i="72"/>
  <c r="AF234" i="72"/>
  <c r="U234" i="72"/>
  <c r="T234" i="72"/>
  <c r="AJ234" i="72" s="1"/>
  <c r="P234" i="72"/>
  <c r="O234" i="72"/>
  <c r="N234" i="72"/>
  <c r="M234" i="72"/>
  <c r="L234" i="72"/>
  <c r="K234" i="72"/>
  <c r="J234" i="72"/>
  <c r="I234" i="72"/>
  <c r="H234" i="72"/>
  <c r="G234" i="72"/>
  <c r="F234" i="72"/>
  <c r="E234" i="72"/>
  <c r="D234" i="72"/>
  <c r="C234" i="72"/>
  <c r="B234" i="72"/>
  <c r="AF233" i="72"/>
  <c r="U233" i="72"/>
  <c r="T233" i="72"/>
  <c r="AK233" i="72" s="1"/>
  <c r="P233" i="72"/>
  <c r="O233" i="72"/>
  <c r="N233" i="72"/>
  <c r="M233" i="72"/>
  <c r="L233" i="72"/>
  <c r="K233" i="72"/>
  <c r="J233" i="72"/>
  <c r="I233" i="72"/>
  <c r="H233" i="72"/>
  <c r="G233" i="72"/>
  <c r="F233" i="72"/>
  <c r="E233" i="72"/>
  <c r="D233" i="72"/>
  <c r="C233" i="72"/>
  <c r="B233" i="72"/>
  <c r="AF232" i="72"/>
  <c r="U232" i="72"/>
  <c r="T232" i="72"/>
  <c r="P232" i="72"/>
  <c r="O232" i="72"/>
  <c r="N232" i="72"/>
  <c r="M232" i="72"/>
  <c r="L232" i="72"/>
  <c r="K232" i="72"/>
  <c r="J232" i="72"/>
  <c r="I232" i="72"/>
  <c r="H232" i="72"/>
  <c r="G232" i="72"/>
  <c r="F232" i="72"/>
  <c r="E232" i="72"/>
  <c r="D232" i="72"/>
  <c r="C232" i="72"/>
  <c r="B232" i="72"/>
  <c r="AF231" i="72"/>
  <c r="U231" i="72"/>
  <c r="T231" i="72"/>
  <c r="AK231" i="72" s="1"/>
  <c r="P231" i="72"/>
  <c r="O231" i="72"/>
  <c r="N231" i="72"/>
  <c r="M231" i="72"/>
  <c r="L231" i="72"/>
  <c r="K231" i="72"/>
  <c r="J231" i="72"/>
  <c r="I231" i="72"/>
  <c r="H231" i="72"/>
  <c r="G231" i="72"/>
  <c r="F231" i="72"/>
  <c r="E231" i="72"/>
  <c r="D231" i="72"/>
  <c r="C231" i="72"/>
  <c r="B231" i="72"/>
  <c r="AK230" i="72"/>
  <c r="AF230" i="72"/>
  <c r="U230" i="72"/>
  <c r="T230" i="72"/>
  <c r="AJ230" i="72" s="1"/>
  <c r="P230" i="72"/>
  <c r="O230" i="72"/>
  <c r="N230" i="72"/>
  <c r="M230" i="72"/>
  <c r="L230" i="72"/>
  <c r="K230" i="72"/>
  <c r="J230" i="72"/>
  <c r="I230" i="72"/>
  <c r="H230" i="72"/>
  <c r="G230" i="72"/>
  <c r="F230" i="72"/>
  <c r="E230" i="72"/>
  <c r="D230" i="72"/>
  <c r="C230" i="72"/>
  <c r="B230" i="72"/>
  <c r="AF229" i="72"/>
  <c r="U229" i="72"/>
  <c r="T229" i="72"/>
  <c r="AK229" i="72" s="1"/>
  <c r="P229" i="72"/>
  <c r="O229" i="72"/>
  <c r="N229" i="72"/>
  <c r="M229" i="72"/>
  <c r="L229" i="72"/>
  <c r="K229" i="72"/>
  <c r="J229" i="72"/>
  <c r="I229" i="72"/>
  <c r="H229" i="72"/>
  <c r="G229" i="72"/>
  <c r="F229" i="72"/>
  <c r="E229" i="72"/>
  <c r="D229" i="72"/>
  <c r="C229" i="72"/>
  <c r="B229" i="72"/>
  <c r="AF228" i="72"/>
  <c r="U228" i="72"/>
  <c r="T228" i="72"/>
  <c r="P228" i="72"/>
  <c r="O228" i="72"/>
  <c r="N228" i="72"/>
  <c r="M228" i="72"/>
  <c r="L228" i="72"/>
  <c r="K228" i="72"/>
  <c r="J228" i="72"/>
  <c r="I228" i="72"/>
  <c r="H228" i="72"/>
  <c r="G228" i="72"/>
  <c r="F228" i="72"/>
  <c r="E228" i="72"/>
  <c r="D228" i="72"/>
  <c r="C228" i="72"/>
  <c r="B228" i="72"/>
  <c r="AF227" i="72"/>
  <c r="U227" i="72"/>
  <c r="T227" i="72"/>
  <c r="AK227" i="72" s="1"/>
  <c r="P227" i="72"/>
  <c r="O227" i="72"/>
  <c r="N227" i="72"/>
  <c r="M227" i="72"/>
  <c r="L227" i="72"/>
  <c r="K227" i="72"/>
  <c r="J227" i="72"/>
  <c r="I227" i="72"/>
  <c r="H227" i="72"/>
  <c r="G227" i="72"/>
  <c r="F227" i="72"/>
  <c r="E227" i="72"/>
  <c r="D227" i="72"/>
  <c r="C227" i="72"/>
  <c r="B227" i="72"/>
  <c r="AF226" i="72"/>
  <c r="U226" i="72"/>
  <c r="T226" i="72"/>
  <c r="AJ226" i="72" s="1"/>
  <c r="P226" i="72"/>
  <c r="O226" i="72"/>
  <c r="N226" i="72"/>
  <c r="M226" i="72"/>
  <c r="L226" i="72"/>
  <c r="K226" i="72"/>
  <c r="J226" i="72"/>
  <c r="I226" i="72"/>
  <c r="H226" i="72"/>
  <c r="G226" i="72"/>
  <c r="F226" i="72"/>
  <c r="E226" i="72"/>
  <c r="D226" i="72"/>
  <c r="C226" i="72"/>
  <c r="B226" i="72"/>
  <c r="AF225" i="72"/>
  <c r="U225" i="72"/>
  <c r="T225" i="72"/>
  <c r="AK225" i="72" s="1"/>
  <c r="P225" i="72"/>
  <c r="O225" i="72"/>
  <c r="N225" i="72"/>
  <c r="M225" i="72"/>
  <c r="L225" i="72"/>
  <c r="K225" i="72"/>
  <c r="J225" i="72"/>
  <c r="I225" i="72"/>
  <c r="H225" i="72"/>
  <c r="G225" i="72"/>
  <c r="F225" i="72"/>
  <c r="E225" i="72"/>
  <c r="D225" i="72"/>
  <c r="C225" i="72"/>
  <c r="B225" i="72"/>
  <c r="AF224" i="72"/>
  <c r="U224" i="72"/>
  <c r="T224" i="72"/>
  <c r="P224" i="72"/>
  <c r="O224" i="72"/>
  <c r="N224" i="72"/>
  <c r="M224" i="72"/>
  <c r="L224" i="72"/>
  <c r="K224" i="72"/>
  <c r="J224" i="72"/>
  <c r="I224" i="72"/>
  <c r="H224" i="72"/>
  <c r="G224" i="72"/>
  <c r="F224" i="72"/>
  <c r="E224" i="72"/>
  <c r="D224" i="72"/>
  <c r="C224" i="72"/>
  <c r="B224" i="72"/>
  <c r="AF223" i="72"/>
  <c r="U223" i="72"/>
  <c r="T223" i="72"/>
  <c r="AK223" i="72" s="1"/>
  <c r="P223" i="72"/>
  <c r="O223" i="72"/>
  <c r="N223" i="72"/>
  <c r="M223" i="72"/>
  <c r="L223" i="72"/>
  <c r="K223" i="72"/>
  <c r="J223" i="72"/>
  <c r="I223" i="72"/>
  <c r="H223" i="72"/>
  <c r="G223" i="72"/>
  <c r="F223" i="72"/>
  <c r="E223" i="72"/>
  <c r="D223" i="72"/>
  <c r="C223" i="72"/>
  <c r="B223" i="72"/>
  <c r="AK222" i="72"/>
  <c r="AF222" i="72"/>
  <c r="U222" i="72"/>
  <c r="T222" i="72"/>
  <c r="AJ222" i="72" s="1"/>
  <c r="P222" i="72"/>
  <c r="O222" i="72"/>
  <c r="N222" i="72"/>
  <c r="M222" i="72"/>
  <c r="L222" i="72"/>
  <c r="K222" i="72"/>
  <c r="J222" i="72"/>
  <c r="I222" i="72"/>
  <c r="H222" i="72"/>
  <c r="G222" i="72"/>
  <c r="F222" i="72"/>
  <c r="E222" i="72"/>
  <c r="D222" i="72"/>
  <c r="C222" i="72"/>
  <c r="B222" i="72"/>
  <c r="AF221" i="72"/>
  <c r="U221" i="72"/>
  <c r="T221" i="72"/>
  <c r="AK221" i="72" s="1"/>
  <c r="P221" i="72"/>
  <c r="O221" i="72"/>
  <c r="N221" i="72"/>
  <c r="M221" i="72"/>
  <c r="L221" i="72"/>
  <c r="K221" i="72"/>
  <c r="J221" i="72"/>
  <c r="I221" i="72"/>
  <c r="H221" i="72"/>
  <c r="G221" i="72"/>
  <c r="F221" i="72"/>
  <c r="E221" i="72"/>
  <c r="D221" i="72"/>
  <c r="C221" i="72"/>
  <c r="B221" i="72"/>
  <c r="AF220" i="72"/>
  <c r="U220" i="72"/>
  <c r="T220" i="72"/>
  <c r="P220" i="72"/>
  <c r="O220" i="72"/>
  <c r="N220" i="72"/>
  <c r="M220" i="72"/>
  <c r="L220" i="72"/>
  <c r="K220" i="72"/>
  <c r="J220" i="72"/>
  <c r="I220" i="72"/>
  <c r="H220" i="72"/>
  <c r="G220" i="72"/>
  <c r="F220" i="72"/>
  <c r="E220" i="72"/>
  <c r="D220" i="72"/>
  <c r="C220" i="72"/>
  <c r="B220" i="72"/>
  <c r="AF219" i="72"/>
  <c r="U219" i="72"/>
  <c r="T219" i="72"/>
  <c r="AK219" i="72" s="1"/>
  <c r="P219" i="72"/>
  <c r="O219" i="72"/>
  <c r="N219" i="72"/>
  <c r="M219" i="72"/>
  <c r="L219" i="72"/>
  <c r="K219" i="72"/>
  <c r="J219" i="72"/>
  <c r="I219" i="72"/>
  <c r="H219" i="72"/>
  <c r="G219" i="72"/>
  <c r="F219" i="72"/>
  <c r="E219" i="72"/>
  <c r="D219" i="72"/>
  <c r="C219" i="72"/>
  <c r="B219" i="72"/>
  <c r="AF218" i="72"/>
  <c r="U218" i="72"/>
  <c r="T218" i="72"/>
  <c r="AJ218" i="72" s="1"/>
  <c r="P218" i="72"/>
  <c r="O218" i="72"/>
  <c r="N218" i="72"/>
  <c r="M218" i="72"/>
  <c r="L218" i="72"/>
  <c r="K218" i="72"/>
  <c r="J218" i="72"/>
  <c r="I218" i="72"/>
  <c r="H218" i="72"/>
  <c r="G218" i="72"/>
  <c r="F218" i="72"/>
  <c r="E218" i="72"/>
  <c r="D218" i="72"/>
  <c r="C218" i="72"/>
  <c r="B218" i="72"/>
  <c r="AF217" i="72"/>
  <c r="U217" i="72"/>
  <c r="T217" i="72"/>
  <c r="AK217" i="72" s="1"/>
  <c r="P217" i="72"/>
  <c r="O217" i="72"/>
  <c r="N217" i="72"/>
  <c r="M217" i="72"/>
  <c r="L217" i="72"/>
  <c r="K217" i="72"/>
  <c r="J217" i="72"/>
  <c r="I217" i="72"/>
  <c r="H217" i="72"/>
  <c r="G217" i="72"/>
  <c r="F217" i="72"/>
  <c r="E217" i="72"/>
  <c r="D217" i="72"/>
  <c r="C217" i="72"/>
  <c r="B217" i="72"/>
  <c r="AF216" i="72"/>
  <c r="U216" i="72"/>
  <c r="T216" i="72"/>
  <c r="P216" i="72"/>
  <c r="O216" i="72"/>
  <c r="N216" i="72"/>
  <c r="M216" i="72"/>
  <c r="L216" i="72"/>
  <c r="K216" i="72"/>
  <c r="J216" i="72"/>
  <c r="I216" i="72"/>
  <c r="H216" i="72"/>
  <c r="G216" i="72"/>
  <c r="F216" i="72"/>
  <c r="E216" i="72"/>
  <c r="D216" i="72"/>
  <c r="C216" i="72"/>
  <c r="B216" i="72"/>
  <c r="AF215" i="72"/>
  <c r="U215" i="72"/>
  <c r="T215" i="72"/>
  <c r="AK215" i="72" s="1"/>
  <c r="P215" i="72"/>
  <c r="O215" i="72"/>
  <c r="N215" i="72"/>
  <c r="M215" i="72"/>
  <c r="L215" i="72"/>
  <c r="K215" i="72"/>
  <c r="J215" i="72"/>
  <c r="I215" i="72"/>
  <c r="H215" i="72"/>
  <c r="G215" i="72"/>
  <c r="F215" i="72"/>
  <c r="E215" i="72"/>
  <c r="D215" i="72"/>
  <c r="C215" i="72"/>
  <c r="B215" i="72"/>
  <c r="AK214" i="72"/>
  <c r="AF214" i="72"/>
  <c r="U214" i="72"/>
  <c r="T214" i="72"/>
  <c r="AJ214" i="72" s="1"/>
  <c r="P214" i="72"/>
  <c r="O214" i="72"/>
  <c r="N214" i="72"/>
  <c r="M214" i="72"/>
  <c r="L214" i="72"/>
  <c r="K214" i="72"/>
  <c r="J214" i="72"/>
  <c r="I214" i="72"/>
  <c r="H214" i="72"/>
  <c r="G214" i="72"/>
  <c r="F214" i="72"/>
  <c r="E214" i="72"/>
  <c r="D214" i="72"/>
  <c r="C214" i="72"/>
  <c r="B214" i="72"/>
  <c r="AF213" i="72"/>
  <c r="U213" i="72"/>
  <c r="T213" i="72"/>
  <c r="AK213" i="72" s="1"/>
  <c r="P213" i="72"/>
  <c r="O213" i="72"/>
  <c r="N213" i="72"/>
  <c r="M213" i="72"/>
  <c r="L213" i="72"/>
  <c r="K213" i="72"/>
  <c r="J213" i="72"/>
  <c r="I213" i="72"/>
  <c r="H213" i="72"/>
  <c r="G213" i="72"/>
  <c r="F213" i="72"/>
  <c r="E213" i="72"/>
  <c r="D213" i="72"/>
  <c r="C213" i="72"/>
  <c r="B213" i="72"/>
  <c r="AF212" i="72"/>
  <c r="U212" i="72"/>
  <c r="T212" i="72"/>
  <c r="P212" i="72"/>
  <c r="O212" i="72"/>
  <c r="N212" i="72"/>
  <c r="M212" i="72"/>
  <c r="L212" i="72"/>
  <c r="K212" i="72"/>
  <c r="J212" i="72"/>
  <c r="I212" i="72"/>
  <c r="H212" i="72"/>
  <c r="G212" i="72"/>
  <c r="F212" i="72"/>
  <c r="E212" i="72"/>
  <c r="D212" i="72"/>
  <c r="C212" i="72"/>
  <c r="B212" i="72"/>
  <c r="AF211" i="72"/>
  <c r="U211" i="72"/>
  <c r="T211" i="72"/>
  <c r="AK211" i="72" s="1"/>
  <c r="P211" i="72"/>
  <c r="O211" i="72"/>
  <c r="N211" i="72"/>
  <c r="M211" i="72"/>
  <c r="L211" i="72"/>
  <c r="K211" i="72"/>
  <c r="J211" i="72"/>
  <c r="I211" i="72"/>
  <c r="H211" i="72"/>
  <c r="G211" i="72"/>
  <c r="F211" i="72"/>
  <c r="E211" i="72"/>
  <c r="D211" i="72"/>
  <c r="C211" i="72"/>
  <c r="B211" i="72"/>
  <c r="AF210" i="72"/>
  <c r="U210" i="72"/>
  <c r="T210" i="72"/>
  <c r="AJ210" i="72" s="1"/>
  <c r="P210" i="72"/>
  <c r="O210" i="72"/>
  <c r="N210" i="72"/>
  <c r="M210" i="72"/>
  <c r="L210" i="72"/>
  <c r="K210" i="72"/>
  <c r="J210" i="72"/>
  <c r="I210" i="72"/>
  <c r="H210" i="72"/>
  <c r="G210" i="72"/>
  <c r="F210" i="72"/>
  <c r="E210" i="72"/>
  <c r="D210" i="72"/>
  <c r="C210" i="72"/>
  <c r="B210" i="72"/>
  <c r="AF209" i="72"/>
  <c r="U209" i="72"/>
  <c r="T209" i="72"/>
  <c r="AK209" i="72" s="1"/>
  <c r="P209" i="72"/>
  <c r="O209" i="72"/>
  <c r="N209" i="72"/>
  <c r="M209" i="72"/>
  <c r="L209" i="72"/>
  <c r="K209" i="72"/>
  <c r="J209" i="72"/>
  <c r="I209" i="72"/>
  <c r="H209" i="72"/>
  <c r="G209" i="72"/>
  <c r="F209" i="72"/>
  <c r="E209" i="72"/>
  <c r="D209" i="72"/>
  <c r="C209" i="72"/>
  <c r="B209" i="72"/>
  <c r="AF208" i="72"/>
  <c r="U208" i="72"/>
  <c r="T208" i="72"/>
  <c r="P208" i="72"/>
  <c r="O208" i="72"/>
  <c r="N208" i="72"/>
  <c r="M208" i="72"/>
  <c r="L208" i="72"/>
  <c r="K208" i="72"/>
  <c r="J208" i="72"/>
  <c r="I208" i="72"/>
  <c r="H208" i="72"/>
  <c r="G208" i="72"/>
  <c r="F208" i="72"/>
  <c r="E208" i="72"/>
  <c r="D208" i="72"/>
  <c r="C208" i="72"/>
  <c r="B208" i="72"/>
  <c r="AF207" i="72"/>
  <c r="U207" i="72"/>
  <c r="T207" i="72"/>
  <c r="AK207" i="72" s="1"/>
  <c r="P207" i="72"/>
  <c r="O207" i="72"/>
  <c r="N207" i="72"/>
  <c r="M207" i="72"/>
  <c r="L207" i="72"/>
  <c r="K207" i="72"/>
  <c r="J207" i="72"/>
  <c r="I207" i="72"/>
  <c r="H207" i="72"/>
  <c r="G207" i="72"/>
  <c r="F207" i="72"/>
  <c r="E207" i="72"/>
  <c r="D207" i="72"/>
  <c r="C207" i="72"/>
  <c r="B207" i="72"/>
  <c r="AK206" i="72"/>
  <c r="AF206" i="72"/>
  <c r="U206" i="72"/>
  <c r="T206" i="72"/>
  <c r="AJ206" i="72" s="1"/>
  <c r="P206" i="72"/>
  <c r="O206" i="72"/>
  <c r="N206" i="72"/>
  <c r="M206" i="72"/>
  <c r="L206" i="72"/>
  <c r="K206" i="72"/>
  <c r="J206" i="72"/>
  <c r="I206" i="72"/>
  <c r="H206" i="72"/>
  <c r="G206" i="72"/>
  <c r="F206" i="72"/>
  <c r="E206" i="72"/>
  <c r="D206" i="72"/>
  <c r="C206" i="72"/>
  <c r="B206" i="72"/>
  <c r="AF205" i="72"/>
  <c r="U205" i="72"/>
  <c r="T205" i="72"/>
  <c r="AK205" i="72" s="1"/>
  <c r="P205" i="72"/>
  <c r="O205" i="72"/>
  <c r="N205" i="72"/>
  <c r="M205" i="72"/>
  <c r="L205" i="72"/>
  <c r="K205" i="72"/>
  <c r="J205" i="72"/>
  <c r="I205" i="72"/>
  <c r="H205" i="72"/>
  <c r="G205" i="72"/>
  <c r="F205" i="72"/>
  <c r="E205" i="72"/>
  <c r="D205" i="72"/>
  <c r="C205" i="72"/>
  <c r="B205" i="72"/>
  <c r="AF204" i="72"/>
  <c r="U204" i="72"/>
  <c r="T204" i="72"/>
  <c r="P204" i="72"/>
  <c r="O204" i="72"/>
  <c r="N204" i="72"/>
  <c r="M204" i="72"/>
  <c r="L204" i="72"/>
  <c r="K204" i="72"/>
  <c r="J204" i="72"/>
  <c r="I204" i="72"/>
  <c r="H204" i="72"/>
  <c r="G204" i="72"/>
  <c r="F204" i="72"/>
  <c r="E204" i="72"/>
  <c r="D204" i="72"/>
  <c r="C204" i="72"/>
  <c r="B204" i="72"/>
  <c r="AF203" i="72"/>
  <c r="U203" i="72"/>
  <c r="T203" i="72"/>
  <c r="AK203" i="72" s="1"/>
  <c r="P203" i="72"/>
  <c r="O203" i="72"/>
  <c r="N203" i="72"/>
  <c r="M203" i="72"/>
  <c r="L203" i="72"/>
  <c r="K203" i="72"/>
  <c r="J203" i="72"/>
  <c r="I203" i="72"/>
  <c r="H203" i="72"/>
  <c r="G203" i="72"/>
  <c r="F203" i="72"/>
  <c r="E203" i="72"/>
  <c r="D203" i="72"/>
  <c r="C203" i="72"/>
  <c r="B203" i="72"/>
  <c r="AF202" i="72"/>
  <c r="U202" i="72"/>
  <c r="T202" i="72"/>
  <c r="AJ202" i="72" s="1"/>
  <c r="P202" i="72"/>
  <c r="O202" i="72"/>
  <c r="N202" i="72"/>
  <c r="M202" i="72"/>
  <c r="L202" i="72"/>
  <c r="K202" i="72"/>
  <c r="J202" i="72"/>
  <c r="I202" i="72"/>
  <c r="H202" i="72"/>
  <c r="G202" i="72"/>
  <c r="F202" i="72"/>
  <c r="E202" i="72"/>
  <c r="D202" i="72"/>
  <c r="C202" i="72"/>
  <c r="B202" i="72"/>
  <c r="AF201" i="72"/>
  <c r="U201" i="72"/>
  <c r="T201" i="72"/>
  <c r="AK201" i="72" s="1"/>
  <c r="P201" i="72"/>
  <c r="O201" i="72"/>
  <c r="N201" i="72"/>
  <c r="M201" i="72"/>
  <c r="L201" i="72"/>
  <c r="K201" i="72"/>
  <c r="J201" i="72"/>
  <c r="I201" i="72"/>
  <c r="H201" i="72"/>
  <c r="G201" i="72"/>
  <c r="F201" i="72"/>
  <c r="E201" i="72"/>
  <c r="D201" i="72"/>
  <c r="C201" i="72"/>
  <c r="B201" i="72"/>
  <c r="AF200" i="72"/>
  <c r="U200" i="72"/>
  <c r="T200" i="72"/>
  <c r="P200" i="72"/>
  <c r="O200" i="72"/>
  <c r="N200" i="72"/>
  <c r="M200" i="72"/>
  <c r="L200" i="72"/>
  <c r="K200" i="72"/>
  <c r="J200" i="72"/>
  <c r="I200" i="72"/>
  <c r="H200" i="72"/>
  <c r="G200" i="72"/>
  <c r="F200" i="72"/>
  <c r="E200" i="72"/>
  <c r="D200" i="72"/>
  <c r="C200" i="72"/>
  <c r="B200" i="72"/>
  <c r="AF199" i="72"/>
  <c r="U199" i="72"/>
  <c r="T199" i="72"/>
  <c r="AK199" i="72" s="1"/>
  <c r="P199" i="72"/>
  <c r="O199" i="72"/>
  <c r="N199" i="72"/>
  <c r="M199" i="72"/>
  <c r="L199" i="72"/>
  <c r="K199" i="72"/>
  <c r="J199" i="72"/>
  <c r="I199" i="72"/>
  <c r="H199" i="72"/>
  <c r="G199" i="72"/>
  <c r="F199" i="72"/>
  <c r="E199" i="72"/>
  <c r="D199" i="72"/>
  <c r="C199" i="72"/>
  <c r="B199" i="72"/>
  <c r="AF198" i="72"/>
  <c r="U198" i="72"/>
  <c r="T198" i="72"/>
  <c r="AJ198" i="72" s="1"/>
  <c r="P198" i="72"/>
  <c r="O198" i="72"/>
  <c r="N198" i="72"/>
  <c r="M198" i="72"/>
  <c r="L198" i="72"/>
  <c r="K198" i="72"/>
  <c r="J198" i="72"/>
  <c r="I198" i="72"/>
  <c r="H198" i="72"/>
  <c r="G198" i="72"/>
  <c r="F198" i="72"/>
  <c r="E198" i="72"/>
  <c r="D198" i="72"/>
  <c r="C198" i="72"/>
  <c r="B198" i="72"/>
  <c r="AF197" i="72"/>
  <c r="U197" i="72"/>
  <c r="T197" i="72"/>
  <c r="AK197" i="72" s="1"/>
  <c r="P197" i="72"/>
  <c r="O197" i="72"/>
  <c r="N197" i="72"/>
  <c r="M197" i="72"/>
  <c r="L197" i="72"/>
  <c r="K197" i="72"/>
  <c r="J197" i="72"/>
  <c r="I197" i="72"/>
  <c r="H197" i="72"/>
  <c r="G197" i="72"/>
  <c r="F197" i="72"/>
  <c r="E197" i="72"/>
  <c r="D197" i="72"/>
  <c r="C197" i="72"/>
  <c r="B197" i="72"/>
  <c r="AF196" i="72"/>
  <c r="U196" i="72"/>
  <c r="T196" i="72"/>
  <c r="P196" i="72"/>
  <c r="O196" i="72"/>
  <c r="N196" i="72"/>
  <c r="M196" i="72"/>
  <c r="L196" i="72"/>
  <c r="K196" i="72"/>
  <c r="J196" i="72"/>
  <c r="I196" i="72"/>
  <c r="H196" i="72"/>
  <c r="G196" i="72"/>
  <c r="F196" i="72"/>
  <c r="E196" i="72"/>
  <c r="D196" i="72"/>
  <c r="C196" i="72"/>
  <c r="B196" i="72"/>
  <c r="AF195" i="72"/>
  <c r="U195" i="72"/>
  <c r="T195" i="72"/>
  <c r="AK195" i="72" s="1"/>
  <c r="P195" i="72"/>
  <c r="O195" i="72"/>
  <c r="N195" i="72"/>
  <c r="M195" i="72"/>
  <c r="L195" i="72"/>
  <c r="K195" i="72"/>
  <c r="J195" i="72"/>
  <c r="I195" i="72"/>
  <c r="H195" i="72"/>
  <c r="G195" i="72"/>
  <c r="F195" i="72"/>
  <c r="E195" i="72"/>
  <c r="D195" i="72"/>
  <c r="C195" i="72"/>
  <c r="B195" i="72"/>
  <c r="AF194" i="72"/>
  <c r="U194" i="72"/>
  <c r="T194" i="72"/>
  <c r="AJ194" i="72" s="1"/>
  <c r="P194" i="72"/>
  <c r="O194" i="72"/>
  <c r="N194" i="72"/>
  <c r="M194" i="72"/>
  <c r="L194" i="72"/>
  <c r="K194" i="72"/>
  <c r="J194" i="72"/>
  <c r="I194" i="72"/>
  <c r="H194" i="72"/>
  <c r="G194" i="72"/>
  <c r="F194" i="72"/>
  <c r="E194" i="72"/>
  <c r="D194" i="72"/>
  <c r="C194" i="72"/>
  <c r="B194" i="72"/>
  <c r="AF193" i="72"/>
  <c r="U193" i="72"/>
  <c r="T193" i="72"/>
  <c r="AK193" i="72" s="1"/>
  <c r="P193" i="72"/>
  <c r="O193" i="72"/>
  <c r="N193" i="72"/>
  <c r="M193" i="72"/>
  <c r="L193" i="72"/>
  <c r="K193" i="72"/>
  <c r="J193" i="72"/>
  <c r="I193" i="72"/>
  <c r="H193" i="72"/>
  <c r="G193" i="72"/>
  <c r="F193" i="72"/>
  <c r="E193" i="72"/>
  <c r="D193" i="72"/>
  <c r="C193" i="72"/>
  <c r="B193" i="72"/>
  <c r="AF192" i="72"/>
  <c r="U192" i="72"/>
  <c r="T192" i="72"/>
  <c r="P192" i="72"/>
  <c r="O192" i="72"/>
  <c r="N192" i="72"/>
  <c r="M192" i="72"/>
  <c r="L192" i="72"/>
  <c r="K192" i="72"/>
  <c r="J192" i="72"/>
  <c r="I192" i="72"/>
  <c r="H192" i="72"/>
  <c r="G192" i="72"/>
  <c r="F192" i="72"/>
  <c r="E192" i="72"/>
  <c r="D192" i="72"/>
  <c r="C192" i="72"/>
  <c r="B192" i="72"/>
  <c r="AF191" i="72"/>
  <c r="U191" i="72"/>
  <c r="T191" i="72"/>
  <c r="AK191" i="72" s="1"/>
  <c r="P191" i="72"/>
  <c r="O191" i="72"/>
  <c r="N191" i="72"/>
  <c r="M191" i="72"/>
  <c r="L191" i="72"/>
  <c r="K191" i="72"/>
  <c r="J191" i="72"/>
  <c r="I191" i="72"/>
  <c r="H191" i="72"/>
  <c r="G191" i="72"/>
  <c r="F191" i="72"/>
  <c r="E191" i="72"/>
  <c r="D191" i="72"/>
  <c r="C191" i="72"/>
  <c r="B191" i="72"/>
  <c r="AF190" i="72"/>
  <c r="U190" i="72"/>
  <c r="T190" i="72"/>
  <c r="P190" i="72"/>
  <c r="O190" i="72"/>
  <c r="N190" i="72"/>
  <c r="M190" i="72"/>
  <c r="L190" i="72"/>
  <c r="K190" i="72"/>
  <c r="J190" i="72"/>
  <c r="I190" i="72"/>
  <c r="H190" i="72"/>
  <c r="G190" i="72"/>
  <c r="F190" i="72"/>
  <c r="E190" i="72"/>
  <c r="D190" i="72"/>
  <c r="C190" i="72"/>
  <c r="B190" i="72"/>
  <c r="AF189" i="72"/>
  <c r="U189" i="72"/>
  <c r="T189" i="72"/>
  <c r="AK189" i="72" s="1"/>
  <c r="P189" i="72"/>
  <c r="O189" i="72"/>
  <c r="N189" i="72"/>
  <c r="M189" i="72"/>
  <c r="L189" i="72"/>
  <c r="K189" i="72"/>
  <c r="J189" i="72"/>
  <c r="I189" i="72"/>
  <c r="H189" i="72"/>
  <c r="G189" i="72"/>
  <c r="F189" i="72"/>
  <c r="E189" i="72"/>
  <c r="D189" i="72"/>
  <c r="C189" i="72"/>
  <c r="B189" i="72"/>
  <c r="AF188" i="72"/>
  <c r="U188" i="72"/>
  <c r="T188" i="72"/>
  <c r="P188" i="72"/>
  <c r="O188" i="72"/>
  <c r="N188" i="72"/>
  <c r="M188" i="72"/>
  <c r="L188" i="72"/>
  <c r="K188" i="72"/>
  <c r="J188" i="72"/>
  <c r="I188" i="72"/>
  <c r="H188" i="72"/>
  <c r="G188" i="72"/>
  <c r="F188" i="72"/>
  <c r="E188" i="72"/>
  <c r="D188" i="72"/>
  <c r="C188" i="72"/>
  <c r="B188" i="72"/>
  <c r="AF187" i="72"/>
  <c r="U187" i="72"/>
  <c r="T187" i="72"/>
  <c r="AK187" i="72" s="1"/>
  <c r="P187" i="72"/>
  <c r="O187" i="72"/>
  <c r="N187" i="72"/>
  <c r="M187" i="72"/>
  <c r="L187" i="72"/>
  <c r="K187" i="72"/>
  <c r="J187" i="72"/>
  <c r="I187" i="72"/>
  <c r="H187" i="72"/>
  <c r="G187" i="72"/>
  <c r="F187" i="72"/>
  <c r="E187" i="72"/>
  <c r="D187" i="72"/>
  <c r="C187" i="72"/>
  <c r="B187" i="72"/>
  <c r="AK186" i="72"/>
  <c r="AF186" i="72"/>
  <c r="U186" i="72"/>
  <c r="T186" i="72"/>
  <c r="AJ186" i="72" s="1"/>
  <c r="P186" i="72"/>
  <c r="O186" i="72"/>
  <c r="N186" i="72"/>
  <c r="M186" i="72"/>
  <c r="L186" i="72"/>
  <c r="K186" i="72"/>
  <c r="J186" i="72"/>
  <c r="I186" i="72"/>
  <c r="H186" i="72"/>
  <c r="G186" i="72"/>
  <c r="F186" i="72"/>
  <c r="E186" i="72"/>
  <c r="D186" i="72"/>
  <c r="C186" i="72"/>
  <c r="B186" i="72"/>
  <c r="AF185" i="72"/>
  <c r="U185" i="72"/>
  <c r="T185" i="72"/>
  <c r="AK185" i="72" s="1"/>
  <c r="P185" i="72"/>
  <c r="O185" i="72"/>
  <c r="N185" i="72"/>
  <c r="M185" i="72"/>
  <c r="L185" i="72"/>
  <c r="K185" i="72"/>
  <c r="J185" i="72"/>
  <c r="I185" i="72"/>
  <c r="H185" i="72"/>
  <c r="G185" i="72"/>
  <c r="F185" i="72"/>
  <c r="E185" i="72"/>
  <c r="D185" i="72"/>
  <c r="C185" i="72"/>
  <c r="B185" i="72"/>
  <c r="AF184" i="72"/>
  <c r="U184" i="72"/>
  <c r="T184" i="72"/>
  <c r="P184" i="72"/>
  <c r="O184" i="72"/>
  <c r="N184" i="72"/>
  <c r="M184" i="72"/>
  <c r="L184" i="72"/>
  <c r="K184" i="72"/>
  <c r="J184" i="72"/>
  <c r="I184" i="72"/>
  <c r="H184" i="72"/>
  <c r="G184" i="72"/>
  <c r="F184" i="72"/>
  <c r="E184" i="72"/>
  <c r="D184" i="72"/>
  <c r="C184" i="72"/>
  <c r="B184" i="72"/>
  <c r="AF183" i="72"/>
  <c r="U183" i="72"/>
  <c r="T183" i="72"/>
  <c r="AK183" i="72" s="1"/>
  <c r="P183" i="72"/>
  <c r="O183" i="72"/>
  <c r="N183" i="72"/>
  <c r="M183" i="72"/>
  <c r="L183" i="72"/>
  <c r="K183" i="72"/>
  <c r="J183" i="72"/>
  <c r="I183" i="72"/>
  <c r="H183" i="72"/>
  <c r="G183" i="72"/>
  <c r="F183" i="72"/>
  <c r="E183" i="72"/>
  <c r="D183" i="72"/>
  <c r="C183" i="72"/>
  <c r="B183" i="72"/>
  <c r="AF182" i="72"/>
  <c r="U182" i="72"/>
  <c r="T182" i="72"/>
  <c r="P182" i="72"/>
  <c r="O182" i="72"/>
  <c r="N182" i="72"/>
  <c r="M182" i="72"/>
  <c r="L182" i="72"/>
  <c r="K182" i="72"/>
  <c r="J182" i="72"/>
  <c r="I182" i="72"/>
  <c r="H182" i="72"/>
  <c r="G182" i="72"/>
  <c r="F182" i="72"/>
  <c r="E182" i="72"/>
  <c r="D182" i="72"/>
  <c r="C182" i="72"/>
  <c r="B182" i="72"/>
  <c r="AF181" i="72"/>
  <c r="U181" i="72"/>
  <c r="T181" i="72"/>
  <c r="AK181" i="72" s="1"/>
  <c r="P181" i="72"/>
  <c r="O181" i="72"/>
  <c r="N181" i="72"/>
  <c r="M181" i="72"/>
  <c r="L181" i="72"/>
  <c r="K181" i="72"/>
  <c r="J181" i="72"/>
  <c r="I181" i="72"/>
  <c r="H181" i="72"/>
  <c r="G181" i="72"/>
  <c r="F181" i="72"/>
  <c r="E181" i="72"/>
  <c r="D181" i="72"/>
  <c r="C181" i="72"/>
  <c r="B181" i="72"/>
  <c r="AF180" i="72"/>
  <c r="U180" i="72"/>
  <c r="T180" i="72"/>
  <c r="P180" i="72"/>
  <c r="O180" i="72"/>
  <c r="N180" i="72"/>
  <c r="M180" i="72"/>
  <c r="L180" i="72"/>
  <c r="K180" i="72"/>
  <c r="J180" i="72"/>
  <c r="I180" i="72"/>
  <c r="H180" i="72"/>
  <c r="G180" i="72"/>
  <c r="F180" i="72"/>
  <c r="E180" i="72"/>
  <c r="D180" i="72"/>
  <c r="C180" i="72"/>
  <c r="B180" i="72"/>
  <c r="AF179" i="72"/>
  <c r="U179" i="72"/>
  <c r="T179" i="72"/>
  <c r="AK179" i="72" s="1"/>
  <c r="P179" i="72"/>
  <c r="O179" i="72"/>
  <c r="N179" i="72"/>
  <c r="M179" i="72"/>
  <c r="L179" i="72"/>
  <c r="K179" i="72"/>
  <c r="J179" i="72"/>
  <c r="I179" i="72"/>
  <c r="H179" i="72"/>
  <c r="G179" i="72"/>
  <c r="F179" i="72"/>
  <c r="E179" i="72"/>
  <c r="D179" i="72"/>
  <c r="C179" i="72"/>
  <c r="B179" i="72"/>
  <c r="AF178" i="72"/>
  <c r="U178" i="72"/>
  <c r="T178" i="72"/>
  <c r="AJ178" i="72" s="1"/>
  <c r="P178" i="72"/>
  <c r="O178" i="72"/>
  <c r="N178" i="72"/>
  <c r="M178" i="72"/>
  <c r="L178" i="72"/>
  <c r="K178" i="72"/>
  <c r="J178" i="72"/>
  <c r="I178" i="72"/>
  <c r="H178" i="72"/>
  <c r="G178" i="72"/>
  <c r="F178" i="72"/>
  <c r="E178" i="72"/>
  <c r="D178" i="72"/>
  <c r="C178" i="72"/>
  <c r="B178" i="72"/>
  <c r="AF177" i="72"/>
  <c r="U177" i="72"/>
  <c r="T177" i="72"/>
  <c r="AK177" i="72" s="1"/>
  <c r="P177" i="72"/>
  <c r="O177" i="72"/>
  <c r="N177" i="72"/>
  <c r="M177" i="72"/>
  <c r="L177" i="72"/>
  <c r="K177" i="72"/>
  <c r="J177" i="72"/>
  <c r="I177" i="72"/>
  <c r="H177" i="72"/>
  <c r="G177" i="72"/>
  <c r="F177" i="72"/>
  <c r="E177" i="72"/>
  <c r="D177" i="72"/>
  <c r="C177" i="72"/>
  <c r="B177" i="72"/>
  <c r="AF176" i="72"/>
  <c r="U176" i="72"/>
  <c r="T176" i="72"/>
  <c r="P176" i="72"/>
  <c r="O176" i="72"/>
  <c r="N176" i="72"/>
  <c r="M176" i="72"/>
  <c r="L176" i="72"/>
  <c r="K176" i="72"/>
  <c r="J176" i="72"/>
  <c r="I176" i="72"/>
  <c r="H176" i="72"/>
  <c r="G176" i="72"/>
  <c r="F176" i="72"/>
  <c r="E176" i="72"/>
  <c r="D176" i="72"/>
  <c r="C176" i="72"/>
  <c r="B176" i="72"/>
  <c r="AF175" i="72"/>
  <c r="U175" i="72"/>
  <c r="T175" i="72"/>
  <c r="AK175" i="72" s="1"/>
  <c r="P175" i="72"/>
  <c r="O175" i="72"/>
  <c r="N175" i="72"/>
  <c r="M175" i="72"/>
  <c r="L175" i="72"/>
  <c r="K175" i="72"/>
  <c r="J175" i="72"/>
  <c r="I175" i="72"/>
  <c r="H175" i="72"/>
  <c r="G175" i="72"/>
  <c r="F175" i="72"/>
  <c r="E175" i="72"/>
  <c r="D175" i="72"/>
  <c r="C175" i="72"/>
  <c r="B175" i="72"/>
  <c r="AF174" i="72"/>
  <c r="U174" i="72"/>
  <c r="T174" i="72"/>
  <c r="P174" i="72"/>
  <c r="O174" i="72"/>
  <c r="N174" i="72"/>
  <c r="M174" i="72"/>
  <c r="L174" i="72"/>
  <c r="K174" i="72"/>
  <c r="J174" i="72"/>
  <c r="I174" i="72"/>
  <c r="H174" i="72"/>
  <c r="G174" i="72"/>
  <c r="F174" i="72"/>
  <c r="E174" i="72"/>
  <c r="D174" i="72"/>
  <c r="C174" i="72"/>
  <c r="B174" i="72"/>
  <c r="AF173" i="72"/>
  <c r="U173" i="72"/>
  <c r="T173" i="72"/>
  <c r="AK173" i="72" s="1"/>
  <c r="P173" i="72"/>
  <c r="O173" i="72"/>
  <c r="N173" i="72"/>
  <c r="M173" i="72"/>
  <c r="L173" i="72"/>
  <c r="K173" i="72"/>
  <c r="J173" i="72"/>
  <c r="I173" i="72"/>
  <c r="H173" i="72"/>
  <c r="G173" i="72"/>
  <c r="F173" i="72"/>
  <c r="E173" i="72"/>
  <c r="D173" i="72"/>
  <c r="C173" i="72"/>
  <c r="B173" i="72"/>
  <c r="AF172" i="72"/>
  <c r="U172" i="72"/>
  <c r="T172" i="72"/>
  <c r="P172" i="72"/>
  <c r="O172" i="72"/>
  <c r="N172" i="72"/>
  <c r="M172" i="72"/>
  <c r="L172" i="72"/>
  <c r="K172" i="72"/>
  <c r="J172" i="72"/>
  <c r="I172" i="72"/>
  <c r="H172" i="72"/>
  <c r="G172" i="72"/>
  <c r="F172" i="72"/>
  <c r="E172" i="72"/>
  <c r="D172" i="72"/>
  <c r="C172" i="72"/>
  <c r="B172" i="72"/>
  <c r="AF171" i="72"/>
  <c r="U171" i="72"/>
  <c r="T171" i="72"/>
  <c r="AK171" i="72" s="1"/>
  <c r="P171" i="72"/>
  <c r="O171" i="72"/>
  <c r="N171" i="72"/>
  <c r="M171" i="72"/>
  <c r="L171" i="72"/>
  <c r="K171" i="72"/>
  <c r="J171" i="72"/>
  <c r="I171" i="72"/>
  <c r="H171" i="72"/>
  <c r="G171" i="72"/>
  <c r="F171" i="72"/>
  <c r="E171" i="72"/>
  <c r="D171" i="72"/>
  <c r="C171" i="72"/>
  <c r="B171" i="72"/>
  <c r="AF170" i="72"/>
  <c r="U170" i="72"/>
  <c r="T170" i="72"/>
  <c r="AJ170" i="72" s="1"/>
  <c r="P170" i="72"/>
  <c r="O170" i="72"/>
  <c r="N170" i="72"/>
  <c r="M170" i="72"/>
  <c r="L170" i="72"/>
  <c r="K170" i="72"/>
  <c r="J170" i="72"/>
  <c r="I170" i="72"/>
  <c r="H170" i="72"/>
  <c r="G170" i="72"/>
  <c r="F170" i="72"/>
  <c r="E170" i="72"/>
  <c r="D170" i="72"/>
  <c r="C170" i="72"/>
  <c r="B170" i="72"/>
  <c r="AF169" i="72"/>
  <c r="U169" i="72"/>
  <c r="T169" i="72"/>
  <c r="AK169" i="72" s="1"/>
  <c r="P169" i="72"/>
  <c r="O169" i="72"/>
  <c r="N169" i="72"/>
  <c r="M169" i="72"/>
  <c r="L169" i="72"/>
  <c r="K169" i="72"/>
  <c r="J169" i="72"/>
  <c r="I169" i="72"/>
  <c r="H169" i="72"/>
  <c r="G169" i="72"/>
  <c r="F169" i="72"/>
  <c r="E169" i="72"/>
  <c r="D169" i="72"/>
  <c r="C169" i="72"/>
  <c r="B169" i="72"/>
  <c r="AF168" i="72"/>
  <c r="U168" i="72"/>
  <c r="T168" i="72"/>
  <c r="P168" i="72"/>
  <c r="O168" i="72"/>
  <c r="N168" i="72"/>
  <c r="M168" i="72"/>
  <c r="L168" i="72"/>
  <c r="K168" i="72"/>
  <c r="J168" i="72"/>
  <c r="I168" i="72"/>
  <c r="H168" i="72"/>
  <c r="G168" i="72"/>
  <c r="F168" i="72"/>
  <c r="E168" i="72"/>
  <c r="D168" i="72"/>
  <c r="C168" i="72"/>
  <c r="B168" i="72"/>
  <c r="AF167" i="72"/>
  <c r="U167" i="72"/>
  <c r="T167" i="72"/>
  <c r="AK167" i="72" s="1"/>
  <c r="P167" i="72"/>
  <c r="O167" i="72"/>
  <c r="N167" i="72"/>
  <c r="M167" i="72"/>
  <c r="L167" i="72"/>
  <c r="K167" i="72"/>
  <c r="J167" i="72"/>
  <c r="I167" i="72"/>
  <c r="H167" i="72"/>
  <c r="G167" i="72"/>
  <c r="F167" i="72"/>
  <c r="E167" i="72"/>
  <c r="D167" i="72"/>
  <c r="C167" i="72"/>
  <c r="B167" i="72"/>
  <c r="AF166" i="72"/>
  <c r="U166" i="72"/>
  <c r="T166" i="72"/>
  <c r="P166" i="72"/>
  <c r="O166" i="72"/>
  <c r="N166" i="72"/>
  <c r="M166" i="72"/>
  <c r="L166" i="72"/>
  <c r="K166" i="72"/>
  <c r="J166" i="72"/>
  <c r="I166" i="72"/>
  <c r="H166" i="72"/>
  <c r="G166" i="72"/>
  <c r="F166" i="72"/>
  <c r="E166" i="72"/>
  <c r="D166" i="72"/>
  <c r="C166" i="72"/>
  <c r="B166" i="72"/>
  <c r="AF165" i="72"/>
  <c r="U165" i="72"/>
  <c r="T165" i="72"/>
  <c r="AK165" i="72" s="1"/>
  <c r="P165" i="72"/>
  <c r="O165" i="72"/>
  <c r="N165" i="72"/>
  <c r="M165" i="72"/>
  <c r="L165" i="72"/>
  <c r="K165" i="72"/>
  <c r="J165" i="72"/>
  <c r="I165" i="72"/>
  <c r="H165" i="72"/>
  <c r="G165" i="72"/>
  <c r="F165" i="72"/>
  <c r="E165" i="72"/>
  <c r="D165" i="72"/>
  <c r="C165" i="72"/>
  <c r="B165" i="72"/>
  <c r="AF164" i="72"/>
  <c r="U164" i="72"/>
  <c r="T164" i="72"/>
  <c r="P164" i="72"/>
  <c r="O164" i="72"/>
  <c r="N164" i="72"/>
  <c r="M164" i="72"/>
  <c r="L164" i="72"/>
  <c r="K164" i="72"/>
  <c r="J164" i="72"/>
  <c r="I164" i="72"/>
  <c r="H164" i="72"/>
  <c r="G164" i="72"/>
  <c r="F164" i="72"/>
  <c r="E164" i="72"/>
  <c r="D164" i="72"/>
  <c r="C164" i="72"/>
  <c r="B164" i="72"/>
  <c r="AF163" i="72"/>
  <c r="U163" i="72"/>
  <c r="T163" i="72"/>
  <c r="AK163" i="72" s="1"/>
  <c r="P163" i="72"/>
  <c r="O163" i="72"/>
  <c r="N163" i="72"/>
  <c r="M163" i="72"/>
  <c r="L163" i="72"/>
  <c r="K163" i="72"/>
  <c r="J163" i="72"/>
  <c r="I163" i="72"/>
  <c r="H163" i="72"/>
  <c r="G163" i="72"/>
  <c r="F163" i="72"/>
  <c r="E163" i="72"/>
  <c r="D163" i="72"/>
  <c r="C163" i="72"/>
  <c r="B163" i="72"/>
  <c r="AF162" i="72"/>
  <c r="U162" i="72"/>
  <c r="T162" i="72"/>
  <c r="AJ162" i="72" s="1"/>
  <c r="P162" i="72"/>
  <c r="O162" i="72"/>
  <c r="N162" i="72"/>
  <c r="M162" i="72"/>
  <c r="L162" i="72"/>
  <c r="K162" i="72"/>
  <c r="J162" i="72"/>
  <c r="I162" i="72"/>
  <c r="H162" i="72"/>
  <c r="G162" i="72"/>
  <c r="F162" i="72"/>
  <c r="E162" i="72"/>
  <c r="D162" i="72"/>
  <c r="C162" i="72"/>
  <c r="B162" i="72"/>
  <c r="AF161" i="72"/>
  <c r="U161" i="72"/>
  <c r="T161" i="72"/>
  <c r="AK161" i="72" s="1"/>
  <c r="P161" i="72"/>
  <c r="O161" i="72"/>
  <c r="N161" i="72"/>
  <c r="M161" i="72"/>
  <c r="L161" i="72"/>
  <c r="K161" i="72"/>
  <c r="J161" i="72"/>
  <c r="I161" i="72"/>
  <c r="H161" i="72"/>
  <c r="G161" i="72"/>
  <c r="F161" i="72"/>
  <c r="E161" i="72"/>
  <c r="D161" i="72"/>
  <c r="C161" i="72"/>
  <c r="B161" i="72"/>
  <c r="AF160" i="72"/>
  <c r="U160" i="72"/>
  <c r="T160" i="72"/>
  <c r="P160" i="72"/>
  <c r="O160" i="72"/>
  <c r="N160" i="72"/>
  <c r="M160" i="72"/>
  <c r="L160" i="72"/>
  <c r="K160" i="72"/>
  <c r="J160" i="72"/>
  <c r="I160" i="72"/>
  <c r="H160" i="72"/>
  <c r="G160" i="72"/>
  <c r="F160" i="72"/>
  <c r="E160" i="72"/>
  <c r="D160" i="72"/>
  <c r="C160" i="72"/>
  <c r="B160" i="72"/>
  <c r="AF159" i="72"/>
  <c r="U159" i="72"/>
  <c r="T159" i="72"/>
  <c r="AK159" i="72" s="1"/>
  <c r="P159" i="72"/>
  <c r="O159" i="72"/>
  <c r="N159" i="72"/>
  <c r="M159" i="72"/>
  <c r="L159" i="72"/>
  <c r="K159" i="72"/>
  <c r="J159" i="72"/>
  <c r="I159" i="72"/>
  <c r="H159" i="72"/>
  <c r="G159" i="72"/>
  <c r="F159" i="72"/>
  <c r="E159" i="72"/>
  <c r="D159" i="72"/>
  <c r="C159" i="72"/>
  <c r="B159" i="72"/>
  <c r="AF158" i="72"/>
  <c r="U158" i="72"/>
  <c r="T158" i="72"/>
  <c r="P158" i="72"/>
  <c r="O158" i="72"/>
  <c r="N158" i="72"/>
  <c r="M158" i="72"/>
  <c r="L158" i="72"/>
  <c r="K158" i="72"/>
  <c r="J158" i="72"/>
  <c r="I158" i="72"/>
  <c r="H158" i="72"/>
  <c r="G158" i="72"/>
  <c r="F158" i="72"/>
  <c r="E158" i="72"/>
  <c r="D158" i="72"/>
  <c r="C158" i="72"/>
  <c r="B158" i="72"/>
  <c r="AF157" i="72"/>
  <c r="U157" i="72"/>
  <c r="T157" i="72"/>
  <c r="AK157" i="72" s="1"/>
  <c r="P157" i="72"/>
  <c r="O157" i="72"/>
  <c r="N157" i="72"/>
  <c r="M157" i="72"/>
  <c r="L157" i="72"/>
  <c r="K157" i="72"/>
  <c r="J157" i="72"/>
  <c r="I157" i="72"/>
  <c r="H157" i="72"/>
  <c r="G157" i="72"/>
  <c r="F157" i="72"/>
  <c r="E157" i="72"/>
  <c r="D157" i="72"/>
  <c r="C157" i="72"/>
  <c r="B157" i="72"/>
  <c r="AF156" i="72"/>
  <c r="U156" i="72"/>
  <c r="T156" i="72"/>
  <c r="P156" i="72"/>
  <c r="O156" i="72"/>
  <c r="N156" i="72"/>
  <c r="M156" i="72"/>
  <c r="L156" i="72"/>
  <c r="K156" i="72"/>
  <c r="J156" i="72"/>
  <c r="I156" i="72"/>
  <c r="H156" i="72"/>
  <c r="G156" i="72"/>
  <c r="F156" i="72"/>
  <c r="E156" i="72"/>
  <c r="D156" i="72"/>
  <c r="C156" i="72"/>
  <c r="B156" i="72"/>
  <c r="AF155" i="72"/>
  <c r="U155" i="72"/>
  <c r="T155" i="72"/>
  <c r="AK155" i="72" s="1"/>
  <c r="P155" i="72"/>
  <c r="O155" i="72"/>
  <c r="N155" i="72"/>
  <c r="M155" i="72"/>
  <c r="L155" i="72"/>
  <c r="K155" i="72"/>
  <c r="J155" i="72"/>
  <c r="I155" i="72"/>
  <c r="H155" i="72"/>
  <c r="G155" i="72"/>
  <c r="F155" i="72"/>
  <c r="E155" i="72"/>
  <c r="D155" i="72"/>
  <c r="C155" i="72"/>
  <c r="B155" i="72"/>
  <c r="AK154" i="72"/>
  <c r="AF154" i="72"/>
  <c r="U154" i="72"/>
  <c r="T154" i="72"/>
  <c r="AJ154" i="72" s="1"/>
  <c r="P154" i="72"/>
  <c r="O154" i="72"/>
  <c r="N154" i="72"/>
  <c r="M154" i="72"/>
  <c r="L154" i="72"/>
  <c r="K154" i="72"/>
  <c r="J154" i="72"/>
  <c r="I154" i="72"/>
  <c r="H154" i="72"/>
  <c r="G154" i="72"/>
  <c r="F154" i="72"/>
  <c r="E154" i="72"/>
  <c r="D154" i="72"/>
  <c r="C154" i="72"/>
  <c r="B154" i="72"/>
  <c r="AF153" i="72"/>
  <c r="U153" i="72"/>
  <c r="T153" i="72"/>
  <c r="AK153" i="72" s="1"/>
  <c r="P153" i="72"/>
  <c r="O153" i="72"/>
  <c r="N153" i="72"/>
  <c r="M153" i="72"/>
  <c r="L153" i="72"/>
  <c r="K153" i="72"/>
  <c r="J153" i="72"/>
  <c r="I153" i="72"/>
  <c r="H153" i="72"/>
  <c r="G153" i="72"/>
  <c r="F153" i="72"/>
  <c r="E153" i="72"/>
  <c r="D153" i="72"/>
  <c r="C153" i="72"/>
  <c r="B153" i="72"/>
  <c r="AF152" i="72"/>
  <c r="U152" i="72"/>
  <c r="T152" i="72"/>
  <c r="P152" i="72"/>
  <c r="O152" i="72"/>
  <c r="N152" i="72"/>
  <c r="M152" i="72"/>
  <c r="L152" i="72"/>
  <c r="K152" i="72"/>
  <c r="J152" i="72"/>
  <c r="I152" i="72"/>
  <c r="H152" i="72"/>
  <c r="G152" i="72"/>
  <c r="F152" i="72"/>
  <c r="E152" i="72"/>
  <c r="D152" i="72"/>
  <c r="C152" i="72"/>
  <c r="B152" i="72"/>
  <c r="AF151" i="72"/>
  <c r="U151" i="72"/>
  <c r="T151" i="72"/>
  <c r="AK151" i="72" s="1"/>
  <c r="P151" i="72"/>
  <c r="O151" i="72"/>
  <c r="N151" i="72"/>
  <c r="M151" i="72"/>
  <c r="L151" i="72"/>
  <c r="K151" i="72"/>
  <c r="J151" i="72"/>
  <c r="I151" i="72"/>
  <c r="H151" i="72"/>
  <c r="G151" i="72"/>
  <c r="F151" i="72"/>
  <c r="E151" i="72"/>
  <c r="D151" i="72"/>
  <c r="C151" i="72"/>
  <c r="B151" i="72"/>
  <c r="AF150" i="72"/>
  <c r="U150" i="72"/>
  <c r="T150" i="72"/>
  <c r="P150" i="72"/>
  <c r="O150" i="72"/>
  <c r="N150" i="72"/>
  <c r="M150" i="72"/>
  <c r="L150" i="72"/>
  <c r="K150" i="72"/>
  <c r="J150" i="72"/>
  <c r="I150" i="72"/>
  <c r="H150" i="72"/>
  <c r="G150" i="72"/>
  <c r="F150" i="72"/>
  <c r="E150" i="72"/>
  <c r="D150" i="72"/>
  <c r="C150" i="72"/>
  <c r="B150" i="72"/>
  <c r="AF149" i="72"/>
  <c r="U149" i="72"/>
  <c r="T149" i="72"/>
  <c r="AK149" i="72" s="1"/>
  <c r="P149" i="72"/>
  <c r="O149" i="72"/>
  <c r="N149" i="72"/>
  <c r="M149" i="72"/>
  <c r="L149" i="72"/>
  <c r="K149" i="72"/>
  <c r="J149" i="72"/>
  <c r="I149" i="72"/>
  <c r="H149" i="72"/>
  <c r="G149" i="72"/>
  <c r="F149" i="72"/>
  <c r="E149" i="72"/>
  <c r="D149" i="72"/>
  <c r="C149" i="72"/>
  <c r="B149" i="72"/>
  <c r="AF148" i="72"/>
  <c r="U148" i="72"/>
  <c r="T148" i="72"/>
  <c r="AK148" i="72" s="1"/>
  <c r="P148" i="72"/>
  <c r="O148" i="72"/>
  <c r="N148" i="72"/>
  <c r="M148" i="72"/>
  <c r="L148" i="72"/>
  <c r="K148" i="72"/>
  <c r="J148" i="72"/>
  <c r="I148" i="72"/>
  <c r="H148" i="72"/>
  <c r="G148" i="72"/>
  <c r="F148" i="72"/>
  <c r="E148" i="72"/>
  <c r="D148" i="72"/>
  <c r="C148" i="72"/>
  <c r="B148" i="72"/>
  <c r="AF147" i="72"/>
  <c r="U147" i="72"/>
  <c r="T147" i="72"/>
  <c r="P147" i="72"/>
  <c r="O147" i="72"/>
  <c r="N147" i="72"/>
  <c r="M147" i="72"/>
  <c r="L147" i="72"/>
  <c r="K147" i="72"/>
  <c r="J147" i="72"/>
  <c r="I147" i="72"/>
  <c r="H147" i="72"/>
  <c r="G147" i="72"/>
  <c r="F147" i="72"/>
  <c r="E147" i="72"/>
  <c r="D147" i="72"/>
  <c r="C147" i="72"/>
  <c r="B147" i="72"/>
  <c r="AF146" i="72"/>
  <c r="U146" i="72"/>
  <c r="T146" i="72"/>
  <c r="AK146" i="72" s="1"/>
  <c r="P146" i="72"/>
  <c r="O146" i="72"/>
  <c r="N146" i="72"/>
  <c r="M146" i="72"/>
  <c r="L146" i="72"/>
  <c r="K146" i="72"/>
  <c r="J146" i="72"/>
  <c r="I146" i="72"/>
  <c r="H146" i="72"/>
  <c r="G146" i="72"/>
  <c r="F146" i="72"/>
  <c r="E146" i="72"/>
  <c r="D146" i="72"/>
  <c r="C146" i="72"/>
  <c r="B146" i="72"/>
  <c r="AF145" i="72"/>
  <c r="U145" i="72"/>
  <c r="T145" i="72"/>
  <c r="P145" i="72"/>
  <c r="O145" i="72"/>
  <c r="N145" i="72"/>
  <c r="M145" i="72"/>
  <c r="L145" i="72"/>
  <c r="K145" i="72"/>
  <c r="J145" i="72"/>
  <c r="I145" i="72"/>
  <c r="H145" i="72"/>
  <c r="G145" i="72"/>
  <c r="F145" i="72"/>
  <c r="E145" i="72"/>
  <c r="D145" i="72"/>
  <c r="C145" i="72"/>
  <c r="B145" i="72"/>
  <c r="AF144" i="72"/>
  <c r="U144" i="72"/>
  <c r="T144" i="72"/>
  <c r="AK144" i="72" s="1"/>
  <c r="P144" i="72"/>
  <c r="O144" i="72"/>
  <c r="N144" i="72"/>
  <c r="M144" i="72"/>
  <c r="L144" i="72"/>
  <c r="K144" i="72"/>
  <c r="J144" i="72"/>
  <c r="I144" i="72"/>
  <c r="H144" i="72"/>
  <c r="G144" i="72"/>
  <c r="F144" i="72"/>
  <c r="E144" i="72"/>
  <c r="D144" i="72"/>
  <c r="C144" i="72"/>
  <c r="B144" i="72"/>
  <c r="AK143" i="72"/>
  <c r="AF143" i="72"/>
  <c r="U143" i="72"/>
  <c r="T143" i="72"/>
  <c r="AJ143" i="72" s="1"/>
  <c r="P143" i="72"/>
  <c r="O143" i="72"/>
  <c r="N143" i="72"/>
  <c r="M143" i="72"/>
  <c r="L143" i="72"/>
  <c r="K143" i="72"/>
  <c r="J143" i="72"/>
  <c r="I143" i="72"/>
  <c r="H143" i="72"/>
  <c r="G143" i="72"/>
  <c r="F143" i="72"/>
  <c r="E143" i="72"/>
  <c r="D143" i="72"/>
  <c r="C143" i="72"/>
  <c r="B143" i="72"/>
  <c r="AF142" i="72"/>
  <c r="U142" i="72"/>
  <c r="T142" i="72"/>
  <c r="AK142" i="72" s="1"/>
  <c r="P142" i="72"/>
  <c r="O142" i="72"/>
  <c r="N142" i="72"/>
  <c r="M142" i="72"/>
  <c r="L142" i="72"/>
  <c r="K142" i="72"/>
  <c r="J142" i="72"/>
  <c r="I142" i="72"/>
  <c r="H142" i="72"/>
  <c r="G142" i="72"/>
  <c r="F142" i="72"/>
  <c r="E142" i="72"/>
  <c r="D142" i="72"/>
  <c r="C142" i="72"/>
  <c r="B142" i="72"/>
  <c r="AK141" i="72"/>
  <c r="AF141" i="72"/>
  <c r="U141" i="72"/>
  <c r="T141" i="72"/>
  <c r="AJ141" i="72" s="1"/>
  <c r="P141" i="72"/>
  <c r="O141" i="72"/>
  <c r="N141" i="72"/>
  <c r="M141" i="72"/>
  <c r="L141" i="72"/>
  <c r="K141" i="72"/>
  <c r="J141" i="72"/>
  <c r="I141" i="72"/>
  <c r="H141" i="72"/>
  <c r="G141" i="72"/>
  <c r="F141" i="72"/>
  <c r="E141" i="72"/>
  <c r="D141" i="72"/>
  <c r="C141" i="72"/>
  <c r="B141" i="72"/>
  <c r="AF140" i="72"/>
  <c r="U140" i="72"/>
  <c r="T140" i="72"/>
  <c r="AK140" i="72" s="1"/>
  <c r="P140" i="72"/>
  <c r="O140" i="72"/>
  <c r="N140" i="72"/>
  <c r="M140" i="72"/>
  <c r="L140" i="72"/>
  <c r="K140" i="72"/>
  <c r="J140" i="72"/>
  <c r="I140" i="72"/>
  <c r="H140" i="72"/>
  <c r="G140" i="72"/>
  <c r="F140" i="72"/>
  <c r="E140" i="72"/>
  <c r="D140" i="72"/>
  <c r="C140" i="72"/>
  <c r="B140" i="72"/>
  <c r="AK139" i="72"/>
  <c r="AF139" i="72"/>
  <c r="U139" i="72"/>
  <c r="T139" i="72"/>
  <c r="AJ139" i="72" s="1"/>
  <c r="P139" i="72"/>
  <c r="O139" i="72"/>
  <c r="N139" i="72"/>
  <c r="M139" i="72"/>
  <c r="L139" i="72"/>
  <c r="K139" i="72"/>
  <c r="J139" i="72"/>
  <c r="I139" i="72"/>
  <c r="H139" i="72"/>
  <c r="G139" i="72"/>
  <c r="F139" i="72"/>
  <c r="E139" i="72"/>
  <c r="D139" i="72"/>
  <c r="C139" i="72"/>
  <c r="B139" i="72"/>
  <c r="AF138" i="72"/>
  <c r="U138" i="72"/>
  <c r="T138" i="72"/>
  <c r="AK138" i="72" s="1"/>
  <c r="P138" i="72"/>
  <c r="O138" i="72"/>
  <c r="N138" i="72"/>
  <c r="M138" i="72"/>
  <c r="L138" i="72"/>
  <c r="K138" i="72"/>
  <c r="J138" i="72"/>
  <c r="I138" i="72"/>
  <c r="H138" i="72"/>
  <c r="G138" i="72"/>
  <c r="F138" i="72"/>
  <c r="E138" i="72"/>
  <c r="D138" i="72"/>
  <c r="C138" i="72"/>
  <c r="B138" i="72"/>
  <c r="AK137" i="72"/>
  <c r="AF137" i="72"/>
  <c r="U137" i="72"/>
  <c r="T137" i="72"/>
  <c r="AJ137" i="72" s="1"/>
  <c r="P137" i="72"/>
  <c r="O137" i="72"/>
  <c r="N137" i="72"/>
  <c r="M137" i="72"/>
  <c r="L137" i="72"/>
  <c r="K137" i="72"/>
  <c r="J137" i="72"/>
  <c r="I137" i="72"/>
  <c r="H137" i="72"/>
  <c r="G137" i="72"/>
  <c r="F137" i="72"/>
  <c r="E137" i="72"/>
  <c r="D137" i="72"/>
  <c r="C137" i="72"/>
  <c r="B137" i="72"/>
  <c r="AF136" i="72"/>
  <c r="U136" i="72"/>
  <c r="T136" i="72"/>
  <c r="AK136" i="72" s="1"/>
  <c r="P136" i="72"/>
  <c r="O136" i="72"/>
  <c r="N136" i="72"/>
  <c r="M136" i="72"/>
  <c r="L136" i="72"/>
  <c r="K136" i="72"/>
  <c r="J136" i="72"/>
  <c r="I136" i="72"/>
  <c r="H136" i="72"/>
  <c r="G136" i="72"/>
  <c r="F136" i="72"/>
  <c r="E136" i="72"/>
  <c r="D136" i="72"/>
  <c r="C136" i="72"/>
  <c r="B136" i="72"/>
  <c r="AK135" i="72"/>
  <c r="AF135" i="72"/>
  <c r="U135" i="72"/>
  <c r="T135" i="72"/>
  <c r="AJ135" i="72" s="1"/>
  <c r="P135" i="72"/>
  <c r="O135" i="72"/>
  <c r="N135" i="72"/>
  <c r="M135" i="72"/>
  <c r="L135" i="72"/>
  <c r="K135" i="72"/>
  <c r="J135" i="72"/>
  <c r="I135" i="72"/>
  <c r="H135" i="72"/>
  <c r="G135" i="72"/>
  <c r="F135" i="72"/>
  <c r="E135" i="72"/>
  <c r="D135" i="72"/>
  <c r="C135" i="72"/>
  <c r="B135" i="72"/>
  <c r="AF134" i="72"/>
  <c r="U134" i="72"/>
  <c r="T134" i="72"/>
  <c r="AK134" i="72" s="1"/>
  <c r="P134" i="72"/>
  <c r="O134" i="72"/>
  <c r="N134" i="72"/>
  <c r="M134" i="72"/>
  <c r="L134" i="72"/>
  <c r="K134" i="72"/>
  <c r="J134" i="72"/>
  <c r="I134" i="72"/>
  <c r="H134" i="72"/>
  <c r="G134" i="72"/>
  <c r="F134" i="72"/>
  <c r="E134" i="72"/>
  <c r="D134" i="72"/>
  <c r="C134" i="72"/>
  <c r="B134" i="72"/>
  <c r="AK133" i="72"/>
  <c r="AF133" i="72"/>
  <c r="U133" i="72"/>
  <c r="T133" i="72"/>
  <c r="AJ133" i="72" s="1"/>
  <c r="P133" i="72"/>
  <c r="O133" i="72"/>
  <c r="N133" i="72"/>
  <c r="M133" i="72"/>
  <c r="L133" i="72"/>
  <c r="K133" i="72"/>
  <c r="J133" i="72"/>
  <c r="I133" i="72"/>
  <c r="H133" i="72"/>
  <c r="G133" i="72"/>
  <c r="F133" i="72"/>
  <c r="E133" i="72"/>
  <c r="D133" i="72"/>
  <c r="C133" i="72"/>
  <c r="B133" i="72"/>
  <c r="AF132" i="72"/>
  <c r="U132" i="72"/>
  <c r="T132" i="72"/>
  <c r="AK132" i="72" s="1"/>
  <c r="P132" i="72"/>
  <c r="O132" i="72"/>
  <c r="N132" i="72"/>
  <c r="M132" i="72"/>
  <c r="L132" i="72"/>
  <c r="K132" i="72"/>
  <c r="J132" i="72"/>
  <c r="I132" i="72"/>
  <c r="H132" i="72"/>
  <c r="G132" i="72"/>
  <c r="F132" i="72"/>
  <c r="E132" i="72"/>
  <c r="D132" i="72"/>
  <c r="C132" i="72"/>
  <c r="B132" i="72"/>
  <c r="AF131" i="72"/>
  <c r="U131" i="72"/>
  <c r="T131" i="72"/>
  <c r="AJ131" i="72" s="1"/>
  <c r="P131" i="72"/>
  <c r="O131" i="72"/>
  <c r="N131" i="72"/>
  <c r="M131" i="72"/>
  <c r="L131" i="72"/>
  <c r="K131" i="72"/>
  <c r="J131" i="72"/>
  <c r="I131" i="72"/>
  <c r="H131" i="72"/>
  <c r="G131" i="72"/>
  <c r="F131" i="72"/>
  <c r="E131" i="72"/>
  <c r="D131" i="72"/>
  <c r="C131" i="72"/>
  <c r="B131" i="72"/>
  <c r="AF130" i="72"/>
  <c r="U130" i="72"/>
  <c r="T130" i="72"/>
  <c r="AK130" i="72" s="1"/>
  <c r="P130" i="72"/>
  <c r="O130" i="72"/>
  <c r="N130" i="72"/>
  <c r="M130" i="72"/>
  <c r="L130" i="72"/>
  <c r="K130" i="72"/>
  <c r="J130" i="72"/>
  <c r="I130" i="72"/>
  <c r="H130" i="72"/>
  <c r="G130" i="72"/>
  <c r="F130" i="72"/>
  <c r="E130" i="72"/>
  <c r="D130" i="72"/>
  <c r="C130" i="72"/>
  <c r="B130" i="72"/>
  <c r="AF129" i="72"/>
  <c r="U129" i="72"/>
  <c r="T129" i="72"/>
  <c r="AJ129" i="72" s="1"/>
  <c r="P129" i="72"/>
  <c r="O129" i="72"/>
  <c r="N129" i="72"/>
  <c r="M129" i="72"/>
  <c r="L129" i="72"/>
  <c r="K129" i="72"/>
  <c r="J129" i="72"/>
  <c r="I129" i="72"/>
  <c r="H129" i="72"/>
  <c r="G129" i="72"/>
  <c r="F129" i="72"/>
  <c r="E129" i="72"/>
  <c r="D129" i="72"/>
  <c r="C129" i="72"/>
  <c r="B129" i="72"/>
  <c r="AF128" i="72"/>
  <c r="U128" i="72"/>
  <c r="T128" i="72"/>
  <c r="AK128" i="72" s="1"/>
  <c r="P128" i="72"/>
  <c r="O128" i="72"/>
  <c r="N128" i="72"/>
  <c r="M128" i="72"/>
  <c r="L128" i="72"/>
  <c r="K128" i="72"/>
  <c r="J128" i="72"/>
  <c r="I128" i="72"/>
  <c r="H128" i="72"/>
  <c r="G128" i="72"/>
  <c r="F128" i="72"/>
  <c r="E128" i="72"/>
  <c r="D128" i="72"/>
  <c r="C128" i="72"/>
  <c r="B128" i="72"/>
  <c r="AF127" i="72"/>
  <c r="U127" i="72"/>
  <c r="T127" i="72"/>
  <c r="AJ127" i="72" s="1"/>
  <c r="P127" i="72"/>
  <c r="O127" i="72"/>
  <c r="N127" i="72"/>
  <c r="M127" i="72"/>
  <c r="L127" i="72"/>
  <c r="K127" i="72"/>
  <c r="J127" i="72"/>
  <c r="I127" i="72"/>
  <c r="H127" i="72"/>
  <c r="G127" i="72"/>
  <c r="F127" i="72"/>
  <c r="E127" i="72"/>
  <c r="D127" i="72"/>
  <c r="C127" i="72"/>
  <c r="B127" i="72"/>
  <c r="AF126" i="72"/>
  <c r="U126" i="72"/>
  <c r="T126" i="72"/>
  <c r="AK126" i="72" s="1"/>
  <c r="P126" i="72"/>
  <c r="O126" i="72"/>
  <c r="N126" i="72"/>
  <c r="M126" i="72"/>
  <c r="L126" i="72"/>
  <c r="K126" i="72"/>
  <c r="J126" i="72"/>
  <c r="I126" i="72"/>
  <c r="H126" i="72"/>
  <c r="G126" i="72"/>
  <c r="F126" i="72"/>
  <c r="E126" i="72"/>
  <c r="D126" i="72"/>
  <c r="C126" i="72"/>
  <c r="B126" i="72"/>
  <c r="AF125" i="72"/>
  <c r="U125" i="72"/>
  <c r="T125" i="72"/>
  <c r="AJ125" i="72" s="1"/>
  <c r="P125" i="72"/>
  <c r="O125" i="72"/>
  <c r="N125" i="72"/>
  <c r="M125" i="72"/>
  <c r="L125" i="72"/>
  <c r="K125" i="72"/>
  <c r="J125" i="72"/>
  <c r="I125" i="72"/>
  <c r="H125" i="72"/>
  <c r="G125" i="72"/>
  <c r="F125" i="72"/>
  <c r="E125" i="72"/>
  <c r="D125" i="72"/>
  <c r="C125" i="72"/>
  <c r="B125" i="72"/>
  <c r="AF124" i="72"/>
  <c r="U124" i="72"/>
  <c r="T124" i="72"/>
  <c r="AK124" i="72" s="1"/>
  <c r="P124" i="72"/>
  <c r="O124" i="72"/>
  <c r="N124" i="72"/>
  <c r="M124" i="72"/>
  <c r="L124" i="72"/>
  <c r="K124" i="72"/>
  <c r="J124" i="72"/>
  <c r="I124" i="72"/>
  <c r="H124" i="72"/>
  <c r="G124" i="72"/>
  <c r="F124" i="72"/>
  <c r="E124" i="72"/>
  <c r="D124" i="72"/>
  <c r="C124" i="72"/>
  <c r="B124" i="72"/>
  <c r="AF123" i="72"/>
  <c r="U123" i="72"/>
  <c r="T123" i="72"/>
  <c r="AJ123" i="72" s="1"/>
  <c r="P123" i="72"/>
  <c r="O123" i="72"/>
  <c r="N123" i="72"/>
  <c r="M123" i="72"/>
  <c r="L123" i="72"/>
  <c r="K123" i="72"/>
  <c r="J123" i="72"/>
  <c r="I123" i="72"/>
  <c r="H123" i="72"/>
  <c r="G123" i="72"/>
  <c r="F123" i="72"/>
  <c r="E123" i="72"/>
  <c r="D123" i="72"/>
  <c r="C123" i="72"/>
  <c r="B123" i="72"/>
  <c r="AF122" i="72"/>
  <c r="U122" i="72"/>
  <c r="T122" i="72"/>
  <c r="AK122" i="72" s="1"/>
  <c r="P122" i="72"/>
  <c r="O122" i="72"/>
  <c r="N122" i="72"/>
  <c r="M122" i="72"/>
  <c r="L122" i="72"/>
  <c r="K122" i="72"/>
  <c r="J122" i="72"/>
  <c r="I122" i="72"/>
  <c r="H122" i="72"/>
  <c r="G122" i="72"/>
  <c r="F122" i="72"/>
  <c r="E122" i="72"/>
  <c r="D122" i="72"/>
  <c r="C122" i="72"/>
  <c r="B122" i="72"/>
  <c r="AF121" i="72"/>
  <c r="U121" i="72"/>
  <c r="T121" i="72"/>
  <c r="AJ121" i="72" s="1"/>
  <c r="P121" i="72"/>
  <c r="O121" i="72"/>
  <c r="N121" i="72"/>
  <c r="M121" i="72"/>
  <c r="L121" i="72"/>
  <c r="K121" i="72"/>
  <c r="J121" i="72"/>
  <c r="I121" i="72"/>
  <c r="H121" i="72"/>
  <c r="G121" i="72"/>
  <c r="F121" i="72"/>
  <c r="E121" i="72"/>
  <c r="D121" i="72"/>
  <c r="C121" i="72"/>
  <c r="B121" i="72"/>
  <c r="AF120" i="72"/>
  <c r="U120" i="72"/>
  <c r="T120" i="72"/>
  <c r="AK120" i="72" s="1"/>
  <c r="P120" i="72"/>
  <c r="O120" i="72"/>
  <c r="N120" i="72"/>
  <c r="M120" i="72"/>
  <c r="L120" i="72"/>
  <c r="K120" i="72"/>
  <c r="J120" i="72"/>
  <c r="I120" i="72"/>
  <c r="H120" i="72"/>
  <c r="G120" i="72"/>
  <c r="F120" i="72"/>
  <c r="E120" i="72"/>
  <c r="D120" i="72"/>
  <c r="C120" i="72"/>
  <c r="B120" i="72"/>
  <c r="AF119" i="72"/>
  <c r="U119" i="72"/>
  <c r="T119" i="72"/>
  <c r="AJ119" i="72" s="1"/>
  <c r="P119" i="72"/>
  <c r="O119" i="72"/>
  <c r="N119" i="72"/>
  <c r="M119" i="72"/>
  <c r="L119" i="72"/>
  <c r="K119" i="72"/>
  <c r="J119" i="72"/>
  <c r="I119" i="72"/>
  <c r="H119" i="72"/>
  <c r="G119" i="72"/>
  <c r="F119" i="72"/>
  <c r="E119" i="72"/>
  <c r="D119" i="72"/>
  <c r="C119" i="72"/>
  <c r="B119" i="72"/>
  <c r="AF118" i="72"/>
  <c r="U118" i="72"/>
  <c r="T118" i="72"/>
  <c r="AK118" i="72" s="1"/>
  <c r="P118" i="72"/>
  <c r="O118" i="72"/>
  <c r="N118" i="72"/>
  <c r="M118" i="72"/>
  <c r="L118" i="72"/>
  <c r="K118" i="72"/>
  <c r="J118" i="72"/>
  <c r="I118" i="72"/>
  <c r="H118" i="72"/>
  <c r="G118" i="72"/>
  <c r="F118" i="72"/>
  <c r="E118" i="72"/>
  <c r="D118" i="72"/>
  <c r="C118" i="72"/>
  <c r="B118" i="72"/>
  <c r="AF117" i="72"/>
  <c r="U117" i="72"/>
  <c r="T117" i="72"/>
  <c r="AJ117" i="72" s="1"/>
  <c r="P117" i="72"/>
  <c r="O117" i="72"/>
  <c r="N117" i="72"/>
  <c r="M117" i="72"/>
  <c r="L117" i="72"/>
  <c r="K117" i="72"/>
  <c r="J117" i="72"/>
  <c r="I117" i="72"/>
  <c r="H117" i="72"/>
  <c r="G117" i="72"/>
  <c r="F117" i="72"/>
  <c r="E117" i="72"/>
  <c r="D117" i="72"/>
  <c r="C117" i="72"/>
  <c r="B117" i="72"/>
  <c r="AF116" i="72"/>
  <c r="U116" i="72"/>
  <c r="T116" i="72"/>
  <c r="AK116" i="72" s="1"/>
  <c r="P116" i="72"/>
  <c r="O116" i="72"/>
  <c r="N116" i="72"/>
  <c r="M116" i="72"/>
  <c r="L116" i="72"/>
  <c r="K116" i="72"/>
  <c r="J116" i="72"/>
  <c r="I116" i="72"/>
  <c r="H116" i="72"/>
  <c r="G116" i="72"/>
  <c r="F116" i="72"/>
  <c r="E116" i="72"/>
  <c r="D116" i="72"/>
  <c r="C116" i="72"/>
  <c r="B116" i="72"/>
  <c r="AF115" i="72"/>
  <c r="U115" i="72"/>
  <c r="T115" i="72"/>
  <c r="AJ115" i="72" s="1"/>
  <c r="P115" i="72"/>
  <c r="O115" i="72"/>
  <c r="N115" i="72"/>
  <c r="M115" i="72"/>
  <c r="L115" i="72"/>
  <c r="K115" i="72"/>
  <c r="J115" i="72"/>
  <c r="I115" i="72"/>
  <c r="H115" i="72"/>
  <c r="G115" i="72"/>
  <c r="F115" i="72"/>
  <c r="E115" i="72"/>
  <c r="D115" i="72"/>
  <c r="C115" i="72"/>
  <c r="B115" i="72"/>
  <c r="AF114" i="72"/>
  <c r="U114" i="72"/>
  <c r="T114" i="72"/>
  <c r="AK114" i="72" s="1"/>
  <c r="P114" i="72"/>
  <c r="O114" i="72"/>
  <c r="N114" i="72"/>
  <c r="M114" i="72"/>
  <c r="L114" i="72"/>
  <c r="K114" i="72"/>
  <c r="J114" i="72"/>
  <c r="I114" i="72"/>
  <c r="H114" i="72"/>
  <c r="G114" i="72"/>
  <c r="F114" i="72"/>
  <c r="E114" i="72"/>
  <c r="D114" i="72"/>
  <c r="C114" i="72"/>
  <c r="B114" i="72"/>
  <c r="AF113" i="72"/>
  <c r="U113" i="72"/>
  <c r="T113" i="72"/>
  <c r="AJ113" i="72" s="1"/>
  <c r="P113" i="72"/>
  <c r="O113" i="72"/>
  <c r="N113" i="72"/>
  <c r="M113" i="72"/>
  <c r="L113" i="72"/>
  <c r="K113" i="72"/>
  <c r="J113" i="72"/>
  <c r="I113" i="72"/>
  <c r="H113" i="72"/>
  <c r="G113" i="72"/>
  <c r="F113" i="72"/>
  <c r="E113" i="72"/>
  <c r="D113" i="72"/>
  <c r="C113" i="72"/>
  <c r="B113" i="72"/>
  <c r="AF112" i="72"/>
  <c r="U112" i="72"/>
  <c r="T112" i="72"/>
  <c r="P112" i="72"/>
  <c r="O112" i="72"/>
  <c r="N112" i="72"/>
  <c r="M112" i="72"/>
  <c r="L112" i="72"/>
  <c r="K112" i="72"/>
  <c r="J112" i="72"/>
  <c r="I112" i="72"/>
  <c r="H112" i="72"/>
  <c r="G112" i="72"/>
  <c r="F112" i="72"/>
  <c r="E112" i="72"/>
  <c r="D112" i="72"/>
  <c r="C112" i="72"/>
  <c r="B112" i="72"/>
  <c r="AE311" i="9"/>
  <c r="P311" i="9"/>
  <c r="T311" i="9" s="1"/>
  <c r="O311" i="9"/>
  <c r="N311" i="9"/>
  <c r="M311" i="9"/>
  <c r="L311" i="9"/>
  <c r="K311" i="9"/>
  <c r="J311" i="9"/>
  <c r="I311" i="9"/>
  <c r="H311" i="9"/>
  <c r="G311" i="9"/>
  <c r="F311" i="9"/>
  <c r="E311" i="9"/>
  <c r="D311" i="9"/>
  <c r="C311" i="9"/>
  <c r="B311" i="9"/>
  <c r="AE310" i="9"/>
  <c r="P310" i="9"/>
  <c r="T310" i="9" s="1"/>
  <c r="O310" i="9"/>
  <c r="N310" i="9"/>
  <c r="M310" i="9"/>
  <c r="L310" i="9"/>
  <c r="K310" i="9"/>
  <c r="J310" i="9"/>
  <c r="I310" i="9"/>
  <c r="H310" i="9"/>
  <c r="G310" i="9"/>
  <c r="F310" i="9"/>
  <c r="E310" i="9"/>
  <c r="D310" i="9"/>
  <c r="C310" i="9"/>
  <c r="B310" i="9"/>
  <c r="AE309" i="9"/>
  <c r="P309" i="9"/>
  <c r="T309" i="9" s="1"/>
  <c r="O309" i="9"/>
  <c r="N309" i="9"/>
  <c r="M309" i="9"/>
  <c r="L309" i="9"/>
  <c r="K309" i="9"/>
  <c r="J309" i="9"/>
  <c r="I309" i="9"/>
  <c r="H309" i="9"/>
  <c r="G309" i="9"/>
  <c r="F309" i="9"/>
  <c r="E309" i="9"/>
  <c r="D309" i="9"/>
  <c r="C309" i="9"/>
  <c r="B309" i="9"/>
  <c r="AE308" i="9"/>
  <c r="P308" i="9"/>
  <c r="T308" i="9" s="1"/>
  <c r="O308" i="9"/>
  <c r="N308" i="9"/>
  <c r="M308" i="9"/>
  <c r="L308" i="9"/>
  <c r="K308" i="9"/>
  <c r="J308" i="9"/>
  <c r="I308" i="9"/>
  <c r="H308" i="9"/>
  <c r="G308" i="9"/>
  <c r="F308" i="9"/>
  <c r="E308" i="9"/>
  <c r="D308" i="9"/>
  <c r="C308" i="9"/>
  <c r="B308" i="9"/>
  <c r="AE307" i="9"/>
  <c r="P307" i="9"/>
  <c r="T307" i="9" s="1"/>
  <c r="O307" i="9"/>
  <c r="N307" i="9"/>
  <c r="M307" i="9"/>
  <c r="L307" i="9"/>
  <c r="K307" i="9"/>
  <c r="J307" i="9"/>
  <c r="I307" i="9"/>
  <c r="H307" i="9"/>
  <c r="G307" i="9"/>
  <c r="F307" i="9"/>
  <c r="E307" i="9"/>
  <c r="D307" i="9"/>
  <c r="C307" i="9"/>
  <c r="B307" i="9"/>
  <c r="AE306" i="9"/>
  <c r="P306" i="9"/>
  <c r="T306" i="9" s="1"/>
  <c r="O306" i="9"/>
  <c r="N306" i="9"/>
  <c r="M306" i="9"/>
  <c r="L306" i="9"/>
  <c r="K306" i="9"/>
  <c r="J306" i="9"/>
  <c r="I306" i="9"/>
  <c r="H306" i="9"/>
  <c r="G306" i="9"/>
  <c r="F306" i="9"/>
  <c r="E306" i="9"/>
  <c r="D306" i="9"/>
  <c r="C306" i="9"/>
  <c r="B306" i="9"/>
  <c r="AE305" i="9"/>
  <c r="P305" i="9"/>
  <c r="T305" i="9" s="1"/>
  <c r="O305" i="9"/>
  <c r="N305" i="9"/>
  <c r="M305" i="9"/>
  <c r="L305" i="9"/>
  <c r="K305" i="9"/>
  <c r="J305" i="9"/>
  <c r="I305" i="9"/>
  <c r="H305" i="9"/>
  <c r="G305" i="9"/>
  <c r="F305" i="9"/>
  <c r="E305" i="9"/>
  <c r="D305" i="9"/>
  <c r="C305" i="9"/>
  <c r="B305" i="9"/>
  <c r="AE304" i="9"/>
  <c r="P304" i="9"/>
  <c r="T304" i="9" s="1"/>
  <c r="O304" i="9"/>
  <c r="N304" i="9"/>
  <c r="M304" i="9"/>
  <c r="L304" i="9"/>
  <c r="K304" i="9"/>
  <c r="J304" i="9"/>
  <c r="I304" i="9"/>
  <c r="H304" i="9"/>
  <c r="G304" i="9"/>
  <c r="F304" i="9"/>
  <c r="E304" i="9"/>
  <c r="D304" i="9"/>
  <c r="C304" i="9"/>
  <c r="B304" i="9"/>
  <c r="AE303" i="9"/>
  <c r="P303" i="9"/>
  <c r="T303" i="9" s="1"/>
  <c r="O303" i="9"/>
  <c r="N303" i="9"/>
  <c r="M303" i="9"/>
  <c r="L303" i="9"/>
  <c r="K303" i="9"/>
  <c r="J303" i="9"/>
  <c r="I303" i="9"/>
  <c r="H303" i="9"/>
  <c r="G303" i="9"/>
  <c r="F303" i="9"/>
  <c r="E303" i="9"/>
  <c r="D303" i="9"/>
  <c r="C303" i="9"/>
  <c r="B303" i="9"/>
  <c r="AE302" i="9"/>
  <c r="P302" i="9"/>
  <c r="T302" i="9" s="1"/>
  <c r="O302" i="9"/>
  <c r="N302" i="9"/>
  <c r="M302" i="9"/>
  <c r="L302" i="9"/>
  <c r="K302" i="9"/>
  <c r="J302" i="9"/>
  <c r="I302" i="9"/>
  <c r="H302" i="9"/>
  <c r="G302" i="9"/>
  <c r="F302" i="9"/>
  <c r="E302" i="9"/>
  <c r="D302" i="9"/>
  <c r="C302" i="9"/>
  <c r="B302" i="9"/>
  <c r="AE301" i="9"/>
  <c r="P301" i="9"/>
  <c r="T301" i="9" s="1"/>
  <c r="O301" i="9"/>
  <c r="N301" i="9"/>
  <c r="M301" i="9"/>
  <c r="L301" i="9"/>
  <c r="K301" i="9"/>
  <c r="J301" i="9"/>
  <c r="I301" i="9"/>
  <c r="H301" i="9"/>
  <c r="G301" i="9"/>
  <c r="F301" i="9"/>
  <c r="E301" i="9"/>
  <c r="D301" i="9"/>
  <c r="C301" i="9"/>
  <c r="B301" i="9"/>
  <c r="AE300" i="9"/>
  <c r="P300" i="9"/>
  <c r="T300" i="9" s="1"/>
  <c r="O300" i="9"/>
  <c r="N300" i="9"/>
  <c r="M300" i="9"/>
  <c r="L300" i="9"/>
  <c r="K300" i="9"/>
  <c r="J300" i="9"/>
  <c r="I300" i="9"/>
  <c r="H300" i="9"/>
  <c r="G300" i="9"/>
  <c r="F300" i="9"/>
  <c r="E300" i="9"/>
  <c r="D300" i="9"/>
  <c r="C300" i="9"/>
  <c r="B300" i="9"/>
  <c r="AE299" i="9"/>
  <c r="P299" i="9"/>
  <c r="T299" i="9" s="1"/>
  <c r="O299" i="9"/>
  <c r="N299" i="9"/>
  <c r="M299" i="9"/>
  <c r="L299" i="9"/>
  <c r="K299" i="9"/>
  <c r="J299" i="9"/>
  <c r="I299" i="9"/>
  <c r="H299" i="9"/>
  <c r="G299" i="9"/>
  <c r="F299" i="9"/>
  <c r="E299" i="9"/>
  <c r="D299" i="9"/>
  <c r="C299" i="9"/>
  <c r="B299" i="9"/>
  <c r="AE298" i="9"/>
  <c r="P298" i="9"/>
  <c r="T298" i="9" s="1"/>
  <c r="O298" i="9"/>
  <c r="N298" i="9"/>
  <c r="M298" i="9"/>
  <c r="L298" i="9"/>
  <c r="K298" i="9"/>
  <c r="J298" i="9"/>
  <c r="I298" i="9"/>
  <c r="H298" i="9"/>
  <c r="G298" i="9"/>
  <c r="F298" i="9"/>
  <c r="E298" i="9"/>
  <c r="D298" i="9"/>
  <c r="C298" i="9"/>
  <c r="B298" i="9"/>
  <c r="AE297" i="9"/>
  <c r="P297" i="9"/>
  <c r="T297" i="9" s="1"/>
  <c r="O297" i="9"/>
  <c r="N297" i="9"/>
  <c r="M297" i="9"/>
  <c r="L297" i="9"/>
  <c r="K297" i="9"/>
  <c r="J297" i="9"/>
  <c r="I297" i="9"/>
  <c r="H297" i="9"/>
  <c r="G297" i="9"/>
  <c r="F297" i="9"/>
  <c r="E297" i="9"/>
  <c r="D297" i="9"/>
  <c r="C297" i="9"/>
  <c r="B297" i="9"/>
  <c r="AE296" i="9"/>
  <c r="P296" i="9"/>
  <c r="T296" i="9" s="1"/>
  <c r="O296" i="9"/>
  <c r="N296" i="9"/>
  <c r="M296" i="9"/>
  <c r="L296" i="9"/>
  <c r="K296" i="9"/>
  <c r="J296" i="9"/>
  <c r="I296" i="9"/>
  <c r="H296" i="9"/>
  <c r="G296" i="9"/>
  <c r="F296" i="9"/>
  <c r="E296" i="9"/>
  <c r="D296" i="9"/>
  <c r="C296" i="9"/>
  <c r="B296" i="9"/>
  <c r="AE295" i="9"/>
  <c r="P295" i="9"/>
  <c r="T295" i="9" s="1"/>
  <c r="O295" i="9"/>
  <c r="N295" i="9"/>
  <c r="M295" i="9"/>
  <c r="L295" i="9"/>
  <c r="K295" i="9"/>
  <c r="J295" i="9"/>
  <c r="I295" i="9"/>
  <c r="H295" i="9"/>
  <c r="G295" i="9"/>
  <c r="F295" i="9"/>
  <c r="E295" i="9"/>
  <c r="D295" i="9"/>
  <c r="C295" i="9"/>
  <c r="B295" i="9"/>
  <c r="AE294" i="9"/>
  <c r="P294" i="9"/>
  <c r="T294" i="9" s="1"/>
  <c r="O294" i="9"/>
  <c r="N294" i="9"/>
  <c r="M294" i="9"/>
  <c r="L294" i="9"/>
  <c r="K294" i="9"/>
  <c r="J294" i="9"/>
  <c r="I294" i="9"/>
  <c r="H294" i="9"/>
  <c r="G294" i="9"/>
  <c r="F294" i="9"/>
  <c r="E294" i="9"/>
  <c r="D294" i="9"/>
  <c r="C294" i="9"/>
  <c r="B294" i="9"/>
  <c r="AE293" i="9"/>
  <c r="P293" i="9"/>
  <c r="T293" i="9" s="1"/>
  <c r="O293" i="9"/>
  <c r="N293" i="9"/>
  <c r="M293" i="9"/>
  <c r="L293" i="9"/>
  <c r="K293" i="9"/>
  <c r="J293" i="9"/>
  <c r="I293" i="9"/>
  <c r="H293" i="9"/>
  <c r="G293" i="9"/>
  <c r="F293" i="9"/>
  <c r="E293" i="9"/>
  <c r="D293" i="9"/>
  <c r="C293" i="9"/>
  <c r="B293" i="9"/>
  <c r="AE292" i="9"/>
  <c r="P292" i="9"/>
  <c r="T292" i="9" s="1"/>
  <c r="O292" i="9"/>
  <c r="N292" i="9"/>
  <c r="M292" i="9"/>
  <c r="L292" i="9"/>
  <c r="K292" i="9"/>
  <c r="J292" i="9"/>
  <c r="I292" i="9"/>
  <c r="H292" i="9"/>
  <c r="G292" i="9"/>
  <c r="F292" i="9"/>
  <c r="E292" i="9"/>
  <c r="D292" i="9"/>
  <c r="C292" i="9"/>
  <c r="B292" i="9"/>
  <c r="AE291" i="9"/>
  <c r="P291" i="9"/>
  <c r="T291" i="9" s="1"/>
  <c r="O291" i="9"/>
  <c r="N291" i="9"/>
  <c r="M291" i="9"/>
  <c r="L291" i="9"/>
  <c r="K291" i="9"/>
  <c r="J291" i="9"/>
  <c r="I291" i="9"/>
  <c r="H291" i="9"/>
  <c r="G291" i="9"/>
  <c r="F291" i="9"/>
  <c r="E291" i="9"/>
  <c r="D291" i="9"/>
  <c r="C291" i="9"/>
  <c r="B291" i="9"/>
  <c r="AE290" i="9"/>
  <c r="P290" i="9"/>
  <c r="T290" i="9" s="1"/>
  <c r="O290" i="9"/>
  <c r="N290" i="9"/>
  <c r="M290" i="9"/>
  <c r="L290" i="9"/>
  <c r="K290" i="9"/>
  <c r="J290" i="9"/>
  <c r="I290" i="9"/>
  <c r="H290" i="9"/>
  <c r="G290" i="9"/>
  <c r="F290" i="9"/>
  <c r="E290" i="9"/>
  <c r="D290" i="9"/>
  <c r="C290" i="9"/>
  <c r="B290" i="9"/>
  <c r="AE289" i="9"/>
  <c r="P289" i="9"/>
  <c r="T289" i="9" s="1"/>
  <c r="O289" i="9"/>
  <c r="N289" i="9"/>
  <c r="M289" i="9"/>
  <c r="L289" i="9"/>
  <c r="K289" i="9"/>
  <c r="J289" i="9"/>
  <c r="I289" i="9"/>
  <c r="H289" i="9"/>
  <c r="G289" i="9"/>
  <c r="F289" i="9"/>
  <c r="E289" i="9"/>
  <c r="D289" i="9"/>
  <c r="C289" i="9"/>
  <c r="B289" i="9"/>
  <c r="AE288" i="9"/>
  <c r="P288" i="9"/>
  <c r="T288" i="9" s="1"/>
  <c r="O288" i="9"/>
  <c r="N288" i="9"/>
  <c r="M288" i="9"/>
  <c r="L288" i="9"/>
  <c r="K288" i="9"/>
  <c r="J288" i="9"/>
  <c r="I288" i="9"/>
  <c r="H288" i="9"/>
  <c r="G288" i="9"/>
  <c r="F288" i="9"/>
  <c r="E288" i="9"/>
  <c r="D288" i="9"/>
  <c r="C288" i="9"/>
  <c r="B288" i="9"/>
  <c r="AE287" i="9"/>
  <c r="P287" i="9"/>
  <c r="T287" i="9" s="1"/>
  <c r="O287" i="9"/>
  <c r="N287" i="9"/>
  <c r="M287" i="9"/>
  <c r="L287" i="9"/>
  <c r="K287" i="9"/>
  <c r="J287" i="9"/>
  <c r="I287" i="9"/>
  <c r="H287" i="9"/>
  <c r="G287" i="9"/>
  <c r="F287" i="9"/>
  <c r="E287" i="9"/>
  <c r="D287" i="9"/>
  <c r="C287" i="9"/>
  <c r="B287" i="9"/>
  <c r="AE286" i="9"/>
  <c r="P286" i="9"/>
  <c r="T286" i="9" s="1"/>
  <c r="O286" i="9"/>
  <c r="N286" i="9"/>
  <c r="M286" i="9"/>
  <c r="L286" i="9"/>
  <c r="K286" i="9"/>
  <c r="J286" i="9"/>
  <c r="I286" i="9"/>
  <c r="H286" i="9"/>
  <c r="G286" i="9"/>
  <c r="F286" i="9"/>
  <c r="E286" i="9"/>
  <c r="D286" i="9"/>
  <c r="C286" i="9"/>
  <c r="B286" i="9"/>
  <c r="AE285" i="9"/>
  <c r="P285" i="9"/>
  <c r="T285" i="9" s="1"/>
  <c r="O285" i="9"/>
  <c r="N285" i="9"/>
  <c r="M285" i="9"/>
  <c r="L285" i="9"/>
  <c r="K285" i="9"/>
  <c r="J285" i="9"/>
  <c r="I285" i="9"/>
  <c r="H285" i="9"/>
  <c r="G285" i="9"/>
  <c r="F285" i="9"/>
  <c r="E285" i="9"/>
  <c r="D285" i="9"/>
  <c r="C285" i="9"/>
  <c r="B285" i="9"/>
  <c r="AE284" i="9"/>
  <c r="P284" i="9"/>
  <c r="T284" i="9" s="1"/>
  <c r="O284" i="9"/>
  <c r="N284" i="9"/>
  <c r="M284" i="9"/>
  <c r="L284" i="9"/>
  <c r="K284" i="9"/>
  <c r="J284" i="9"/>
  <c r="I284" i="9"/>
  <c r="H284" i="9"/>
  <c r="G284" i="9"/>
  <c r="F284" i="9"/>
  <c r="E284" i="9"/>
  <c r="D284" i="9"/>
  <c r="C284" i="9"/>
  <c r="B284" i="9"/>
  <c r="AE283" i="9"/>
  <c r="P283" i="9"/>
  <c r="T283" i="9" s="1"/>
  <c r="O283" i="9"/>
  <c r="N283" i="9"/>
  <c r="M283" i="9"/>
  <c r="L283" i="9"/>
  <c r="K283" i="9"/>
  <c r="J283" i="9"/>
  <c r="I283" i="9"/>
  <c r="H283" i="9"/>
  <c r="G283" i="9"/>
  <c r="F283" i="9"/>
  <c r="E283" i="9"/>
  <c r="D283" i="9"/>
  <c r="C283" i="9"/>
  <c r="B283" i="9"/>
  <c r="AE282" i="9"/>
  <c r="P282" i="9"/>
  <c r="T282" i="9" s="1"/>
  <c r="O282" i="9"/>
  <c r="N282" i="9"/>
  <c r="M282" i="9"/>
  <c r="L282" i="9"/>
  <c r="K282" i="9"/>
  <c r="J282" i="9"/>
  <c r="I282" i="9"/>
  <c r="H282" i="9"/>
  <c r="G282" i="9"/>
  <c r="F282" i="9"/>
  <c r="E282" i="9"/>
  <c r="D282" i="9"/>
  <c r="C282" i="9"/>
  <c r="B282" i="9"/>
  <c r="AE281" i="9"/>
  <c r="P281" i="9"/>
  <c r="T281" i="9" s="1"/>
  <c r="O281" i="9"/>
  <c r="N281" i="9"/>
  <c r="M281" i="9"/>
  <c r="L281" i="9"/>
  <c r="K281" i="9"/>
  <c r="J281" i="9"/>
  <c r="I281" i="9"/>
  <c r="H281" i="9"/>
  <c r="G281" i="9"/>
  <c r="F281" i="9"/>
  <c r="E281" i="9"/>
  <c r="D281" i="9"/>
  <c r="C281" i="9"/>
  <c r="B281" i="9"/>
  <c r="AE280" i="9"/>
  <c r="P280" i="9"/>
  <c r="T280" i="9" s="1"/>
  <c r="O280" i="9"/>
  <c r="N280" i="9"/>
  <c r="M280" i="9"/>
  <c r="L280" i="9"/>
  <c r="K280" i="9"/>
  <c r="J280" i="9"/>
  <c r="I280" i="9"/>
  <c r="H280" i="9"/>
  <c r="G280" i="9"/>
  <c r="F280" i="9"/>
  <c r="E280" i="9"/>
  <c r="D280" i="9"/>
  <c r="C280" i="9"/>
  <c r="B280" i="9"/>
  <c r="AE279" i="9"/>
  <c r="P279" i="9"/>
  <c r="T279" i="9" s="1"/>
  <c r="O279" i="9"/>
  <c r="N279" i="9"/>
  <c r="M279" i="9"/>
  <c r="L279" i="9"/>
  <c r="K279" i="9"/>
  <c r="J279" i="9"/>
  <c r="I279" i="9"/>
  <c r="H279" i="9"/>
  <c r="G279" i="9"/>
  <c r="F279" i="9"/>
  <c r="E279" i="9"/>
  <c r="D279" i="9"/>
  <c r="C279" i="9"/>
  <c r="B279" i="9"/>
  <c r="AE278" i="9"/>
  <c r="P278" i="9"/>
  <c r="T278" i="9" s="1"/>
  <c r="O278" i="9"/>
  <c r="N278" i="9"/>
  <c r="M278" i="9"/>
  <c r="L278" i="9"/>
  <c r="K278" i="9"/>
  <c r="J278" i="9"/>
  <c r="I278" i="9"/>
  <c r="H278" i="9"/>
  <c r="G278" i="9"/>
  <c r="F278" i="9"/>
  <c r="E278" i="9"/>
  <c r="D278" i="9"/>
  <c r="C278" i="9"/>
  <c r="B278" i="9"/>
  <c r="AE277" i="9"/>
  <c r="P277" i="9"/>
  <c r="T277" i="9" s="1"/>
  <c r="O277" i="9"/>
  <c r="N277" i="9"/>
  <c r="M277" i="9"/>
  <c r="L277" i="9"/>
  <c r="K277" i="9"/>
  <c r="J277" i="9"/>
  <c r="I277" i="9"/>
  <c r="H277" i="9"/>
  <c r="G277" i="9"/>
  <c r="F277" i="9"/>
  <c r="E277" i="9"/>
  <c r="D277" i="9"/>
  <c r="C277" i="9"/>
  <c r="B277" i="9"/>
  <c r="AE276" i="9"/>
  <c r="P276" i="9"/>
  <c r="T276" i="9" s="1"/>
  <c r="O276" i="9"/>
  <c r="N276" i="9"/>
  <c r="M276" i="9"/>
  <c r="L276" i="9"/>
  <c r="K276" i="9"/>
  <c r="J276" i="9"/>
  <c r="I276" i="9"/>
  <c r="H276" i="9"/>
  <c r="G276" i="9"/>
  <c r="F276" i="9"/>
  <c r="E276" i="9"/>
  <c r="D276" i="9"/>
  <c r="C276" i="9"/>
  <c r="B276" i="9"/>
  <c r="AE275" i="9"/>
  <c r="P275" i="9"/>
  <c r="T275" i="9" s="1"/>
  <c r="O275" i="9"/>
  <c r="N275" i="9"/>
  <c r="M275" i="9"/>
  <c r="L275" i="9"/>
  <c r="K275" i="9"/>
  <c r="J275" i="9"/>
  <c r="I275" i="9"/>
  <c r="H275" i="9"/>
  <c r="G275" i="9"/>
  <c r="F275" i="9"/>
  <c r="E275" i="9"/>
  <c r="D275" i="9"/>
  <c r="C275" i="9"/>
  <c r="B275" i="9"/>
  <c r="AE274" i="9"/>
  <c r="P274" i="9"/>
  <c r="T274" i="9" s="1"/>
  <c r="O274" i="9"/>
  <c r="N274" i="9"/>
  <c r="M274" i="9"/>
  <c r="L274" i="9"/>
  <c r="K274" i="9"/>
  <c r="J274" i="9"/>
  <c r="I274" i="9"/>
  <c r="H274" i="9"/>
  <c r="G274" i="9"/>
  <c r="F274" i="9"/>
  <c r="E274" i="9"/>
  <c r="D274" i="9"/>
  <c r="C274" i="9"/>
  <c r="B274" i="9"/>
  <c r="AE273" i="9"/>
  <c r="P273" i="9"/>
  <c r="T273" i="9" s="1"/>
  <c r="O273" i="9"/>
  <c r="N273" i="9"/>
  <c r="M273" i="9"/>
  <c r="L273" i="9"/>
  <c r="K273" i="9"/>
  <c r="J273" i="9"/>
  <c r="I273" i="9"/>
  <c r="H273" i="9"/>
  <c r="G273" i="9"/>
  <c r="F273" i="9"/>
  <c r="E273" i="9"/>
  <c r="D273" i="9"/>
  <c r="C273" i="9"/>
  <c r="B273" i="9"/>
  <c r="AE272" i="9"/>
  <c r="P272" i="9"/>
  <c r="T272" i="9" s="1"/>
  <c r="O272" i="9"/>
  <c r="N272" i="9"/>
  <c r="M272" i="9"/>
  <c r="L272" i="9"/>
  <c r="K272" i="9"/>
  <c r="J272" i="9"/>
  <c r="I272" i="9"/>
  <c r="H272" i="9"/>
  <c r="G272" i="9"/>
  <c r="F272" i="9"/>
  <c r="E272" i="9"/>
  <c r="D272" i="9"/>
  <c r="C272" i="9"/>
  <c r="B272" i="9"/>
  <c r="AE271" i="9"/>
  <c r="P271" i="9"/>
  <c r="T271" i="9" s="1"/>
  <c r="O271" i="9"/>
  <c r="N271" i="9"/>
  <c r="M271" i="9"/>
  <c r="L271" i="9"/>
  <c r="K271" i="9"/>
  <c r="J271" i="9"/>
  <c r="I271" i="9"/>
  <c r="H271" i="9"/>
  <c r="G271" i="9"/>
  <c r="F271" i="9"/>
  <c r="E271" i="9"/>
  <c r="D271" i="9"/>
  <c r="C271" i="9"/>
  <c r="B271" i="9"/>
  <c r="AE270" i="9"/>
  <c r="P270" i="9"/>
  <c r="T270" i="9" s="1"/>
  <c r="O270" i="9"/>
  <c r="N270" i="9"/>
  <c r="M270" i="9"/>
  <c r="L270" i="9"/>
  <c r="K270" i="9"/>
  <c r="J270" i="9"/>
  <c r="I270" i="9"/>
  <c r="H270" i="9"/>
  <c r="G270" i="9"/>
  <c r="F270" i="9"/>
  <c r="E270" i="9"/>
  <c r="D270" i="9"/>
  <c r="C270" i="9"/>
  <c r="B270" i="9"/>
  <c r="AE269" i="9"/>
  <c r="P269" i="9"/>
  <c r="T269" i="9" s="1"/>
  <c r="O269" i="9"/>
  <c r="N269" i="9"/>
  <c r="M269" i="9"/>
  <c r="L269" i="9"/>
  <c r="K269" i="9"/>
  <c r="J269" i="9"/>
  <c r="I269" i="9"/>
  <c r="H269" i="9"/>
  <c r="G269" i="9"/>
  <c r="F269" i="9"/>
  <c r="E269" i="9"/>
  <c r="D269" i="9"/>
  <c r="C269" i="9"/>
  <c r="B269" i="9"/>
  <c r="AE268" i="9"/>
  <c r="P268" i="9"/>
  <c r="T268" i="9" s="1"/>
  <c r="O268" i="9"/>
  <c r="N268" i="9"/>
  <c r="M268" i="9"/>
  <c r="L268" i="9"/>
  <c r="K268" i="9"/>
  <c r="J268" i="9"/>
  <c r="I268" i="9"/>
  <c r="H268" i="9"/>
  <c r="G268" i="9"/>
  <c r="F268" i="9"/>
  <c r="E268" i="9"/>
  <c r="D268" i="9"/>
  <c r="C268" i="9"/>
  <c r="B268" i="9"/>
  <c r="AE267" i="9"/>
  <c r="P267" i="9"/>
  <c r="T267" i="9" s="1"/>
  <c r="O267" i="9"/>
  <c r="N267" i="9"/>
  <c r="M267" i="9"/>
  <c r="L267" i="9"/>
  <c r="K267" i="9"/>
  <c r="J267" i="9"/>
  <c r="I267" i="9"/>
  <c r="H267" i="9"/>
  <c r="G267" i="9"/>
  <c r="F267" i="9"/>
  <c r="E267" i="9"/>
  <c r="D267" i="9"/>
  <c r="C267" i="9"/>
  <c r="B267" i="9"/>
  <c r="AE266" i="9"/>
  <c r="P266" i="9"/>
  <c r="T266" i="9" s="1"/>
  <c r="O266" i="9"/>
  <c r="N266" i="9"/>
  <c r="M266" i="9"/>
  <c r="L266" i="9"/>
  <c r="K266" i="9"/>
  <c r="J266" i="9"/>
  <c r="I266" i="9"/>
  <c r="H266" i="9"/>
  <c r="G266" i="9"/>
  <c r="F266" i="9"/>
  <c r="E266" i="9"/>
  <c r="D266" i="9"/>
  <c r="C266" i="9"/>
  <c r="B266" i="9"/>
  <c r="AE265" i="9"/>
  <c r="P265" i="9"/>
  <c r="T265" i="9" s="1"/>
  <c r="O265" i="9"/>
  <c r="N265" i="9"/>
  <c r="M265" i="9"/>
  <c r="L265" i="9"/>
  <c r="K265" i="9"/>
  <c r="J265" i="9"/>
  <c r="I265" i="9"/>
  <c r="H265" i="9"/>
  <c r="G265" i="9"/>
  <c r="F265" i="9"/>
  <c r="E265" i="9"/>
  <c r="D265" i="9"/>
  <c r="C265" i="9"/>
  <c r="B265" i="9"/>
  <c r="AE264" i="9"/>
  <c r="P264" i="9"/>
  <c r="T264" i="9" s="1"/>
  <c r="O264" i="9"/>
  <c r="N264" i="9"/>
  <c r="M264" i="9"/>
  <c r="L264" i="9"/>
  <c r="K264" i="9"/>
  <c r="J264" i="9"/>
  <c r="I264" i="9"/>
  <c r="H264" i="9"/>
  <c r="G264" i="9"/>
  <c r="F264" i="9"/>
  <c r="E264" i="9"/>
  <c r="D264" i="9"/>
  <c r="C264" i="9"/>
  <c r="B264" i="9"/>
  <c r="AE263" i="9"/>
  <c r="P263" i="9"/>
  <c r="T263" i="9" s="1"/>
  <c r="O263" i="9"/>
  <c r="N263" i="9"/>
  <c r="M263" i="9"/>
  <c r="L263" i="9"/>
  <c r="K263" i="9"/>
  <c r="J263" i="9"/>
  <c r="I263" i="9"/>
  <c r="H263" i="9"/>
  <c r="G263" i="9"/>
  <c r="F263" i="9"/>
  <c r="E263" i="9"/>
  <c r="D263" i="9"/>
  <c r="C263" i="9"/>
  <c r="B263" i="9"/>
  <c r="AE262" i="9"/>
  <c r="P262" i="9"/>
  <c r="T262" i="9" s="1"/>
  <c r="O262" i="9"/>
  <c r="N262" i="9"/>
  <c r="M262" i="9"/>
  <c r="L262" i="9"/>
  <c r="K262" i="9"/>
  <c r="J262" i="9"/>
  <c r="I262" i="9"/>
  <c r="H262" i="9"/>
  <c r="G262" i="9"/>
  <c r="F262" i="9"/>
  <c r="E262" i="9"/>
  <c r="D262" i="9"/>
  <c r="C262" i="9"/>
  <c r="B262" i="9"/>
  <c r="AE261" i="9"/>
  <c r="P261" i="9"/>
  <c r="T261" i="9" s="1"/>
  <c r="O261" i="9"/>
  <c r="N261" i="9"/>
  <c r="M261" i="9"/>
  <c r="L261" i="9"/>
  <c r="K261" i="9"/>
  <c r="J261" i="9"/>
  <c r="I261" i="9"/>
  <c r="H261" i="9"/>
  <c r="G261" i="9"/>
  <c r="F261" i="9"/>
  <c r="E261" i="9"/>
  <c r="D261" i="9"/>
  <c r="C261" i="9"/>
  <c r="B261" i="9"/>
  <c r="AE260" i="9"/>
  <c r="P260" i="9"/>
  <c r="T260" i="9" s="1"/>
  <c r="O260" i="9"/>
  <c r="N260" i="9"/>
  <c r="M260" i="9"/>
  <c r="L260" i="9"/>
  <c r="K260" i="9"/>
  <c r="J260" i="9"/>
  <c r="I260" i="9"/>
  <c r="H260" i="9"/>
  <c r="G260" i="9"/>
  <c r="F260" i="9"/>
  <c r="E260" i="9"/>
  <c r="D260" i="9"/>
  <c r="C260" i="9"/>
  <c r="B260" i="9"/>
  <c r="AE259" i="9"/>
  <c r="P259" i="9"/>
  <c r="T259" i="9" s="1"/>
  <c r="O259" i="9"/>
  <c r="N259" i="9"/>
  <c r="M259" i="9"/>
  <c r="L259" i="9"/>
  <c r="K259" i="9"/>
  <c r="J259" i="9"/>
  <c r="I259" i="9"/>
  <c r="H259" i="9"/>
  <c r="G259" i="9"/>
  <c r="F259" i="9"/>
  <c r="E259" i="9"/>
  <c r="D259" i="9"/>
  <c r="C259" i="9"/>
  <c r="B259" i="9"/>
  <c r="AE258" i="9"/>
  <c r="P258" i="9"/>
  <c r="T258" i="9" s="1"/>
  <c r="O258" i="9"/>
  <c r="N258" i="9"/>
  <c r="M258" i="9"/>
  <c r="L258" i="9"/>
  <c r="K258" i="9"/>
  <c r="J258" i="9"/>
  <c r="I258" i="9"/>
  <c r="H258" i="9"/>
  <c r="G258" i="9"/>
  <c r="F258" i="9"/>
  <c r="E258" i="9"/>
  <c r="D258" i="9"/>
  <c r="C258" i="9"/>
  <c r="B258" i="9"/>
  <c r="AE257" i="9"/>
  <c r="P257" i="9"/>
  <c r="T257" i="9" s="1"/>
  <c r="O257" i="9"/>
  <c r="N257" i="9"/>
  <c r="M257" i="9"/>
  <c r="L257" i="9"/>
  <c r="K257" i="9"/>
  <c r="J257" i="9"/>
  <c r="I257" i="9"/>
  <c r="H257" i="9"/>
  <c r="G257" i="9"/>
  <c r="F257" i="9"/>
  <c r="E257" i="9"/>
  <c r="D257" i="9"/>
  <c r="C257" i="9"/>
  <c r="B257" i="9"/>
  <c r="AE256" i="9"/>
  <c r="P256" i="9"/>
  <c r="T256" i="9" s="1"/>
  <c r="O256" i="9"/>
  <c r="N256" i="9"/>
  <c r="M256" i="9"/>
  <c r="L256" i="9"/>
  <c r="K256" i="9"/>
  <c r="J256" i="9"/>
  <c r="I256" i="9"/>
  <c r="H256" i="9"/>
  <c r="G256" i="9"/>
  <c r="F256" i="9"/>
  <c r="E256" i="9"/>
  <c r="D256" i="9"/>
  <c r="C256" i="9"/>
  <c r="B256" i="9"/>
  <c r="AE255" i="9"/>
  <c r="P255" i="9"/>
  <c r="T255" i="9" s="1"/>
  <c r="O255" i="9"/>
  <c r="N255" i="9"/>
  <c r="M255" i="9"/>
  <c r="L255" i="9"/>
  <c r="K255" i="9"/>
  <c r="J255" i="9"/>
  <c r="I255" i="9"/>
  <c r="H255" i="9"/>
  <c r="G255" i="9"/>
  <c r="F255" i="9"/>
  <c r="E255" i="9"/>
  <c r="D255" i="9"/>
  <c r="C255" i="9"/>
  <c r="B255" i="9"/>
  <c r="AE254" i="9"/>
  <c r="P254" i="9"/>
  <c r="T254" i="9" s="1"/>
  <c r="O254" i="9"/>
  <c r="N254" i="9"/>
  <c r="M254" i="9"/>
  <c r="L254" i="9"/>
  <c r="K254" i="9"/>
  <c r="J254" i="9"/>
  <c r="I254" i="9"/>
  <c r="H254" i="9"/>
  <c r="G254" i="9"/>
  <c r="F254" i="9"/>
  <c r="E254" i="9"/>
  <c r="D254" i="9"/>
  <c r="C254" i="9"/>
  <c r="B254" i="9"/>
  <c r="AE253" i="9"/>
  <c r="P253" i="9"/>
  <c r="T253" i="9" s="1"/>
  <c r="O253" i="9"/>
  <c r="N253" i="9"/>
  <c r="M253" i="9"/>
  <c r="L253" i="9"/>
  <c r="K253" i="9"/>
  <c r="J253" i="9"/>
  <c r="I253" i="9"/>
  <c r="H253" i="9"/>
  <c r="G253" i="9"/>
  <c r="F253" i="9"/>
  <c r="E253" i="9"/>
  <c r="D253" i="9"/>
  <c r="C253" i="9"/>
  <c r="B253" i="9"/>
  <c r="AE252" i="9"/>
  <c r="P252" i="9"/>
  <c r="T252" i="9" s="1"/>
  <c r="O252" i="9"/>
  <c r="N252" i="9"/>
  <c r="M252" i="9"/>
  <c r="L252" i="9"/>
  <c r="K252" i="9"/>
  <c r="J252" i="9"/>
  <c r="I252" i="9"/>
  <c r="H252" i="9"/>
  <c r="G252" i="9"/>
  <c r="F252" i="9"/>
  <c r="E252" i="9"/>
  <c r="D252" i="9"/>
  <c r="C252" i="9"/>
  <c r="B252" i="9"/>
  <c r="AE251" i="9"/>
  <c r="P251" i="9"/>
  <c r="T251" i="9" s="1"/>
  <c r="O251" i="9"/>
  <c r="N251" i="9"/>
  <c r="M251" i="9"/>
  <c r="L251" i="9"/>
  <c r="K251" i="9"/>
  <c r="J251" i="9"/>
  <c r="I251" i="9"/>
  <c r="H251" i="9"/>
  <c r="G251" i="9"/>
  <c r="F251" i="9"/>
  <c r="E251" i="9"/>
  <c r="D251" i="9"/>
  <c r="C251" i="9"/>
  <c r="B251" i="9"/>
  <c r="AE250" i="9"/>
  <c r="P250" i="9"/>
  <c r="T250" i="9" s="1"/>
  <c r="O250" i="9"/>
  <c r="N250" i="9"/>
  <c r="M250" i="9"/>
  <c r="L250" i="9"/>
  <c r="K250" i="9"/>
  <c r="J250" i="9"/>
  <c r="I250" i="9"/>
  <c r="H250" i="9"/>
  <c r="G250" i="9"/>
  <c r="F250" i="9"/>
  <c r="E250" i="9"/>
  <c r="D250" i="9"/>
  <c r="C250" i="9"/>
  <c r="B250" i="9"/>
  <c r="AE249" i="9"/>
  <c r="P249" i="9"/>
  <c r="T249" i="9" s="1"/>
  <c r="O249" i="9"/>
  <c r="N249" i="9"/>
  <c r="M249" i="9"/>
  <c r="L249" i="9"/>
  <c r="K249" i="9"/>
  <c r="J249" i="9"/>
  <c r="I249" i="9"/>
  <c r="H249" i="9"/>
  <c r="G249" i="9"/>
  <c r="F249" i="9"/>
  <c r="E249" i="9"/>
  <c r="D249" i="9"/>
  <c r="C249" i="9"/>
  <c r="B249" i="9"/>
  <c r="AE248" i="9"/>
  <c r="P248" i="9"/>
  <c r="T248" i="9" s="1"/>
  <c r="O248" i="9"/>
  <c r="N248" i="9"/>
  <c r="M248" i="9"/>
  <c r="L248" i="9"/>
  <c r="K248" i="9"/>
  <c r="J248" i="9"/>
  <c r="I248" i="9"/>
  <c r="H248" i="9"/>
  <c r="G248" i="9"/>
  <c r="F248" i="9"/>
  <c r="E248" i="9"/>
  <c r="D248" i="9"/>
  <c r="C248" i="9"/>
  <c r="B248" i="9"/>
  <c r="AE247" i="9"/>
  <c r="P247" i="9"/>
  <c r="T247" i="9" s="1"/>
  <c r="O247" i="9"/>
  <c r="N247" i="9"/>
  <c r="M247" i="9"/>
  <c r="L247" i="9"/>
  <c r="K247" i="9"/>
  <c r="J247" i="9"/>
  <c r="I247" i="9"/>
  <c r="H247" i="9"/>
  <c r="G247" i="9"/>
  <c r="F247" i="9"/>
  <c r="E247" i="9"/>
  <c r="D247" i="9"/>
  <c r="C247" i="9"/>
  <c r="B247" i="9"/>
  <c r="AE246" i="9"/>
  <c r="P246" i="9"/>
  <c r="T246" i="9" s="1"/>
  <c r="O246" i="9"/>
  <c r="N246" i="9"/>
  <c r="M246" i="9"/>
  <c r="L246" i="9"/>
  <c r="K246" i="9"/>
  <c r="J246" i="9"/>
  <c r="I246" i="9"/>
  <c r="H246" i="9"/>
  <c r="G246" i="9"/>
  <c r="F246" i="9"/>
  <c r="E246" i="9"/>
  <c r="D246" i="9"/>
  <c r="C246" i="9"/>
  <c r="B246" i="9"/>
  <c r="AE245" i="9"/>
  <c r="P245" i="9"/>
  <c r="T245" i="9" s="1"/>
  <c r="O245" i="9"/>
  <c r="N245" i="9"/>
  <c r="M245" i="9"/>
  <c r="L245" i="9"/>
  <c r="K245" i="9"/>
  <c r="J245" i="9"/>
  <c r="I245" i="9"/>
  <c r="H245" i="9"/>
  <c r="G245" i="9"/>
  <c r="F245" i="9"/>
  <c r="E245" i="9"/>
  <c r="D245" i="9"/>
  <c r="C245" i="9"/>
  <c r="B245" i="9"/>
  <c r="AE244" i="9"/>
  <c r="P244" i="9"/>
  <c r="T244" i="9" s="1"/>
  <c r="O244" i="9"/>
  <c r="N244" i="9"/>
  <c r="M244" i="9"/>
  <c r="L244" i="9"/>
  <c r="K244" i="9"/>
  <c r="J244" i="9"/>
  <c r="I244" i="9"/>
  <c r="H244" i="9"/>
  <c r="G244" i="9"/>
  <c r="F244" i="9"/>
  <c r="E244" i="9"/>
  <c r="D244" i="9"/>
  <c r="C244" i="9"/>
  <c r="B244" i="9"/>
  <c r="AE243" i="9"/>
  <c r="P243" i="9"/>
  <c r="T243" i="9" s="1"/>
  <c r="O243" i="9"/>
  <c r="N243" i="9"/>
  <c r="M243" i="9"/>
  <c r="L243" i="9"/>
  <c r="K243" i="9"/>
  <c r="J243" i="9"/>
  <c r="I243" i="9"/>
  <c r="H243" i="9"/>
  <c r="G243" i="9"/>
  <c r="F243" i="9"/>
  <c r="E243" i="9"/>
  <c r="D243" i="9"/>
  <c r="C243" i="9"/>
  <c r="B243" i="9"/>
  <c r="AE242" i="9"/>
  <c r="P242" i="9"/>
  <c r="T242" i="9" s="1"/>
  <c r="O242" i="9"/>
  <c r="N242" i="9"/>
  <c r="M242" i="9"/>
  <c r="L242" i="9"/>
  <c r="K242" i="9"/>
  <c r="J242" i="9"/>
  <c r="I242" i="9"/>
  <c r="H242" i="9"/>
  <c r="G242" i="9"/>
  <c r="F242" i="9"/>
  <c r="E242" i="9"/>
  <c r="D242" i="9"/>
  <c r="C242" i="9"/>
  <c r="B242" i="9"/>
  <c r="AE241" i="9"/>
  <c r="P241" i="9"/>
  <c r="T241" i="9" s="1"/>
  <c r="O241" i="9"/>
  <c r="N241" i="9"/>
  <c r="M241" i="9"/>
  <c r="L241" i="9"/>
  <c r="K241" i="9"/>
  <c r="J241" i="9"/>
  <c r="I241" i="9"/>
  <c r="H241" i="9"/>
  <c r="G241" i="9"/>
  <c r="F241" i="9"/>
  <c r="E241" i="9"/>
  <c r="D241" i="9"/>
  <c r="C241" i="9"/>
  <c r="B241" i="9"/>
  <c r="AE240" i="9"/>
  <c r="P240" i="9"/>
  <c r="T240" i="9" s="1"/>
  <c r="O240" i="9"/>
  <c r="N240" i="9"/>
  <c r="M240" i="9"/>
  <c r="L240" i="9"/>
  <c r="K240" i="9"/>
  <c r="J240" i="9"/>
  <c r="I240" i="9"/>
  <c r="H240" i="9"/>
  <c r="G240" i="9"/>
  <c r="F240" i="9"/>
  <c r="E240" i="9"/>
  <c r="D240" i="9"/>
  <c r="C240" i="9"/>
  <c r="B240" i="9"/>
  <c r="AE239" i="9"/>
  <c r="P239" i="9"/>
  <c r="T239" i="9" s="1"/>
  <c r="O239" i="9"/>
  <c r="N239" i="9"/>
  <c r="M239" i="9"/>
  <c r="L239" i="9"/>
  <c r="K239" i="9"/>
  <c r="J239" i="9"/>
  <c r="I239" i="9"/>
  <c r="H239" i="9"/>
  <c r="G239" i="9"/>
  <c r="F239" i="9"/>
  <c r="E239" i="9"/>
  <c r="D239" i="9"/>
  <c r="C239" i="9"/>
  <c r="B239" i="9"/>
  <c r="AE238" i="9"/>
  <c r="P238" i="9"/>
  <c r="T238" i="9" s="1"/>
  <c r="O238" i="9"/>
  <c r="N238" i="9"/>
  <c r="M238" i="9"/>
  <c r="L238" i="9"/>
  <c r="K238" i="9"/>
  <c r="J238" i="9"/>
  <c r="I238" i="9"/>
  <c r="H238" i="9"/>
  <c r="G238" i="9"/>
  <c r="F238" i="9"/>
  <c r="E238" i="9"/>
  <c r="D238" i="9"/>
  <c r="C238" i="9"/>
  <c r="B238" i="9"/>
  <c r="AE237" i="9"/>
  <c r="P237" i="9"/>
  <c r="T237" i="9" s="1"/>
  <c r="O237" i="9"/>
  <c r="N237" i="9"/>
  <c r="M237" i="9"/>
  <c r="L237" i="9"/>
  <c r="K237" i="9"/>
  <c r="J237" i="9"/>
  <c r="I237" i="9"/>
  <c r="H237" i="9"/>
  <c r="G237" i="9"/>
  <c r="F237" i="9"/>
  <c r="E237" i="9"/>
  <c r="D237" i="9"/>
  <c r="C237" i="9"/>
  <c r="B237" i="9"/>
  <c r="AE236" i="9"/>
  <c r="P236" i="9"/>
  <c r="T236" i="9" s="1"/>
  <c r="O236" i="9"/>
  <c r="N236" i="9"/>
  <c r="M236" i="9"/>
  <c r="L236" i="9"/>
  <c r="K236" i="9"/>
  <c r="J236" i="9"/>
  <c r="I236" i="9"/>
  <c r="H236" i="9"/>
  <c r="G236" i="9"/>
  <c r="F236" i="9"/>
  <c r="E236" i="9"/>
  <c r="D236" i="9"/>
  <c r="C236" i="9"/>
  <c r="B236" i="9"/>
  <c r="AE235" i="9"/>
  <c r="P235" i="9"/>
  <c r="T235" i="9" s="1"/>
  <c r="O235" i="9"/>
  <c r="N235" i="9"/>
  <c r="M235" i="9"/>
  <c r="L235" i="9"/>
  <c r="K235" i="9"/>
  <c r="J235" i="9"/>
  <c r="I235" i="9"/>
  <c r="H235" i="9"/>
  <c r="G235" i="9"/>
  <c r="F235" i="9"/>
  <c r="E235" i="9"/>
  <c r="D235" i="9"/>
  <c r="C235" i="9"/>
  <c r="B235" i="9"/>
  <c r="AE234" i="9"/>
  <c r="P234" i="9"/>
  <c r="T234" i="9" s="1"/>
  <c r="O234" i="9"/>
  <c r="N234" i="9"/>
  <c r="M234" i="9"/>
  <c r="L234" i="9"/>
  <c r="K234" i="9"/>
  <c r="J234" i="9"/>
  <c r="I234" i="9"/>
  <c r="H234" i="9"/>
  <c r="G234" i="9"/>
  <c r="F234" i="9"/>
  <c r="E234" i="9"/>
  <c r="D234" i="9"/>
  <c r="C234" i="9"/>
  <c r="B234" i="9"/>
  <c r="AE233" i="9"/>
  <c r="P233" i="9"/>
  <c r="T233" i="9" s="1"/>
  <c r="O233" i="9"/>
  <c r="N233" i="9"/>
  <c r="M233" i="9"/>
  <c r="L233" i="9"/>
  <c r="K233" i="9"/>
  <c r="J233" i="9"/>
  <c r="I233" i="9"/>
  <c r="H233" i="9"/>
  <c r="G233" i="9"/>
  <c r="F233" i="9"/>
  <c r="E233" i="9"/>
  <c r="D233" i="9"/>
  <c r="C233" i="9"/>
  <c r="B233" i="9"/>
  <c r="AE232" i="9"/>
  <c r="P232" i="9"/>
  <c r="T232" i="9" s="1"/>
  <c r="O232" i="9"/>
  <c r="N232" i="9"/>
  <c r="M232" i="9"/>
  <c r="L232" i="9"/>
  <c r="K232" i="9"/>
  <c r="J232" i="9"/>
  <c r="I232" i="9"/>
  <c r="H232" i="9"/>
  <c r="G232" i="9"/>
  <c r="F232" i="9"/>
  <c r="E232" i="9"/>
  <c r="D232" i="9"/>
  <c r="C232" i="9"/>
  <c r="B232" i="9"/>
  <c r="AE231" i="9"/>
  <c r="P231" i="9"/>
  <c r="T231" i="9" s="1"/>
  <c r="O231" i="9"/>
  <c r="N231" i="9"/>
  <c r="M231" i="9"/>
  <c r="L231" i="9"/>
  <c r="K231" i="9"/>
  <c r="J231" i="9"/>
  <c r="I231" i="9"/>
  <c r="H231" i="9"/>
  <c r="G231" i="9"/>
  <c r="F231" i="9"/>
  <c r="E231" i="9"/>
  <c r="D231" i="9"/>
  <c r="C231" i="9"/>
  <c r="B231" i="9"/>
  <c r="AE230" i="9"/>
  <c r="P230" i="9"/>
  <c r="T230" i="9" s="1"/>
  <c r="O230" i="9"/>
  <c r="N230" i="9"/>
  <c r="M230" i="9"/>
  <c r="L230" i="9"/>
  <c r="K230" i="9"/>
  <c r="J230" i="9"/>
  <c r="I230" i="9"/>
  <c r="H230" i="9"/>
  <c r="G230" i="9"/>
  <c r="F230" i="9"/>
  <c r="E230" i="9"/>
  <c r="D230" i="9"/>
  <c r="C230" i="9"/>
  <c r="B230" i="9"/>
  <c r="AE229" i="9"/>
  <c r="P229" i="9"/>
  <c r="T229" i="9" s="1"/>
  <c r="O229" i="9"/>
  <c r="N229" i="9"/>
  <c r="M229" i="9"/>
  <c r="L229" i="9"/>
  <c r="K229" i="9"/>
  <c r="J229" i="9"/>
  <c r="I229" i="9"/>
  <c r="H229" i="9"/>
  <c r="G229" i="9"/>
  <c r="F229" i="9"/>
  <c r="E229" i="9"/>
  <c r="D229" i="9"/>
  <c r="C229" i="9"/>
  <c r="B229" i="9"/>
  <c r="AE228" i="9"/>
  <c r="P228" i="9"/>
  <c r="T228" i="9" s="1"/>
  <c r="O228" i="9"/>
  <c r="N228" i="9"/>
  <c r="M228" i="9"/>
  <c r="L228" i="9"/>
  <c r="K228" i="9"/>
  <c r="J228" i="9"/>
  <c r="I228" i="9"/>
  <c r="H228" i="9"/>
  <c r="G228" i="9"/>
  <c r="F228" i="9"/>
  <c r="E228" i="9"/>
  <c r="D228" i="9"/>
  <c r="C228" i="9"/>
  <c r="B228" i="9"/>
  <c r="AE227" i="9"/>
  <c r="P227" i="9"/>
  <c r="T227" i="9" s="1"/>
  <c r="O227" i="9"/>
  <c r="N227" i="9"/>
  <c r="M227" i="9"/>
  <c r="L227" i="9"/>
  <c r="K227" i="9"/>
  <c r="J227" i="9"/>
  <c r="I227" i="9"/>
  <c r="H227" i="9"/>
  <c r="G227" i="9"/>
  <c r="F227" i="9"/>
  <c r="E227" i="9"/>
  <c r="D227" i="9"/>
  <c r="C227" i="9"/>
  <c r="B227" i="9"/>
  <c r="AE226" i="9"/>
  <c r="P226" i="9"/>
  <c r="T226" i="9" s="1"/>
  <c r="O226" i="9"/>
  <c r="N226" i="9"/>
  <c r="M226" i="9"/>
  <c r="L226" i="9"/>
  <c r="K226" i="9"/>
  <c r="J226" i="9"/>
  <c r="I226" i="9"/>
  <c r="H226" i="9"/>
  <c r="G226" i="9"/>
  <c r="F226" i="9"/>
  <c r="E226" i="9"/>
  <c r="D226" i="9"/>
  <c r="C226" i="9"/>
  <c r="B226" i="9"/>
  <c r="AE225" i="9"/>
  <c r="P225" i="9"/>
  <c r="T225" i="9" s="1"/>
  <c r="O225" i="9"/>
  <c r="N225" i="9"/>
  <c r="M225" i="9"/>
  <c r="L225" i="9"/>
  <c r="K225" i="9"/>
  <c r="J225" i="9"/>
  <c r="I225" i="9"/>
  <c r="H225" i="9"/>
  <c r="G225" i="9"/>
  <c r="F225" i="9"/>
  <c r="E225" i="9"/>
  <c r="D225" i="9"/>
  <c r="C225" i="9"/>
  <c r="B225" i="9"/>
  <c r="AE224" i="9"/>
  <c r="P224" i="9"/>
  <c r="T224" i="9" s="1"/>
  <c r="O224" i="9"/>
  <c r="N224" i="9"/>
  <c r="M224" i="9"/>
  <c r="L224" i="9"/>
  <c r="K224" i="9"/>
  <c r="J224" i="9"/>
  <c r="I224" i="9"/>
  <c r="H224" i="9"/>
  <c r="G224" i="9"/>
  <c r="F224" i="9"/>
  <c r="E224" i="9"/>
  <c r="D224" i="9"/>
  <c r="C224" i="9"/>
  <c r="B224" i="9"/>
  <c r="AE223" i="9"/>
  <c r="P223" i="9"/>
  <c r="T223" i="9" s="1"/>
  <c r="O223" i="9"/>
  <c r="N223" i="9"/>
  <c r="M223" i="9"/>
  <c r="L223" i="9"/>
  <c r="K223" i="9"/>
  <c r="J223" i="9"/>
  <c r="I223" i="9"/>
  <c r="H223" i="9"/>
  <c r="G223" i="9"/>
  <c r="F223" i="9"/>
  <c r="E223" i="9"/>
  <c r="D223" i="9"/>
  <c r="C223" i="9"/>
  <c r="B223" i="9"/>
  <c r="AE222" i="9"/>
  <c r="P222" i="9"/>
  <c r="T222" i="9" s="1"/>
  <c r="O222" i="9"/>
  <c r="N222" i="9"/>
  <c r="M222" i="9"/>
  <c r="L222" i="9"/>
  <c r="K222" i="9"/>
  <c r="J222" i="9"/>
  <c r="I222" i="9"/>
  <c r="H222" i="9"/>
  <c r="G222" i="9"/>
  <c r="F222" i="9"/>
  <c r="E222" i="9"/>
  <c r="D222" i="9"/>
  <c r="C222" i="9"/>
  <c r="B222" i="9"/>
  <c r="AE221" i="9"/>
  <c r="P221" i="9"/>
  <c r="T221" i="9" s="1"/>
  <c r="O221" i="9"/>
  <c r="N221" i="9"/>
  <c r="M221" i="9"/>
  <c r="L221" i="9"/>
  <c r="K221" i="9"/>
  <c r="J221" i="9"/>
  <c r="I221" i="9"/>
  <c r="H221" i="9"/>
  <c r="G221" i="9"/>
  <c r="F221" i="9"/>
  <c r="E221" i="9"/>
  <c r="D221" i="9"/>
  <c r="C221" i="9"/>
  <c r="B221" i="9"/>
  <c r="AE220" i="9"/>
  <c r="P220" i="9"/>
  <c r="T220" i="9" s="1"/>
  <c r="O220" i="9"/>
  <c r="N220" i="9"/>
  <c r="M220" i="9"/>
  <c r="L220" i="9"/>
  <c r="K220" i="9"/>
  <c r="J220" i="9"/>
  <c r="I220" i="9"/>
  <c r="H220" i="9"/>
  <c r="G220" i="9"/>
  <c r="F220" i="9"/>
  <c r="E220" i="9"/>
  <c r="D220" i="9"/>
  <c r="C220" i="9"/>
  <c r="B220" i="9"/>
  <c r="AE219" i="9"/>
  <c r="P219" i="9"/>
  <c r="T219" i="9" s="1"/>
  <c r="O219" i="9"/>
  <c r="N219" i="9"/>
  <c r="M219" i="9"/>
  <c r="L219" i="9"/>
  <c r="K219" i="9"/>
  <c r="J219" i="9"/>
  <c r="I219" i="9"/>
  <c r="H219" i="9"/>
  <c r="G219" i="9"/>
  <c r="F219" i="9"/>
  <c r="E219" i="9"/>
  <c r="D219" i="9"/>
  <c r="C219" i="9"/>
  <c r="B219" i="9"/>
  <c r="AE218" i="9"/>
  <c r="P218" i="9"/>
  <c r="T218" i="9" s="1"/>
  <c r="O218" i="9"/>
  <c r="N218" i="9"/>
  <c r="M218" i="9"/>
  <c r="L218" i="9"/>
  <c r="K218" i="9"/>
  <c r="J218" i="9"/>
  <c r="I218" i="9"/>
  <c r="H218" i="9"/>
  <c r="G218" i="9"/>
  <c r="F218" i="9"/>
  <c r="E218" i="9"/>
  <c r="D218" i="9"/>
  <c r="C218" i="9"/>
  <c r="B218" i="9"/>
  <c r="AE217" i="9"/>
  <c r="P217" i="9"/>
  <c r="T217" i="9" s="1"/>
  <c r="O217" i="9"/>
  <c r="N217" i="9"/>
  <c r="M217" i="9"/>
  <c r="L217" i="9"/>
  <c r="K217" i="9"/>
  <c r="J217" i="9"/>
  <c r="I217" i="9"/>
  <c r="H217" i="9"/>
  <c r="G217" i="9"/>
  <c r="F217" i="9"/>
  <c r="E217" i="9"/>
  <c r="D217" i="9"/>
  <c r="C217" i="9"/>
  <c r="B217" i="9"/>
  <c r="AE216" i="9"/>
  <c r="P216" i="9"/>
  <c r="T216" i="9" s="1"/>
  <c r="O216" i="9"/>
  <c r="N216" i="9"/>
  <c r="M216" i="9"/>
  <c r="L216" i="9"/>
  <c r="K216" i="9"/>
  <c r="J216" i="9"/>
  <c r="I216" i="9"/>
  <c r="H216" i="9"/>
  <c r="G216" i="9"/>
  <c r="F216" i="9"/>
  <c r="E216" i="9"/>
  <c r="D216" i="9"/>
  <c r="C216" i="9"/>
  <c r="B216" i="9"/>
  <c r="AE215" i="9"/>
  <c r="P215" i="9"/>
  <c r="T215" i="9" s="1"/>
  <c r="O215" i="9"/>
  <c r="N215" i="9"/>
  <c r="M215" i="9"/>
  <c r="L215" i="9"/>
  <c r="K215" i="9"/>
  <c r="J215" i="9"/>
  <c r="I215" i="9"/>
  <c r="H215" i="9"/>
  <c r="G215" i="9"/>
  <c r="F215" i="9"/>
  <c r="E215" i="9"/>
  <c r="D215" i="9"/>
  <c r="C215" i="9"/>
  <c r="B215" i="9"/>
  <c r="AE214" i="9"/>
  <c r="P214" i="9"/>
  <c r="T214" i="9" s="1"/>
  <c r="O214" i="9"/>
  <c r="N214" i="9"/>
  <c r="M214" i="9"/>
  <c r="L214" i="9"/>
  <c r="K214" i="9"/>
  <c r="J214" i="9"/>
  <c r="I214" i="9"/>
  <c r="H214" i="9"/>
  <c r="G214" i="9"/>
  <c r="F214" i="9"/>
  <c r="E214" i="9"/>
  <c r="D214" i="9"/>
  <c r="C214" i="9"/>
  <c r="B214" i="9"/>
  <c r="AE213" i="9"/>
  <c r="P213" i="9"/>
  <c r="T213" i="9" s="1"/>
  <c r="O213" i="9"/>
  <c r="N213" i="9"/>
  <c r="M213" i="9"/>
  <c r="L213" i="9"/>
  <c r="K213" i="9"/>
  <c r="J213" i="9"/>
  <c r="I213" i="9"/>
  <c r="H213" i="9"/>
  <c r="G213" i="9"/>
  <c r="F213" i="9"/>
  <c r="E213" i="9"/>
  <c r="D213" i="9"/>
  <c r="C213" i="9"/>
  <c r="B213" i="9"/>
  <c r="AE212" i="9"/>
  <c r="P212" i="9"/>
  <c r="T212" i="9" s="1"/>
  <c r="O212" i="9"/>
  <c r="N212" i="9"/>
  <c r="M212" i="9"/>
  <c r="L212" i="9"/>
  <c r="K212" i="9"/>
  <c r="J212" i="9"/>
  <c r="I212" i="9"/>
  <c r="H212" i="9"/>
  <c r="G212" i="9"/>
  <c r="F212" i="9"/>
  <c r="E212" i="9"/>
  <c r="D212" i="9"/>
  <c r="C212" i="9"/>
  <c r="B212" i="9"/>
  <c r="AE211" i="9"/>
  <c r="P211" i="9"/>
  <c r="T211" i="9" s="1"/>
  <c r="O211" i="9"/>
  <c r="N211" i="9"/>
  <c r="M211" i="9"/>
  <c r="L211" i="9"/>
  <c r="K211" i="9"/>
  <c r="J211" i="9"/>
  <c r="I211" i="9"/>
  <c r="H211" i="9"/>
  <c r="G211" i="9"/>
  <c r="F211" i="9"/>
  <c r="E211" i="9"/>
  <c r="D211" i="9"/>
  <c r="C211" i="9"/>
  <c r="B211" i="9"/>
  <c r="AE210" i="9"/>
  <c r="P210" i="9"/>
  <c r="T210" i="9" s="1"/>
  <c r="O210" i="9"/>
  <c r="N210" i="9"/>
  <c r="M210" i="9"/>
  <c r="L210" i="9"/>
  <c r="K210" i="9"/>
  <c r="J210" i="9"/>
  <c r="I210" i="9"/>
  <c r="H210" i="9"/>
  <c r="G210" i="9"/>
  <c r="F210" i="9"/>
  <c r="E210" i="9"/>
  <c r="D210" i="9"/>
  <c r="C210" i="9"/>
  <c r="B210" i="9"/>
  <c r="AE209" i="9"/>
  <c r="P209" i="9"/>
  <c r="T209" i="9" s="1"/>
  <c r="O209" i="9"/>
  <c r="N209" i="9"/>
  <c r="M209" i="9"/>
  <c r="L209" i="9"/>
  <c r="K209" i="9"/>
  <c r="J209" i="9"/>
  <c r="I209" i="9"/>
  <c r="H209" i="9"/>
  <c r="G209" i="9"/>
  <c r="F209" i="9"/>
  <c r="E209" i="9"/>
  <c r="D209" i="9"/>
  <c r="C209" i="9"/>
  <c r="B209" i="9"/>
  <c r="AE208" i="9"/>
  <c r="P208" i="9"/>
  <c r="T208" i="9" s="1"/>
  <c r="O208" i="9"/>
  <c r="N208" i="9"/>
  <c r="M208" i="9"/>
  <c r="L208" i="9"/>
  <c r="K208" i="9"/>
  <c r="J208" i="9"/>
  <c r="I208" i="9"/>
  <c r="H208" i="9"/>
  <c r="G208" i="9"/>
  <c r="F208" i="9"/>
  <c r="E208" i="9"/>
  <c r="D208" i="9"/>
  <c r="C208" i="9"/>
  <c r="B208" i="9"/>
  <c r="AE207" i="9"/>
  <c r="P207" i="9"/>
  <c r="T207" i="9" s="1"/>
  <c r="O207" i="9"/>
  <c r="N207" i="9"/>
  <c r="M207" i="9"/>
  <c r="L207" i="9"/>
  <c r="K207" i="9"/>
  <c r="J207" i="9"/>
  <c r="I207" i="9"/>
  <c r="H207" i="9"/>
  <c r="G207" i="9"/>
  <c r="F207" i="9"/>
  <c r="E207" i="9"/>
  <c r="D207" i="9"/>
  <c r="C207" i="9"/>
  <c r="B207" i="9"/>
  <c r="AE206" i="9"/>
  <c r="P206" i="9"/>
  <c r="T206" i="9" s="1"/>
  <c r="O206" i="9"/>
  <c r="N206" i="9"/>
  <c r="M206" i="9"/>
  <c r="L206" i="9"/>
  <c r="K206" i="9"/>
  <c r="J206" i="9"/>
  <c r="I206" i="9"/>
  <c r="H206" i="9"/>
  <c r="G206" i="9"/>
  <c r="F206" i="9"/>
  <c r="E206" i="9"/>
  <c r="D206" i="9"/>
  <c r="C206" i="9"/>
  <c r="B206" i="9"/>
  <c r="AE205" i="9"/>
  <c r="P205" i="9"/>
  <c r="T205" i="9" s="1"/>
  <c r="O205" i="9"/>
  <c r="N205" i="9"/>
  <c r="M205" i="9"/>
  <c r="L205" i="9"/>
  <c r="K205" i="9"/>
  <c r="J205" i="9"/>
  <c r="I205" i="9"/>
  <c r="H205" i="9"/>
  <c r="G205" i="9"/>
  <c r="F205" i="9"/>
  <c r="E205" i="9"/>
  <c r="D205" i="9"/>
  <c r="C205" i="9"/>
  <c r="B205" i="9"/>
  <c r="AE204" i="9"/>
  <c r="P204" i="9"/>
  <c r="T204" i="9" s="1"/>
  <c r="O204" i="9"/>
  <c r="N204" i="9"/>
  <c r="M204" i="9"/>
  <c r="L204" i="9"/>
  <c r="K204" i="9"/>
  <c r="J204" i="9"/>
  <c r="I204" i="9"/>
  <c r="H204" i="9"/>
  <c r="G204" i="9"/>
  <c r="F204" i="9"/>
  <c r="E204" i="9"/>
  <c r="D204" i="9"/>
  <c r="C204" i="9"/>
  <c r="B204" i="9"/>
  <c r="AE203" i="9"/>
  <c r="P203" i="9"/>
  <c r="T203" i="9" s="1"/>
  <c r="O203" i="9"/>
  <c r="N203" i="9"/>
  <c r="M203" i="9"/>
  <c r="L203" i="9"/>
  <c r="K203" i="9"/>
  <c r="J203" i="9"/>
  <c r="I203" i="9"/>
  <c r="H203" i="9"/>
  <c r="G203" i="9"/>
  <c r="F203" i="9"/>
  <c r="E203" i="9"/>
  <c r="D203" i="9"/>
  <c r="C203" i="9"/>
  <c r="B203" i="9"/>
  <c r="AE202" i="9"/>
  <c r="P202" i="9"/>
  <c r="T202" i="9" s="1"/>
  <c r="O202" i="9"/>
  <c r="N202" i="9"/>
  <c r="M202" i="9"/>
  <c r="L202" i="9"/>
  <c r="K202" i="9"/>
  <c r="J202" i="9"/>
  <c r="I202" i="9"/>
  <c r="H202" i="9"/>
  <c r="G202" i="9"/>
  <c r="F202" i="9"/>
  <c r="E202" i="9"/>
  <c r="D202" i="9"/>
  <c r="C202" i="9"/>
  <c r="B202" i="9"/>
  <c r="AE201" i="9"/>
  <c r="P201" i="9"/>
  <c r="T201" i="9" s="1"/>
  <c r="O201" i="9"/>
  <c r="N201" i="9"/>
  <c r="M201" i="9"/>
  <c r="L201" i="9"/>
  <c r="K201" i="9"/>
  <c r="J201" i="9"/>
  <c r="I201" i="9"/>
  <c r="H201" i="9"/>
  <c r="G201" i="9"/>
  <c r="F201" i="9"/>
  <c r="E201" i="9"/>
  <c r="D201" i="9"/>
  <c r="C201" i="9"/>
  <c r="B201" i="9"/>
  <c r="AE200" i="9"/>
  <c r="P200" i="9"/>
  <c r="T200" i="9" s="1"/>
  <c r="O200" i="9"/>
  <c r="N200" i="9"/>
  <c r="M200" i="9"/>
  <c r="L200" i="9"/>
  <c r="K200" i="9"/>
  <c r="J200" i="9"/>
  <c r="I200" i="9"/>
  <c r="H200" i="9"/>
  <c r="G200" i="9"/>
  <c r="F200" i="9"/>
  <c r="E200" i="9"/>
  <c r="D200" i="9"/>
  <c r="C200" i="9"/>
  <c r="B200" i="9"/>
  <c r="AE199" i="9"/>
  <c r="P199" i="9"/>
  <c r="T199" i="9" s="1"/>
  <c r="O199" i="9"/>
  <c r="N199" i="9"/>
  <c r="M199" i="9"/>
  <c r="L199" i="9"/>
  <c r="K199" i="9"/>
  <c r="J199" i="9"/>
  <c r="I199" i="9"/>
  <c r="H199" i="9"/>
  <c r="G199" i="9"/>
  <c r="F199" i="9"/>
  <c r="E199" i="9"/>
  <c r="D199" i="9"/>
  <c r="C199" i="9"/>
  <c r="B199" i="9"/>
  <c r="AE198" i="9"/>
  <c r="P198" i="9"/>
  <c r="T198" i="9" s="1"/>
  <c r="O198" i="9"/>
  <c r="N198" i="9"/>
  <c r="M198" i="9"/>
  <c r="L198" i="9"/>
  <c r="K198" i="9"/>
  <c r="J198" i="9"/>
  <c r="I198" i="9"/>
  <c r="H198" i="9"/>
  <c r="G198" i="9"/>
  <c r="F198" i="9"/>
  <c r="E198" i="9"/>
  <c r="D198" i="9"/>
  <c r="C198" i="9"/>
  <c r="B198" i="9"/>
  <c r="AE197" i="9"/>
  <c r="P197" i="9"/>
  <c r="T197" i="9" s="1"/>
  <c r="O197" i="9"/>
  <c r="N197" i="9"/>
  <c r="M197" i="9"/>
  <c r="L197" i="9"/>
  <c r="K197" i="9"/>
  <c r="J197" i="9"/>
  <c r="I197" i="9"/>
  <c r="H197" i="9"/>
  <c r="G197" i="9"/>
  <c r="F197" i="9"/>
  <c r="E197" i="9"/>
  <c r="D197" i="9"/>
  <c r="C197" i="9"/>
  <c r="B197" i="9"/>
  <c r="AE196" i="9"/>
  <c r="P196" i="9"/>
  <c r="T196" i="9" s="1"/>
  <c r="O196" i="9"/>
  <c r="N196" i="9"/>
  <c r="M196" i="9"/>
  <c r="L196" i="9"/>
  <c r="K196" i="9"/>
  <c r="J196" i="9"/>
  <c r="I196" i="9"/>
  <c r="H196" i="9"/>
  <c r="G196" i="9"/>
  <c r="F196" i="9"/>
  <c r="E196" i="9"/>
  <c r="D196" i="9"/>
  <c r="C196" i="9"/>
  <c r="B196" i="9"/>
  <c r="AE195" i="9"/>
  <c r="P195" i="9"/>
  <c r="T195" i="9" s="1"/>
  <c r="O195" i="9"/>
  <c r="N195" i="9"/>
  <c r="M195" i="9"/>
  <c r="L195" i="9"/>
  <c r="K195" i="9"/>
  <c r="J195" i="9"/>
  <c r="I195" i="9"/>
  <c r="H195" i="9"/>
  <c r="G195" i="9"/>
  <c r="F195" i="9"/>
  <c r="E195" i="9"/>
  <c r="D195" i="9"/>
  <c r="C195" i="9"/>
  <c r="B195" i="9"/>
  <c r="AE194" i="9"/>
  <c r="P194" i="9"/>
  <c r="T194" i="9" s="1"/>
  <c r="O194" i="9"/>
  <c r="N194" i="9"/>
  <c r="M194" i="9"/>
  <c r="L194" i="9"/>
  <c r="K194" i="9"/>
  <c r="J194" i="9"/>
  <c r="I194" i="9"/>
  <c r="H194" i="9"/>
  <c r="G194" i="9"/>
  <c r="F194" i="9"/>
  <c r="E194" i="9"/>
  <c r="D194" i="9"/>
  <c r="C194" i="9"/>
  <c r="B194" i="9"/>
  <c r="AE193" i="9"/>
  <c r="P193" i="9"/>
  <c r="T193" i="9" s="1"/>
  <c r="O193" i="9"/>
  <c r="N193" i="9"/>
  <c r="M193" i="9"/>
  <c r="L193" i="9"/>
  <c r="K193" i="9"/>
  <c r="J193" i="9"/>
  <c r="I193" i="9"/>
  <c r="H193" i="9"/>
  <c r="G193" i="9"/>
  <c r="F193" i="9"/>
  <c r="E193" i="9"/>
  <c r="D193" i="9"/>
  <c r="C193" i="9"/>
  <c r="B193" i="9"/>
  <c r="AE192" i="9"/>
  <c r="P192" i="9"/>
  <c r="T192" i="9" s="1"/>
  <c r="O192" i="9"/>
  <c r="N192" i="9"/>
  <c r="M192" i="9"/>
  <c r="L192" i="9"/>
  <c r="K192" i="9"/>
  <c r="J192" i="9"/>
  <c r="I192" i="9"/>
  <c r="H192" i="9"/>
  <c r="G192" i="9"/>
  <c r="F192" i="9"/>
  <c r="E192" i="9"/>
  <c r="D192" i="9"/>
  <c r="C192" i="9"/>
  <c r="B192" i="9"/>
  <c r="AE191" i="9"/>
  <c r="P191" i="9"/>
  <c r="T191" i="9" s="1"/>
  <c r="O191" i="9"/>
  <c r="N191" i="9"/>
  <c r="M191" i="9"/>
  <c r="L191" i="9"/>
  <c r="K191" i="9"/>
  <c r="J191" i="9"/>
  <c r="I191" i="9"/>
  <c r="H191" i="9"/>
  <c r="G191" i="9"/>
  <c r="F191" i="9"/>
  <c r="E191" i="9"/>
  <c r="D191" i="9"/>
  <c r="C191" i="9"/>
  <c r="B191" i="9"/>
  <c r="AE190" i="9"/>
  <c r="P190" i="9"/>
  <c r="T190" i="9" s="1"/>
  <c r="O190" i="9"/>
  <c r="N190" i="9"/>
  <c r="M190" i="9"/>
  <c r="L190" i="9"/>
  <c r="K190" i="9"/>
  <c r="J190" i="9"/>
  <c r="I190" i="9"/>
  <c r="H190" i="9"/>
  <c r="G190" i="9"/>
  <c r="F190" i="9"/>
  <c r="E190" i="9"/>
  <c r="D190" i="9"/>
  <c r="C190" i="9"/>
  <c r="B190" i="9"/>
  <c r="AE189" i="9"/>
  <c r="P189" i="9"/>
  <c r="T189" i="9" s="1"/>
  <c r="O189" i="9"/>
  <c r="N189" i="9"/>
  <c r="M189" i="9"/>
  <c r="L189" i="9"/>
  <c r="K189" i="9"/>
  <c r="J189" i="9"/>
  <c r="I189" i="9"/>
  <c r="H189" i="9"/>
  <c r="G189" i="9"/>
  <c r="F189" i="9"/>
  <c r="E189" i="9"/>
  <c r="D189" i="9"/>
  <c r="C189" i="9"/>
  <c r="B189" i="9"/>
  <c r="AE188" i="9"/>
  <c r="P188" i="9"/>
  <c r="T188" i="9" s="1"/>
  <c r="O188" i="9"/>
  <c r="N188" i="9"/>
  <c r="M188" i="9"/>
  <c r="L188" i="9"/>
  <c r="K188" i="9"/>
  <c r="J188" i="9"/>
  <c r="I188" i="9"/>
  <c r="H188" i="9"/>
  <c r="G188" i="9"/>
  <c r="F188" i="9"/>
  <c r="E188" i="9"/>
  <c r="D188" i="9"/>
  <c r="C188" i="9"/>
  <c r="B188" i="9"/>
  <c r="AE187" i="9"/>
  <c r="P187" i="9"/>
  <c r="T187" i="9" s="1"/>
  <c r="O187" i="9"/>
  <c r="N187" i="9"/>
  <c r="M187" i="9"/>
  <c r="L187" i="9"/>
  <c r="K187" i="9"/>
  <c r="J187" i="9"/>
  <c r="I187" i="9"/>
  <c r="H187" i="9"/>
  <c r="G187" i="9"/>
  <c r="F187" i="9"/>
  <c r="E187" i="9"/>
  <c r="D187" i="9"/>
  <c r="C187" i="9"/>
  <c r="B187" i="9"/>
  <c r="AE186" i="9"/>
  <c r="P186" i="9"/>
  <c r="T186" i="9" s="1"/>
  <c r="O186" i="9"/>
  <c r="N186" i="9"/>
  <c r="M186" i="9"/>
  <c r="L186" i="9"/>
  <c r="K186" i="9"/>
  <c r="J186" i="9"/>
  <c r="I186" i="9"/>
  <c r="H186" i="9"/>
  <c r="G186" i="9"/>
  <c r="F186" i="9"/>
  <c r="E186" i="9"/>
  <c r="D186" i="9"/>
  <c r="C186" i="9"/>
  <c r="B186" i="9"/>
  <c r="AE185" i="9"/>
  <c r="P185" i="9"/>
  <c r="T185" i="9" s="1"/>
  <c r="O185" i="9"/>
  <c r="N185" i="9"/>
  <c r="M185" i="9"/>
  <c r="L185" i="9"/>
  <c r="K185" i="9"/>
  <c r="J185" i="9"/>
  <c r="I185" i="9"/>
  <c r="H185" i="9"/>
  <c r="G185" i="9"/>
  <c r="F185" i="9"/>
  <c r="E185" i="9"/>
  <c r="D185" i="9"/>
  <c r="C185" i="9"/>
  <c r="B185" i="9"/>
  <c r="AE184" i="9"/>
  <c r="P184" i="9"/>
  <c r="T184" i="9" s="1"/>
  <c r="O184" i="9"/>
  <c r="N184" i="9"/>
  <c r="M184" i="9"/>
  <c r="L184" i="9"/>
  <c r="K184" i="9"/>
  <c r="J184" i="9"/>
  <c r="I184" i="9"/>
  <c r="H184" i="9"/>
  <c r="G184" i="9"/>
  <c r="F184" i="9"/>
  <c r="E184" i="9"/>
  <c r="D184" i="9"/>
  <c r="C184" i="9"/>
  <c r="B184" i="9"/>
  <c r="AE183" i="9"/>
  <c r="P183" i="9"/>
  <c r="T183" i="9" s="1"/>
  <c r="O183" i="9"/>
  <c r="N183" i="9"/>
  <c r="M183" i="9"/>
  <c r="L183" i="9"/>
  <c r="K183" i="9"/>
  <c r="J183" i="9"/>
  <c r="I183" i="9"/>
  <c r="H183" i="9"/>
  <c r="G183" i="9"/>
  <c r="F183" i="9"/>
  <c r="E183" i="9"/>
  <c r="D183" i="9"/>
  <c r="C183" i="9"/>
  <c r="B183" i="9"/>
  <c r="AE182" i="9"/>
  <c r="P182" i="9"/>
  <c r="T182" i="9" s="1"/>
  <c r="O182" i="9"/>
  <c r="N182" i="9"/>
  <c r="M182" i="9"/>
  <c r="L182" i="9"/>
  <c r="K182" i="9"/>
  <c r="J182" i="9"/>
  <c r="I182" i="9"/>
  <c r="H182" i="9"/>
  <c r="G182" i="9"/>
  <c r="F182" i="9"/>
  <c r="E182" i="9"/>
  <c r="D182" i="9"/>
  <c r="C182" i="9"/>
  <c r="B182" i="9"/>
  <c r="AE181" i="9"/>
  <c r="P181" i="9"/>
  <c r="T181" i="9" s="1"/>
  <c r="O181" i="9"/>
  <c r="N181" i="9"/>
  <c r="M181" i="9"/>
  <c r="L181" i="9"/>
  <c r="K181" i="9"/>
  <c r="J181" i="9"/>
  <c r="I181" i="9"/>
  <c r="H181" i="9"/>
  <c r="G181" i="9"/>
  <c r="F181" i="9"/>
  <c r="E181" i="9"/>
  <c r="D181" i="9"/>
  <c r="C181" i="9"/>
  <c r="B181" i="9"/>
  <c r="AE180" i="9"/>
  <c r="P180" i="9"/>
  <c r="T180" i="9" s="1"/>
  <c r="O180" i="9"/>
  <c r="N180" i="9"/>
  <c r="M180" i="9"/>
  <c r="L180" i="9"/>
  <c r="K180" i="9"/>
  <c r="J180" i="9"/>
  <c r="I180" i="9"/>
  <c r="H180" i="9"/>
  <c r="G180" i="9"/>
  <c r="F180" i="9"/>
  <c r="E180" i="9"/>
  <c r="D180" i="9"/>
  <c r="C180" i="9"/>
  <c r="B180" i="9"/>
  <c r="AE179" i="9"/>
  <c r="P179" i="9"/>
  <c r="T179" i="9" s="1"/>
  <c r="O179" i="9"/>
  <c r="N179" i="9"/>
  <c r="M179" i="9"/>
  <c r="L179" i="9"/>
  <c r="K179" i="9"/>
  <c r="J179" i="9"/>
  <c r="I179" i="9"/>
  <c r="H179" i="9"/>
  <c r="G179" i="9"/>
  <c r="F179" i="9"/>
  <c r="E179" i="9"/>
  <c r="D179" i="9"/>
  <c r="C179" i="9"/>
  <c r="B179" i="9"/>
  <c r="AE178" i="9"/>
  <c r="P178" i="9"/>
  <c r="T178" i="9" s="1"/>
  <c r="O178" i="9"/>
  <c r="N178" i="9"/>
  <c r="M178" i="9"/>
  <c r="L178" i="9"/>
  <c r="K178" i="9"/>
  <c r="J178" i="9"/>
  <c r="I178" i="9"/>
  <c r="H178" i="9"/>
  <c r="G178" i="9"/>
  <c r="F178" i="9"/>
  <c r="E178" i="9"/>
  <c r="D178" i="9"/>
  <c r="C178" i="9"/>
  <c r="B178" i="9"/>
  <c r="AE177" i="9"/>
  <c r="P177" i="9"/>
  <c r="T177" i="9" s="1"/>
  <c r="O177" i="9"/>
  <c r="N177" i="9"/>
  <c r="M177" i="9"/>
  <c r="L177" i="9"/>
  <c r="K177" i="9"/>
  <c r="J177" i="9"/>
  <c r="I177" i="9"/>
  <c r="H177" i="9"/>
  <c r="G177" i="9"/>
  <c r="F177" i="9"/>
  <c r="E177" i="9"/>
  <c r="D177" i="9"/>
  <c r="C177" i="9"/>
  <c r="B177" i="9"/>
  <c r="AE176" i="9"/>
  <c r="P176" i="9"/>
  <c r="T176" i="9" s="1"/>
  <c r="O176" i="9"/>
  <c r="N176" i="9"/>
  <c r="M176" i="9"/>
  <c r="L176" i="9"/>
  <c r="K176" i="9"/>
  <c r="J176" i="9"/>
  <c r="I176" i="9"/>
  <c r="H176" i="9"/>
  <c r="G176" i="9"/>
  <c r="F176" i="9"/>
  <c r="E176" i="9"/>
  <c r="D176" i="9"/>
  <c r="C176" i="9"/>
  <c r="B176" i="9"/>
  <c r="AE175" i="9"/>
  <c r="P175" i="9"/>
  <c r="T175" i="9" s="1"/>
  <c r="O175" i="9"/>
  <c r="N175" i="9"/>
  <c r="M175" i="9"/>
  <c r="L175" i="9"/>
  <c r="K175" i="9"/>
  <c r="J175" i="9"/>
  <c r="I175" i="9"/>
  <c r="H175" i="9"/>
  <c r="G175" i="9"/>
  <c r="F175" i="9"/>
  <c r="E175" i="9"/>
  <c r="D175" i="9"/>
  <c r="C175" i="9"/>
  <c r="B175" i="9"/>
  <c r="AE174" i="9"/>
  <c r="P174" i="9"/>
  <c r="T174" i="9" s="1"/>
  <c r="O174" i="9"/>
  <c r="N174" i="9"/>
  <c r="M174" i="9"/>
  <c r="L174" i="9"/>
  <c r="K174" i="9"/>
  <c r="J174" i="9"/>
  <c r="I174" i="9"/>
  <c r="H174" i="9"/>
  <c r="G174" i="9"/>
  <c r="F174" i="9"/>
  <c r="E174" i="9"/>
  <c r="D174" i="9"/>
  <c r="C174" i="9"/>
  <c r="B174" i="9"/>
  <c r="AE173" i="9"/>
  <c r="P173" i="9"/>
  <c r="T173" i="9" s="1"/>
  <c r="O173" i="9"/>
  <c r="N173" i="9"/>
  <c r="M173" i="9"/>
  <c r="L173" i="9"/>
  <c r="K173" i="9"/>
  <c r="J173" i="9"/>
  <c r="I173" i="9"/>
  <c r="H173" i="9"/>
  <c r="G173" i="9"/>
  <c r="F173" i="9"/>
  <c r="E173" i="9"/>
  <c r="D173" i="9"/>
  <c r="C173" i="9"/>
  <c r="B173" i="9"/>
  <c r="AE172" i="9"/>
  <c r="P172" i="9"/>
  <c r="T172" i="9" s="1"/>
  <c r="O172" i="9"/>
  <c r="N172" i="9"/>
  <c r="M172" i="9"/>
  <c r="L172" i="9"/>
  <c r="K172" i="9"/>
  <c r="J172" i="9"/>
  <c r="I172" i="9"/>
  <c r="H172" i="9"/>
  <c r="G172" i="9"/>
  <c r="F172" i="9"/>
  <c r="E172" i="9"/>
  <c r="D172" i="9"/>
  <c r="C172" i="9"/>
  <c r="B172" i="9"/>
  <c r="AE171" i="9"/>
  <c r="P171" i="9"/>
  <c r="T171" i="9" s="1"/>
  <c r="O171" i="9"/>
  <c r="N171" i="9"/>
  <c r="M171" i="9"/>
  <c r="L171" i="9"/>
  <c r="K171" i="9"/>
  <c r="J171" i="9"/>
  <c r="I171" i="9"/>
  <c r="H171" i="9"/>
  <c r="G171" i="9"/>
  <c r="F171" i="9"/>
  <c r="E171" i="9"/>
  <c r="D171" i="9"/>
  <c r="C171" i="9"/>
  <c r="B171" i="9"/>
  <c r="AE170" i="9"/>
  <c r="P170" i="9"/>
  <c r="T170" i="9" s="1"/>
  <c r="O170" i="9"/>
  <c r="N170" i="9"/>
  <c r="M170" i="9"/>
  <c r="L170" i="9"/>
  <c r="K170" i="9"/>
  <c r="J170" i="9"/>
  <c r="I170" i="9"/>
  <c r="H170" i="9"/>
  <c r="G170" i="9"/>
  <c r="F170" i="9"/>
  <c r="E170" i="9"/>
  <c r="D170" i="9"/>
  <c r="C170" i="9"/>
  <c r="B170" i="9"/>
  <c r="AE169" i="9"/>
  <c r="P169" i="9"/>
  <c r="T169" i="9" s="1"/>
  <c r="O169" i="9"/>
  <c r="N169" i="9"/>
  <c r="M169" i="9"/>
  <c r="L169" i="9"/>
  <c r="K169" i="9"/>
  <c r="J169" i="9"/>
  <c r="I169" i="9"/>
  <c r="H169" i="9"/>
  <c r="G169" i="9"/>
  <c r="F169" i="9"/>
  <c r="E169" i="9"/>
  <c r="D169" i="9"/>
  <c r="C169" i="9"/>
  <c r="B169" i="9"/>
  <c r="AE168" i="9"/>
  <c r="P168" i="9"/>
  <c r="T168" i="9" s="1"/>
  <c r="O168" i="9"/>
  <c r="N168" i="9"/>
  <c r="M168" i="9"/>
  <c r="L168" i="9"/>
  <c r="K168" i="9"/>
  <c r="J168" i="9"/>
  <c r="I168" i="9"/>
  <c r="H168" i="9"/>
  <c r="G168" i="9"/>
  <c r="F168" i="9"/>
  <c r="E168" i="9"/>
  <c r="D168" i="9"/>
  <c r="C168" i="9"/>
  <c r="B168" i="9"/>
  <c r="AE167" i="9"/>
  <c r="P167" i="9"/>
  <c r="T167" i="9" s="1"/>
  <c r="O167" i="9"/>
  <c r="N167" i="9"/>
  <c r="M167" i="9"/>
  <c r="L167" i="9"/>
  <c r="K167" i="9"/>
  <c r="J167" i="9"/>
  <c r="I167" i="9"/>
  <c r="H167" i="9"/>
  <c r="G167" i="9"/>
  <c r="F167" i="9"/>
  <c r="E167" i="9"/>
  <c r="D167" i="9"/>
  <c r="C167" i="9"/>
  <c r="B167" i="9"/>
  <c r="AE166" i="9"/>
  <c r="P166" i="9"/>
  <c r="T166" i="9" s="1"/>
  <c r="O166" i="9"/>
  <c r="N166" i="9"/>
  <c r="M166" i="9"/>
  <c r="L166" i="9"/>
  <c r="K166" i="9"/>
  <c r="J166" i="9"/>
  <c r="I166" i="9"/>
  <c r="H166" i="9"/>
  <c r="G166" i="9"/>
  <c r="F166" i="9"/>
  <c r="E166" i="9"/>
  <c r="D166" i="9"/>
  <c r="C166" i="9"/>
  <c r="B166" i="9"/>
  <c r="AE165" i="9"/>
  <c r="P165" i="9"/>
  <c r="T165" i="9" s="1"/>
  <c r="O165" i="9"/>
  <c r="N165" i="9"/>
  <c r="M165" i="9"/>
  <c r="L165" i="9"/>
  <c r="K165" i="9"/>
  <c r="J165" i="9"/>
  <c r="I165" i="9"/>
  <c r="H165" i="9"/>
  <c r="G165" i="9"/>
  <c r="F165" i="9"/>
  <c r="E165" i="9"/>
  <c r="D165" i="9"/>
  <c r="C165" i="9"/>
  <c r="B165" i="9"/>
  <c r="AE164" i="9"/>
  <c r="P164" i="9"/>
  <c r="T164" i="9" s="1"/>
  <c r="O164" i="9"/>
  <c r="N164" i="9"/>
  <c r="M164" i="9"/>
  <c r="L164" i="9"/>
  <c r="K164" i="9"/>
  <c r="J164" i="9"/>
  <c r="I164" i="9"/>
  <c r="H164" i="9"/>
  <c r="G164" i="9"/>
  <c r="F164" i="9"/>
  <c r="E164" i="9"/>
  <c r="D164" i="9"/>
  <c r="C164" i="9"/>
  <c r="B164" i="9"/>
  <c r="AE163" i="9"/>
  <c r="P163" i="9"/>
  <c r="T163" i="9" s="1"/>
  <c r="O163" i="9"/>
  <c r="N163" i="9"/>
  <c r="M163" i="9"/>
  <c r="L163" i="9"/>
  <c r="K163" i="9"/>
  <c r="J163" i="9"/>
  <c r="I163" i="9"/>
  <c r="H163" i="9"/>
  <c r="G163" i="9"/>
  <c r="F163" i="9"/>
  <c r="E163" i="9"/>
  <c r="D163" i="9"/>
  <c r="C163" i="9"/>
  <c r="B163" i="9"/>
  <c r="AE162" i="9"/>
  <c r="P162" i="9"/>
  <c r="T162" i="9" s="1"/>
  <c r="O162" i="9"/>
  <c r="N162" i="9"/>
  <c r="M162" i="9"/>
  <c r="L162" i="9"/>
  <c r="K162" i="9"/>
  <c r="J162" i="9"/>
  <c r="I162" i="9"/>
  <c r="H162" i="9"/>
  <c r="G162" i="9"/>
  <c r="F162" i="9"/>
  <c r="E162" i="9"/>
  <c r="D162" i="9"/>
  <c r="C162" i="9"/>
  <c r="B162" i="9"/>
  <c r="AE161" i="9"/>
  <c r="P161" i="9"/>
  <c r="T161" i="9" s="1"/>
  <c r="O161" i="9"/>
  <c r="N161" i="9"/>
  <c r="M161" i="9"/>
  <c r="L161" i="9"/>
  <c r="K161" i="9"/>
  <c r="J161" i="9"/>
  <c r="I161" i="9"/>
  <c r="H161" i="9"/>
  <c r="G161" i="9"/>
  <c r="F161" i="9"/>
  <c r="E161" i="9"/>
  <c r="D161" i="9"/>
  <c r="C161" i="9"/>
  <c r="B161" i="9"/>
  <c r="AE160" i="9"/>
  <c r="P160" i="9"/>
  <c r="T160" i="9" s="1"/>
  <c r="O160" i="9"/>
  <c r="N160" i="9"/>
  <c r="M160" i="9"/>
  <c r="L160" i="9"/>
  <c r="K160" i="9"/>
  <c r="J160" i="9"/>
  <c r="I160" i="9"/>
  <c r="H160" i="9"/>
  <c r="G160" i="9"/>
  <c r="F160" i="9"/>
  <c r="E160" i="9"/>
  <c r="D160" i="9"/>
  <c r="C160" i="9"/>
  <c r="B160" i="9"/>
  <c r="AE159" i="9"/>
  <c r="P159" i="9"/>
  <c r="T159" i="9" s="1"/>
  <c r="O159" i="9"/>
  <c r="N159" i="9"/>
  <c r="M159" i="9"/>
  <c r="L159" i="9"/>
  <c r="K159" i="9"/>
  <c r="J159" i="9"/>
  <c r="I159" i="9"/>
  <c r="H159" i="9"/>
  <c r="G159" i="9"/>
  <c r="F159" i="9"/>
  <c r="E159" i="9"/>
  <c r="D159" i="9"/>
  <c r="C159" i="9"/>
  <c r="B159" i="9"/>
  <c r="AE158" i="9"/>
  <c r="P158" i="9"/>
  <c r="T158" i="9" s="1"/>
  <c r="O158" i="9"/>
  <c r="N158" i="9"/>
  <c r="M158" i="9"/>
  <c r="L158" i="9"/>
  <c r="K158" i="9"/>
  <c r="J158" i="9"/>
  <c r="I158" i="9"/>
  <c r="H158" i="9"/>
  <c r="G158" i="9"/>
  <c r="F158" i="9"/>
  <c r="E158" i="9"/>
  <c r="D158" i="9"/>
  <c r="C158" i="9"/>
  <c r="B158" i="9"/>
  <c r="AE157" i="9"/>
  <c r="P157" i="9"/>
  <c r="T157" i="9" s="1"/>
  <c r="O157" i="9"/>
  <c r="N157" i="9"/>
  <c r="M157" i="9"/>
  <c r="L157" i="9"/>
  <c r="K157" i="9"/>
  <c r="J157" i="9"/>
  <c r="I157" i="9"/>
  <c r="H157" i="9"/>
  <c r="G157" i="9"/>
  <c r="F157" i="9"/>
  <c r="E157" i="9"/>
  <c r="D157" i="9"/>
  <c r="C157" i="9"/>
  <c r="B157" i="9"/>
  <c r="AE156" i="9"/>
  <c r="P156" i="9"/>
  <c r="T156" i="9" s="1"/>
  <c r="O156" i="9"/>
  <c r="N156" i="9"/>
  <c r="M156" i="9"/>
  <c r="L156" i="9"/>
  <c r="K156" i="9"/>
  <c r="J156" i="9"/>
  <c r="I156" i="9"/>
  <c r="H156" i="9"/>
  <c r="G156" i="9"/>
  <c r="F156" i="9"/>
  <c r="E156" i="9"/>
  <c r="D156" i="9"/>
  <c r="C156" i="9"/>
  <c r="B156" i="9"/>
  <c r="AE155" i="9"/>
  <c r="P155" i="9"/>
  <c r="T155" i="9" s="1"/>
  <c r="O155" i="9"/>
  <c r="N155" i="9"/>
  <c r="M155" i="9"/>
  <c r="L155" i="9"/>
  <c r="K155" i="9"/>
  <c r="J155" i="9"/>
  <c r="I155" i="9"/>
  <c r="H155" i="9"/>
  <c r="G155" i="9"/>
  <c r="F155" i="9"/>
  <c r="E155" i="9"/>
  <c r="D155" i="9"/>
  <c r="C155" i="9"/>
  <c r="B155" i="9"/>
  <c r="AE154" i="9"/>
  <c r="P154" i="9"/>
  <c r="T154" i="9" s="1"/>
  <c r="O154" i="9"/>
  <c r="N154" i="9"/>
  <c r="M154" i="9"/>
  <c r="L154" i="9"/>
  <c r="K154" i="9"/>
  <c r="J154" i="9"/>
  <c r="I154" i="9"/>
  <c r="H154" i="9"/>
  <c r="G154" i="9"/>
  <c r="F154" i="9"/>
  <c r="E154" i="9"/>
  <c r="D154" i="9"/>
  <c r="C154" i="9"/>
  <c r="B154" i="9"/>
  <c r="AE153" i="9"/>
  <c r="P153" i="9"/>
  <c r="T153" i="9" s="1"/>
  <c r="O153" i="9"/>
  <c r="N153" i="9"/>
  <c r="M153" i="9"/>
  <c r="L153" i="9"/>
  <c r="K153" i="9"/>
  <c r="J153" i="9"/>
  <c r="I153" i="9"/>
  <c r="H153" i="9"/>
  <c r="G153" i="9"/>
  <c r="F153" i="9"/>
  <c r="E153" i="9"/>
  <c r="D153" i="9"/>
  <c r="C153" i="9"/>
  <c r="B153" i="9"/>
  <c r="AE152" i="9"/>
  <c r="P152" i="9"/>
  <c r="T152" i="9" s="1"/>
  <c r="O152" i="9"/>
  <c r="N152" i="9"/>
  <c r="M152" i="9"/>
  <c r="L152" i="9"/>
  <c r="K152" i="9"/>
  <c r="J152" i="9"/>
  <c r="I152" i="9"/>
  <c r="H152" i="9"/>
  <c r="G152" i="9"/>
  <c r="F152" i="9"/>
  <c r="E152" i="9"/>
  <c r="D152" i="9"/>
  <c r="C152" i="9"/>
  <c r="B152" i="9"/>
  <c r="AE151" i="9"/>
  <c r="P151" i="9"/>
  <c r="T151" i="9" s="1"/>
  <c r="O151" i="9"/>
  <c r="N151" i="9"/>
  <c r="M151" i="9"/>
  <c r="L151" i="9"/>
  <c r="K151" i="9"/>
  <c r="J151" i="9"/>
  <c r="I151" i="9"/>
  <c r="H151" i="9"/>
  <c r="G151" i="9"/>
  <c r="F151" i="9"/>
  <c r="E151" i="9"/>
  <c r="D151" i="9"/>
  <c r="C151" i="9"/>
  <c r="B151" i="9"/>
  <c r="AE150" i="9"/>
  <c r="P150" i="9"/>
  <c r="T150" i="9" s="1"/>
  <c r="O150" i="9"/>
  <c r="N150" i="9"/>
  <c r="M150" i="9"/>
  <c r="L150" i="9"/>
  <c r="K150" i="9"/>
  <c r="J150" i="9"/>
  <c r="I150" i="9"/>
  <c r="H150" i="9"/>
  <c r="G150" i="9"/>
  <c r="F150" i="9"/>
  <c r="E150" i="9"/>
  <c r="D150" i="9"/>
  <c r="C150" i="9"/>
  <c r="B150" i="9"/>
  <c r="AE149" i="9"/>
  <c r="P149" i="9"/>
  <c r="T149" i="9" s="1"/>
  <c r="O149" i="9"/>
  <c r="N149" i="9"/>
  <c r="M149" i="9"/>
  <c r="L149" i="9"/>
  <c r="K149" i="9"/>
  <c r="J149" i="9"/>
  <c r="I149" i="9"/>
  <c r="H149" i="9"/>
  <c r="G149" i="9"/>
  <c r="F149" i="9"/>
  <c r="E149" i="9"/>
  <c r="D149" i="9"/>
  <c r="C149" i="9"/>
  <c r="B149" i="9"/>
  <c r="AE148" i="9"/>
  <c r="P148" i="9"/>
  <c r="T148" i="9" s="1"/>
  <c r="O148" i="9"/>
  <c r="N148" i="9"/>
  <c r="M148" i="9"/>
  <c r="L148" i="9"/>
  <c r="K148" i="9"/>
  <c r="J148" i="9"/>
  <c r="I148" i="9"/>
  <c r="H148" i="9"/>
  <c r="G148" i="9"/>
  <c r="F148" i="9"/>
  <c r="E148" i="9"/>
  <c r="D148" i="9"/>
  <c r="C148" i="9"/>
  <c r="B148" i="9"/>
  <c r="AE147" i="9"/>
  <c r="P147" i="9"/>
  <c r="T147" i="9" s="1"/>
  <c r="O147" i="9"/>
  <c r="N147" i="9"/>
  <c r="M147" i="9"/>
  <c r="L147" i="9"/>
  <c r="K147" i="9"/>
  <c r="J147" i="9"/>
  <c r="I147" i="9"/>
  <c r="H147" i="9"/>
  <c r="G147" i="9"/>
  <c r="F147" i="9"/>
  <c r="E147" i="9"/>
  <c r="D147" i="9"/>
  <c r="C147" i="9"/>
  <c r="B147" i="9"/>
  <c r="AE146" i="9"/>
  <c r="P146" i="9"/>
  <c r="T146" i="9" s="1"/>
  <c r="O146" i="9"/>
  <c r="N146" i="9"/>
  <c r="M146" i="9"/>
  <c r="L146" i="9"/>
  <c r="K146" i="9"/>
  <c r="J146" i="9"/>
  <c r="I146" i="9"/>
  <c r="H146" i="9"/>
  <c r="G146" i="9"/>
  <c r="F146" i="9"/>
  <c r="E146" i="9"/>
  <c r="D146" i="9"/>
  <c r="C146" i="9"/>
  <c r="B146" i="9"/>
  <c r="AE145" i="9"/>
  <c r="P145" i="9"/>
  <c r="T145" i="9" s="1"/>
  <c r="O145" i="9"/>
  <c r="N145" i="9"/>
  <c r="M145" i="9"/>
  <c r="L145" i="9"/>
  <c r="K145" i="9"/>
  <c r="J145" i="9"/>
  <c r="I145" i="9"/>
  <c r="H145" i="9"/>
  <c r="G145" i="9"/>
  <c r="F145" i="9"/>
  <c r="E145" i="9"/>
  <c r="D145" i="9"/>
  <c r="C145" i="9"/>
  <c r="B145" i="9"/>
  <c r="AE144" i="9"/>
  <c r="P144" i="9"/>
  <c r="T144" i="9" s="1"/>
  <c r="O144" i="9"/>
  <c r="N144" i="9"/>
  <c r="M144" i="9"/>
  <c r="L144" i="9"/>
  <c r="K144" i="9"/>
  <c r="J144" i="9"/>
  <c r="I144" i="9"/>
  <c r="H144" i="9"/>
  <c r="G144" i="9"/>
  <c r="F144" i="9"/>
  <c r="E144" i="9"/>
  <c r="D144" i="9"/>
  <c r="C144" i="9"/>
  <c r="B144" i="9"/>
  <c r="AE143" i="9"/>
  <c r="P143" i="9"/>
  <c r="T143" i="9" s="1"/>
  <c r="O143" i="9"/>
  <c r="N143" i="9"/>
  <c r="M143" i="9"/>
  <c r="L143" i="9"/>
  <c r="K143" i="9"/>
  <c r="J143" i="9"/>
  <c r="I143" i="9"/>
  <c r="H143" i="9"/>
  <c r="G143" i="9"/>
  <c r="F143" i="9"/>
  <c r="E143" i="9"/>
  <c r="D143" i="9"/>
  <c r="C143" i="9"/>
  <c r="B143" i="9"/>
  <c r="AE142" i="9"/>
  <c r="P142" i="9"/>
  <c r="T142" i="9" s="1"/>
  <c r="O142" i="9"/>
  <c r="N142" i="9"/>
  <c r="M142" i="9"/>
  <c r="L142" i="9"/>
  <c r="K142" i="9"/>
  <c r="J142" i="9"/>
  <c r="I142" i="9"/>
  <c r="H142" i="9"/>
  <c r="G142" i="9"/>
  <c r="F142" i="9"/>
  <c r="E142" i="9"/>
  <c r="D142" i="9"/>
  <c r="C142" i="9"/>
  <c r="B142" i="9"/>
  <c r="AE141" i="9"/>
  <c r="P141" i="9"/>
  <c r="T141" i="9" s="1"/>
  <c r="O141" i="9"/>
  <c r="N141" i="9"/>
  <c r="M141" i="9"/>
  <c r="L141" i="9"/>
  <c r="K141" i="9"/>
  <c r="J141" i="9"/>
  <c r="I141" i="9"/>
  <c r="H141" i="9"/>
  <c r="G141" i="9"/>
  <c r="F141" i="9"/>
  <c r="E141" i="9"/>
  <c r="D141" i="9"/>
  <c r="C141" i="9"/>
  <c r="B141" i="9"/>
  <c r="AE140" i="9"/>
  <c r="P140" i="9"/>
  <c r="T140" i="9" s="1"/>
  <c r="O140" i="9"/>
  <c r="N140" i="9"/>
  <c r="M140" i="9"/>
  <c r="L140" i="9"/>
  <c r="K140" i="9"/>
  <c r="J140" i="9"/>
  <c r="I140" i="9"/>
  <c r="H140" i="9"/>
  <c r="G140" i="9"/>
  <c r="F140" i="9"/>
  <c r="E140" i="9"/>
  <c r="D140" i="9"/>
  <c r="C140" i="9"/>
  <c r="B140" i="9"/>
  <c r="AE139" i="9"/>
  <c r="P139" i="9"/>
  <c r="T139" i="9" s="1"/>
  <c r="O139" i="9"/>
  <c r="N139" i="9"/>
  <c r="M139" i="9"/>
  <c r="L139" i="9"/>
  <c r="K139" i="9"/>
  <c r="J139" i="9"/>
  <c r="I139" i="9"/>
  <c r="H139" i="9"/>
  <c r="G139" i="9"/>
  <c r="F139" i="9"/>
  <c r="E139" i="9"/>
  <c r="D139" i="9"/>
  <c r="C139" i="9"/>
  <c r="B139" i="9"/>
  <c r="AE138" i="9"/>
  <c r="P138" i="9"/>
  <c r="T138" i="9" s="1"/>
  <c r="O138" i="9"/>
  <c r="N138" i="9"/>
  <c r="M138" i="9"/>
  <c r="L138" i="9"/>
  <c r="K138" i="9"/>
  <c r="J138" i="9"/>
  <c r="I138" i="9"/>
  <c r="H138" i="9"/>
  <c r="G138" i="9"/>
  <c r="F138" i="9"/>
  <c r="E138" i="9"/>
  <c r="D138" i="9"/>
  <c r="C138" i="9"/>
  <c r="B138" i="9"/>
  <c r="AE137" i="9"/>
  <c r="P137" i="9"/>
  <c r="T137" i="9" s="1"/>
  <c r="O137" i="9"/>
  <c r="N137" i="9"/>
  <c r="M137" i="9"/>
  <c r="L137" i="9"/>
  <c r="K137" i="9"/>
  <c r="J137" i="9"/>
  <c r="I137" i="9"/>
  <c r="H137" i="9"/>
  <c r="G137" i="9"/>
  <c r="F137" i="9"/>
  <c r="E137" i="9"/>
  <c r="D137" i="9"/>
  <c r="C137" i="9"/>
  <c r="B137" i="9"/>
  <c r="AE136" i="9"/>
  <c r="P136" i="9"/>
  <c r="T136" i="9" s="1"/>
  <c r="O136" i="9"/>
  <c r="N136" i="9"/>
  <c r="M136" i="9"/>
  <c r="L136" i="9"/>
  <c r="K136" i="9"/>
  <c r="J136" i="9"/>
  <c r="I136" i="9"/>
  <c r="H136" i="9"/>
  <c r="G136" i="9"/>
  <c r="F136" i="9"/>
  <c r="E136" i="9"/>
  <c r="D136" i="9"/>
  <c r="C136" i="9"/>
  <c r="B136" i="9"/>
  <c r="AE135" i="9"/>
  <c r="P135" i="9"/>
  <c r="T135" i="9" s="1"/>
  <c r="O135" i="9"/>
  <c r="N135" i="9"/>
  <c r="M135" i="9"/>
  <c r="L135" i="9"/>
  <c r="K135" i="9"/>
  <c r="J135" i="9"/>
  <c r="I135" i="9"/>
  <c r="H135" i="9"/>
  <c r="G135" i="9"/>
  <c r="F135" i="9"/>
  <c r="E135" i="9"/>
  <c r="D135" i="9"/>
  <c r="C135" i="9"/>
  <c r="B135" i="9"/>
  <c r="AE134" i="9"/>
  <c r="P134" i="9"/>
  <c r="T134" i="9" s="1"/>
  <c r="O134" i="9"/>
  <c r="N134" i="9"/>
  <c r="M134" i="9"/>
  <c r="L134" i="9"/>
  <c r="K134" i="9"/>
  <c r="J134" i="9"/>
  <c r="I134" i="9"/>
  <c r="H134" i="9"/>
  <c r="G134" i="9"/>
  <c r="F134" i="9"/>
  <c r="E134" i="9"/>
  <c r="D134" i="9"/>
  <c r="C134" i="9"/>
  <c r="B134" i="9"/>
  <c r="AE133" i="9"/>
  <c r="P133" i="9"/>
  <c r="T133" i="9" s="1"/>
  <c r="O133" i="9"/>
  <c r="N133" i="9"/>
  <c r="M133" i="9"/>
  <c r="L133" i="9"/>
  <c r="K133" i="9"/>
  <c r="J133" i="9"/>
  <c r="I133" i="9"/>
  <c r="H133" i="9"/>
  <c r="G133" i="9"/>
  <c r="F133" i="9"/>
  <c r="E133" i="9"/>
  <c r="D133" i="9"/>
  <c r="C133" i="9"/>
  <c r="B133" i="9"/>
  <c r="AE132" i="9"/>
  <c r="P132" i="9"/>
  <c r="T132" i="9" s="1"/>
  <c r="O132" i="9"/>
  <c r="N132" i="9"/>
  <c r="M132" i="9"/>
  <c r="L132" i="9"/>
  <c r="K132" i="9"/>
  <c r="J132" i="9"/>
  <c r="I132" i="9"/>
  <c r="H132" i="9"/>
  <c r="G132" i="9"/>
  <c r="F132" i="9"/>
  <c r="E132" i="9"/>
  <c r="D132" i="9"/>
  <c r="C132" i="9"/>
  <c r="B132" i="9"/>
  <c r="AE131" i="9"/>
  <c r="P131" i="9"/>
  <c r="T131" i="9" s="1"/>
  <c r="O131" i="9"/>
  <c r="N131" i="9"/>
  <c r="M131" i="9"/>
  <c r="L131" i="9"/>
  <c r="K131" i="9"/>
  <c r="J131" i="9"/>
  <c r="I131" i="9"/>
  <c r="H131" i="9"/>
  <c r="G131" i="9"/>
  <c r="F131" i="9"/>
  <c r="E131" i="9"/>
  <c r="D131" i="9"/>
  <c r="C131" i="9"/>
  <c r="B131" i="9"/>
  <c r="AE130" i="9"/>
  <c r="P130" i="9"/>
  <c r="T130" i="9" s="1"/>
  <c r="O130" i="9"/>
  <c r="N130" i="9"/>
  <c r="M130" i="9"/>
  <c r="L130" i="9"/>
  <c r="K130" i="9"/>
  <c r="J130" i="9"/>
  <c r="I130" i="9"/>
  <c r="H130" i="9"/>
  <c r="G130" i="9"/>
  <c r="F130" i="9"/>
  <c r="E130" i="9"/>
  <c r="D130" i="9"/>
  <c r="C130" i="9"/>
  <c r="B130" i="9"/>
  <c r="AE129" i="9"/>
  <c r="P129" i="9"/>
  <c r="T129" i="9" s="1"/>
  <c r="O129" i="9"/>
  <c r="N129" i="9"/>
  <c r="M129" i="9"/>
  <c r="L129" i="9"/>
  <c r="K129" i="9"/>
  <c r="J129" i="9"/>
  <c r="I129" i="9"/>
  <c r="H129" i="9"/>
  <c r="G129" i="9"/>
  <c r="F129" i="9"/>
  <c r="E129" i="9"/>
  <c r="D129" i="9"/>
  <c r="C129" i="9"/>
  <c r="B129" i="9"/>
  <c r="AE128" i="9"/>
  <c r="P128" i="9"/>
  <c r="T128" i="9" s="1"/>
  <c r="O128" i="9"/>
  <c r="N128" i="9"/>
  <c r="M128" i="9"/>
  <c r="L128" i="9"/>
  <c r="K128" i="9"/>
  <c r="J128" i="9"/>
  <c r="I128" i="9"/>
  <c r="H128" i="9"/>
  <c r="G128" i="9"/>
  <c r="F128" i="9"/>
  <c r="E128" i="9"/>
  <c r="D128" i="9"/>
  <c r="C128" i="9"/>
  <c r="B128" i="9"/>
  <c r="AE127" i="9"/>
  <c r="P127" i="9"/>
  <c r="T127" i="9" s="1"/>
  <c r="O127" i="9"/>
  <c r="N127" i="9"/>
  <c r="M127" i="9"/>
  <c r="L127" i="9"/>
  <c r="K127" i="9"/>
  <c r="J127" i="9"/>
  <c r="I127" i="9"/>
  <c r="H127" i="9"/>
  <c r="G127" i="9"/>
  <c r="F127" i="9"/>
  <c r="E127" i="9"/>
  <c r="D127" i="9"/>
  <c r="C127" i="9"/>
  <c r="B127" i="9"/>
  <c r="AE126" i="9"/>
  <c r="P126" i="9"/>
  <c r="T126" i="9" s="1"/>
  <c r="O126" i="9"/>
  <c r="N126" i="9"/>
  <c r="M126" i="9"/>
  <c r="L126" i="9"/>
  <c r="K126" i="9"/>
  <c r="J126" i="9"/>
  <c r="I126" i="9"/>
  <c r="H126" i="9"/>
  <c r="G126" i="9"/>
  <c r="F126" i="9"/>
  <c r="E126" i="9"/>
  <c r="D126" i="9"/>
  <c r="C126" i="9"/>
  <c r="B126" i="9"/>
  <c r="AE125" i="9"/>
  <c r="P125" i="9"/>
  <c r="T125" i="9" s="1"/>
  <c r="O125" i="9"/>
  <c r="N125" i="9"/>
  <c r="M125" i="9"/>
  <c r="L125" i="9"/>
  <c r="K125" i="9"/>
  <c r="J125" i="9"/>
  <c r="I125" i="9"/>
  <c r="H125" i="9"/>
  <c r="G125" i="9"/>
  <c r="F125" i="9"/>
  <c r="E125" i="9"/>
  <c r="D125" i="9"/>
  <c r="C125" i="9"/>
  <c r="B125" i="9"/>
  <c r="AE124" i="9"/>
  <c r="P124" i="9"/>
  <c r="T124" i="9" s="1"/>
  <c r="O124" i="9"/>
  <c r="N124" i="9"/>
  <c r="M124" i="9"/>
  <c r="L124" i="9"/>
  <c r="K124" i="9"/>
  <c r="J124" i="9"/>
  <c r="I124" i="9"/>
  <c r="H124" i="9"/>
  <c r="G124" i="9"/>
  <c r="F124" i="9"/>
  <c r="E124" i="9"/>
  <c r="D124" i="9"/>
  <c r="C124" i="9"/>
  <c r="B124" i="9"/>
  <c r="AE123" i="9"/>
  <c r="P123" i="9"/>
  <c r="T123" i="9" s="1"/>
  <c r="O123" i="9"/>
  <c r="N123" i="9"/>
  <c r="M123" i="9"/>
  <c r="L123" i="9"/>
  <c r="K123" i="9"/>
  <c r="J123" i="9"/>
  <c r="I123" i="9"/>
  <c r="H123" i="9"/>
  <c r="G123" i="9"/>
  <c r="F123" i="9"/>
  <c r="E123" i="9"/>
  <c r="D123" i="9"/>
  <c r="C123" i="9"/>
  <c r="B123" i="9"/>
  <c r="AE122" i="9"/>
  <c r="P122" i="9"/>
  <c r="T122" i="9" s="1"/>
  <c r="O122" i="9"/>
  <c r="N122" i="9"/>
  <c r="M122" i="9"/>
  <c r="L122" i="9"/>
  <c r="K122" i="9"/>
  <c r="J122" i="9"/>
  <c r="I122" i="9"/>
  <c r="H122" i="9"/>
  <c r="G122" i="9"/>
  <c r="F122" i="9"/>
  <c r="E122" i="9"/>
  <c r="D122" i="9"/>
  <c r="C122" i="9"/>
  <c r="B122" i="9"/>
  <c r="AE121" i="9"/>
  <c r="P121" i="9"/>
  <c r="T121" i="9" s="1"/>
  <c r="O121" i="9"/>
  <c r="N121" i="9"/>
  <c r="M121" i="9"/>
  <c r="L121" i="9"/>
  <c r="K121" i="9"/>
  <c r="J121" i="9"/>
  <c r="I121" i="9"/>
  <c r="H121" i="9"/>
  <c r="G121" i="9"/>
  <c r="F121" i="9"/>
  <c r="E121" i="9"/>
  <c r="D121" i="9"/>
  <c r="C121" i="9"/>
  <c r="B121" i="9"/>
  <c r="AE120" i="9"/>
  <c r="P120" i="9"/>
  <c r="T120" i="9" s="1"/>
  <c r="O120" i="9"/>
  <c r="N120" i="9"/>
  <c r="M120" i="9"/>
  <c r="L120" i="9"/>
  <c r="K120" i="9"/>
  <c r="J120" i="9"/>
  <c r="I120" i="9"/>
  <c r="H120" i="9"/>
  <c r="G120" i="9"/>
  <c r="F120" i="9"/>
  <c r="E120" i="9"/>
  <c r="D120" i="9"/>
  <c r="C120" i="9"/>
  <c r="B120" i="9"/>
  <c r="AE119" i="9"/>
  <c r="P119" i="9"/>
  <c r="T119" i="9" s="1"/>
  <c r="O119" i="9"/>
  <c r="N119" i="9"/>
  <c r="M119" i="9"/>
  <c r="L119" i="9"/>
  <c r="K119" i="9"/>
  <c r="J119" i="9"/>
  <c r="I119" i="9"/>
  <c r="H119" i="9"/>
  <c r="G119" i="9"/>
  <c r="F119" i="9"/>
  <c r="E119" i="9"/>
  <c r="D119" i="9"/>
  <c r="C119" i="9"/>
  <c r="B119" i="9"/>
  <c r="AE118" i="9"/>
  <c r="P118" i="9"/>
  <c r="T118" i="9" s="1"/>
  <c r="O118" i="9"/>
  <c r="N118" i="9"/>
  <c r="M118" i="9"/>
  <c r="L118" i="9"/>
  <c r="K118" i="9"/>
  <c r="J118" i="9"/>
  <c r="I118" i="9"/>
  <c r="H118" i="9"/>
  <c r="G118" i="9"/>
  <c r="F118" i="9"/>
  <c r="E118" i="9"/>
  <c r="D118" i="9"/>
  <c r="C118" i="9"/>
  <c r="B118" i="9"/>
  <c r="AE117" i="9"/>
  <c r="P117" i="9"/>
  <c r="T117" i="9" s="1"/>
  <c r="O117" i="9"/>
  <c r="N117" i="9"/>
  <c r="M117" i="9"/>
  <c r="L117" i="9"/>
  <c r="K117" i="9"/>
  <c r="J117" i="9"/>
  <c r="I117" i="9"/>
  <c r="H117" i="9"/>
  <c r="G117" i="9"/>
  <c r="F117" i="9"/>
  <c r="E117" i="9"/>
  <c r="D117" i="9"/>
  <c r="C117" i="9"/>
  <c r="B117" i="9"/>
  <c r="AE116" i="9"/>
  <c r="P116" i="9"/>
  <c r="T116" i="9" s="1"/>
  <c r="O116" i="9"/>
  <c r="N116" i="9"/>
  <c r="M116" i="9"/>
  <c r="L116" i="9"/>
  <c r="K116" i="9"/>
  <c r="J116" i="9"/>
  <c r="I116" i="9"/>
  <c r="H116" i="9"/>
  <c r="G116" i="9"/>
  <c r="F116" i="9"/>
  <c r="E116" i="9"/>
  <c r="D116" i="9"/>
  <c r="C116" i="9"/>
  <c r="B116" i="9"/>
  <c r="AE115" i="9"/>
  <c r="P115" i="9"/>
  <c r="T115" i="9" s="1"/>
  <c r="O115" i="9"/>
  <c r="N115" i="9"/>
  <c r="M115" i="9"/>
  <c r="L115" i="9"/>
  <c r="K115" i="9"/>
  <c r="J115" i="9"/>
  <c r="I115" i="9"/>
  <c r="H115" i="9"/>
  <c r="G115" i="9"/>
  <c r="F115" i="9"/>
  <c r="E115" i="9"/>
  <c r="D115" i="9"/>
  <c r="C115" i="9"/>
  <c r="B115" i="9"/>
  <c r="AE114" i="9"/>
  <c r="P114" i="9"/>
  <c r="T114" i="9" s="1"/>
  <c r="O114" i="9"/>
  <c r="N114" i="9"/>
  <c r="M114" i="9"/>
  <c r="L114" i="9"/>
  <c r="K114" i="9"/>
  <c r="J114" i="9"/>
  <c r="I114" i="9"/>
  <c r="H114" i="9"/>
  <c r="G114" i="9"/>
  <c r="F114" i="9"/>
  <c r="E114" i="9"/>
  <c r="D114" i="9"/>
  <c r="C114" i="9"/>
  <c r="B114" i="9"/>
  <c r="AE113" i="9"/>
  <c r="P113" i="9"/>
  <c r="T113" i="9" s="1"/>
  <c r="O113" i="9"/>
  <c r="N113" i="9"/>
  <c r="M113" i="9"/>
  <c r="L113" i="9"/>
  <c r="K113" i="9"/>
  <c r="J113" i="9"/>
  <c r="I113" i="9"/>
  <c r="H113" i="9"/>
  <c r="G113" i="9"/>
  <c r="F113" i="9"/>
  <c r="E113" i="9"/>
  <c r="D113" i="9"/>
  <c r="C113" i="9"/>
  <c r="B113" i="9"/>
  <c r="AE112" i="9"/>
  <c r="P112" i="9"/>
  <c r="T112" i="9" s="1"/>
  <c r="O112" i="9"/>
  <c r="N112" i="9"/>
  <c r="M112" i="9"/>
  <c r="L112" i="9"/>
  <c r="K112" i="9"/>
  <c r="J112" i="9"/>
  <c r="I112" i="9"/>
  <c r="H112" i="9"/>
  <c r="G112" i="9"/>
  <c r="F112" i="9"/>
  <c r="E112" i="9"/>
  <c r="D112" i="9"/>
  <c r="C112" i="9"/>
  <c r="B112" i="9"/>
  <c r="M30" i="78"/>
  <c r="M29" i="78"/>
  <c r="M27" i="78"/>
  <c r="M26" i="78"/>
  <c r="Z68" i="78"/>
  <c r="H9" i="85" s="1"/>
  <c r="S68" i="78"/>
  <c r="E9" i="85" s="1"/>
  <c r="AC15" i="78"/>
  <c r="T15" i="78"/>
  <c r="K15" i="78"/>
  <c r="G14" i="78"/>
  <c r="G13" i="78"/>
  <c r="G12" i="78"/>
  <c r="G11" i="78"/>
  <c r="G9" i="78"/>
  <c r="G8" i="78"/>
  <c r="AJ6" i="79"/>
  <c r="AK6" i="79"/>
  <c r="AI6" i="79"/>
  <c r="AI7" i="79" s="1"/>
  <c r="AH6" i="79"/>
  <c r="AK178" i="72" l="1"/>
  <c r="AK218" i="72"/>
  <c r="AK275" i="72"/>
  <c r="AK307" i="72"/>
  <c r="AK194" i="72"/>
  <c r="AK226" i="72"/>
  <c r="AK251" i="72"/>
  <c r="AK283" i="72"/>
  <c r="AK310" i="72"/>
  <c r="AK303" i="72"/>
  <c r="AK202" i="72"/>
  <c r="AK234" i="72"/>
  <c r="AK259" i="72"/>
  <c r="AK291" i="72"/>
  <c r="AK162" i="72"/>
  <c r="AK210" i="72"/>
  <c r="AK267" i="72"/>
  <c r="AK299" i="72"/>
  <c r="AJ134" i="72"/>
  <c r="AJ136" i="72"/>
  <c r="AJ138" i="72"/>
  <c r="AJ140" i="72"/>
  <c r="AJ142" i="72"/>
  <c r="AK170" i="72"/>
  <c r="AK198" i="72"/>
  <c r="AK112" i="72"/>
  <c r="AJ112" i="72"/>
  <c r="AJ150" i="72"/>
  <c r="AK150" i="72"/>
  <c r="AJ166" i="72"/>
  <c r="AK166" i="72"/>
  <c r="AJ182" i="72"/>
  <c r="AK182" i="72"/>
  <c r="AJ196" i="72"/>
  <c r="AK196" i="72"/>
  <c r="AJ204" i="72"/>
  <c r="AK204" i="72"/>
  <c r="AJ212" i="72"/>
  <c r="AK212" i="72"/>
  <c r="AJ220" i="72"/>
  <c r="AK220" i="72"/>
  <c r="AJ228" i="72"/>
  <c r="AK228" i="72"/>
  <c r="AJ236" i="72"/>
  <c r="AK236" i="72"/>
  <c r="AK241" i="72"/>
  <c r="AJ241" i="72"/>
  <c r="AK243" i="72"/>
  <c r="AJ243" i="72"/>
  <c r="AK245" i="72"/>
  <c r="AJ245" i="72"/>
  <c r="AJ253" i="72"/>
  <c r="AK253" i="72"/>
  <c r="AJ261" i="72"/>
  <c r="AK261" i="72"/>
  <c r="AJ269" i="72"/>
  <c r="AK269" i="72"/>
  <c r="AJ277" i="72"/>
  <c r="AK277" i="72"/>
  <c r="AJ285" i="72"/>
  <c r="AK285" i="72"/>
  <c r="AJ293" i="72"/>
  <c r="AK293" i="72"/>
  <c r="AJ301" i="72"/>
  <c r="AK301" i="72"/>
  <c r="AJ147" i="72"/>
  <c r="AK147" i="72"/>
  <c r="AJ158" i="72"/>
  <c r="AK158" i="72"/>
  <c r="AJ174" i="72"/>
  <c r="AK174" i="72"/>
  <c r="AJ190" i="72"/>
  <c r="AK190" i="72"/>
  <c r="AJ192" i="72"/>
  <c r="AK192" i="72"/>
  <c r="AJ200" i="72"/>
  <c r="AK200" i="72"/>
  <c r="AJ208" i="72"/>
  <c r="AK208" i="72"/>
  <c r="AJ216" i="72"/>
  <c r="AK216" i="72"/>
  <c r="AJ224" i="72"/>
  <c r="AK224" i="72"/>
  <c r="AJ232" i="72"/>
  <c r="AK232" i="72"/>
  <c r="AJ240" i="72"/>
  <c r="AK240" i="72"/>
  <c r="AJ242" i="72"/>
  <c r="AK242" i="72"/>
  <c r="AJ244" i="72"/>
  <c r="AK244" i="72"/>
  <c r="AJ249" i="72"/>
  <c r="AK249" i="72"/>
  <c r="AJ257" i="72"/>
  <c r="AK257" i="72"/>
  <c r="AJ265" i="72"/>
  <c r="AK265" i="72"/>
  <c r="AJ273" i="72"/>
  <c r="AK273" i="72"/>
  <c r="AJ281" i="72"/>
  <c r="AK281" i="72"/>
  <c r="AJ289" i="72"/>
  <c r="AK289" i="72"/>
  <c r="AJ297" i="72"/>
  <c r="AK297" i="72"/>
  <c r="AJ305" i="72"/>
  <c r="AK305" i="72"/>
  <c r="AJ152" i="72"/>
  <c r="AK152" i="72"/>
  <c r="AJ160" i="72"/>
  <c r="AK160" i="72"/>
  <c r="AJ168" i="72"/>
  <c r="AK168" i="72"/>
  <c r="AJ176" i="72"/>
  <c r="AK176" i="72"/>
  <c r="AJ184" i="72"/>
  <c r="AK184" i="72"/>
  <c r="AK246" i="72"/>
  <c r="AJ246" i="72"/>
  <c r="AK113" i="72"/>
  <c r="AJ114" i="72"/>
  <c r="AK115" i="72"/>
  <c r="AJ116" i="72"/>
  <c r="AK117" i="72"/>
  <c r="AJ118" i="72"/>
  <c r="AK119" i="72"/>
  <c r="AJ120" i="72"/>
  <c r="AK121" i="72"/>
  <c r="AJ122" i="72"/>
  <c r="AK123" i="72"/>
  <c r="AJ124" i="72"/>
  <c r="AK125" i="72"/>
  <c r="AJ126" i="72"/>
  <c r="AK127" i="72"/>
  <c r="AJ128" i="72"/>
  <c r="AK129" i="72"/>
  <c r="AJ130" i="72"/>
  <c r="AK131" i="72"/>
  <c r="AJ132" i="72"/>
  <c r="AJ145" i="72"/>
  <c r="AK145" i="72"/>
  <c r="AJ156" i="72"/>
  <c r="AK156" i="72"/>
  <c r="AJ164" i="72"/>
  <c r="AK164" i="72"/>
  <c r="AJ172" i="72"/>
  <c r="AK172" i="72"/>
  <c r="AJ180" i="72"/>
  <c r="AK180" i="72"/>
  <c r="AJ188" i="72"/>
  <c r="AK188" i="72"/>
  <c r="AJ193" i="72"/>
  <c r="AJ195" i="72"/>
  <c r="AJ197" i="72"/>
  <c r="AJ199" i="72"/>
  <c r="AJ201" i="72"/>
  <c r="AJ203" i="72"/>
  <c r="AJ205" i="72"/>
  <c r="AJ207" i="72"/>
  <c r="AJ209" i="72"/>
  <c r="AJ211" i="72"/>
  <c r="AJ213" i="72"/>
  <c r="AJ215" i="72"/>
  <c r="AJ217" i="72"/>
  <c r="AJ219" i="72"/>
  <c r="AJ221" i="72"/>
  <c r="AJ223" i="72"/>
  <c r="AJ225" i="72"/>
  <c r="AJ227" i="72"/>
  <c r="AJ229" i="72"/>
  <c r="AJ231" i="72"/>
  <c r="AJ233" i="72"/>
  <c r="AJ235" i="72"/>
  <c r="AJ237" i="72"/>
  <c r="AJ239" i="72"/>
  <c r="AK248" i="72"/>
  <c r="AJ248" i="72"/>
  <c r="AJ250" i="72"/>
  <c r="AJ252" i="72"/>
  <c r="AJ254" i="72"/>
  <c r="AJ256" i="72"/>
  <c r="AJ258" i="72"/>
  <c r="AJ260" i="72"/>
  <c r="AJ262" i="72"/>
  <c r="AJ264" i="72"/>
  <c r="AJ266" i="72"/>
  <c r="AJ268" i="72"/>
  <c r="AJ270" i="72"/>
  <c r="AJ272" i="72"/>
  <c r="AJ274" i="72"/>
  <c r="AJ276" i="72"/>
  <c r="AJ278" i="72"/>
  <c r="AJ280" i="72"/>
  <c r="AJ282" i="72"/>
  <c r="AJ284" i="72"/>
  <c r="AJ286" i="72"/>
  <c r="AJ288" i="72"/>
  <c r="AJ290" i="72"/>
  <c r="AJ292" i="72"/>
  <c r="AJ294" i="72"/>
  <c r="AJ296" i="72"/>
  <c r="AJ298" i="72"/>
  <c r="AJ300" i="72"/>
  <c r="AJ302" i="72"/>
  <c r="AJ304" i="72"/>
  <c r="AJ306" i="72"/>
  <c r="AJ308" i="72"/>
  <c r="AK311" i="72"/>
  <c r="AJ311" i="72"/>
  <c r="AJ309" i="72"/>
  <c r="AJ144" i="72"/>
  <c r="AJ146" i="72"/>
  <c r="AJ148" i="72"/>
  <c r="AJ149" i="72"/>
  <c r="AJ151" i="72"/>
  <c r="AJ153" i="72"/>
  <c r="AJ155" i="72"/>
  <c r="AJ157" i="72"/>
  <c r="AJ159" i="72"/>
  <c r="AJ161" i="72"/>
  <c r="AJ163" i="72"/>
  <c r="AJ165" i="72"/>
  <c r="AJ167" i="72"/>
  <c r="AJ169" i="72"/>
  <c r="AJ171" i="72"/>
  <c r="AJ173" i="72"/>
  <c r="AJ175" i="72"/>
  <c r="AJ177" i="72"/>
  <c r="AJ179" i="72"/>
  <c r="AJ181" i="72"/>
  <c r="AJ183" i="72"/>
  <c r="AJ185" i="72"/>
  <c r="AJ187" i="72"/>
  <c r="AJ189" i="72"/>
  <c r="AJ191" i="72"/>
  <c r="AK7" i="79"/>
  <c r="AN8" i="79" s="1"/>
  <c r="AN7" i="79" l="1"/>
  <c r="AE313" i="79" l="1"/>
  <c r="Q313" i="79"/>
  <c r="T313" i="79" s="1"/>
  <c r="P313" i="79"/>
  <c r="O313" i="79"/>
  <c r="N313" i="79"/>
  <c r="M313" i="79"/>
  <c r="L313" i="79"/>
  <c r="K313" i="79"/>
  <c r="J313" i="79"/>
  <c r="I313" i="79"/>
  <c r="H313" i="79"/>
  <c r="G313" i="79"/>
  <c r="F313" i="79"/>
  <c r="E313" i="79"/>
  <c r="D313" i="79"/>
  <c r="C313" i="79"/>
  <c r="AE312" i="79"/>
  <c r="Q312" i="79"/>
  <c r="T312" i="79" s="1"/>
  <c r="P312" i="79"/>
  <c r="O312" i="79"/>
  <c r="N312" i="79"/>
  <c r="M312" i="79"/>
  <c r="L312" i="79"/>
  <c r="K312" i="79"/>
  <c r="J312" i="79"/>
  <c r="I312" i="79"/>
  <c r="H312" i="79"/>
  <c r="G312" i="79"/>
  <c r="F312" i="79"/>
  <c r="E312" i="79"/>
  <c r="D312" i="79"/>
  <c r="C312" i="79"/>
  <c r="AE311" i="79"/>
  <c r="Q311" i="79"/>
  <c r="T311" i="79" s="1"/>
  <c r="P311" i="79"/>
  <c r="O311" i="79"/>
  <c r="N311" i="79"/>
  <c r="M311" i="79"/>
  <c r="L311" i="79"/>
  <c r="K311" i="79"/>
  <c r="J311" i="79"/>
  <c r="I311" i="79"/>
  <c r="H311" i="79"/>
  <c r="G311" i="79"/>
  <c r="F311" i="79"/>
  <c r="E311" i="79"/>
  <c r="D311" i="79"/>
  <c r="C311" i="79"/>
  <c r="AE310" i="79"/>
  <c r="Q310" i="79"/>
  <c r="T310" i="79" s="1"/>
  <c r="P310" i="79"/>
  <c r="O310" i="79"/>
  <c r="N310" i="79"/>
  <c r="M310" i="79"/>
  <c r="L310" i="79"/>
  <c r="K310" i="79"/>
  <c r="J310" i="79"/>
  <c r="I310" i="79"/>
  <c r="H310" i="79"/>
  <c r="G310" i="79"/>
  <c r="F310" i="79"/>
  <c r="E310" i="79"/>
  <c r="D310" i="79"/>
  <c r="C310" i="79"/>
  <c r="AE309" i="79"/>
  <c r="Q309" i="79"/>
  <c r="T309" i="79" s="1"/>
  <c r="P309" i="79"/>
  <c r="O309" i="79"/>
  <c r="N309" i="79"/>
  <c r="M309" i="79"/>
  <c r="L309" i="79"/>
  <c r="K309" i="79"/>
  <c r="J309" i="79"/>
  <c r="I309" i="79"/>
  <c r="H309" i="79"/>
  <c r="G309" i="79"/>
  <c r="F309" i="79"/>
  <c r="E309" i="79"/>
  <c r="D309" i="79"/>
  <c r="C309" i="79"/>
  <c r="AE308" i="79"/>
  <c r="Q308" i="79"/>
  <c r="T308" i="79" s="1"/>
  <c r="P308" i="79"/>
  <c r="O308" i="79"/>
  <c r="N308" i="79"/>
  <c r="M308" i="79"/>
  <c r="L308" i="79"/>
  <c r="K308" i="79"/>
  <c r="J308" i="79"/>
  <c r="I308" i="79"/>
  <c r="H308" i="79"/>
  <c r="G308" i="79"/>
  <c r="F308" i="79"/>
  <c r="E308" i="79"/>
  <c r="D308" i="79"/>
  <c r="C308" i="79"/>
  <c r="AE307" i="79"/>
  <c r="Q307" i="79"/>
  <c r="T307" i="79" s="1"/>
  <c r="P307" i="79"/>
  <c r="O307" i="79"/>
  <c r="N307" i="79"/>
  <c r="M307" i="79"/>
  <c r="L307" i="79"/>
  <c r="K307" i="79"/>
  <c r="J307" i="79"/>
  <c r="I307" i="79"/>
  <c r="H307" i="79"/>
  <c r="G307" i="79"/>
  <c r="F307" i="79"/>
  <c r="E307" i="79"/>
  <c r="D307" i="79"/>
  <c r="C307" i="79"/>
  <c r="AE306" i="79"/>
  <c r="Q306" i="79"/>
  <c r="T306" i="79" s="1"/>
  <c r="P306" i="79"/>
  <c r="O306" i="79"/>
  <c r="N306" i="79"/>
  <c r="M306" i="79"/>
  <c r="L306" i="79"/>
  <c r="K306" i="79"/>
  <c r="J306" i="79"/>
  <c r="I306" i="79"/>
  <c r="H306" i="79"/>
  <c r="G306" i="79"/>
  <c r="F306" i="79"/>
  <c r="E306" i="79"/>
  <c r="D306" i="79"/>
  <c r="C306" i="79"/>
  <c r="AE305" i="79"/>
  <c r="Q305" i="79"/>
  <c r="T305" i="79" s="1"/>
  <c r="P305" i="79"/>
  <c r="O305" i="79"/>
  <c r="N305" i="79"/>
  <c r="M305" i="79"/>
  <c r="L305" i="79"/>
  <c r="K305" i="79"/>
  <c r="J305" i="79"/>
  <c r="I305" i="79"/>
  <c r="H305" i="79"/>
  <c r="G305" i="79"/>
  <c r="F305" i="79"/>
  <c r="E305" i="79"/>
  <c r="D305" i="79"/>
  <c r="C305" i="79"/>
  <c r="AE304" i="79"/>
  <c r="Q304" i="79"/>
  <c r="T304" i="79" s="1"/>
  <c r="P304" i="79"/>
  <c r="O304" i="79"/>
  <c r="N304" i="79"/>
  <c r="M304" i="79"/>
  <c r="L304" i="79"/>
  <c r="K304" i="79"/>
  <c r="J304" i="79"/>
  <c r="I304" i="79"/>
  <c r="H304" i="79"/>
  <c r="G304" i="79"/>
  <c r="F304" i="79"/>
  <c r="E304" i="79"/>
  <c r="D304" i="79"/>
  <c r="C304" i="79"/>
  <c r="AE303" i="79"/>
  <c r="Q303" i="79"/>
  <c r="T303" i="79" s="1"/>
  <c r="P303" i="79"/>
  <c r="O303" i="79"/>
  <c r="N303" i="79"/>
  <c r="M303" i="79"/>
  <c r="L303" i="79"/>
  <c r="K303" i="79"/>
  <c r="J303" i="79"/>
  <c r="I303" i="79"/>
  <c r="H303" i="79"/>
  <c r="G303" i="79"/>
  <c r="F303" i="79"/>
  <c r="E303" i="79"/>
  <c r="D303" i="79"/>
  <c r="C303" i="79"/>
  <c r="AE302" i="79"/>
  <c r="Q302" i="79"/>
  <c r="T302" i="79" s="1"/>
  <c r="P302" i="79"/>
  <c r="O302" i="79"/>
  <c r="N302" i="79"/>
  <c r="M302" i="79"/>
  <c r="L302" i="79"/>
  <c r="K302" i="79"/>
  <c r="J302" i="79"/>
  <c r="I302" i="79"/>
  <c r="H302" i="79"/>
  <c r="G302" i="79"/>
  <c r="F302" i="79"/>
  <c r="E302" i="79"/>
  <c r="D302" i="79"/>
  <c r="C302" i="79"/>
  <c r="AE301" i="79"/>
  <c r="Q301" i="79"/>
  <c r="T301" i="79" s="1"/>
  <c r="P301" i="79"/>
  <c r="O301" i="79"/>
  <c r="N301" i="79"/>
  <c r="M301" i="79"/>
  <c r="L301" i="79"/>
  <c r="K301" i="79"/>
  <c r="J301" i="79"/>
  <c r="I301" i="79"/>
  <c r="H301" i="79"/>
  <c r="G301" i="79"/>
  <c r="F301" i="79"/>
  <c r="E301" i="79"/>
  <c r="D301" i="79"/>
  <c r="C301" i="79"/>
  <c r="AE300" i="79"/>
  <c r="Q300" i="79"/>
  <c r="T300" i="79" s="1"/>
  <c r="P300" i="79"/>
  <c r="O300" i="79"/>
  <c r="N300" i="79"/>
  <c r="M300" i="79"/>
  <c r="L300" i="79"/>
  <c r="K300" i="79"/>
  <c r="J300" i="79"/>
  <c r="I300" i="79"/>
  <c r="H300" i="79"/>
  <c r="G300" i="79"/>
  <c r="F300" i="79"/>
  <c r="E300" i="79"/>
  <c r="D300" i="79"/>
  <c r="C300" i="79"/>
  <c r="AE299" i="79"/>
  <c r="Q299" i="79"/>
  <c r="T299" i="79" s="1"/>
  <c r="P299" i="79"/>
  <c r="O299" i="79"/>
  <c r="N299" i="79"/>
  <c r="M299" i="79"/>
  <c r="L299" i="79"/>
  <c r="K299" i="79"/>
  <c r="J299" i="79"/>
  <c r="I299" i="79"/>
  <c r="H299" i="79"/>
  <c r="G299" i="79"/>
  <c r="F299" i="79"/>
  <c r="E299" i="79"/>
  <c r="D299" i="79"/>
  <c r="C299" i="79"/>
  <c r="AE298" i="79"/>
  <c r="Q298" i="79"/>
  <c r="T298" i="79" s="1"/>
  <c r="P298" i="79"/>
  <c r="O298" i="79"/>
  <c r="N298" i="79"/>
  <c r="M298" i="79"/>
  <c r="L298" i="79"/>
  <c r="K298" i="79"/>
  <c r="J298" i="79"/>
  <c r="I298" i="79"/>
  <c r="H298" i="79"/>
  <c r="G298" i="79"/>
  <c r="F298" i="79"/>
  <c r="E298" i="79"/>
  <c r="D298" i="79"/>
  <c r="C298" i="79"/>
  <c r="AE297" i="79"/>
  <c r="Q297" i="79"/>
  <c r="T297" i="79" s="1"/>
  <c r="P297" i="79"/>
  <c r="O297" i="79"/>
  <c r="N297" i="79"/>
  <c r="M297" i="79"/>
  <c r="L297" i="79"/>
  <c r="K297" i="79"/>
  <c r="J297" i="79"/>
  <c r="I297" i="79"/>
  <c r="H297" i="79"/>
  <c r="G297" i="79"/>
  <c r="F297" i="79"/>
  <c r="E297" i="79"/>
  <c r="D297" i="79"/>
  <c r="C297" i="79"/>
  <c r="AE296" i="79"/>
  <c r="Q296" i="79"/>
  <c r="T296" i="79" s="1"/>
  <c r="P296" i="79"/>
  <c r="O296" i="79"/>
  <c r="N296" i="79"/>
  <c r="M296" i="79"/>
  <c r="L296" i="79"/>
  <c r="K296" i="79"/>
  <c r="J296" i="79"/>
  <c r="I296" i="79"/>
  <c r="H296" i="79"/>
  <c r="G296" i="79"/>
  <c r="F296" i="79"/>
  <c r="E296" i="79"/>
  <c r="D296" i="79"/>
  <c r="C296" i="79"/>
  <c r="AE295" i="79"/>
  <c r="Q295" i="79"/>
  <c r="T295" i="79" s="1"/>
  <c r="P295" i="79"/>
  <c r="O295" i="79"/>
  <c r="N295" i="79"/>
  <c r="M295" i="79"/>
  <c r="L295" i="79"/>
  <c r="K295" i="79"/>
  <c r="J295" i="79"/>
  <c r="I295" i="79"/>
  <c r="H295" i="79"/>
  <c r="G295" i="79"/>
  <c r="F295" i="79"/>
  <c r="E295" i="79"/>
  <c r="D295" i="79"/>
  <c r="C295" i="79"/>
  <c r="AE294" i="79"/>
  <c r="Q294" i="79"/>
  <c r="T294" i="79" s="1"/>
  <c r="P294" i="79"/>
  <c r="O294" i="79"/>
  <c r="N294" i="79"/>
  <c r="M294" i="79"/>
  <c r="L294" i="79"/>
  <c r="K294" i="79"/>
  <c r="J294" i="79"/>
  <c r="I294" i="79"/>
  <c r="H294" i="79"/>
  <c r="G294" i="79"/>
  <c r="F294" i="79"/>
  <c r="E294" i="79"/>
  <c r="D294" i="79"/>
  <c r="C294" i="79"/>
  <c r="AE293" i="79"/>
  <c r="Q293" i="79"/>
  <c r="T293" i="79" s="1"/>
  <c r="P293" i="79"/>
  <c r="O293" i="79"/>
  <c r="N293" i="79"/>
  <c r="M293" i="79"/>
  <c r="L293" i="79"/>
  <c r="K293" i="79"/>
  <c r="J293" i="79"/>
  <c r="I293" i="79"/>
  <c r="H293" i="79"/>
  <c r="G293" i="79"/>
  <c r="F293" i="79"/>
  <c r="E293" i="79"/>
  <c r="D293" i="79"/>
  <c r="C293" i="79"/>
  <c r="AE292" i="79"/>
  <c r="Q292" i="79"/>
  <c r="T292" i="79" s="1"/>
  <c r="P292" i="79"/>
  <c r="O292" i="79"/>
  <c r="N292" i="79"/>
  <c r="M292" i="79"/>
  <c r="L292" i="79"/>
  <c r="K292" i="79"/>
  <c r="J292" i="79"/>
  <c r="I292" i="79"/>
  <c r="H292" i="79"/>
  <c r="G292" i="79"/>
  <c r="F292" i="79"/>
  <c r="E292" i="79"/>
  <c r="D292" i="79"/>
  <c r="C292" i="79"/>
  <c r="AE291" i="79"/>
  <c r="Q291" i="79"/>
  <c r="T291" i="79" s="1"/>
  <c r="P291" i="79"/>
  <c r="O291" i="79"/>
  <c r="N291" i="79"/>
  <c r="M291" i="79"/>
  <c r="L291" i="79"/>
  <c r="K291" i="79"/>
  <c r="J291" i="79"/>
  <c r="I291" i="79"/>
  <c r="H291" i="79"/>
  <c r="G291" i="79"/>
  <c r="F291" i="79"/>
  <c r="E291" i="79"/>
  <c r="D291" i="79"/>
  <c r="C291" i="79"/>
  <c r="AE290" i="79"/>
  <c r="Q290" i="79"/>
  <c r="T290" i="79" s="1"/>
  <c r="P290" i="79"/>
  <c r="O290" i="79"/>
  <c r="N290" i="79"/>
  <c r="M290" i="79"/>
  <c r="L290" i="79"/>
  <c r="K290" i="79"/>
  <c r="J290" i="79"/>
  <c r="I290" i="79"/>
  <c r="H290" i="79"/>
  <c r="G290" i="79"/>
  <c r="F290" i="79"/>
  <c r="E290" i="79"/>
  <c r="D290" i="79"/>
  <c r="C290" i="79"/>
  <c r="AE289" i="79"/>
  <c r="Q289" i="79"/>
  <c r="T289" i="79" s="1"/>
  <c r="P289" i="79"/>
  <c r="O289" i="79"/>
  <c r="N289" i="79"/>
  <c r="M289" i="79"/>
  <c r="L289" i="79"/>
  <c r="K289" i="79"/>
  <c r="J289" i="79"/>
  <c r="I289" i="79"/>
  <c r="H289" i="79"/>
  <c r="G289" i="79"/>
  <c r="F289" i="79"/>
  <c r="E289" i="79"/>
  <c r="D289" i="79"/>
  <c r="C289" i="79"/>
  <c r="AE288" i="79"/>
  <c r="Q288" i="79"/>
  <c r="T288" i="79" s="1"/>
  <c r="P288" i="79"/>
  <c r="O288" i="79"/>
  <c r="N288" i="79"/>
  <c r="M288" i="79"/>
  <c r="L288" i="79"/>
  <c r="K288" i="79"/>
  <c r="J288" i="79"/>
  <c r="I288" i="79"/>
  <c r="H288" i="79"/>
  <c r="G288" i="79"/>
  <c r="F288" i="79"/>
  <c r="E288" i="79"/>
  <c r="D288" i="79"/>
  <c r="C288" i="79"/>
  <c r="AE287" i="79"/>
  <c r="Q287" i="79"/>
  <c r="T287" i="79" s="1"/>
  <c r="P287" i="79"/>
  <c r="O287" i="79"/>
  <c r="N287" i="79"/>
  <c r="M287" i="79"/>
  <c r="L287" i="79"/>
  <c r="K287" i="79"/>
  <c r="J287" i="79"/>
  <c r="I287" i="79"/>
  <c r="H287" i="79"/>
  <c r="G287" i="79"/>
  <c r="F287" i="79"/>
  <c r="E287" i="79"/>
  <c r="D287" i="79"/>
  <c r="C287" i="79"/>
  <c r="AE286" i="79"/>
  <c r="Q286" i="79"/>
  <c r="T286" i="79" s="1"/>
  <c r="P286" i="79"/>
  <c r="O286" i="79"/>
  <c r="N286" i="79"/>
  <c r="M286" i="79"/>
  <c r="L286" i="79"/>
  <c r="K286" i="79"/>
  <c r="J286" i="79"/>
  <c r="I286" i="79"/>
  <c r="H286" i="79"/>
  <c r="G286" i="79"/>
  <c r="F286" i="79"/>
  <c r="E286" i="79"/>
  <c r="D286" i="79"/>
  <c r="C286" i="79"/>
  <c r="AE285" i="79"/>
  <c r="Q285" i="79"/>
  <c r="T285" i="79" s="1"/>
  <c r="P285" i="79"/>
  <c r="O285" i="79"/>
  <c r="N285" i="79"/>
  <c r="M285" i="79"/>
  <c r="L285" i="79"/>
  <c r="K285" i="79"/>
  <c r="J285" i="79"/>
  <c r="I285" i="79"/>
  <c r="H285" i="79"/>
  <c r="G285" i="79"/>
  <c r="F285" i="79"/>
  <c r="E285" i="79"/>
  <c r="D285" i="79"/>
  <c r="C285" i="79"/>
  <c r="AE284" i="79"/>
  <c r="Q284" i="79"/>
  <c r="T284" i="79" s="1"/>
  <c r="P284" i="79"/>
  <c r="O284" i="79"/>
  <c r="N284" i="79"/>
  <c r="M284" i="79"/>
  <c r="L284" i="79"/>
  <c r="K284" i="79"/>
  <c r="J284" i="79"/>
  <c r="I284" i="79"/>
  <c r="H284" i="79"/>
  <c r="G284" i="79"/>
  <c r="F284" i="79"/>
  <c r="E284" i="79"/>
  <c r="D284" i="79"/>
  <c r="C284" i="79"/>
  <c r="AE283" i="79"/>
  <c r="Q283" i="79"/>
  <c r="T283" i="79" s="1"/>
  <c r="P283" i="79"/>
  <c r="O283" i="79"/>
  <c r="N283" i="79"/>
  <c r="M283" i="79"/>
  <c r="L283" i="79"/>
  <c r="K283" i="79"/>
  <c r="J283" i="79"/>
  <c r="I283" i="79"/>
  <c r="H283" i="79"/>
  <c r="G283" i="79"/>
  <c r="F283" i="79"/>
  <c r="E283" i="79"/>
  <c r="D283" i="79"/>
  <c r="C283" i="79"/>
  <c r="AE282" i="79"/>
  <c r="Q282" i="79"/>
  <c r="T282" i="79" s="1"/>
  <c r="P282" i="79"/>
  <c r="O282" i="79"/>
  <c r="N282" i="79"/>
  <c r="M282" i="79"/>
  <c r="L282" i="79"/>
  <c r="K282" i="79"/>
  <c r="J282" i="79"/>
  <c r="I282" i="79"/>
  <c r="H282" i="79"/>
  <c r="G282" i="79"/>
  <c r="F282" i="79"/>
  <c r="E282" i="79"/>
  <c r="D282" i="79"/>
  <c r="C282" i="79"/>
  <c r="AE281" i="79"/>
  <c r="Q281" i="79"/>
  <c r="T281" i="79" s="1"/>
  <c r="P281" i="79"/>
  <c r="O281" i="79"/>
  <c r="N281" i="79"/>
  <c r="M281" i="79"/>
  <c r="L281" i="79"/>
  <c r="K281" i="79"/>
  <c r="J281" i="79"/>
  <c r="I281" i="79"/>
  <c r="H281" i="79"/>
  <c r="G281" i="79"/>
  <c r="F281" i="79"/>
  <c r="E281" i="79"/>
  <c r="D281" i="79"/>
  <c r="C281" i="79"/>
  <c r="AE280" i="79"/>
  <c r="Q280" i="79"/>
  <c r="T280" i="79" s="1"/>
  <c r="P280" i="79"/>
  <c r="O280" i="79"/>
  <c r="N280" i="79"/>
  <c r="M280" i="79"/>
  <c r="L280" i="79"/>
  <c r="K280" i="79"/>
  <c r="J280" i="79"/>
  <c r="I280" i="79"/>
  <c r="H280" i="79"/>
  <c r="G280" i="79"/>
  <c r="F280" i="79"/>
  <c r="E280" i="79"/>
  <c r="D280" i="79"/>
  <c r="C280" i="79"/>
  <c r="AE279" i="79"/>
  <c r="Q279" i="79"/>
  <c r="T279" i="79" s="1"/>
  <c r="P279" i="79"/>
  <c r="O279" i="79"/>
  <c r="N279" i="79"/>
  <c r="M279" i="79"/>
  <c r="L279" i="79"/>
  <c r="K279" i="79"/>
  <c r="J279" i="79"/>
  <c r="I279" i="79"/>
  <c r="H279" i="79"/>
  <c r="G279" i="79"/>
  <c r="F279" i="79"/>
  <c r="E279" i="79"/>
  <c r="D279" i="79"/>
  <c r="C279" i="79"/>
  <c r="AE278" i="79"/>
  <c r="Q278" i="79"/>
  <c r="T278" i="79" s="1"/>
  <c r="P278" i="79"/>
  <c r="O278" i="79"/>
  <c r="N278" i="79"/>
  <c r="M278" i="79"/>
  <c r="L278" i="79"/>
  <c r="K278" i="79"/>
  <c r="J278" i="79"/>
  <c r="I278" i="79"/>
  <c r="H278" i="79"/>
  <c r="G278" i="79"/>
  <c r="F278" i="79"/>
  <c r="E278" i="79"/>
  <c r="D278" i="79"/>
  <c r="C278" i="79"/>
  <c r="AE277" i="79"/>
  <c r="Q277" i="79"/>
  <c r="T277" i="79" s="1"/>
  <c r="P277" i="79"/>
  <c r="O277" i="79"/>
  <c r="N277" i="79"/>
  <c r="M277" i="79"/>
  <c r="L277" i="79"/>
  <c r="K277" i="79"/>
  <c r="J277" i="79"/>
  <c r="I277" i="79"/>
  <c r="H277" i="79"/>
  <c r="G277" i="79"/>
  <c r="F277" i="79"/>
  <c r="E277" i="79"/>
  <c r="D277" i="79"/>
  <c r="C277" i="79"/>
  <c r="AE276" i="79"/>
  <c r="Q276" i="79"/>
  <c r="T276" i="79" s="1"/>
  <c r="P276" i="79"/>
  <c r="O276" i="79"/>
  <c r="N276" i="79"/>
  <c r="M276" i="79"/>
  <c r="L276" i="79"/>
  <c r="K276" i="79"/>
  <c r="J276" i="79"/>
  <c r="I276" i="79"/>
  <c r="H276" i="79"/>
  <c r="G276" i="79"/>
  <c r="F276" i="79"/>
  <c r="E276" i="79"/>
  <c r="D276" i="79"/>
  <c r="C276" i="79"/>
  <c r="AE275" i="79"/>
  <c r="Q275" i="79"/>
  <c r="T275" i="79" s="1"/>
  <c r="P275" i="79"/>
  <c r="O275" i="79"/>
  <c r="N275" i="79"/>
  <c r="M275" i="79"/>
  <c r="L275" i="79"/>
  <c r="K275" i="79"/>
  <c r="J275" i="79"/>
  <c r="I275" i="79"/>
  <c r="H275" i="79"/>
  <c r="G275" i="79"/>
  <c r="F275" i="79"/>
  <c r="E275" i="79"/>
  <c r="D275" i="79"/>
  <c r="C275" i="79"/>
  <c r="AE274" i="79"/>
  <c r="Q274" i="79"/>
  <c r="T274" i="79" s="1"/>
  <c r="P274" i="79"/>
  <c r="O274" i="79"/>
  <c r="N274" i="79"/>
  <c r="M274" i="79"/>
  <c r="L274" i="79"/>
  <c r="K274" i="79"/>
  <c r="J274" i="79"/>
  <c r="I274" i="79"/>
  <c r="H274" i="79"/>
  <c r="G274" i="79"/>
  <c r="F274" i="79"/>
  <c r="E274" i="79"/>
  <c r="D274" i="79"/>
  <c r="C274" i="79"/>
  <c r="AE273" i="79"/>
  <c r="Q273" i="79"/>
  <c r="T273" i="79" s="1"/>
  <c r="P273" i="79"/>
  <c r="O273" i="79"/>
  <c r="N273" i="79"/>
  <c r="M273" i="79"/>
  <c r="L273" i="79"/>
  <c r="K273" i="79"/>
  <c r="J273" i="79"/>
  <c r="I273" i="79"/>
  <c r="H273" i="79"/>
  <c r="G273" i="79"/>
  <c r="F273" i="79"/>
  <c r="E273" i="79"/>
  <c r="D273" i="79"/>
  <c r="C273" i="79"/>
  <c r="AE272" i="79"/>
  <c r="Q272" i="79"/>
  <c r="T272" i="79" s="1"/>
  <c r="P272" i="79"/>
  <c r="O272" i="79"/>
  <c r="N272" i="79"/>
  <c r="M272" i="79"/>
  <c r="L272" i="79"/>
  <c r="K272" i="79"/>
  <c r="J272" i="79"/>
  <c r="I272" i="79"/>
  <c r="H272" i="79"/>
  <c r="G272" i="79"/>
  <c r="F272" i="79"/>
  <c r="E272" i="79"/>
  <c r="D272" i="79"/>
  <c r="C272" i="79"/>
  <c r="AE271" i="79"/>
  <c r="Q271" i="79"/>
  <c r="T271" i="79" s="1"/>
  <c r="P271" i="79"/>
  <c r="O271" i="79"/>
  <c r="N271" i="79"/>
  <c r="M271" i="79"/>
  <c r="L271" i="79"/>
  <c r="K271" i="79"/>
  <c r="J271" i="79"/>
  <c r="I271" i="79"/>
  <c r="H271" i="79"/>
  <c r="G271" i="79"/>
  <c r="F271" i="79"/>
  <c r="E271" i="79"/>
  <c r="D271" i="79"/>
  <c r="C271" i="79"/>
  <c r="AE270" i="79"/>
  <c r="Q270" i="79"/>
  <c r="T270" i="79" s="1"/>
  <c r="P270" i="79"/>
  <c r="O270" i="79"/>
  <c r="N270" i="79"/>
  <c r="M270" i="79"/>
  <c r="L270" i="79"/>
  <c r="K270" i="79"/>
  <c r="J270" i="79"/>
  <c r="I270" i="79"/>
  <c r="H270" i="79"/>
  <c r="G270" i="79"/>
  <c r="F270" i="79"/>
  <c r="E270" i="79"/>
  <c r="D270" i="79"/>
  <c r="C270" i="79"/>
  <c r="AE269" i="79"/>
  <c r="Q269" i="79"/>
  <c r="T269" i="79" s="1"/>
  <c r="P269" i="79"/>
  <c r="O269" i="79"/>
  <c r="N269" i="79"/>
  <c r="M269" i="79"/>
  <c r="L269" i="79"/>
  <c r="K269" i="79"/>
  <c r="J269" i="79"/>
  <c r="I269" i="79"/>
  <c r="H269" i="79"/>
  <c r="G269" i="79"/>
  <c r="F269" i="79"/>
  <c r="E269" i="79"/>
  <c r="D269" i="79"/>
  <c r="C269" i="79"/>
  <c r="AE268" i="79"/>
  <c r="Q268" i="79"/>
  <c r="T268" i="79" s="1"/>
  <c r="P268" i="79"/>
  <c r="O268" i="79"/>
  <c r="N268" i="79"/>
  <c r="M268" i="79"/>
  <c r="L268" i="79"/>
  <c r="K268" i="79"/>
  <c r="J268" i="79"/>
  <c r="I268" i="79"/>
  <c r="H268" i="79"/>
  <c r="G268" i="79"/>
  <c r="F268" i="79"/>
  <c r="E268" i="79"/>
  <c r="D268" i="79"/>
  <c r="C268" i="79"/>
  <c r="AE267" i="79"/>
  <c r="Q267" i="79"/>
  <c r="T267" i="79" s="1"/>
  <c r="P267" i="79"/>
  <c r="O267" i="79"/>
  <c r="N267" i="79"/>
  <c r="M267" i="79"/>
  <c r="L267" i="79"/>
  <c r="K267" i="79"/>
  <c r="J267" i="79"/>
  <c r="I267" i="79"/>
  <c r="H267" i="79"/>
  <c r="G267" i="79"/>
  <c r="F267" i="79"/>
  <c r="E267" i="79"/>
  <c r="D267" i="79"/>
  <c r="C267" i="79"/>
  <c r="AE266" i="79"/>
  <c r="Q266" i="79"/>
  <c r="T266" i="79" s="1"/>
  <c r="P266" i="79"/>
  <c r="O266" i="79"/>
  <c r="N266" i="79"/>
  <c r="M266" i="79"/>
  <c r="L266" i="79"/>
  <c r="K266" i="79"/>
  <c r="J266" i="79"/>
  <c r="I266" i="79"/>
  <c r="H266" i="79"/>
  <c r="G266" i="79"/>
  <c r="F266" i="79"/>
  <c r="E266" i="79"/>
  <c r="D266" i="79"/>
  <c r="C266" i="79"/>
  <c r="AE265" i="79"/>
  <c r="Q265" i="79"/>
  <c r="T265" i="79" s="1"/>
  <c r="P265" i="79"/>
  <c r="O265" i="79"/>
  <c r="N265" i="79"/>
  <c r="M265" i="79"/>
  <c r="L265" i="79"/>
  <c r="K265" i="79"/>
  <c r="J265" i="79"/>
  <c r="I265" i="79"/>
  <c r="H265" i="79"/>
  <c r="G265" i="79"/>
  <c r="F265" i="79"/>
  <c r="E265" i="79"/>
  <c r="D265" i="79"/>
  <c r="C265" i="79"/>
  <c r="AE264" i="79"/>
  <c r="Q264" i="79"/>
  <c r="T264" i="79" s="1"/>
  <c r="P264" i="79"/>
  <c r="O264" i="79"/>
  <c r="N264" i="79"/>
  <c r="M264" i="79"/>
  <c r="L264" i="79"/>
  <c r="K264" i="79"/>
  <c r="J264" i="79"/>
  <c r="I264" i="79"/>
  <c r="H264" i="79"/>
  <c r="G264" i="79"/>
  <c r="F264" i="79"/>
  <c r="E264" i="79"/>
  <c r="D264" i="79"/>
  <c r="C264" i="79"/>
  <c r="AE263" i="79"/>
  <c r="Q263" i="79"/>
  <c r="T263" i="79" s="1"/>
  <c r="P263" i="79"/>
  <c r="O263" i="79"/>
  <c r="N263" i="79"/>
  <c r="M263" i="79"/>
  <c r="L263" i="79"/>
  <c r="K263" i="79"/>
  <c r="J263" i="79"/>
  <c r="I263" i="79"/>
  <c r="H263" i="79"/>
  <c r="G263" i="79"/>
  <c r="F263" i="79"/>
  <c r="E263" i="79"/>
  <c r="D263" i="79"/>
  <c r="C263" i="79"/>
  <c r="AE262" i="79"/>
  <c r="Q262" i="79"/>
  <c r="T262" i="79" s="1"/>
  <c r="P262" i="79"/>
  <c r="O262" i="79"/>
  <c r="N262" i="79"/>
  <c r="M262" i="79"/>
  <c r="L262" i="79"/>
  <c r="K262" i="79"/>
  <c r="J262" i="79"/>
  <c r="I262" i="79"/>
  <c r="H262" i="79"/>
  <c r="G262" i="79"/>
  <c r="F262" i="79"/>
  <c r="E262" i="79"/>
  <c r="D262" i="79"/>
  <c r="C262" i="79"/>
  <c r="AE261" i="79"/>
  <c r="Q261" i="79"/>
  <c r="T261" i="79" s="1"/>
  <c r="P261" i="79"/>
  <c r="O261" i="79"/>
  <c r="N261" i="79"/>
  <c r="M261" i="79"/>
  <c r="L261" i="79"/>
  <c r="K261" i="79"/>
  <c r="J261" i="79"/>
  <c r="I261" i="79"/>
  <c r="H261" i="79"/>
  <c r="G261" i="79"/>
  <c r="F261" i="79"/>
  <c r="E261" i="79"/>
  <c r="D261" i="79"/>
  <c r="C261" i="79"/>
  <c r="AE260" i="79"/>
  <c r="Q260" i="79"/>
  <c r="T260" i="79" s="1"/>
  <c r="P260" i="79"/>
  <c r="O260" i="79"/>
  <c r="N260" i="79"/>
  <c r="M260" i="79"/>
  <c r="L260" i="79"/>
  <c r="K260" i="79"/>
  <c r="J260" i="79"/>
  <c r="I260" i="79"/>
  <c r="H260" i="79"/>
  <c r="G260" i="79"/>
  <c r="F260" i="79"/>
  <c r="E260" i="79"/>
  <c r="D260" i="79"/>
  <c r="C260" i="79"/>
  <c r="AE259" i="79"/>
  <c r="Q259" i="79"/>
  <c r="T259" i="79" s="1"/>
  <c r="P259" i="79"/>
  <c r="O259" i="79"/>
  <c r="N259" i="79"/>
  <c r="M259" i="79"/>
  <c r="L259" i="79"/>
  <c r="K259" i="79"/>
  <c r="J259" i="79"/>
  <c r="I259" i="79"/>
  <c r="H259" i="79"/>
  <c r="G259" i="79"/>
  <c r="F259" i="79"/>
  <c r="E259" i="79"/>
  <c r="D259" i="79"/>
  <c r="C259" i="79"/>
  <c r="AE258" i="79"/>
  <c r="Q258" i="79"/>
  <c r="T258" i="79" s="1"/>
  <c r="P258" i="79"/>
  <c r="O258" i="79"/>
  <c r="N258" i="79"/>
  <c r="M258" i="79"/>
  <c r="L258" i="79"/>
  <c r="K258" i="79"/>
  <c r="J258" i="79"/>
  <c r="I258" i="79"/>
  <c r="H258" i="79"/>
  <c r="G258" i="79"/>
  <c r="F258" i="79"/>
  <c r="E258" i="79"/>
  <c r="D258" i="79"/>
  <c r="C258" i="79"/>
  <c r="AE257" i="79"/>
  <c r="Q257" i="79"/>
  <c r="T257" i="79" s="1"/>
  <c r="P257" i="79"/>
  <c r="O257" i="79"/>
  <c r="N257" i="79"/>
  <c r="M257" i="79"/>
  <c r="L257" i="79"/>
  <c r="K257" i="79"/>
  <c r="J257" i="79"/>
  <c r="I257" i="79"/>
  <c r="H257" i="79"/>
  <c r="G257" i="79"/>
  <c r="F257" i="79"/>
  <c r="E257" i="79"/>
  <c r="D257" i="79"/>
  <c r="C257" i="79"/>
  <c r="AE256" i="79"/>
  <c r="Q256" i="79"/>
  <c r="T256" i="79" s="1"/>
  <c r="P256" i="79"/>
  <c r="O256" i="79"/>
  <c r="N256" i="79"/>
  <c r="M256" i="79"/>
  <c r="L256" i="79"/>
  <c r="K256" i="79"/>
  <c r="J256" i="79"/>
  <c r="I256" i="79"/>
  <c r="H256" i="79"/>
  <c r="G256" i="79"/>
  <c r="F256" i="79"/>
  <c r="E256" i="79"/>
  <c r="D256" i="79"/>
  <c r="C256" i="79"/>
  <c r="AE255" i="79"/>
  <c r="Q255" i="79"/>
  <c r="T255" i="79" s="1"/>
  <c r="P255" i="79"/>
  <c r="O255" i="79"/>
  <c r="N255" i="79"/>
  <c r="M255" i="79"/>
  <c r="L255" i="79"/>
  <c r="K255" i="79"/>
  <c r="J255" i="79"/>
  <c r="I255" i="79"/>
  <c r="H255" i="79"/>
  <c r="G255" i="79"/>
  <c r="F255" i="79"/>
  <c r="E255" i="79"/>
  <c r="D255" i="79"/>
  <c r="C255" i="79"/>
  <c r="AE254" i="79"/>
  <c r="Q254" i="79"/>
  <c r="T254" i="79" s="1"/>
  <c r="P254" i="79"/>
  <c r="O254" i="79"/>
  <c r="N254" i="79"/>
  <c r="M254" i="79"/>
  <c r="L254" i="79"/>
  <c r="K254" i="79"/>
  <c r="J254" i="79"/>
  <c r="I254" i="79"/>
  <c r="H254" i="79"/>
  <c r="G254" i="79"/>
  <c r="F254" i="79"/>
  <c r="E254" i="79"/>
  <c r="D254" i="79"/>
  <c r="C254" i="79"/>
  <c r="AE253" i="79"/>
  <c r="Q253" i="79"/>
  <c r="T253" i="79" s="1"/>
  <c r="P253" i="79"/>
  <c r="O253" i="79"/>
  <c r="N253" i="79"/>
  <c r="M253" i="79"/>
  <c r="L253" i="79"/>
  <c r="K253" i="79"/>
  <c r="J253" i="79"/>
  <c r="I253" i="79"/>
  <c r="H253" i="79"/>
  <c r="G253" i="79"/>
  <c r="F253" i="79"/>
  <c r="E253" i="79"/>
  <c r="D253" i="79"/>
  <c r="C253" i="79"/>
  <c r="AE252" i="79"/>
  <c r="Q252" i="79"/>
  <c r="T252" i="79" s="1"/>
  <c r="P252" i="79"/>
  <c r="O252" i="79"/>
  <c r="N252" i="79"/>
  <c r="M252" i="79"/>
  <c r="L252" i="79"/>
  <c r="K252" i="79"/>
  <c r="J252" i="79"/>
  <c r="I252" i="79"/>
  <c r="H252" i="79"/>
  <c r="G252" i="79"/>
  <c r="F252" i="79"/>
  <c r="E252" i="79"/>
  <c r="D252" i="79"/>
  <c r="C252" i="79"/>
  <c r="AE251" i="79"/>
  <c r="Q251" i="79"/>
  <c r="T251" i="79" s="1"/>
  <c r="P251" i="79"/>
  <c r="O251" i="79"/>
  <c r="N251" i="79"/>
  <c r="M251" i="79"/>
  <c r="L251" i="79"/>
  <c r="K251" i="79"/>
  <c r="J251" i="79"/>
  <c r="I251" i="79"/>
  <c r="H251" i="79"/>
  <c r="G251" i="79"/>
  <c r="F251" i="79"/>
  <c r="E251" i="79"/>
  <c r="D251" i="79"/>
  <c r="C251" i="79"/>
  <c r="AE250" i="79"/>
  <c r="Q250" i="79"/>
  <c r="T250" i="79" s="1"/>
  <c r="P250" i="79"/>
  <c r="O250" i="79"/>
  <c r="N250" i="79"/>
  <c r="M250" i="79"/>
  <c r="L250" i="79"/>
  <c r="K250" i="79"/>
  <c r="J250" i="79"/>
  <c r="I250" i="79"/>
  <c r="H250" i="79"/>
  <c r="G250" i="79"/>
  <c r="F250" i="79"/>
  <c r="E250" i="79"/>
  <c r="D250" i="79"/>
  <c r="C250" i="79"/>
  <c r="AE249" i="79"/>
  <c r="Q249" i="79"/>
  <c r="T249" i="79" s="1"/>
  <c r="P249" i="79"/>
  <c r="O249" i="79"/>
  <c r="N249" i="79"/>
  <c r="M249" i="79"/>
  <c r="L249" i="79"/>
  <c r="K249" i="79"/>
  <c r="J249" i="79"/>
  <c r="I249" i="79"/>
  <c r="H249" i="79"/>
  <c r="G249" i="79"/>
  <c r="F249" i="79"/>
  <c r="E249" i="79"/>
  <c r="D249" i="79"/>
  <c r="C249" i="79"/>
  <c r="AE248" i="79"/>
  <c r="Q248" i="79"/>
  <c r="T248" i="79" s="1"/>
  <c r="P248" i="79"/>
  <c r="O248" i="79"/>
  <c r="N248" i="79"/>
  <c r="M248" i="79"/>
  <c r="L248" i="79"/>
  <c r="K248" i="79"/>
  <c r="J248" i="79"/>
  <c r="I248" i="79"/>
  <c r="H248" i="79"/>
  <c r="G248" i="79"/>
  <c r="F248" i="79"/>
  <c r="E248" i="79"/>
  <c r="D248" i="79"/>
  <c r="C248" i="79"/>
  <c r="AE247" i="79"/>
  <c r="Q247" i="79"/>
  <c r="T247" i="79" s="1"/>
  <c r="P247" i="79"/>
  <c r="O247" i="79"/>
  <c r="N247" i="79"/>
  <c r="M247" i="79"/>
  <c r="L247" i="79"/>
  <c r="K247" i="79"/>
  <c r="J247" i="79"/>
  <c r="I247" i="79"/>
  <c r="H247" i="79"/>
  <c r="G247" i="79"/>
  <c r="F247" i="79"/>
  <c r="E247" i="79"/>
  <c r="D247" i="79"/>
  <c r="C247" i="79"/>
  <c r="AE246" i="79"/>
  <c r="Q246" i="79"/>
  <c r="T246" i="79" s="1"/>
  <c r="P246" i="79"/>
  <c r="O246" i="79"/>
  <c r="N246" i="79"/>
  <c r="M246" i="79"/>
  <c r="L246" i="79"/>
  <c r="K246" i="79"/>
  <c r="J246" i="79"/>
  <c r="I246" i="79"/>
  <c r="H246" i="79"/>
  <c r="G246" i="79"/>
  <c r="F246" i="79"/>
  <c r="E246" i="79"/>
  <c r="D246" i="79"/>
  <c r="C246" i="79"/>
  <c r="AE245" i="79"/>
  <c r="Q245" i="79"/>
  <c r="T245" i="79" s="1"/>
  <c r="P245" i="79"/>
  <c r="O245" i="79"/>
  <c r="N245" i="79"/>
  <c r="M245" i="79"/>
  <c r="L245" i="79"/>
  <c r="K245" i="79"/>
  <c r="J245" i="79"/>
  <c r="I245" i="79"/>
  <c r="H245" i="79"/>
  <c r="G245" i="79"/>
  <c r="F245" i="79"/>
  <c r="E245" i="79"/>
  <c r="D245" i="79"/>
  <c r="C245" i="79"/>
  <c r="AE244" i="79"/>
  <c r="Q244" i="79"/>
  <c r="T244" i="79" s="1"/>
  <c r="P244" i="79"/>
  <c r="O244" i="79"/>
  <c r="N244" i="79"/>
  <c r="M244" i="79"/>
  <c r="L244" i="79"/>
  <c r="K244" i="79"/>
  <c r="J244" i="79"/>
  <c r="I244" i="79"/>
  <c r="H244" i="79"/>
  <c r="G244" i="79"/>
  <c r="F244" i="79"/>
  <c r="E244" i="79"/>
  <c r="D244" i="79"/>
  <c r="C244" i="79"/>
  <c r="AE243" i="79"/>
  <c r="Q243" i="79"/>
  <c r="T243" i="79" s="1"/>
  <c r="P243" i="79"/>
  <c r="O243" i="79"/>
  <c r="N243" i="79"/>
  <c r="M243" i="79"/>
  <c r="L243" i="79"/>
  <c r="K243" i="79"/>
  <c r="J243" i="79"/>
  <c r="I243" i="79"/>
  <c r="H243" i="79"/>
  <c r="G243" i="79"/>
  <c r="F243" i="79"/>
  <c r="E243" i="79"/>
  <c r="D243" i="79"/>
  <c r="C243" i="79"/>
  <c r="AE242" i="79"/>
  <c r="Q242" i="79"/>
  <c r="T242" i="79" s="1"/>
  <c r="P242" i="79"/>
  <c r="O242" i="79"/>
  <c r="N242" i="79"/>
  <c r="M242" i="79"/>
  <c r="L242" i="79"/>
  <c r="K242" i="79"/>
  <c r="J242" i="79"/>
  <c r="I242" i="79"/>
  <c r="H242" i="79"/>
  <c r="G242" i="79"/>
  <c r="F242" i="79"/>
  <c r="E242" i="79"/>
  <c r="D242" i="79"/>
  <c r="C242" i="79"/>
  <c r="AE241" i="79"/>
  <c r="Q241" i="79"/>
  <c r="T241" i="79" s="1"/>
  <c r="P241" i="79"/>
  <c r="O241" i="79"/>
  <c r="N241" i="79"/>
  <c r="M241" i="79"/>
  <c r="L241" i="79"/>
  <c r="K241" i="79"/>
  <c r="J241" i="79"/>
  <c r="I241" i="79"/>
  <c r="H241" i="79"/>
  <c r="G241" i="79"/>
  <c r="F241" i="79"/>
  <c r="E241" i="79"/>
  <c r="D241" i="79"/>
  <c r="C241" i="79"/>
  <c r="AE240" i="79"/>
  <c r="Q240" i="79"/>
  <c r="T240" i="79" s="1"/>
  <c r="P240" i="79"/>
  <c r="O240" i="79"/>
  <c r="N240" i="79"/>
  <c r="M240" i="79"/>
  <c r="L240" i="79"/>
  <c r="K240" i="79"/>
  <c r="J240" i="79"/>
  <c r="I240" i="79"/>
  <c r="H240" i="79"/>
  <c r="G240" i="79"/>
  <c r="F240" i="79"/>
  <c r="E240" i="79"/>
  <c r="D240" i="79"/>
  <c r="C240" i="79"/>
  <c r="AE239" i="79"/>
  <c r="Q239" i="79"/>
  <c r="T239" i="79" s="1"/>
  <c r="P239" i="79"/>
  <c r="O239" i="79"/>
  <c r="N239" i="79"/>
  <c r="M239" i="79"/>
  <c r="L239" i="79"/>
  <c r="K239" i="79"/>
  <c r="J239" i="79"/>
  <c r="I239" i="79"/>
  <c r="H239" i="79"/>
  <c r="G239" i="79"/>
  <c r="F239" i="79"/>
  <c r="E239" i="79"/>
  <c r="D239" i="79"/>
  <c r="C239" i="79"/>
  <c r="AE238" i="79"/>
  <c r="Q238" i="79"/>
  <c r="T238" i="79" s="1"/>
  <c r="P238" i="79"/>
  <c r="O238" i="79"/>
  <c r="N238" i="79"/>
  <c r="M238" i="79"/>
  <c r="L238" i="79"/>
  <c r="K238" i="79"/>
  <c r="J238" i="79"/>
  <c r="I238" i="79"/>
  <c r="H238" i="79"/>
  <c r="G238" i="79"/>
  <c r="F238" i="79"/>
  <c r="E238" i="79"/>
  <c r="D238" i="79"/>
  <c r="C238" i="79"/>
  <c r="AE237" i="79"/>
  <c r="Q237" i="79"/>
  <c r="T237" i="79" s="1"/>
  <c r="P237" i="79"/>
  <c r="O237" i="79"/>
  <c r="N237" i="79"/>
  <c r="M237" i="79"/>
  <c r="L237" i="79"/>
  <c r="K237" i="79"/>
  <c r="J237" i="79"/>
  <c r="I237" i="79"/>
  <c r="H237" i="79"/>
  <c r="G237" i="79"/>
  <c r="F237" i="79"/>
  <c r="E237" i="79"/>
  <c r="D237" i="79"/>
  <c r="C237" i="79"/>
  <c r="AE236" i="79"/>
  <c r="Q236" i="79"/>
  <c r="T236" i="79" s="1"/>
  <c r="P236" i="79"/>
  <c r="O236" i="79"/>
  <c r="N236" i="79"/>
  <c r="M236" i="79"/>
  <c r="L236" i="79"/>
  <c r="K236" i="79"/>
  <c r="J236" i="79"/>
  <c r="I236" i="79"/>
  <c r="H236" i="79"/>
  <c r="G236" i="79"/>
  <c r="F236" i="79"/>
  <c r="E236" i="79"/>
  <c r="D236" i="79"/>
  <c r="C236" i="79"/>
  <c r="AE235" i="79"/>
  <c r="Q235" i="79"/>
  <c r="T235" i="79" s="1"/>
  <c r="P235" i="79"/>
  <c r="O235" i="79"/>
  <c r="N235" i="79"/>
  <c r="M235" i="79"/>
  <c r="L235" i="79"/>
  <c r="K235" i="79"/>
  <c r="J235" i="79"/>
  <c r="I235" i="79"/>
  <c r="H235" i="79"/>
  <c r="G235" i="79"/>
  <c r="F235" i="79"/>
  <c r="E235" i="79"/>
  <c r="D235" i="79"/>
  <c r="C235" i="79"/>
  <c r="AE234" i="79"/>
  <c r="Q234" i="79"/>
  <c r="T234" i="79" s="1"/>
  <c r="P234" i="79"/>
  <c r="O234" i="79"/>
  <c r="N234" i="79"/>
  <c r="M234" i="79"/>
  <c r="L234" i="79"/>
  <c r="K234" i="79"/>
  <c r="J234" i="79"/>
  <c r="I234" i="79"/>
  <c r="H234" i="79"/>
  <c r="G234" i="79"/>
  <c r="F234" i="79"/>
  <c r="E234" i="79"/>
  <c r="D234" i="79"/>
  <c r="C234" i="79"/>
  <c r="AE233" i="79"/>
  <c r="Q233" i="79"/>
  <c r="T233" i="79" s="1"/>
  <c r="P233" i="79"/>
  <c r="O233" i="79"/>
  <c r="N233" i="79"/>
  <c r="M233" i="79"/>
  <c r="L233" i="79"/>
  <c r="K233" i="79"/>
  <c r="J233" i="79"/>
  <c r="I233" i="79"/>
  <c r="H233" i="79"/>
  <c r="G233" i="79"/>
  <c r="F233" i="79"/>
  <c r="E233" i="79"/>
  <c r="D233" i="79"/>
  <c r="C233" i="79"/>
  <c r="AE232" i="79"/>
  <c r="Q232" i="79"/>
  <c r="T232" i="79" s="1"/>
  <c r="P232" i="79"/>
  <c r="O232" i="79"/>
  <c r="N232" i="79"/>
  <c r="M232" i="79"/>
  <c r="L232" i="79"/>
  <c r="K232" i="79"/>
  <c r="J232" i="79"/>
  <c r="I232" i="79"/>
  <c r="H232" i="79"/>
  <c r="G232" i="79"/>
  <c r="F232" i="79"/>
  <c r="E232" i="79"/>
  <c r="D232" i="79"/>
  <c r="C232" i="79"/>
  <c r="AE231" i="79"/>
  <c r="Q231" i="79"/>
  <c r="T231" i="79" s="1"/>
  <c r="P231" i="79"/>
  <c r="O231" i="79"/>
  <c r="N231" i="79"/>
  <c r="M231" i="79"/>
  <c r="L231" i="79"/>
  <c r="K231" i="79"/>
  <c r="J231" i="79"/>
  <c r="I231" i="79"/>
  <c r="H231" i="79"/>
  <c r="G231" i="79"/>
  <c r="F231" i="79"/>
  <c r="E231" i="79"/>
  <c r="D231" i="79"/>
  <c r="C231" i="79"/>
  <c r="AE230" i="79"/>
  <c r="Q230" i="79"/>
  <c r="T230" i="79" s="1"/>
  <c r="P230" i="79"/>
  <c r="O230" i="79"/>
  <c r="N230" i="79"/>
  <c r="M230" i="79"/>
  <c r="L230" i="79"/>
  <c r="K230" i="79"/>
  <c r="J230" i="79"/>
  <c r="I230" i="79"/>
  <c r="H230" i="79"/>
  <c r="G230" i="79"/>
  <c r="F230" i="79"/>
  <c r="E230" i="79"/>
  <c r="D230" i="79"/>
  <c r="C230" i="79"/>
  <c r="AE229" i="79"/>
  <c r="Q229" i="79"/>
  <c r="T229" i="79" s="1"/>
  <c r="P229" i="79"/>
  <c r="O229" i="79"/>
  <c r="N229" i="79"/>
  <c r="M229" i="79"/>
  <c r="L229" i="79"/>
  <c r="K229" i="79"/>
  <c r="J229" i="79"/>
  <c r="I229" i="79"/>
  <c r="H229" i="79"/>
  <c r="G229" i="79"/>
  <c r="F229" i="79"/>
  <c r="E229" i="79"/>
  <c r="D229" i="79"/>
  <c r="C229" i="79"/>
  <c r="AE228" i="79"/>
  <c r="Q228" i="79"/>
  <c r="T228" i="79" s="1"/>
  <c r="P228" i="79"/>
  <c r="O228" i="79"/>
  <c r="N228" i="79"/>
  <c r="M228" i="79"/>
  <c r="L228" i="79"/>
  <c r="K228" i="79"/>
  <c r="J228" i="79"/>
  <c r="I228" i="79"/>
  <c r="H228" i="79"/>
  <c r="G228" i="79"/>
  <c r="F228" i="79"/>
  <c r="E228" i="79"/>
  <c r="D228" i="79"/>
  <c r="C228" i="79"/>
  <c r="AE227" i="79"/>
  <c r="Q227" i="79"/>
  <c r="T227" i="79" s="1"/>
  <c r="P227" i="79"/>
  <c r="O227" i="79"/>
  <c r="N227" i="79"/>
  <c r="M227" i="79"/>
  <c r="L227" i="79"/>
  <c r="K227" i="79"/>
  <c r="J227" i="79"/>
  <c r="I227" i="79"/>
  <c r="H227" i="79"/>
  <c r="G227" i="79"/>
  <c r="F227" i="79"/>
  <c r="E227" i="79"/>
  <c r="D227" i="79"/>
  <c r="C227" i="79"/>
  <c r="AE226" i="79"/>
  <c r="Q226" i="79"/>
  <c r="T226" i="79" s="1"/>
  <c r="P226" i="79"/>
  <c r="O226" i="79"/>
  <c r="N226" i="79"/>
  <c r="M226" i="79"/>
  <c r="L226" i="79"/>
  <c r="K226" i="79"/>
  <c r="J226" i="79"/>
  <c r="I226" i="79"/>
  <c r="H226" i="79"/>
  <c r="G226" i="79"/>
  <c r="F226" i="79"/>
  <c r="E226" i="79"/>
  <c r="D226" i="79"/>
  <c r="C226" i="79"/>
  <c r="AE225" i="79"/>
  <c r="Q225" i="79"/>
  <c r="T225" i="79" s="1"/>
  <c r="P225" i="79"/>
  <c r="O225" i="79"/>
  <c r="N225" i="79"/>
  <c r="M225" i="79"/>
  <c r="L225" i="79"/>
  <c r="K225" i="79"/>
  <c r="J225" i="79"/>
  <c r="I225" i="79"/>
  <c r="H225" i="79"/>
  <c r="G225" i="79"/>
  <c r="F225" i="79"/>
  <c r="E225" i="79"/>
  <c r="D225" i="79"/>
  <c r="C225" i="79"/>
  <c r="AE224" i="79"/>
  <c r="Q224" i="79"/>
  <c r="T224" i="79" s="1"/>
  <c r="P224" i="79"/>
  <c r="O224" i="79"/>
  <c r="N224" i="79"/>
  <c r="M224" i="79"/>
  <c r="L224" i="79"/>
  <c r="K224" i="79"/>
  <c r="J224" i="79"/>
  <c r="I224" i="79"/>
  <c r="H224" i="79"/>
  <c r="G224" i="79"/>
  <c r="F224" i="79"/>
  <c r="E224" i="79"/>
  <c r="D224" i="79"/>
  <c r="C224" i="79"/>
  <c r="AE223" i="79"/>
  <c r="Q223" i="79"/>
  <c r="T223" i="79" s="1"/>
  <c r="P223" i="79"/>
  <c r="O223" i="79"/>
  <c r="N223" i="79"/>
  <c r="M223" i="79"/>
  <c r="L223" i="79"/>
  <c r="K223" i="79"/>
  <c r="J223" i="79"/>
  <c r="I223" i="79"/>
  <c r="H223" i="79"/>
  <c r="G223" i="79"/>
  <c r="F223" i="79"/>
  <c r="E223" i="79"/>
  <c r="D223" i="79"/>
  <c r="C223" i="79"/>
  <c r="AE222" i="79"/>
  <c r="Q222" i="79"/>
  <c r="T222" i="79" s="1"/>
  <c r="P222" i="79"/>
  <c r="O222" i="79"/>
  <c r="N222" i="79"/>
  <c r="M222" i="79"/>
  <c r="L222" i="79"/>
  <c r="K222" i="79"/>
  <c r="J222" i="79"/>
  <c r="I222" i="79"/>
  <c r="H222" i="79"/>
  <c r="G222" i="79"/>
  <c r="F222" i="79"/>
  <c r="E222" i="79"/>
  <c r="D222" i="79"/>
  <c r="C222" i="79"/>
  <c r="AE221" i="79"/>
  <c r="Q221" i="79"/>
  <c r="T221" i="79" s="1"/>
  <c r="P221" i="79"/>
  <c r="O221" i="79"/>
  <c r="N221" i="79"/>
  <c r="M221" i="79"/>
  <c r="L221" i="79"/>
  <c r="K221" i="79"/>
  <c r="J221" i="79"/>
  <c r="I221" i="79"/>
  <c r="H221" i="79"/>
  <c r="G221" i="79"/>
  <c r="F221" i="79"/>
  <c r="E221" i="79"/>
  <c r="D221" i="79"/>
  <c r="C221" i="79"/>
  <c r="AE220" i="79"/>
  <c r="Q220" i="79"/>
  <c r="T220" i="79" s="1"/>
  <c r="P220" i="79"/>
  <c r="O220" i="79"/>
  <c r="N220" i="79"/>
  <c r="M220" i="79"/>
  <c r="L220" i="79"/>
  <c r="K220" i="79"/>
  <c r="J220" i="79"/>
  <c r="I220" i="79"/>
  <c r="H220" i="79"/>
  <c r="G220" i="79"/>
  <c r="F220" i="79"/>
  <c r="E220" i="79"/>
  <c r="D220" i="79"/>
  <c r="C220" i="79"/>
  <c r="AE219" i="79"/>
  <c r="Q219" i="79"/>
  <c r="T219" i="79" s="1"/>
  <c r="P219" i="79"/>
  <c r="O219" i="79"/>
  <c r="N219" i="79"/>
  <c r="M219" i="79"/>
  <c r="L219" i="79"/>
  <c r="K219" i="79"/>
  <c r="J219" i="79"/>
  <c r="I219" i="79"/>
  <c r="H219" i="79"/>
  <c r="G219" i="79"/>
  <c r="F219" i="79"/>
  <c r="E219" i="79"/>
  <c r="D219" i="79"/>
  <c r="C219" i="79"/>
  <c r="AE218" i="79"/>
  <c r="Q218" i="79"/>
  <c r="T218" i="79" s="1"/>
  <c r="P218" i="79"/>
  <c r="O218" i="79"/>
  <c r="N218" i="79"/>
  <c r="M218" i="79"/>
  <c r="L218" i="79"/>
  <c r="K218" i="79"/>
  <c r="J218" i="79"/>
  <c r="I218" i="79"/>
  <c r="H218" i="79"/>
  <c r="G218" i="79"/>
  <c r="F218" i="79"/>
  <c r="E218" i="79"/>
  <c r="D218" i="79"/>
  <c r="C218" i="79"/>
  <c r="AE217" i="79"/>
  <c r="Q217" i="79"/>
  <c r="T217" i="79" s="1"/>
  <c r="P217" i="79"/>
  <c r="O217" i="79"/>
  <c r="N217" i="79"/>
  <c r="M217" i="79"/>
  <c r="L217" i="79"/>
  <c r="K217" i="79"/>
  <c r="J217" i="79"/>
  <c r="I217" i="79"/>
  <c r="H217" i="79"/>
  <c r="G217" i="79"/>
  <c r="F217" i="79"/>
  <c r="E217" i="79"/>
  <c r="D217" i="79"/>
  <c r="C217" i="79"/>
  <c r="AE216" i="79"/>
  <c r="Q216" i="79"/>
  <c r="T216" i="79" s="1"/>
  <c r="P216" i="79"/>
  <c r="O216" i="79"/>
  <c r="N216" i="79"/>
  <c r="M216" i="79"/>
  <c r="L216" i="79"/>
  <c r="K216" i="79"/>
  <c r="J216" i="79"/>
  <c r="I216" i="79"/>
  <c r="H216" i="79"/>
  <c r="G216" i="79"/>
  <c r="F216" i="79"/>
  <c r="E216" i="79"/>
  <c r="D216" i="79"/>
  <c r="C216" i="79"/>
  <c r="AE215" i="79"/>
  <c r="Q215" i="79"/>
  <c r="T215" i="79" s="1"/>
  <c r="P215" i="79"/>
  <c r="O215" i="79"/>
  <c r="N215" i="79"/>
  <c r="M215" i="79"/>
  <c r="L215" i="79"/>
  <c r="K215" i="79"/>
  <c r="J215" i="79"/>
  <c r="I215" i="79"/>
  <c r="H215" i="79"/>
  <c r="G215" i="79"/>
  <c r="F215" i="79"/>
  <c r="E215" i="79"/>
  <c r="D215" i="79"/>
  <c r="C215" i="79"/>
  <c r="AE214" i="79"/>
  <c r="Q214" i="79"/>
  <c r="T214" i="79" s="1"/>
  <c r="P214" i="79"/>
  <c r="O214" i="79"/>
  <c r="N214" i="79"/>
  <c r="M214" i="79"/>
  <c r="L214" i="79"/>
  <c r="K214" i="79"/>
  <c r="J214" i="79"/>
  <c r="I214" i="79"/>
  <c r="H214" i="79"/>
  <c r="G214" i="79"/>
  <c r="F214" i="79"/>
  <c r="E214" i="79"/>
  <c r="D214" i="79"/>
  <c r="C214" i="79"/>
  <c r="AE213" i="79"/>
  <c r="Q213" i="79"/>
  <c r="T213" i="79" s="1"/>
  <c r="P213" i="79"/>
  <c r="O213" i="79"/>
  <c r="N213" i="79"/>
  <c r="M213" i="79"/>
  <c r="L213" i="79"/>
  <c r="K213" i="79"/>
  <c r="J213" i="79"/>
  <c r="I213" i="79"/>
  <c r="H213" i="79"/>
  <c r="G213" i="79"/>
  <c r="F213" i="79"/>
  <c r="E213" i="79"/>
  <c r="D213" i="79"/>
  <c r="C213" i="79"/>
  <c r="AE212" i="79"/>
  <c r="Q212" i="79"/>
  <c r="T212" i="79" s="1"/>
  <c r="P212" i="79"/>
  <c r="O212" i="79"/>
  <c r="N212" i="79"/>
  <c r="M212" i="79"/>
  <c r="L212" i="79"/>
  <c r="K212" i="79"/>
  <c r="J212" i="79"/>
  <c r="I212" i="79"/>
  <c r="H212" i="79"/>
  <c r="G212" i="79"/>
  <c r="F212" i="79"/>
  <c r="E212" i="79"/>
  <c r="D212" i="79"/>
  <c r="C212" i="79"/>
  <c r="AE211" i="79"/>
  <c r="Q211" i="79"/>
  <c r="T211" i="79" s="1"/>
  <c r="P211" i="79"/>
  <c r="O211" i="79"/>
  <c r="N211" i="79"/>
  <c r="M211" i="79"/>
  <c r="L211" i="79"/>
  <c r="K211" i="79"/>
  <c r="J211" i="79"/>
  <c r="I211" i="79"/>
  <c r="H211" i="79"/>
  <c r="G211" i="79"/>
  <c r="F211" i="79"/>
  <c r="E211" i="79"/>
  <c r="D211" i="79"/>
  <c r="C211" i="79"/>
  <c r="AE210" i="79"/>
  <c r="Q210" i="79"/>
  <c r="T210" i="79" s="1"/>
  <c r="P210" i="79"/>
  <c r="O210" i="79"/>
  <c r="N210" i="79"/>
  <c r="M210" i="79"/>
  <c r="L210" i="79"/>
  <c r="K210" i="79"/>
  <c r="J210" i="79"/>
  <c r="I210" i="79"/>
  <c r="H210" i="79"/>
  <c r="G210" i="79"/>
  <c r="F210" i="79"/>
  <c r="E210" i="79"/>
  <c r="D210" i="79"/>
  <c r="C210" i="79"/>
  <c r="AE209" i="79"/>
  <c r="Q209" i="79"/>
  <c r="T209" i="79" s="1"/>
  <c r="P209" i="79"/>
  <c r="O209" i="79"/>
  <c r="N209" i="79"/>
  <c r="M209" i="79"/>
  <c r="L209" i="79"/>
  <c r="K209" i="79"/>
  <c r="J209" i="79"/>
  <c r="I209" i="79"/>
  <c r="H209" i="79"/>
  <c r="G209" i="79"/>
  <c r="F209" i="79"/>
  <c r="E209" i="79"/>
  <c r="D209" i="79"/>
  <c r="C209" i="79"/>
  <c r="AE208" i="79"/>
  <c r="Q208" i="79"/>
  <c r="T208" i="79" s="1"/>
  <c r="P208" i="79"/>
  <c r="O208" i="79"/>
  <c r="N208" i="79"/>
  <c r="M208" i="79"/>
  <c r="L208" i="79"/>
  <c r="K208" i="79"/>
  <c r="J208" i="79"/>
  <c r="I208" i="79"/>
  <c r="H208" i="79"/>
  <c r="G208" i="79"/>
  <c r="F208" i="79"/>
  <c r="E208" i="79"/>
  <c r="D208" i="79"/>
  <c r="C208" i="79"/>
  <c r="AE207" i="79"/>
  <c r="Q207" i="79"/>
  <c r="T207" i="79" s="1"/>
  <c r="P207" i="79"/>
  <c r="O207" i="79"/>
  <c r="N207" i="79"/>
  <c r="M207" i="79"/>
  <c r="L207" i="79"/>
  <c r="K207" i="79"/>
  <c r="J207" i="79"/>
  <c r="I207" i="79"/>
  <c r="H207" i="79"/>
  <c r="G207" i="79"/>
  <c r="F207" i="79"/>
  <c r="E207" i="79"/>
  <c r="D207" i="79"/>
  <c r="C207" i="79"/>
  <c r="AE206" i="79"/>
  <c r="Q206" i="79"/>
  <c r="T206" i="79" s="1"/>
  <c r="P206" i="79"/>
  <c r="O206" i="79"/>
  <c r="N206" i="79"/>
  <c r="M206" i="79"/>
  <c r="L206" i="79"/>
  <c r="K206" i="79"/>
  <c r="J206" i="79"/>
  <c r="I206" i="79"/>
  <c r="H206" i="79"/>
  <c r="G206" i="79"/>
  <c r="F206" i="79"/>
  <c r="E206" i="79"/>
  <c r="D206" i="79"/>
  <c r="C206" i="79"/>
  <c r="AE205" i="79"/>
  <c r="Q205" i="79"/>
  <c r="T205" i="79" s="1"/>
  <c r="P205" i="79"/>
  <c r="O205" i="79"/>
  <c r="N205" i="79"/>
  <c r="M205" i="79"/>
  <c r="L205" i="79"/>
  <c r="K205" i="79"/>
  <c r="J205" i="79"/>
  <c r="I205" i="79"/>
  <c r="H205" i="79"/>
  <c r="G205" i="79"/>
  <c r="F205" i="79"/>
  <c r="E205" i="79"/>
  <c r="D205" i="79"/>
  <c r="C205" i="79"/>
  <c r="AE204" i="79"/>
  <c r="Q204" i="79"/>
  <c r="T204" i="79" s="1"/>
  <c r="P204" i="79"/>
  <c r="O204" i="79"/>
  <c r="N204" i="79"/>
  <c r="M204" i="79"/>
  <c r="L204" i="79"/>
  <c r="K204" i="79"/>
  <c r="J204" i="79"/>
  <c r="I204" i="79"/>
  <c r="H204" i="79"/>
  <c r="G204" i="79"/>
  <c r="F204" i="79"/>
  <c r="E204" i="79"/>
  <c r="D204" i="79"/>
  <c r="C204" i="79"/>
  <c r="AE203" i="79"/>
  <c r="Q203" i="79"/>
  <c r="T203" i="79" s="1"/>
  <c r="P203" i="79"/>
  <c r="O203" i="79"/>
  <c r="N203" i="79"/>
  <c r="M203" i="79"/>
  <c r="L203" i="79"/>
  <c r="K203" i="79"/>
  <c r="J203" i="79"/>
  <c r="I203" i="79"/>
  <c r="H203" i="79"/>
  <c r="G203" i="79"/>
  <c r="F203" i="79"/>
  <c r="E203" i="79"/>
  <c r="D203" i="79"/>
  <c r="C203" i="79"/>
  <c r="AE202" i="79"/>
  <c r="Q202" i="79"/>
  <c r="T202" i="79" s="1"/>
  <c r="P202" i="79"/>
  <c r="O202" i="79"/>
  <c r="N202" i="79"/>
  <c r="M202" i="79"/>
  <c r="L202" i="79"/>
  <c r="K202" i="79"/>
  <c r="J202" i="79"/>
  <c r="I202" i="79"/>
  <c r="H202" i="79"/>
  <c r="G202" i="79"/>
  <c r="F202" i="79"/>
  <c r="E202" i="79"/>
  <c r="D202" i="79"/>
  <c r="C202" i="79"/>
  <c r="AE201" i="79"/>
  <c r="Q201" i="79"/>
  <c r="T201" i="79" s="1"/>
  <c r="P201" i="79"/>
  <c r="O201" i="79"/>
  <c r="N201" i="79"/>
  <c r="M201" i="79"/>
  <c r="L201" i="79"/>
  <c r="K201" i="79"/>
  <c r="J201" i="79"/>
  <c r="I201" i="79"/>
  <c r="H201" i="79"/>
  <c r="G201" i="79"/>
  <c r="F201" i="79"/>
  <c r="E201" i="79"/>
  <c r="D201" i="79"/>
  <c r="C201" i="79"/>
  <c r="AE200" i="79"/>
  <c r="Q200" i="79"/>
  <c r="T200" i="79" s="1"/>
  <c r="P200" i="79"/>
  <c r="O200" i="79"/>
  <c r="N200" i="79"/>
  <c r="M200" i="79"/>
  <c r="L200" i="79"/>
  <c r="K200" i="79"/>
  <c r="J200" i="79"/>
  <c r="I200" i="79"/>
  <c r="H200" i="79"/>
  <c r="G200" i="79"/>
  <c r="F200" i="79"/>
  <c r="E200" i="79"/>
  <c r="D200" i="79"/>
  <c r="C200" i="79"/>
  <c r="AE199" i="79"/>
  <c r="Q199" i="79"/>
  <c r="T199" i="79" s="1"/>
  <c r="P199" i="79"/>
  <c r="O199" i="79"/>
  <c r="N199" i="79"/>
  <c r="M199" i="79"/>
  <c r="L199" i="79"/>
  <c r="K199" i="79"/>
  <c r="J199" i="79"/>
  <c r="I199" i="79"/>
  <c r="H199" i="79"/>
  <c r="G199" i="79"/>
  <c r="F199" i="79"/>
  <c r="E199" i="79"/>
  <c r="D199" i="79"/>
  <c r="C199" i="79"/>
  <c r="AE198" i="79"/>
  <c r="Q198" i="79"/>
  <c r="T198" i="79" s="1"/>
  <c r="P198" i="79"/>
  <c r="O198" i="79"/>
  <c r="N198" i="79"/>
  <c r="M198" i="79"/>
  <c r="L198" i="79"/>
  <c r="K198" i="79"/>
  <c r="J198" i="79"/>
  <c r="I198" i="79"/>
  <c r="H198" i="79"/>
  <c r="G198" i="79"/>
  <c r="F198" i="79"/>
  <c r="E198" i="79"/>
  <c r="D198" i="79"/>
  <c r="C198" i="79"/>
  <c r="AE197" i="79"/>
  <c r="Q197" i="79"/>
  <c r="T197" i="79" s="1"/>
  <c r="P197" i="79"/>
  <c r="O197" i="79"/>
  <c r="N197" i="79"/>
  <c r="M197" i="79"/>
  <c r="L197" i="79"/>
  <c r="K197" i="79"/>
  <c r="J197" i="79"/>
  <c r="I197" i="79"/>
  <c r="H197" i="79"/>
  <c r="G197" i="79"/>
  <c r="F197" i="79"/>
  <c r="E197" i="79"/>
  <c r="D197" i="79"/>
  <c r="C197" i="79"/>
  <c r="AE196" i="79"/>
  <c r="Q196" i="79"/>
  <c r="T196" i="79" s="1"/>
  <c r="P196" i="79"/>
  <c r="O196" i="79"/>
  <c r="N196" i="79"/>
  <c r="M196" i="79"/>
  <c r="L196" i="79"/>
  <c r="K196" i="79"/>
  <c r="J196" i="79"/>
  <c r="I196" i="79"/>
  <c r="H196" i="79"/>
  <c r="G196" i="79"/>
  <c r="F196" i="79"/>
  <c r="E196" i="79"/>
  <c r="D196" i="79"/>
  <c r="C196" i="79"/>
  <c r="AE195" i="79"/>
  <c r="Q195" i="79"/>
  <c r="T195" i="79" s="1"/>
  <c r="P195" i="79"/>
  <c r="O195" i="79"/>
  <c r="N195" i="79"/>
  <c r="M195" i="79"/>
  <c r="L195" i="79"/>
  <c r="K195" i="79"/>
  <c r="J195" i="79"/>
  <c r="I195" i="79"/>
  <c r="H195" i="79"/>
  <c r="G195" i="79"/>
  <c r="F195" i="79"/>
  <c r="E195" i="79"/>
  <c r="D195" i="79"/>
  <c r="C195" i="79"/>
  <c r="AE194" i="79"/>
  <c r="Q194" i="79"/>
  <c r="T194" i="79" s="1"/>
  <c r="P194" i="79"/>
  <c r="O194" i="79"/>
  <c r="N194" i="79"/>
  <c r="M194" i="79"/>
  <c r="L194" i="79"/>
  <c r="K194" i="79"/>
  <c r="J194" i="79"/>
  <c r="I194" i="79"/>
  <c r="H194" i="79"/>
  <c r="G194" i="79"/>
  <c r="F194" i="79"/>
  <c r="E194" i="79"/>
  <c r="D194" i="79"/>
  <c r="C194" i="79"/>
  <c r="AE193" i="79"/>
  <c r="Q193" i="79"/>
  <c r="T193" i="79" s="1"/>
  <c r="P193" i="79"/>
  <c r="O193" i="79"/>
  <c r="N193" i="79"/>
  <c r="M193" i="79"/>
  <c r="L193" i="79"/>
  <c r="K193" i="79"/>
  <c r="J193" i="79"/>
  <c r="I193" i="79"/>
  <c r="H193" i="79"/>
  <c r="G193" i="79"/>
  <c r="F193" i="79"/>
  <c r="E193" i="79"/>
  <c r="D193" i="79"/>
  <c r="C193" i="79"/>
  <c r="AE192" i="79"/>
  <c r="Q192" i="79"/>
  <c r="T192" i="79" s="1"/>
  <c r="P192" i="79"/>
  <c r="O192" i="79"/>
  <c r="N192" i="79"/>
  <c r="M192" i="79"/>
  <c r="L192" i="79"/>
  <c r="K192" i="79"/>
  <c r="J192" i="79"/>
  <c r="I192" i="79"/>
  <c r="H192" i="79"/>
  <c r="G192" i="79"/>
  <c r="F192" i="79"/>
  <c r="E192" i="79"/>
  <c r="D192" i="79"/>
  <c r="C192" i="79"/>
  <c r="AE191" i="79"/>
  <c r="Q191" i="79"/>
  <c r="T191" i="79" s="1"/>
  <c r="P191" i="79"/>
  <c r="O191" i="79"/>
  <c r="N191" i="79"/>
  <c r="M191" i="79"/>
  <c r="L191" i="79"/>
  <c r="K191" i="79"/>
  <c r="J191" i="79"/>
  <c r="I191" i="79"/>
  <c r="H191" i="79"/>
  <c r="G191" i="79"/>
  <c r="F191" i="79"/>
  <c r="E191" i="79"/>
  <c r="D191" i="79"/>
  <c r="C191" i="79"/>
  <c r="AE190" i="79"/>
  <c r="Q190" i="79"/>
  <c r="T190" i="79" s="1"/>
  <c r="P190" i="79"/>
  <c r="O190" i="79"/>
  <c r="N190" i="79"/>
  <c r="M190" i="79"/>
  <c r="L190" i="79"/>
  <c r="K190" i="79"/>
  <c r="J190" i="79"/>
  <c r="I190" i="79"/>
  <c r="H190" i="79"/>
  <c r="G190" i="79"/>
  <c r="F190" i="79"/>
  <c r="E190" i="79"/>
  <c r="D190" i="79"/>
  <c r="C190" i="79"/>
  <c r="AE189" i="79"/>
  <c r="Q189" i="79"/>
  <c r="T189" i="79" s="1"/>
  <c r="P189" i="79"/>
  <c r="O189" i="79"/>
  <c r="N189" i="79"/>
  <c r="M189" i="79"/>
  <c r="L189" i="79"/>
  <c r="K189" i="79"/>
  <c r="J189" i="79"/>
  <c r="I189" i="79"/>
  <c r="H189" i="79"/>
  <c r="G189" i="79"/>
  <c r="F189" i="79"/>
  <c r="E189" i="79"/>
  <c r="D189" i="79"/>
  <c r="C189" i="79"/>
  <c r="AE188" i="79"/>
  <c r="Q188" i="79"/>
  <c r="T188" i="79" s="1"/>
  <c r="P188" i="79"/>
  <c r="O188" i="79"/>
  <c r="N188" i="79"/>
  <c r="M188" i="79"/>
  <c r="L188" i="79"/>
  <c r="K188" i="79"/>
  <c r="J188" i="79"/>
  <c r="I188" i="79"/>
  <c r="H188" i="79"/>
  <c r="G188" i="79"/>
  <c r="F188" i="79"/>
  <c r="E188" i="79"/>
  <c r="D188" i="79"/>
  <c r="C188" i="79"/>
  <c r="AE187" i="79"/>
  <c r="Q187" i="79"/>
  <c r="T187" i="79" s="1"/>
  <c r="P187" i="79"/>
  <c r="O187" i="79"/>
  <c r="N187" i="79"/>
  <c r="M187" i="79"/>
  <c r="L187" i="79"/>
  <c r="K187" i="79"/>
  <c r="J187" i="79"/>
  <c r="I187" i="79"/>
  <c r="H187" i="79"/>
  <c r="G187" i="79"/>
  <c r="F187" i="79"/>
  <c r="E187" i="79"/>
  <c r="D187" i="79"/>
  <c r="C187" i="79"/>
  <c r="AE186" i="79"/>
  <c r="Q186" i="79"/>
  <c r="T186" i="79" s="1"/>
  <c r="P186" i="79"/>
  <c r="O186" i="79"/>
  <c r="N186" i="79"/>
  <c r="M186" i="79"/>
  <c r="L186" i="79"/>
  <c r="K186" i="79"/>
  <c r="J186" i="79"/>
  <c r="I186" i="79"/>
  <c r="H186" i="79"/>
  <c r="G186" i="79"/>
  <c r="F186" i="79"/>
  <c r="E186" i="79"/>
  <c r="D186" i="79"/>
  <c r="C186" i="79"/>
  <c r="AE185" i="79"/>
  <c r="Q185" i="79"/>
  <c r="T185" i="79" s="1"/>
  <c r="P185" i="79"/>
  <c r="O185" i="79"/>
  <c r="N185" i="79"/>
  <c r="M185" i="79"/>
  <c r="L185" i="79"/>
  <c r="K185" i="79"/>
  <c r="J185" i="79"/>
  <c r="I185" i="79"/>
  <c r="H185" i="79"/>
  <c r="G185" i="79"/>
  <c r="F185" i="79"/>
  <c r="E185" i="79"/>
  <c r="D185" i="79"/>
  <c r="C185" i="79"/>
  <c r="AE184" i="79"/>
  <c r="Q184" i="79"/>
  <c r="T184" i="79" s="1"/>
  <c r="P184" i="79"/>
  <c r="O184" i="79"/>
  <c r="N184" i="79"/>
  <c r="M184" i="79"/>
  <c r="L184" i="79"/>
  <c r="K184" i="79"/>
  <c r="J184" i="79"/>
  <c r="I184" i="79"/>
  <c r="H184" i="79"/>
  <c r="G184" i="79"/>
  <c r="F184" i="79"/>
  <c r="E184" i="79"/>
  <c r="D184" i="79"/>
  <c r="C184" i="79"/>
  <c r="AE183" i="79"/>
  <c r="Q183" i="79"/>
  <c r="T183" i="79" s="1"/>
  <c r="P183" i="79"/>
  <c r="O183" i="79"/>
  <c r="N183" i="79"/>
  <c r="M183" i="79"/>
  <c r="L183" i="79"/>
  <c r="K183" i="79"/>
  <c r="J183" i="79"/>
  <c r="I183" i="79"/>
  <c r="H183" i="79"/>
  <c r="G183" i="79"/>
  <c r="F183" i="79"/>
  <c r="E183" i="79"/>
  <c r="D183" i="79"/>
  <c r="C183" i="79"/>
  <c r="AE182" i="79"/>
  <c r="Q182" i="79"/>
  <c r="T182" i="79" s="1"/>
  <c r="P182" i="79"/>
  <c r="O182" i="79"/>
  <c r="N182" i="79"/>
  <c r="M182" i="79"/>
  <c r="L182" i="79"/>
  <c r="K182" i="79"/>
  <c r="J182" i="79"/>
  <c r="I182" i="79"/>
  <c r="H182" i="79"/>
  <c r="G182" i="79"/>
  <c r="F182" i="79"/>
  <c r="E182" i="79"/>
  <c r="D182" i="79"/>
  <c r="C182" i="79"/>
  <c r="AE181" i="79"/>
  <c r="Q181" i="79"/>
  <c r="T181" i="79" s="1"/>
  <c r="P181" i="79"/>
  <c r="O181" i="79"/>
  <c r="N181" i="79"/>
  <c r="M181" i="79"/>
  <c r="L181" i="79"/>
  <c r="K181" i="79"/>
  <c r="J181" i="79"/>
  <c r="I181" i="79"/>
  <c r="H181" i="79"/>
  <c r="G181" i="79"/>
  <c r="F181" i="79"/>
  <c r="E181" i="79"/>
  <c r="D181" i="79"/>
  <c r="C181" i="79"/>
  <c r="AE180" i="79"/>
  <c r="Q180" i="79"/>
  <c r="T180" i="79" s="1"/>
  <c r="P180" i="79"/>
  <c r="O180" i="79"/>
  <c r="N180" i="79"/>
  <c r="M180" i="79"/>
  <c r="L180" i="79"/>
  <c r="K180" i="79"/>
  <c r="J180" i="79"/>
  <c r="I180" i="79"/>
  <c r="H180" i="79"/>
  <c r="G180" i="79"/>
  <c r="F180" i="79"/>
  <c r="E180" i="79"/>
  <c r="D180" i="79"/>
  <c r="C180" i="79"/>
  <c r="AE179" i="79"/>
  <c r="Q179" i="79"/>
  <c r="T179" i="79" s="1"/>
  <c r="P179" i="79"/>
  <c r="O179" i="79"/>
  <c r="N179" i="79"/>
  <c r="M179" i="79"/>
  <c r="L179" i="79"/>
  <c r="K179" i="79"/>
  <c r="J179" i="79"/>
  <c r="I179" i="79"/>
  <c r="H179" i="79"/>
  <c r="G179" i="79"/>
  <c r="F179" i="79"/>
  <c r="E179" i="79"/>
  <c r="D179" i="79"/>
  <c r="C179" i="79"/>
  <c r="AE178" i="79"/>
  <c r="Q178" i="79"/>
  <c r="T178" i="79" s="1"/>
  <c r="P178" i="79"/>
  <c r="O178" i="79"/>
  <c r="N178" i="79"/>
  <c r="M178" i="79"/>
  <c r="L178" i="79"/>
  <c r="K178" i="79"/>
  <c r="J178" i="79"/>
  <c r="I178" i="79"/>
  <c r="H178" i="79"/>
  <c r="G178" i="79"/>
  <c r="F178" i="79"/>
  <c r="E178" i="79"/>
  <c r="D178" i="79"/>
  <c r="C178" i="79"/>
  <c r="AE177" i="79"/>
  <c r="Q177" i="79"/>
  <c r="T177" i="79" s="1"/>
  <c r="P177" i="79"/>
  <c r="O177" i="79"/>
  <c r="N177" i="79"/>
  <c r="M177" i="79"/>
  <c r="L177" i="79"/>
  <c r="K177" i="79"/>
  <c r="J177" i="79"/>
  <c r="I177" i="79"/>
  <c r="H177" i="79"/>
  <c r="G177" i="79"/>
  <c r="F177" i="79"/>
  <c r="E177" i="79"/>
  <c r="D177" i="79"/>
  <c r="C177" i="79"/>
  <c r="AE176" i="79"/>
  <c r="Q176" i="79"/>
  <c r="T176" i="79" s="1"/>
  <c r="P176" i="79"/>
  <c r="O176" i="79"/>
  <c r="N176" i="79"/>
  <c r="M176" i="79"/>
  <c r="L176" i="79"/>
  <c r="K176" i="79"/>
  <c r="J176" i="79"/>
  <c r="I176" i="79"/>
  <c r="H176" i="79"/>
  <c r="G176" i="79"/>
  <c r="F176" i="79"/>
  <c r="E176" i="79"/>
  <c r="D176" i="79"/>
  <c r="C176" i="79"/>
  <c r="AE175" i="79"/>
  <c r="Q175" i="79"/>
  <c r="T175" i="79" s="1"/>
  <c r="P175" i="79"/>
  <c r="O175" i="79"/>
  <c r="N175" i="79"/>
  <c r="M175" i="79"/>
  <c r="L175" i="79"/>
  <c r="K175" i="79"/>
  <c r="J175" i="79"/>
  <c r="I175" i="79"/>
  <c r="H175" i="79"/>
  <c r="G175" i="79"/>
  <c r="F175" i="79"/>
  <c r="E175" i="79"/>
  <c r="D175" i="79"/>
  <c r="C175" i="79"/>
  <c r="AE174" i="79"/>
  <c r="Q174" i="79"/>
  <c r="T174" i="79" s="1"/>
  <c r="P174" i="79"/>
  <c r="O174" i="79"/>
  <c r="N174" i="79"/>
  <c r="M174" i="79"/>
  <c r="L174" i="79"/>
  <c r="K174" i="79"/>
  <c r="J174" i="79"/>
  <c r="I174" i="79"/>
  <c r="H174" i="79"/>
  <c r="G174" i="79"/>
  <c r="F174" i="79"/>
  <c r="E174" i="79"/>
  <c r="D174" i="79"/>
  <c r="C174" i="79"/>
  <c r="AE173" i="79"/>
  <c r="Q173" i="79"/>
  <c r="T173" i="79" s="1"/>
  <c r="P173" i="79"/>
  <c r="O173" i="79"/>
  <c r="N173" i="79"/>
  <c r="M173" i="79"/>
  <c r="L173" i="79"/>
  <c r="K173" i="79"/>
  <c r="J173" i="79"/>
  <c r="I173" i="79"/>
  <c r="H173" i="79"/>
  <c r="G173" i="79"/>
  <c r="F173" i="79"/>
  <c r="E173" i="79"/>
  <c r="D173" i="79"/>
  <c r="C173" i="79"/>
  <c r="AE172" i="79"/>
  <c r="Q172" i="79"/>
  <c r="T172" i="79" s="1"/>
  <c r="P172" i="79"/>
  <c r="O172" i="79"/>
  <c r="N172" i="79"/>
  <c r="M172" i="79"/>
  <c r="L172" i="79"/>
  <c r="K172" i="79"/>
  <c r="J172" i="79"/>
  <c r="I172" i="79"/>
  <c r="H172" i="79"/>
  <c r="G172" i="79"/>
  <c r="F172" i="79"/>
  <c r="E172" i="79"/>
  <c r="D172" i="79"/>
  <c r="C172" i="79"/>
  <c r="AE171" i="79"/>
  <c r="Q171" i="79"/>
  <c r="T171" i="79" s="1"/>
  <c r="P171" i="79"/>
  <c r="O171" i="79"/>
  <c r="N171" i="79"/>
  <c r="M171" i="79"/>
  <c r="L171" i="79"/>
  <c r="K171" i="79"/>
  <c r="J171" i="79"/>
  <c r="I171" i="79"/>
  <c r="H171" i="79"/>
  <c r="G171" i="79"/>
  <c r="F171" i="79"/>
  <c r="E171" i="79"/>
  <c r="D171" i="79"/>
  <c r="C171" i="79"/>
  <c r="AE170" i="79"/>
  <c r="Q170" i="79"/>
  <c r="T170" i="79" s="1"/>
  <c r="P170" i="79"/>
  <c r="O170" i="79"/>
  <c r="N170" i="79"/>
  <c r="M170" i="79"/>
  <c r="L170" i="79"/>
  <c r="K170" i="79"/>
  <c r="J170" i="79"/>
  <c r="I170" i="79"/>
  <c r="H170" i="79"/>
  <c r="G170" i="79"/>
  <c r="F170" i="79"/>
  <c r="E170" i="79"/>
  <c r="D170" i="79"/>
  <c r="C170" i="79"/>
  <c r="AE169" i="79"/>
  <c r="Q169" i="79"/>
  <c r="T169" i="79" s="1"/>
  <c r="P169" i="79"/>
  <c r="O169" i="79"/>
  <c r="N169" i="79"/>
  <c r="M169" i="79"/>
  <c r="L169" i="79"/>
  <c r="K169" i="79"/>
  <c r="J169" i="79"/>
  <c r="I169" i="79"/>
  <c r="H169" i="79"/>
  <c r="G169" i="79"/>
  <c r="F169" i="79"/>
  <c r="E169" i="79"/>
  <c r="D169" i="79"/>
  <c r="C169" i="79"/>
  <c r="AE168" i="79"/>
  <c r="Q168" i="79"/>
  <c r="T168" i="79" s="1"/>
  <c r="P168" i="79"/>
  <c r="O168" i="79"/>
  <c r="N168" i="79"/>
  <c r="M168" i="79"/>
  <c r="L168" i="79"/>
  <c r="K168" i="79"/>
  <c r="J168" i="79"/>
  <c r="I168" i="79"/>
  <c r="H168" i="79"/>
  <c r="G168" i="79"/>
  <c r="F168" i="79"/>
  <c r="E168" i="79"/>
  <c r="D168" i="79"/>
  <c r="C168" i="79"/>
  <c r="AE167" i="79"/>
  <c r="Q167" i="79"/>
  <c r="T167" i="79" s="1"/>
  <c r="P167" i="79"/>
  <c r="O167" i="79"/>
  <c r="N167" i="79"/>
  <c r="M167" i="79"/>
  <c r="L167" i="79"/>
  <c r="K167" i="79"/>
  <c r="J167" i="79"/>
  <c r="I167" i="79"/>
  <c r="H167" i="79"/>
  <c r="G167" i="79"/>
  <c r="F167" i="79"/>
  <c r="E167" i="79"/>
  <c r="D167" i="79"/>
  <c r="C167" i="79"/>
  <c r="AE166" i="79"/>
  <c r="Q166" i="79"/>
  <c r="T166" i="79" s="1"/>
  <c r="P166" i="79"/>
  <c r="O166" i="79"/>
  <c r="N166" i="79"/>
  <c r="M166" i="79"/>
  <c r="L166" i="79"/>
  <c r="K166" i="79"/>
  <c r="J166" i="79"/>
  <c r="I166" i="79"/>
  <c r="H166" i="79"/>
  <c r="G166" i="79"/>
  <c r="F166" i="79"/>
  <c r="E166" i="79"/>
  <c r="D166" i="79"/>
  <c r="C166" i="79"/>
  <c r="AE165" i="79"/>
  <c r="Q165" i="79"/>
  <c r="T165" i="79" s="1"/>
  <c r="P165" i="79"/>
  <c r="O165" i="79"/>
  <c r="N165" i="79"/>
  <c r="M165" i="79"/>
  <c r="L165" i="79"/>
  <c r="K165" i="79"/>
  <c r="J165" i="79"/>
  <c r="I165" i="79"/>
  <c r="H165" i="79"/>
  <c r="G165" i="79"/>
  <c r="F165" i="79"/>
  <c r="E165" i="79"/>
  <c r="D165" i="79"/>
  <c r="C165" i="79"/>
  <c r="AE164" i="79"/>
  <c r="Q164" i="79"/>
  <c r="T164" i="79" s="1"/>
  <c r="P164" i="79"/>
  <c r="O164" i="79"/>
  <c r="N164" i="79"/>
  <c r="M164" i="79"/>
  <c r="L164" i="79"/>
  <c r="K164" i="79"/>
  <c r="J164" i="79"/>
  <c r="I164" i="79"/>
  <c r="H164" i="79"/>
  <c r="G164" i="79"/>
  <c r="F164" i="79"/>
  <c r="E164" i="79"/>
  <c r="D164" i="79"/>
  <c r="C164" i="79"/>
  <c r="AE163" i="79"/>
  <c r="Q163" i="79"/>
  <c r="T163" i="79" s="1"/>
  <c r="P163" i="79"/>
  <c r="O163" i="79"/>
  <c r="N163" i="79"/>
  <c r="M163" i="79"/>
  <c r="L163" i="79"/>
  <c r="K163" i="79"/>
  <c r="J163" i="79"/>
  <c r="I163" i="79"/>
  <c r="H163" i="79"/>
  <c r="G163" i="79"/>
  <c r="F163" i="79"/>
  <c r="E163" i="79"/>
  <c r="D163" i="79"/>
  <c r="C163" i="79"/>
  <c r="AE162" i="79"/>
  <c r="Q162" i="79"/>
  <c r="T162" i="79" s="1"/>
  <c r="P162" i="79"/>
  <c r="O162" i="79"/>
  <c r="N162" i="79"/>
  <c r="M162" i="79"/>
  <c r="L162" i="79"/>
  <c r="K162" i="79"/>
  <c r="J162" i="79"/>
  <c r="I162" i="79"/>
  <c r="H162" i="79"/>
  <c r="G162" i="79"/>
  <c r="F162" i="79"/>
  <c r="E162" i="79"/>
  <c r="D162" i="79"/>
  <c r="C162" i="79"/>
  <c r="AE161" i="79"/>
  <c r="Q161" i="79"/>
  <c r="T161" i="79" s="1"/>
  <c r="P161" i="79"/>
  <c r="O161" i="79"/>
  <c r="N161" i="79"/>
  <c r="M161" i="79"/>
  <c r="L161" i="79"/>
  <c r="K161" i="79"/>
  <c r="J161" i="79"/>
  <c r="I161" i="79"/>
  <c r="H161" i="79"/>
  <c r="G161" i="79"/>
  <c r="F161" i="79"/>
  <c r="E161" i="79"/>
  <c r="D161" i="79"/>
  <c r="C161" i="79"/>
  <c r="AE160" i="79"/>
  <c r="Q160" i="79"/>
  <c r="T160" i="79" s="1"/>
  <c r="P160" i="79"/>
  <c r="O160" i="79"/>
  <c r="N160" i="79"/>
  <c r="M160" i="79"/>
  <c r="L160" i="79"/>
  <c r="K160" i="79"/>
  <c r="J160" i="79"/>
  <c r="I160" i="79"/>
  <c r="H160" i="79"/>
  <c r="G160" i="79"/>
  <c r="F160" i="79"/>
  <c r="E160" i="79"/>
  <c r="D160" i="79"/>
  <c r="C160" i="79"/>
  <c r="AE159" i="79"/>
  <c r="Q159" i="79"/>
  <c r="T159" i="79" s="1"/>
  <c r="P159" i="79"/>
  <c r="O159" i="79"/>
  <c r="N159" i="79"/>
  <c r="M159" i="79"/>
  <c r="L159" i="79"/>
  <c r="K159" i="79"/>
  <c r="J159" i="79"/>
  <c r="I159" i="79"/>
  <c r="H159" i="79"/>
  <c r="G159" i="79"/>
  <c r="F159" i="79"/>
  <c r="E159" i="79"/>
  <c r="D159" i="79"/>
  <c r="C159" i="79"/>
  <c r="AE158" i="79"/>
  <c r="Q158" i="79"/>
  <c r="T158" i="79" s="1"/>
  <c r="P158" i="79"/>
  <c r="O158" i="79"/>
  <c r="N158" i="79"/>
  <c r="M158" i="79"/>
  <c r="L158" i="79"/>
  <c r="K158" i="79"/>
  <c r="J158" i="79"/>
  <c r="I158" i="79"/>
  <c r="H158" i="79"/>
  <c r="G158" i="79"/>
  <c r="F158" i="79"/>
  <c r="E158" i="79"/>
  <c r="D158" i="79"/>
  <c r="C158" i="79"/>
  <c r="AE157" i="79"/>
  <c r="Q157" i="79"/>
  <c r="T157" i="79" s="1"/>
  <c r="P157" i="79"/>
  <c r="O157" i="79"/>
  <c r="N157" i="79"/>
  <c r="M157" i="79"/>
  <c r="L157" i="79"/>
  <c r="K157" i="79"/>
  <c r="J157" i="79"/>
  <c r="I157" i="79"/>
  <c r="H157" i="79"/>
  <c r="G157" i="79"/>
  <c r="F157" i="79"/>
  <c r="E157" i="79"/>
  <c r="D157" i="79"/>
  <c r="C157" i="79"/>
  <c r="AE156" i="79"/>
  <c r="Q156" i="79"/>
  <c r="T156" i="79" s="1"/>
  <c r="P156" i="79"/>
  <c r="O156" i="79"/>
  <c r="N156" i="79"/>
  <c r="M156" i="79"/>
  <c r="L156" i="79"/>
  <c r="K156" i="79"/>
  <c r="J156" i="79"/>
  <c r="I156" i="79"/>
  <c r="H156" i="79"/>
  <c r="G156" i="79"/>
  <c r="F156" i="79"/>
  <c r="E156" i="79"/>
  <c r="D156" i="79"/>
  <c r="C156" i="79"/>
  <c r="AE155" i="79"/>
  <c r="Q155" i="79"/>
  <c r="T155" i="79" s="1"/>
  <c r="P155" i="79"/>
  <c r="O155" i="79"/>
  <c r="N155" i="79"/>
  <c r="M155" i="79"/>
  <c r="L155" i="79"/>
  <c r="K155" i="79"/>
  <c r="J155" i="79"/>
  <c r="I155" i="79"/>
  <c r="H155" i="79"/>
  <c r="G155" i="79"/>
  <c r="F155" i="79"/>
  <c r="E155" i="79"/>
  <c r="D155" i="79"/>
  <c r="C155" i="79"/>
  <c r="AE154" i="79"/>
  <c r="Q154" i="79"/>
  <c r="T154" i="79" s="1"/>
  <c r="P154" i="79"/>
  <c r="O154" i="79"/>
  <c r="N154" i="79"/>
  <c r="M154" i="79"/>
  <c r="L154" i="79"/>
  <c r="K154" i="79"/>
  <c r="J154" i="79"/>
  <c r="I154" i="79"/>
  <c r="H154" i="79"/>
  <c r="G154" i="79"/>
  <c r="F154" i="79"/>
  <c r="E154" i="79"/>
  <c r="D154" i="79"/>
  <c r="C154" i="79"/>
  <c r="AE153" i="79"/>
  <c r="Q153" i="79"/>
  <c r="T153" i="79" s="1"/>
  <c r="P153" i="79"/>
  <c r="O153" i="79"/>
  <c r="N153" i="79"/>
  <c r="M153" i="79"/>
  <c r="L153" i="79"/>
  <c r="K153" i="79"/>
  <c r="J153" i="79"/>
  <c r="I153" i="79"/>
  <c r="H153" i="79"/>
  <c r="G153" i="79"/>
  <c r="F153" i="79"/>
  <c r="E153" i="79"/>
  <c r="D153" i="79"/>
  <c r="C153" i="79"/>
  <c r="AE152" i="79"/>
  <c r="Q152" i="79"/>
  <c r="T152" i="79" s="1"/>
  <c r="P152" i="79"/>
  <c r="O152" i="79"/>
  <c r="N152" i="79"/>
  <c r="M152" i="79"/>
  <c r="L152" i="79"/>
  <c r="K152" i="79"/>
  <c r="J152" i="79"/>
  <c r="I152" i="79"/>
  <c r="H152" i="79"/>
  <c r="G152" i="79"/>
  <c r="F152" i="79"/>
  <c r="E152" i="79"/>
  <c r="D152" i="79"/>
  <c r="C152" i="79"/>
  <c r="AE151" i="79"/>
  <c r="Q151" i="79"/>
  <c r="T151" i="79" s="1"/>
  <c r="P151" i="79"/>
  <c r="O151" i="79"/>
  <c r="N151" i="79"/>
  <c r="M151" i="79"/>
  <c r="L151" i="79"/>
  <c r="K151" i="79"/>
  <c r="J151" i="79"/>
  <c r="I151" i="79"/>
  <c r="H151" i="79"/>
  <c r="G151" i="79"/>
  <c r="F151" i="79"/>
  <c r="E151" i="79"/>
  <c r="D151" i="79"/>
  <c r="C151" i="79"/>
  <c r="AE150" i="79"/>
  <c r="Q150" i="79"/>
  <c r="T150" i="79" s="1"/>
  <c r="P150" i="79"/>
  <c r="O150" i="79"/>
  <c r="N150" i="79"/>
  <c r="M150" i="79"/>
  <c r="L150" i="79"/>
  <c r="K150" i="79"/>
  <c r="J150" i="79"/>
  <c r="I150" i="79"/>
  <c r="H150" i="79"/>
  <c r="G150" i="79"/>
  <c r="F150" i="79"/>
  <c r="E150" i="79"/>
  <c r="D150" i="79"/>
  <c r="C150" i="79"/>
  <c r="AE149" i="79"/>
  <c r="Q149" i="79"/>
  <c r="T149" i="79" s="1"/>
  <c r="P149" i="79"/>
  <c r="O149" i="79"/>
  <c r="N149" i="79"/>
  <c r="M149" i="79"/>
  <c r="L149" i="79"/>
  <c r="K149" i="79"/>
  <c r="J149" i="79"/>
  <c r="I149" i="79"/>
  <c r="H149" i="79"/>
  <c r="G149" i="79"/>
  <c r="F149" i="79"/>
  <c r="E149" i="79"/>
  <c r="D149" i="79"/>
  <c r="C149" i="79"/>
  <c r="AE148" i="79"/>
  <c r="Q148" i="79"/>
  <c r="T148" i="79" s="1"/>
  <c r="P148" i="79"/>
  <c r="O148" i="79"/>
  <c r="N148" i="79"/>
  <c r="M148" i="79"/>
  <c r="L148" i="79"/>
  <c r="K148" i="79"/>
  <c r="J148" i="79"/>
  <c r="I148" i="79"/>
  <c r="H148" i="79"/>
  <c r="G148" i="79"/>
  <c r="F148" i="79"/>
  <c r="E148" i="79"/>
  <c r="D148" i="79"/>
  <c r="C148" i="79"/>
  <c r="AE147" i="79"/>
  <c r="Q147" i="79"/>
  <c r="T147" i="79" s="1"/>
  <c r="P147" i="79"/>
  <c r="O147" i="79"/>
  <c r="N147" i="79"/>
  <c r="M147" i="79"/>
  <c r="L147" i="79"/>
  <c r="K147" i="79"/>
  <c r="J147" i="79"/>
  <c r="I147" i="79"/>
  <c r="H147" i="79"/>
  <c r="G147" i="79"/>
  <c r="F147" i="79"/>
  <c r="E147" i="79"/>
  <c r="D147" i="79"/>
  <c r="C147" i="79"/>
  <c r="AE146" i="79"/>
  <c r="Q146" i="79"/>
  <c r="T146" i="79" s="1"/>
  <c r="P146" i="79"/>
  <c r="O146" i="79"/>
  <c r="N146" i="79"/>
  <c r="M146" i="79"/>
  <c r="L146" i="79"/>
  <c r="K146" i="79"/>
  <c r="J146" i="79"/>
  <c r="I146" i="79"/>
  <c r="H146" i="79"/>
  <c r="G146" i="79"/>
  <c r="F146" i="79"/>
  <c r="E146" i="79"/>
  <c r="D146" i="79"/>
  <c r="C146" i="79"/>
  <c r="AE145" i="79"/>
  <c r="Q145" i="79"/>
  <c r="T145" i="79" s="1"/>
  <c r="P145" i="79"/>
  <c r="O145" i="79"/>
  <c r="N145" i="79"/>
  <c r="M145" i="79"/>
  <c r="L145" i="79"/>
  <c r="K145" i="79"/>
  <c r="J145" i="79"/>
  <c r="I145" i="79"/>
  <c r="H145" i="79"/>
  <c r="G145" i="79"/>
  <c r="F145" i="79"/>
  <c r="E145" i="79"/>
  <c r="D145" i="79"/>
  <c r="C145" i="79"/>
  <c r="AE144" i="79"/>
  <c r="Q144" i="79"/>
  <c r="T144" i="79" s="1"/>
  <c r="P144" i="79"/>
  <c r="O144" i="79"/>
  <c r="N144" i="79"/>
  <c r="M144" i="79"/>
  <c r="L144" i="79"/>
  <c r="K144" i="79"/>
  <c r="J144" i="79"/>
  <c r="I144" i="79"/>
  <c r="H144" i="79"/>
  <c r="G144" i="79"/>
  <c r="F144" i="79"/>
  <c r="E144" i="79"/>
  <c r="D144" i="79"/>
  <c r="C144" i="79"/>
  <c r="AE143" i="79"/>
  <c r="Q143" i="79"/>
  <c r="T143" i="79" s="1"/>
  <c r="P143" i="79"/>
  <c r="O143" i="79"/>
  <c r="N143" i="79"/>
  <c r="M143" i="79"/>
  <c r="L143" i="79"/>
  <c r="K143" i="79"/>
  <c r="J143" i="79"/>
  <c r="I143" i="79"/>
  <c r="H143" i="79"/>
  <c r="G143" i="79"/>
  <c r="F143" i="79"/>
  <c r="E143" i="79"/>
  <c r="D143" i="79"/>
  <c r="C143" i="79"/>
  <c r="AE142" i="79"/>
  <c r="Q142" i="79"/>
  <c r="T142" i="79" s="1"/>
  <c r="P142" i="79"/>
  <c r="O142" i="79"/>
  <c r="N142" i="79"/>
  <c r="M142" i="79"/>
  <c r="L142" i="79"/>
  <c r="K142" i="79"/>
  <c r="J142" i="79"/>
  <c r="I142" i="79"/>
  <c r="H142" i="79"/>
  <c r="G142" i="79"/>
  <c r="F142" i="79"/>
  <c r="E142" i="79"/>
  <c r="D142" i="79"/>
  <c r="C142" i="79"/>
  <c r="AE141" i="79"/>
  <c r="Q141" i="79"/>
  <c r="T141" i="79" s="1"/>
  <c r="P141" i="79"/>
  <c r="O141" i="79"/>
  <c r="N141" i="79"/>
  <c r="M141" i="79"/>
  <c r="L141" i="79"/>
  <c r="K141" i="79"/>
  <c r="J141" i="79"/>
  <c r="I141" i="79"/>
  <c r="H141" i="79"/>
  <c r="G141" i="79"/>
  <c r="F141" i="79"/>
  <c r="E141" i="79"/>
  <c r="D141" i="79"/>
  <c r="C141" i="79"/>
  <c r="AE140" i="79"/>
  <c r="Q140" i="79"/>
  <c r="T140" i="79" s="1"/>
  <c r="P140" i="79"/>
  <c r="O140" i="79"/>
  <c r="N140" i="79"/>
  <c r="M140" i="79"/>
  <c r="L140" i="79"/>
  <c r="K140" i="79"/>
  <c r="J140" i="79"/>
  <c r="I140" i="79"/>
  <c r="H140" i="79"/>
  <c r="G140" i="79"/>
  <c r="F140" i="79"/>
  <c r="E140" i="79"/>
  <c r="D140" i="79"/>
  <c r="C140" i="79"/>
  <c r="AE139" i="79"/>
  <c r="Q139" i="79"/>
  <c r="T139" i="79" s="1"/>
  <c r="P139" i="79"/>
  <c r="O139" i="79"/>
  <c r="N139" i="79"/>
  <c r="M139" i="79"/>
  <c r="L139" i="79"/>
  <c r="K139" i="79"/>
  <c r="J139" i="79"/>
  <c r="I139" i="79"/>
  <c r="H139" i="79"/>
  <c r="G139" i="79"/>
  <c r="F139" i="79"/>
  <c r="E139" i="79"/>
  <c r="D139" i="79"/>
  <c r="C139" i="79"/>
  <c r="AE138" i="79"/>
  <c r="Q138" i="79"/>
  <c r="T138" i="79" s="1"/>
  <c r="P138" i="79"/>
  <c r="O138" i="79"/>
  <c r="N138" i="79"/>
  <c r="M138" i="79"/>
  <c r="L138" i="79"/>
  <c r="K138" i="79"/>
  <c r="J138" i="79"/>
  <c r="I138" i="79"/>
  <c r="H138" i="79"/>
  <c r="G138" i="79"/>
  <c r="F138" i="79"/>
  <c r="E138" i="79"/>
  <c r="D138" i="79"/>
  <c r="C138" i="79"/>
  <c r="AE137" i="79"/>
  <c r="Q137" i="79"/>
  <c r="T137" i="79" s="1"/>
  <c r="P137" i="79"/>
  <c r="O137" i="79"/>
  <c r="N137" i="79"/>
  <c r="M137" i="79"/>
  <c r="L137" i="79"/>
  <c r="K137" i="79"/>
  <c r="J137" i="79"/>
  <c r="I137" i="79"/>
  <c r="H137" i="79"/>
  <c r="G137" i="79"/>
  <c r="F137" i="79"/>
  <c r="E137" i="79"/>
  <c r="D137" i="79"/>
  <c r="C137" i="79"/>
  <c r="AE136" i="79"/>
  <c r="Q136" i="79"/>
  <c r="T136" i="79" s="1"/>
  <c r="P136" i="79"/>
  <c r="O136" i="79"/>
  <c r="N136" i="79"/>
  <c r="M136" i="79"/>
  <c r="L136" i="79"/>
  <c r="K136" i="79"/>
  <c r="J136" i="79"/>
  <c r="I136" i="79"/>
  <c r="H136" i="79"/>
  <c r="G136" i="79"/>
  <c r="F136" i="79"/>
  <c r="E136" i="79"/>
  <c r="D136" i="79"/>
  <c r="C136" i="79"/>
  <c r="AE135" i="79"/>
  <c r="Q135" i="79"/>
  <c r="T135" i="79" s="1"/>
  <c r="P135" i="79"/>
  <c r="O135" i="79"/>
  <c r="N135" i="79"/>
  <c r="M135" i="79"/>
  <c r="L135" i="79"/>
  <c r="K135" i="79"/>
  <c r="J135" i="79"/>
  <c r="I135" i="79"/>
  <c r="H135" i="79"/>
  <c r="G135" i="79"/>
  <c r="F135" i="79"/>
  <c r="E135" i="79"/>
  <c r="D135" i="79"/>
  <c r="C135" i="79"/>
  <c r="AE134" i="79"/>
  <c r="Q134" i="79"/>
  <c r="T134" i="79" s="1"/>
  <c r="P134" i="79"/>
  <c r="O134" i="79"/>
  <c r="N134" i="79"/>
  <c r="M134" i="79"/>
  <c r="L134" i="79"/>
  <c r="K134" i="79"/>
  <c r="J134" i="79"/>
  <c r="I134" i="79"/>
  <c r="H134" i="79"/>
  <c r="G134" i="79"/>
  <c r="F134" i="79"/>
  <c r="E134" i="79"/>
  <c r="D134" i="79"/>
  <c r="C134" i="79"/>
  <c r="AE133" i="79"/>
  <c r="Q133" i="79"/>
  <c r="T133" i="79" s="1"/>
  <c r="P133" i="79"/>
  <c r="O133" i="79"/>
  <c r="N133" i="79"/>
  <c r="M133" i="79"/>
  <c r="L133" i="79"/>
  <c r="K133" i="79"/>
  <c r="J133" i="79"/>
  <c r="I133" i="79"/>
  <c r="H133" i="79"/>
  <c r="G133" i="79"/>
  <c r="F133" i="79"/>
  <c r="E133" i="79"/>
  <c r="D133" i="79"/>
  <c r="C133" i="79"/>
  <c r="AE132" i="79"/>
  <c r="Q132" i="79"/>
  <c r="T132" i="79" s="1"/>
  <c r="P132" i="79"/>
  <c r="O132" i="79"/>
  <c r="N132" i="79"/>
  <c r="M132" i="79"/>
  <c r="L132" i="79"/>
  <c r="K132" i="79"/>
  <c r="J132" i="79"/>
  <c r="I132" i="79"/>
  <c r="H132" i="79"/>
  <c r="G132" i="79"/>
  <c r="F132" i="79"/>
  <c r="E132" i="79"/>
  <c r="D132" i="79"/>
  <c r="C132" i="79"/>
  <c r="AE131" i="79"/>
  <c r="Q131" i="79"/>
  <c r="T131" i="79" s="1"/>
  <c r="P131" i="79"/>
  <c r="O131" i="79"/>
  <c r="N131" i="79"/>
  <c r="M131" i="79"/>
  <c r="L131" i="79"/>
  <c r="K131" i="79"/>
  <c r="J131" i="79"/>
  <c r="I131" i="79"/>
  <c r="H131" i="79"/>
  <c r="G131" i="79"/>
  <c r="F131" i="79"/>
  <c r="E131" i="79"/>
  <c r="D131" i="79"/>
  <c r="C131" i="79"/>
  <c r="AE130" i="79"/>
  <c r="Q130" i="79"/>
  <c r="T130" i="79" s="1"/>
  <c r="P130" i="79"/>
  <c r="O130" i="79"/>
  <c r="N130" i="79"/>
  <c r="M130" i="79"/>
  <c r="L130" i="79"/>
  <c r="K130" i="79"/>
  <c r="J130" i="79"/>
  <c r="I130" i="79"/>
  <c r="H130" i="79"/>
  <c r="G130" i="79"/>
  <c r="F130" i="79"/>
  <c r="E130" i="79"/>
  <c r="D130" i="79"/>
  <c r="C130" i="79"/>
  <c r="AE129" i="79"/>
  <c r="Q129" i="79"/>
  <c r="T129" i="79" s="1"/>
  <c r="P129" i="79"/>
  <c r="O129" i="79"/>
  <c r="N129" i="79"/>
  <c r="M129" i="79"/>
  <c r="L129" i="79"/>
  <c r="K129" i="79"/>
  <c r="J129" i="79"/>
  <c r="I129" i="79"/>
  <c r="H129" i="79"/>
  <c r="G129" i="79"/>
  <c r="F129" i="79"/>
  <c r="E129" i="79"/>
  <c r="D129" i="79"/>
  <c r="C129" i="79"/>
  <c r="AE128" i="79"/>
  <c r="Q128" i="79"/>
  <c r="T128" i="79" s="1"/>
  <c r="P128" i="79"/>
  <c r="O128" i="79"/>
  <c r="N128" i="79"/>
  <c r="M128" i="79"/>
  <c r="L128" i="79"/>
  <c r="K128" i="79"/>
  <c r="J128" i="79"/>
  <c r="I128" i="79"/>
  <c r="H128" i="79"/>
  <c r="G128" i="79"/>
  <c r="F128" i="79"/>
  <c r="E128" i="79"/>
  <c r="D128" i="79"/>
  <c r="C128" i="79"/>
  <c r="AE127" i="79"/>
  <c r="Q127" i="79"/>
  <c r="T127" i="79" s="1"/>
  <c r="P127" i="79"/>
  <c r="O127" i="79"/>
  <c r="N127" i="79"/>
  <c r="M127" i="79"/>
  <c r="L127" i="79"/>
  <c r="K127" i="79"/>
  <c r="J127" i="79"/>
  <c r="I127" i="79"/>
  <c r="H127" i="79"/>
  <c r="G127" i="79"/>
  <c r="F127" i="79"/>
  <c r="E127" i="79"/>
  <c r="D127" i="79"/>
  <c r="C127" i="79"/>
  <c r="AE126" i="79"/>
  <c r="Q126" i="79"/>
  <c r="T126" i="79" s="1"/>
  <c r="P126" i="79"/>
  <c r="O126" i="79"/>
  <c r="N126" i="79"/>
  <c r="M126" i="79"/>
  <c r="L126" i="79"/>
  <c r="K126" i="79"/>
  <c r="J126" i="79"/>
  <c r="I126" i="79"/>
  <c r="H126" i="79"/>
  <c r="G126" i="79"/>
  <c r="F126" i="79"/>
  <c r="E126" i="79"/>
  <c r="D126" i="79"/>
  <c r="C126" i="79"/>
  <c r="AE125" i="79"/>
  <c r="Q125" i="79"/>
  <c r="T125" i="79" s="1"/>
  <c r="P125" i="79"/>
  <c r="O125" i="79"/>
  <c r="N125" i="79"/>
  <c r="M125" i="79"/>
  <c r="L125" i="79"/>
  <c r="K125" i="79"/>
  <c r="J125" i="79"/>
  <c r="I125" i="79"/>
  <c r="H125" i="79"/>
  <c r="G125" i="79"/>
  <c r="F125" i="79"/>
  <c r="E125" i="79"/>
  <c r="D125" i="79"/>
  <c r="C125" i="79"/>
  <c r="AE124" i="79"/>
  <c r="Q124" i="79"/>
  <c r="T124" i="79" s="1"/>
  <c r="P124" i="79"/>
  <c r="O124" i="79"/>
  <c r="N124" i="79"/>
  <c r="M124" i="79"/>
  <c r="L124" i="79"/>
  <c r="K124" i="79"/>
  <c r="J124" i="79"/>
  <c r="I124" i="79"/>
  <c r="H124" i="79"/>
  <c r="G124" i="79"/>
  <c r="F124" i="79"/>
  <c r="E124" i="79"/>
  <c r="D124" i="79"/>
  <c r="C124" i="79"/>
  <c r="AE123" i="79"/>
  <c r="Q123" i="79"/>
  <c r="T123" i="79" s="1"/>
  <c r="P123" i="79"/>
  <c r="O123" i="79"/>
  <c r="N123" i="79"/>
  <c r="M123" i="79"/>
  <c r="L123" i="79"/>
  <c r="K123" i="79"/>
  <c r="J123" i="79"/>
  <c r="I123" i="79"/>
  <c r="H123" i="79"/>
  <c r="G123" i="79"/>
  <c r="F123" i="79"/>
  <c r="E123" i="79"/>
  <c r="D123" i="79"/>
  <c r="C123" i="79"/>
  <c r="AE122" i="79"/>
  <c r="Q122" i="79"/>
  <c r="T122" i="79" s="1"/>
  <c r="P122" i="79"/>
  <c r="O122" i="79"/>
  <c r="N122" i="79"/>
  <c r="M122" i="79"/>
  <c r="L122" i="79"/>
  <c r="K122" i="79"/>
  <c r="J122" i="79"/>
  <c r="I122" i="79"/>
  <c r="H122" i="79"/>
  <c r="G122" i="79"/>
  <c r="F122" i="79"/>
  <c r="E122" i="79"/>
  <c r="D122" i="79"/>
  <c r="C122" i="79"/>
  <c r="AE121" i="79"/>
  <c r="Q121" i="79"/>
  <c r="T121" i="79" s="1"/>
  <c r="P121" i="79"/>
  <c r="O121" i="79"/>
  <c r="N121" i="79"/>
  <c r="M121" i="79"/>
  <c r="L121" i="79"/>
  <c r="K121" i="79"/>
  <c r="J121" i="79"/>
  <c r="I121" i="79"/>
  <c r="H121" i="79"/>
  <c r="G121" i="79"/>
  <c r="F121" i="79"/>
  <c r="E121" i="79"/>
  <c r="D121" i="79"/>
  <c r="C121" i="79"/>
  <c r="AE120" i="79"/>
  <c r="Q120" i="79"/>
  <c r="T120" i="79" s="1"/>
  <c r="P120" i="79"/>
  <c r="O120" i="79"/>
  <c r="N120" i="79"/>
  <c r="M120" i="79"/>
  <c r="L120" i="79"/>
  <c r="K120" i="79"/>
  <c r="J120" i="79"/>
  <c r="I120" i="79"/>
  <c r="H120" i="79"/>
  <c r="G120" i="79"/>
  <c r="F120" i="79"/>
  <c r="E120" i="79"/>
  <c r="D120" i="79"/>
  <c r="C120" i="79"/>
  <c r="AE119" i="79"/>
  <c r="Q119" i="79"/>
  <c r="T119" i="79" s="1"/>
  <c r="P119" i="79"/>
  <c r="O119" i="79"/>
  <c r="N119" i="79"/>
  <c r="M119" i="79"/>
  <c r="L119" i="79"/>
  <c r="K119" i="79"/>
  <c r="J119" i="79"/>
  <c r="I119" i="79"/>
  <c r="H119" i="79"/>
  <c r="G119" i="79"/>
  <c r="F119" i="79"/>
  <c r="E119" i="79"/>
  <c r="D119" i="79"/>
  <c r="C119" i="79"/>
  <c r="AE118" i="79"/>
  <c r="Q118" i="79"/>
  <c r="T118" i="79" s="1"/>
  <c r="P118" i="79"/>
  <c r="O118" i="79"/>
  <c r="N118" i="79"/>
  <c r="M118" i="79"/>
  <c r="L118" i="79"/>
  <c r="K118" i="79"/>
  <c r="J118" i="79"/>
  <c r="I118" i="79"/>
  <c r="H118" i="79"/>
  <c r="G118" i="79"/>
  <c r="F118" i="79"/>
  <c r="E118" i="79"/>
  <c r="D118" i="79"/>
  <c r="C118" i="79"/>
  <c r="AE117" i="79"/>
  <c r="Q117" i="79"/>
  <c r="T117" i="79" s="1"/>
  <c r="P117" i="79"/>
  <c r="O117" i="79"/>
  <c r="N117" i="79"/>
  <c r="M117" i="79"/>
  <c r="L117" i="79"/>
  <c r="K117" i="79"/>
  <c r="J117" i="79"/>
  <c r="I117" i="79"/>
  <c r="H117" i="79"/>
  <c r="G117" i="79"/>
  <c r="F117" i="79"/>
  <c r="E117" i="79"/>
  <c r="D117" i="79"/>
  <c r="C117" i="79"/>
  <c r="AE116" i="79"/>
  <c r="Q116" i="79"/>
  <c r="T116" i="79" s="1"/>
  <c r="P116" i="79"/>
  <c r="O116" i="79"/>
  <c r="N116" i="79"/>
  <c r="M116" i="79"/>
  <c r="L116" i="79"/>
  <c r="K116" i="79"/>
  <c r="J116" i="79"/>
  <c r="I116" i="79"/>
  <c r="H116" i="79"/>
  <c r="G116" i="79"/>
  <c r="F116" i="79"/>
  <c r="E116" i="79"/>
  <c r="D116" i="79"/>
  <c r="C116" i="79"/>
  <c r="AE115" i="79"/>
  <c r="Q115" i="79"/>
  <c r="T115" i="79" s="1"/>
  <c r="P115" i="79"/>
  <c r="O115" i="79"/>
  <c r="N115" i="79"/>
  <c r="M115" i="79"/>
  <c r="L115" i="79"/>
  <c r="K115" i="79"/>
  <c r="J115" i="79"/>
  <c r="I115" i="79"/>
  <c r="H115" i="79"/>
  <c r="G115" i="79"/>
  <c r="F115" i="79"/>
  <c r="E115" i="79"/>
  <c r="D115" i="79"/>
  <c r="C115" i="79"/>
  <c r="AE114" i="79"/>
  <c r="Q114" i="79"/>
  <c r="T114" i="79" s="1"/>
  <c r="P114" i="79"/>
  <c r="O114" i="79"/>
  <c r="N114" i="79"/>
  <c r="M114" i="79"/>
  <c r="L114" i="79"/>
  <c r="K114" i="79"/>
  <c r="J114" i="79"/>
  <c r="I114" i="79"/>
  <c r="H114" i="79"/>
  <c r="G114" i="79"/>
  <c r="F114" i="79"/>
  <c r="E114" i="79"/>
  <c r="D114" i="79"/>
  <c r="C114" i="79"/>
  <c r="E3" i="79"/>
  <c r="AB334" i="73"/>
  <c r="AB333" i="73"/>
  <c r="AB332" i="73"/>
  <c r="AB331" i="73"/>
  <c r="AB330" i="73"/>
  <c r="AB329" i="73"/>
  <c r="AB328" i="73"/>
  <c r="AB327" i="73"/>
  <c r="AB326" i="73"/>
  <c r="AB325" i="73"/>
  <c r="AB324" i="73"/>
  <c r="AB323" i="73"/>
  <c r="AB322" i="73"/>
  <c r="AB321" i="73"/>
  <c r="AB320" i="73"/>
  <c r="AB319" i="73"/>
  <c r="AB318" i="73"/>
  <c r="AB317" i="73"/>
  <c r="AB316" i="73"/>
  <c r="AB315" i="73"/>
  <c r="AB314" i="73"/>
  <c r="AB313" i="73"/>
  <c r="AB312" i="73"/>
  <c r="AB311" i="73"/>
  <c r="AB310" i="73"/>
  <c r="AB309" i="73"/>
  <c r="AB308" i="73"/>
  <c r="AB307" i="73"/>
  <c r="AB306" i="73"/>
  <c r="AB305" i="73"/>
  <c r="AB304" i="73"/>
  <c r="AB303" i="73"/>
  <c r="AB302" i="73"/>
  <c r="AB301" i="73"/>
  <c r="AB300" i="73"/>
  <c r="AB299" i="73"/>
  <c r="AB298" i="73"/>
  <c r="AB297" i="73"/>
  <c r="AB296" i="73"/>
  <c r="AB295" i="73"/>
  <c r="AB294" i="73"/>
  <c r="AB293" i="73"/>
  <c r="AB292" i="73"/>
  <c r="AB291" i="73"/>
  <c r="AB290" i="73"/>
  <c r="AB289" i="73"/>
  <c r="AB288" i="73"/>
  <c r="AB287" i="73"/>
  <c r="AB286" i="73"/>
  <c r="AB285" i="73"/>
  <c r="AB284" i="73"/>
  <c r="AB283" i="73"/>
  <c r="AB282" i="73"/>
  <c r="AB281" i="73"/>
  <c r="AB280" i="73"/>
  <c r="AB279" i="73"/>
  <c r="AB278" i="73"/>
  <c r="AB277" i="73"/>
  <c r="AB276" i="73"/>
  <c r="AB275" i="73"/>
  <c r="AB274" i="73"/>
  <c r="AB273" i="73"/>
  <c r="AB272" i="73"/>
  <c r="AB271" i="73"/>
  <c r="AB270" i="73"/>
  <c r="AB269" i="73"/>
  <c r="AB268" i="73"/>
  <c r="AB267" i="73"/>
  <c r="AB266" i="73"/>
  <c r="AB265" i="73"/>
  <c r="AB264" i="73"/>
  <c r="AB263" i="73"/>
  <c r="AB262" i="73"/>
  <c r="AB261" i="73"/>
  <c r="AB260" i="73"/>
  <c r="AB259" i="73"/>
  <c r="AB258" i="73"/>
  <c r="AB257" i="73"/>
  <c r="AB256" i="73"/>
  <c r="AB255" i="73"/>
  <c r="AB254" i="73"/>
  <c r="AB253" i="73"/>
  <c r="AB252" i="73"/>
  <c r="AB251" i="73"/>
  <c r="AB250" i="73"/>
  <c r="AB249" i="73"/>
  <c r="AB248" i="73"/>
  <c r="AB247" i="73"/>
  <c r="AB246" i="73"/>
  <c r="AB245" i="73"/>
  <c r="AB244" i="73"/>
  <c r="AB243" i="73"/>
  <c r="AB242" i="73"/>
  <c r="AB241" i="73"/>
  <c r="AB240" i="73"/>
  <c r="AB239" i="73"/>
  <c r="AB238" i="73"/>
  <c r="AB237" i="73"/>
  <c r="AB236" i="73"/>
  <c r="AB235" i="73"/>
  <c r="AB234" i="73"/>
  <c r="AB233" i="73"/>
  <c r="AB232" i="73"/>
  <c r="AB231" i="73"/>
  <c r="AB230" i="73"/>
  <c r="AB229" i="73"/>
  <c r="AB228" i="73"/>
  <c r="AB227" i="73"/>
  <c r="AB226" i="73"/>
  <c r="AB225" i="73"/>
  <c r="AB224" i="73"/>
  <c r="AB223" i="73"/>
  <c r="AB222" i="73"/>
  <c r="AB221" i="73"/>
  <c r="AB220" i="73"/>
  <c r="AB219" i="73"/>
  <c r="AB218" i="73"/>
  <c r="AB217" i="73"/>
  <c r="AB216" i="73"/>
  <c r="AB215" i="73"/>
  <c r="AB214" i="73"/>
  <c r="AB213" i="73"/>
  <c r="AB212" i="73"/>
  <c r="AB211" i="73"/>
  <c r="AB210" i="73"/>
  <c r="AB209" i="73"/>
  <c r="AB208" i="73"/>
  <c r="AB207" i="73"/>
  <c r="AB206" i="73"/>
  <c r="AB205" i="73"/>
  <c r="AB204" i="73"/>
  <c r="AB203" i="73"/>
  <c r="AB202" i="73"/>
  <c r="AB201" i="73"/>
  <c r="AB200" i="73"/>
  <c r="AB199" i="73"/>
  <c r="AB198" i="73"/>
  <c r="AB197" i="73"/>
  <c r="AB196" i="73"/>
  <c r="AB195" i="73"/>
  <c r="AB194" i="73"/>
  <c r="AB193" i="73"/>
  <c r="AB192" i="73"/>
  <c r="AB191" i="73"/>
  <c r="AB190" i="73"/>
  <c r="AB189" i="73"/>
  <c r="AB188" i="73"/>
  <c r="AB187" i="73"/>
  <c r="AB186" i="73"/>
  <c r="AB185" i="73"/>
  <c r="AB184" i="73"/>
  <c r="AB183" i="73"/>
  <c r="AB182" i="73"/>
  <c r="AB181" i="73"/>
  <c r="AB180" i="73"/>
  <c r="AB179" i="73"/>
  <c r="AB178" i="73"/>
  <c r="AB177" i="73"/>
  <c r="AB176" i="73"/>
  <c r="AB175" i="73"/>
  <c r="AB174" i="73"/>
  <c r="AB173" i="73"/>
  <c r="AB172" i="73"/>
  <c r="AB171" i="73"/>
  <c r="AB170" i="73"/>
  <c r="AB169" i="73"/>
  <c r="AB168" i="73"/>
  <c r="AB167" i="73"/>
  <c r="AB166" i="73"/>
  <c r="AB165" i="73"/>
  <c r="AB164" i="73"/>
  <c r="AB163" i="73"/>
  <c r="AB162" i="73"/>
  <c r="AB161" i="73"/>
  <c r="AB160" i="73"/>
  <c r="AB159" i="73"/>
  <c r="AB158" i="73"/>
  <c r="AB157" i="73"/>
  <c r="AB156" i="73"/>
  <c r="AB155" i="73"/>
  <c r="AB154" i="73"/>
  <c r="AB153" i="73"/>
  <c r="AB152" i="73"/>
  <c r="AB151" i="73"/>
  <c r="AB150" i="73"/>
  <c r="AB149" i="73"/>
  <c r="AB148" i="73"/>
  <c r="AB147" i="73"/>
  <c r="AB146" i="73"/>
  <c r="AB145" i="73"/>
  <c r="AB144" i="73"/>
  <c r="AB143" i="73"/>
  <c r="AB142" i="73"/>
  <c r="AB141" i="73"/>
  <c r="AB140" i="73"/>
  <c r="AB139" i="73"/>
  <c r="AB138" i="73"/>
  <c r="AB137" i="73"/>
  <c r="AB136" i="73"/>
  <c r="AB135" i="73"/>
  <c r="Q129" i="72" l="1"/>
  <c r="AH129" i="72" s="1"/>
  <c r="Q129" i="9"/>
  <c r="AG129" i="9" s="1"/>
  <c r="Q169" i="9"/>
  <c r="AG169" i="9" s="1"/>
  <c r="Q169" i="72"/>
  <c r="AH169" i="72" s="1"/>
  <c r="Q224" i="72"/>
  <c r="AH224" i="72" s="1"/>
  <c r="Q224" i="9"/>
  <c r="AG224" i="9" s="1"/>
  <c r="Q303" i="72"/>
  <c r="AH303" i="72" s="1"/>
  <c r="Q303" i="9"/>
  <c r="AG303" i="9" s="1"/>
  <c r="Q115" i="9"/>
  <c r="AG115" i="9" s="1"/>
  <c r="Q115" i="72"/>
  <c r="AH115" i="72" s="1"/>
  <c r="Q123" i="9"/>
  <c r="AG123" i="9" s="1"/>
  <c r="Q123" i="72"/>
  <c r="AH123" i="72" s="1"/>
  <c r="Q131" i="72"/>
  <c r="AH131" i="72" s="1"/>
  <c r="Q131" i="9"/>
  <c r="AG131" i="9" s="1"/>
  <c r="Q139" i="72"/>
  <c r="AH139" i="72" s="1"/>
  <c r="Q139" i="9"/>
  <c r="AG139" i="9" s="1"/>
  <c r="Q147" i="72"/>
  <c r="AH147" i="72" s="1"/>
  <c r="Q147" i="9"/>
  <c r="AG147" i="9" s="1"/>
  <c r="Q155" i="72"/>
  <c r="AH155" i="72" s="1"/>
  <c r="Q155" i="9"/>
  <c r="AG155" i="9" s="1"/>
  <c r="Q163" i="72"/>
  <c r="AH163" i="72" s="1"/>
  <c r="Q163" i="9"/>
  <c r="AG163" i="9" s="1"/>
  <c r="Q171" i="72"/>
  <c r="AH171" i="72" s="1"/>
  <c r="Q171" i="9"/>
  <c r="AG171" i="9" s="1"/>
  <c r="Q179" i="9"/>
  <c r="AG179" i="9" s="1"/>
  <c r="Q179" i="72"/>
  <c r="AH179" i="72" s="1"/>
  <c r="Q187" i="72"/>
  <c r="AH187" i="72" s="1"/>
  <c r="Q187" i="9"/>
  <c r="AG187" i="9" s="1"/>
  <c r="Q194" i="72"/>
  <c r="AH194" i="72" s="1"/>
  <c r="Q194" i="9"/>
  <c r="AG194" i="9" s="1"/>
  <c r="Q202" i="9"/>
  <c r="AG202" i="9" s="1"/>
  <c r="Q202" i="72"/>
  <c r="AH202" i="72" s="1"/>
  <c r="Q210" i="72"/>
  <c r="AH210" i="72" s="1"/>
  <c r="Q210" i="9"/>
  <c r="AG210" i="9" s="1"/>
  <c r="Q218" i="72"/>
  <c r="AH218" i="72" s="1"/>
  <c r="Q218" i="9"/>
  <c r="AG218" i="9" s="1"/>
  <c r="Q226" i="72"/>
  <c r="AH226" i="72" s="1"/>
  <c r="Q226" i="9"/>
  <c r="AG226" i="9" s="1"/>
  <c r="Q234" i="9"/>
  <c r="AG234" i="9" s="1"/>
  <c r="Q234" i="72"/>
  <c r="AH234" i="72" s="1"/>
  <c r="Q242" i="72"/>
  <c r="AH242" i="72" s="1"/>
  <c r="Q242" i="9"/>
  <c r="AG242" i="9" s="1"/>
  <c r="Q250" i="72"/>
  <c r="AH250" i="72" s="1"/>
  <c r="Q250" i="9"/>
  <c r="AG250" i="9" s="1"/>
  <c r="Q258" i="72"/>
  <c r="AH258" i="72" s="1"/>
  <c r="Q258" i="9"/>
  <c r="AG258" i="9" s="1"/>
  <c r="Q266" i="72"/>
  <c r="AH266" i="72" s="1"/>
  <c r="Q266" i="9"/>
  <c r="AG266" i="9" s="1"/>
  <c r="Q273" i="9"/>
  <c r="AG273" i="9" s="1"/>
  <c r="Q273" i="72"/>
  <c r="AH273" i="72" s="1"/>
  <c r="Q281" i="9"/>
  <c r="AG281" i="9" s="1"/>
  <c r="Q281" i="72"/>
  <c r="AH281" i="72" s="1"/>
  <c r="Q289" i="72"/>
  <c r="AH289" i="72" s="1"/>
  <c r="Q289" i="9"/>
  <c r="AG289" i="9" s="1"/>
  <c r="Q297" i="72"/>
  <c r="AH297" i="72" s="1"/>
  <c r="Q297" i="9"/>
  <c r="AG297" i="9" s="1"/>
  <c r="Q305" i="72"/>
  <c r="AH305" i="72" s="1"/>
  <c r="Q305" i="9"/>
  <c r="AG305" i="9" s="1"/>
  <c r="Q121" i="9"/>
  <c r="AG121" i="9" s="1"/>
  <c r="Q121" i="72"/>
  <c r="AH121" i="72" s="1"/>
  <c r="Q185" i="9"/>
  <c r="AG185" i="9" s="1"/>
  <c r="Q185" i="72"/>
  <c r="AH185" i="72" s="1"/>
  <c r="Q256" i="72"/>
  <c r="AH256" i="72" s="1"/>
  <c r="Q256" i="9"/>
  <c r="AG256" i="9" s="1"/>
  <c r="Q148" i="72"/>
  <c r="AH148" i="72" s="1"/>
  <c r="Q148" i="9"/>
  <c r="AG148" i="9" s="1"/>
  <c r="Q188" i="72"/>
  <c r="AH188" i="72" s="1"/>
  <c r="Q188" i="9"/>
  <c r="AG188" i="9" s="1"/>
  <c r="Q211" i="72"/>
  <c r="AH211" i="72" s="1"/>
  <c r="Q211" i="9"/>
  <c r="AG211" i="9" s="1"/>
  <c r="Q243" i="72"/>
  <c r="AH243" i="72" s="1"/>
  <c r="Q243" i="9"/>
  <c r="AG243" i="9" s="1"/>
  <c r="Q274" i="9"/>
  <c r="AG274" i="9" s="1"/>
  <c r="Q274" i="72"/>
  <c r="AH274" i="72" s="1"/>
  <c r="Q306" i="9"/>
  <c r="AG306" i="9" s="1"/>
  <c r="Q306" i="72"/>
  <c r="AH306" i="72" s="1"/>
  <c r="Q145" i="72"/>
  <c r="AH145" i="72" s="1"/>
  <c r="Q145" i="9"/>
  <c r="AG145" i="9" s="1"/>
  <c r="Q200" i="72"/>
  <c r="AH200" i="72" s="1"/>
  <c r="Q200" i="9"/>
  <c r="AG200" i="9" s="1"/>
  <c r="Q240" i="72"/>
  <c r="AH240" i="72" s="1"/>
  <c r="Q240" i="9"/>
  <c r="AG240" i="9" s="1"/>
  <c r="Q279" i="9"/>
  <c r="AG279" i="9" s="1"/>
  <c r="Q279" i="72"/>
  <c r="AH279" i="72" s="1"/>
  <c r="Q311" i="9"/>
  <c r="AG311" i="9" s="1"/>
  <c r="Q311" i="72"/>
  <c r="AH311" i="72" s="1"/>
  <c r="Q116" i="72"/>
  <c r="AH116" i="72" s="1"/>
  <c r="Q116" i="9"/>
  <c r="AG116" i="9" s="1"/>
  <c r="Q156" i="9"/>
  <c r="AG156" i="9" s="1"/>
  <c r="Q156" i="72"/>
  <c r="AH156" i="72" s="1"/>
  <c r="Q195" i="9"/>
  <c r="AG195" i="9" s="1"/>
  <c r="Q195" i="72"/>
  <c r="AH195" i="72" s="1"/>
  <c r="Q227" i="9"/>
  <c r="AG227" i="9" s="1"/>
  <c r="Q227" i="72"/>
  <c r="AH227" i="72" s="1"/>
  <c r="Q267" i="9"/>
  <c r="AG267" i="9" s="1"/>
  <c r="Q267" i="72"/>
  <c r="AH267" i="72" s="1"/>
  <c r="Q290" i="72"/>
  <c r="AH290" i="72" s="1"/>
  <c r="Q290" i="9"/>
  <c r="AG290" i="9" s="1"/>
  <c r="Q117" i="72"/>
  <c r="AH117" i="72" s="1"/>
  <c r="Q117" i="9"/>
  <c r="AG117" i="9" s="1"/>
  <c r="Q141" i="72"/>
  <c r="AH141" i="72" s="1"/>
  <c r="Q141" i="9"/>
  <c r="AG141" i="9" s="1"/>
  <c r="Q157" i="9"/>
  <c r="AG157" i="9" s="1"/>
  <c r="Q157" i="72"/>
  <c r="AH157" i="72" s="1"/>
  <c r="Q173" i="72"/>
  <c r="AH173" i="72" s="1"/>
  <c r="Q173" i="9"/>
  <c r="AG173" i="9" s="1"/>
  <c r="Q189" i="72"/>
  <c r="AH189" i="72" s="1"/>
  <c r="Q189" i="9"/>
  <c r="AG189" i="9" s="1"/>
  <c r="Q196" i="72"/>
  <c r="AH196" i="72" s="1"/>
  <c r="Q196" i="9"/>
  <c r="AG196" i="9" s="1"/>
  <c r="Q212" i="9"/>
  <c r="AG212" i="9" s="1"/>
  <c r="Q212" i="72"/>
  <c r="AH212" i="72" s="1"/>
  <c r="Q220" i="9"/>
  <c r="AG220" i="9" s="1"/>
  <c r="Q220" i="72"/>
  <c r="AH220" i="72" s="1"/>
  <c r="Q236" i="72"/>
  <c r="AH236" i="72" s="1"/>
  <c r="Q236" i="9"/>
  <c r="AG236" i="9" s="1"/>
  <c r="Q252" i="9"/>
  <c r="AG252" i="9" s="1"/>
  <c r="Q252" i="72"/>
  <c r="AH252" i="72" s="1"/>
  <c r="Q268" i="72"/>
  <c r="AH268" i="72" s="1"/>
  <c r="Q268" i="9"/>
  <c r="AG268" i="9" s="1"/>
  <c r="Q283" i="72"/>
  <c r="AH283" i="72" s="1"/>
  <c r="Q283" i="9"/>
  <c r="AG283" i="9" s="1"/>
  <c r="Q299" i="9"/>
  <c r="AG299" i="9" s="1"/>
  <c r="Q299" i="72"/>
  <c r="AH299" i="72" s="1"/>
  <c r="Q137" i="72"/>
  <c r="AH137" i="72" s="1"/>
  <c r="Q137" i="9"/>
  <c r="AG137" i="9" s="1"/>
  <c r="Q208" i="72"/>
  <c r="AH208" i="72" s="1"/>
  <c r="Q208" i="9"/>
  <c r="AG208" i="9" s="1"/>
  <c r="Q287" i="9"/>
  <c r="AG287" i="9" s="1"/>
  <c r="Q287" i="72"/>
  <c r="AH287" i="72" s="1"/>
  <c r="Q140" i="9"/>
  <c r="AG140" i="9" s="1"/>
  <c r="Q140" i="72"/>
  <c r="AH140" i="72" s="1"/>
  <c r="Q180" i="9"/>
  <c r="AG180" i="9" s="1"/>
  <c r="Q180" i="72"/>
  <c r="AH180" i="72" s="1"/>
  <c r="Q219" i="9"/>
  <c r="AG219" i="9" s="1"/>
  <c r="Q219" i="72"/>
  <c r="AH219" i="72" s="1"/>
  <c r="Q251" i="72"/>
  <c r="AH251" i="72" s="1"/>
  <c r="Q251" i="9"/>
  <c r="AG251" i="9" s="1"/>
  <c r="Q282" i="72"/>
  <c r="AH282" i="72" s="1"/>
  <c r="Q282" i="9"/>
  <c r="AG282" i="9" s="1"/>
  <c r="Q298" i="72"/>
  <c r="AH298" i="72" s="1"/>
  <c r="Q298" i="9"/>
  <c r="AG298" i="9" s="1"/>
  <c r="Q125" i="72"/>
  <c r="AH125" i="72" s="1"/>
  <c r="Q125" i="9"/>
  <c r="AG125" i="9" s="1"/>
  <c r="Q133" i="72"/>
  <c r="AH133" i="72" s="1"/>
  <c r="Q133" i="9"/>
  <c r="AG133" i="9" s="1"/>
  <c r="Q149" i="9"/>
  <c r="AG149" i="9" s="1"/>
  <c r="Q149" i="72"/>
  <c r="AH149" i="72" s="1"/>
  <c r="Q165" i="9"/>
  <c r="AG165" i="9" s="1"/>
  <c r="Q165" i="72"/>
  <c r="AH165" i="72" s="1"/>
  <c r="Q181" i="72"/>
  <c r="AH181" i="72" s="1"/>
  <c r="Q181" i="9"/>
  <c r="AG181" i="9" s="1"/>
  <c r="Q204" i="72"/>
  <c r="AH204" i="72" s="1"/>
  <c r="Q204" i="9"/>
  <c r="AG204" i="9" s="1"/>
  <c r="Q228" i="72"/>
  <c r="AH228" i="72" s="1"/>
  <c r="Q228" i="9"/>
  <c r="AG228" i="9" s="1"/>
  <c r="Q244" i="9"/>
  <c r="AG244" i="9" s="1"/>
  <c r="Q244" i="72"/>
  <c r="AH244" i="72" s="1"/>
  <c r="Q260" i="72"/>
  <c r="AH260" i="72" s="1"/>
  <c r="Q260" i="9"/>
  <c r="AG260" i="9" s="1"/>
  <c r="Q275" i="72"/>
  <c r="AH275" i="72" s="1"/>
  <c r="Q275" i="9"/>
  <c r="AG275" i="9" s="1"/>
  <c r="Q291" i="9"/>
  <c r="AG291" i="9" s="1"/>
  <c r="Q291" i="72"/>
  <c r="AH291" i="72" s="1"/>
  <c r="Q307" i="72"/>
  <c r="AH307" i="72" s="1"/>
  <c r="Q307" i="9"/>
  <c r="AG307" i="9" s="1"/>
  <c r="Q118" i="9"/>
  <c r="AG118" i="9" s="1"/>
  <c r="Q118" i="72"/>
  <c r="AH118" i="72" s="1"/>
  <c r="Q126" i="9"/>
  <c r="AG126" i="9" s="1"/>
  <c r="Q126" i="72"/>
  <c r="AH126" i="72" s="1"/>
  <c r="Q134" i="9"/>
  <c r="AG134" i="9" s="1"/>
  <c r="Q134" i="72"/>
  <c r="AH134" i="72" s="1"/>
  <c r="Q142" i="9"/>
  <c r="AG142" i="9" s="1"/>
  <c r="Q142" i="72"/>
  <c r="AH142" i="72" s="1"/>
  <c r="Q150" i="9"/>
  <c r="AG150" i="9" s="1"/>
  <c r="Q150" i="72"/>
  <c r="AH150" i="72" s="1"/>
  <c r="Q158" i="72"/>
  <c r="AH158" i="72" s="1"/>
  <c r="Q158" i="9"/>
  <c r="AG158" i="9" s="1"/>
  <c r="Q166" i="72"/>
  <c r="AH166" i="72" s="1"/>
  <c r="Q166" i="9"/>
  <c r="AG166" i="9" s="1"/>
  <c r="Q174" i="9"/>
  <c r="AG174" i="9" s="1"/>
  <c r="Q174" i="72"/>
  <c r="AH174" i="72" s="1"/>
  <c r="Q182" i="9"/>
  <c r="AG182" i="9" s="1"/>
  <c r="Q182" i="72"/>
  <c r="AH182" i="72" s="1"/>
  <c r="Q190" i="9"/>
  <c r="AG190" i="9" s="1"/>
  <c r="Q190" i="72"/>
  <c r="AH190" i="72" s="1"/>
  <c r="Q197" i="9"/>
  <c r="AG197" i="9" s="1"/>
  <c r="Q197" i="72"/>
  <c r="AH197" i="72" s="1"/>
  <c r="Q205" i="9"/>
  <c r="AG205" i="9" s="1"/>
  <c r="Q205" i="72"/>
  <c r="AH205" i="72" s="1"/>
  <c r="Q213" i="9"/>
  <c r="AG213" i="9" s="1"/>
  <c r="Q213" i="72"/>
  <c r="AH213" i="72" s="1"/>
  <c r="Q221" i="72"/>
  <c r="AH221" i="72" s="1"/>
  <c r="Q221" i="9"/>
  <c r="AG221" i="9" s="1"/>
  <c r="Q229" i="9"/>
  <c r="AG229" i="9" s="1"/>
  <c r="Q229" i="72"/>
  <c r="AH229" i="72" s="1"/>
  <c r="Q237" i="9"/>
  <c r="AG237" i="9" s="1"/>
  <c r="Q237" i="72"/>
  <c r="AH237" i="72" s="1"/>
  <c r="Q245" i="9"/>
  <c r="AG245" i="9" s="1"/>
  <c r="Q245" i="72"/>
  <c r="AH245" i="72" s="1"/>
  <c r="Q253" i="72"/>
  <c r="AH253" i="72" s="1"/>
  <c r="Q253" i="9"/>
  <c r="AG253" i="9" s="1"/>
  <c r="Q261" i="72"/>
  <c r="AH261" i="72" s="1"/>
  <c r="Q261" i="9"/>
  <c r="AG261" i="9" s="1"/>
  <c r="Q269" i="9"/>
  <c r="AG269" i="9" s="1"/>
  <c r="Q269" i="72"/>
  <c r="AH269" i="72" s="1"/>
  <c r="Q276" i="9"/>
  <c r="AG276" i="9" s="1"/>
  <c r="Q276" i="72"/>
  <c r="AH276" i="72" s="1"/>
  <c r="Q284" i="9"/>
  <c r="AG284" i="9" s="1"/>
  <c r="Q284" i="72"/>
  <c r="AH284" i="72" s="1"/>
  <c r="Q292" i="72"/>
  <c r="AH292" i="72" s="1"/>
  <c r="Q292" i="9"/>
  <c r="AG292" i="9" s="1"/>
  <c r="Q300" i="72"/>
  <c r="AH300" i="72" s="1"/>
  <c r="Q300" i="9"/>
  <c r="AG300" i="9" s="1"/>
  <c r="Q308" i="9"/>
  <c r="AG308" i="9" s="1"/>
  <c r="Q308" i="72"/>
  <c r="AH308" i="72" s="1"/>
  <c r="Q177" i="9"/>
  <c r="AG177" i="9" s="1"/>
  <c r="Q177" i="72"/>
  <c r="AH177" i="72" s="1"/>
  <c r="Q248" i="72"/>
  <c r="AH248" i="72" s="1"/>
  <c r="Q248" i="9"/>
  <c r="AG248" i="9" s="1"/>
  <c r="Q124" i="72"/>
  <c r="AH124" i="72" s="1"/>
  <c r="Q124" i="9"/>
  <c r="AG124" i="9" s="1"/>
  <c r="Q172" i="9"/>
  <c r="AG172" i="9" s="1"/>
  <c r="Q172" i="72"/>
  <c r="AH172" i="72" s="1"/>
  <c r="Q235" i="72"/>
  <c r="AH235" i="72" s="1"/>
  <c r="Q235" i="9"/>
  <c r="AG235" i="9" s="1"/>
  <c r="Q127" i="9"/>
  <c r="AG127" i="9" s="1"/>
  <c r="Q127" i="72"/>
  <c r="AH127" i="72" s="1"/>
  <c r="Q143" i="72"/>
  <c r="AH143" i="72" s="1"/>
  <c r="Q143" i="9"/>
  <c r="AG143" i="9" s="1"/>
  <c r="Q159" i="9"/>
  <c r="AG159" i="9" s="1"/>
  <c r="Q159" i="72"/>
  <c r="AH159" i="72" s="1"/>
  <c r="Q175" i="9"/>
  <c r="AG175" i="9" s="1"/>
  <c r="Q175" i="72"/>
  <c r="AH175" i="72" s="1"/>
  <c r="Q191" i="9"/>
  <c r="AG191" i="9" s="1"/>
  <c r="Q191" i="72"/>
  <c r="AH191" i="72" s="1"/>
  <c r="Q206" i="9"/>
  <c r="AG206" i="9" s="1"/>
  <c r="Q206" i="72"/>
  <c r="AH206" i="72" s="1"/>
  <c r="Q222" i="9"/>
  <c r="AG222" i="9" s="1"/>
  <c r="Q222" i="72"/>
  <c r="AH222" i="72" s="1"/>
  <c r="Q230" i="9"/>
  <c r="AG230" i="9" s="1"/>
  <c r="Q230" i="72"/>
  <c r="AH230" i="72" s="1"/>
  <c r="Q238" i="9"/>
  <c r="AG238" i="9" s="1"/>
  <c r="Q238" i="72"/>
  <c r="AH238" i="72" s="1"/>
  <c r="Q254" i="9"/>
  <c r="AG254" i="9" s="1"/>
  <c r="Q254" i="72"/>
  <c r="AH254" i="72" s="1"/>
  <c r="Q262" i="9"/>
  <c r="AG262" i="9" s="1"/>
  <c r="Q262" i="72"/>
  <c r="AH262" i="72" s="1"/>
  <c r="Q270" i="9"/>
  <c r="AG270" i="9" s="1"/>
  <c r="Q270" i="72"/>
  <c r="AH270" i="72" s="1"/>
  <c r="Q277" i="9"/>
  <c r="AG277" i="9" s="1"/>
  <c r="Q277" i="72"/>
  <c r="AH277" i="72" s="1"/>
  <c r="Q285" i="72"/>
  <c r="AH285" i="72" s="1"/>
  <c r="Q285" i="9"/>
  <c r="AG285" i="9" s="1"/>
  <c r="Q293" i="72"/>
  <c r="AH293" i="72" s="1"/>
  <c r="Q293" i="9"/>
  <c r="AG293" i="9" s="1"/>
  <c r="Q301" i="9"/>
  <c r="AG301" i="9" s="1"/>
  <c r="Q301" i="72"/>
  <c r="AH301" i="72" s="1"/>
  <c r="Q309" i="9"/>
  <c r="AG309" i="9" s="1"/>
  <c r="Q309" i="72"/>
  <c r="AH309" i="72" s="1"/>
  <c r="Q113" i="9"/>
  <c r="AG113" i="9" s="1"/>
  <c r="Q113" i="72"/>
  <c r="AH113" i="72" s="1"/>
  <c r="Q153" i="9"/>
  <c r="AG153" i="9" s="1"/>
  <c r="Q153" i="72"/>
  <c r="AH153" i="72" s="1"/>
  <c r="Q216" i="72"/>
  <c r="AH216" i="72" s="1"/>
  <c r="Q216" i="9"/>
  <c r="AG216" i="9" s="1"/>
  <c r="Q295" i="9"/>
  <c r="AG295" i="9" s="1"/>
  <c r="Q295" i="72"/>
  <c r="AH295" i="72" s="1"/>
  <c r="Q132" i="72"/>
  <c r="AH132" i="72" s="1"/>
  <c r="Q132" i="9"/>
  <c r="AG132" i="9" s="1"/>
  <c r="Q164" i="72"/>
  <c r="AH164" i="72" s="1"/>
  <c r="Q164" i="9"/>
  <c r="AG164" i="9" s="1"/>
  <c r="Q203" i="72"/>
  <c r="AH203" i="72" s="1"/>
  <c r="Q203" i="9"/>
  <c r="AG203" i="9" s="1"/>
  <c r="Q259" i="9"/>
  <c r="AG259" i="9" s="1"/>
  <c r="Q259" i="72"/>
  <c r="AH259" i="72" s="1"/>
  <c r="Q119" i="9"/>
  <c r="AG119" i="9" s="1"/>
  <c r="Q119" i="72"/>
  <c r="AH119" i="72" s="1"/>
  <c r="Q135" i="72"/>
  <c r="AH135" i="72" s="1"/>
  <c r="Q135" i="9"/>
  <c r="AG135" i="9" s="1"/>
  <c r="Q151" i="9"/>
  <c r="AG151" i="9" s="1"/>
  <c r="Q151" i="72"/>
  <c r="AH151" i="72" s="1"/>
  <c r="Q167" i="9"/>
  <c r="AG167" i="9" s="1"/>
  <c r="Q167" i="72"/>
  <c r="AH167" i="72" s="1"/>
  <c r="Q183" i="9"/>
  <c r="AG183" i="9" s="1"/>
  <c r="Q183" i="72"/>
  <c r="AH183" i="72" s="1"/>
  <c r="Q198" i="9"/>
  <c r="AG198" i="9" s="1"/>
  <c r="Q198" i="72"/>
  <c r="AH198" i="72" s="1"/>
  <c r="Q214" i="72"/>
  <c r="AH214" i="72" s="1"/>
  <c r="Q214" i="9"/>
  <c r="AG214" i="9" s="1"/>
  <c r="Q246" i="72"/>
  <c r="AH246" i="72" s="1"/>
  <c r="Q246" i="9"/>
  <c r="AG246" i="9" s="1"/>
  <c r="Q112" i="72"/>
  <c r="AH112" i="72" s="1"/>
  <c r="Q112" i="9"/>
  <c r="AG112" i="9" s="1"/>
  <c r="Q120" i="72"/>
  <c r="AH120" i="72" s="1"/>
  <c r="Q120" i="9"/>
  <c r="AG120" i="9" s="1"/>
  <c r="Q128" i="72"/>
  <c r="AH128" i="72" s="1"/>
  <c r="Q128" i="9"/>
  <c r="AG128" i="9" s="1"/>
  <c r="Q136" i="72"/>
  <c r="AH136" i="72" s="1"/>
  <c r="Q136" i="9"/>
  <c r="AG136" i="9" s="1"/>
  <c r="Q144" i="72"/>
  <c r="AH144" i="72" s="1"/>
  <c r="Q144" i="9"/>
  <c r="AG144" i="9" s="1"/>
  <c r="Q152" i="72"/>
  <c r="AH152" i="72" s="1"/>
  <c r="Q152" i="9"/>
  <c r="AG152" i="9" s="1"/>
  <c r="Q160" i="72"/>
  <c r="AH160" i="72" s="1"/>
  <c r="Q160" i="9"/>
  <c r="AG160" i="9" s="1"/>
  <c r="Q168" i="72"/>
  <c r="AH168" i="72" s="1"/>
  <c r="Q168" i="9"/>
  <c r="AG168" i="9" s="1"/>
  <c r="Q176" i="72"/>
  <c r="AH176" i="72" s="1"/>
  <c r="Q176" i="9"/>
  <c r="AG176" i="9" s="1"/>
  <c r="Q184" i="72"/>
  <c r="AH184" i="72" s="1"/>
  <c r="Q184" i="9"/>
  <c r="AG184" i="9" s="1"/>
  <c r="Q199" i="72"/>
  <c r="AH199" i="72" s="1"/>
  <c r="Q199" i="9"/>
  <c r="AG199" i="9" s="1"/>
  <c r="Q207" i="9"/>
  <c r="AG207" i="9" s="1"/>
  <c r="Q207" i="72"/>
  <c r="AH207" i="72" s="1"/>
  <c r="Q215" i="9"/>
  <c r="AG215" i="9" s="1"/>
  <c r="Q215" i="72"/>
  <c r="AH215" i="72" s="1"/>
  <c r="Q223" i="9"/>
  <c r="AG223" i="9" s="1"/>
  <c r="Q223" i="72"/>
  <c r="AH223" i="72" s="1"/>
  <c r="Q231" i="72"/>
  <c r="AH231" i="72" s="1"/>
  <c r="Q231" i="9"/>
  <c r="AG231" i="9" s="1"/>
  <c r="Q239" i="9"/>
  <c r="AG239" i="9" s="1"/>
  <c r="Q239" i="72"/>
  <c r="AH239" i="72" s="1"/>
  <c r="Q247" i="9"/>
  <c r="AG247" i="9" s="1"/>
  <c r="Q247" i="72"/>
  <c r="AH247" i="72" s="1"/>
  <c r="Q255" i="9"/>
  <c r="AG255" i="9" s="1"/>
  <c r="Q255" i="72"/>
  <c r="AH255" i="72" s="1"/>
  <c r="Q263" i="9"/>
  <c r="AG263" i="9" s="1"/>
  <c r="Q263" i="72"/>
  <c r="AH263" i="72" s="1"/>
  <c r="Q271" i="72"/>
  <c r="AH271" i="72" s="1"/>
  <c r="Q271" i="9"/>
  <c r="AG271" i="9" s="1"/>
  <c r="Q278" i="72"/>
  <c r="AH278" i="72" s="1"/>
  <c r="Q278" i="9"/>
  <c r="AG278" i="9" s="1"/>
  <c r="Q286" i="9"/>
  <c r="AG286" i="9" s="1"/>
  <c r="Q286" i="72"/>
  <c r="AH286" i="72" s="1"/>
  <c r="Q294" i="9"/>
  <c r="AG294" i="9" s="1"/>
  <c r="Q294" i="72"/>
  <c r="AH294" i="72" s="1"/>
  <c r="Q302" i="9"/>
  <c r="AG302" i="9" s="1"/>
  <c r="Q302" i="72"/>
  <c r="AH302" i="72" s="1"/>
  <c r="Q310" i="72"/>
  <c r="AH310" i="72" s="1"/>
  <c r="Q310" i="9"/>
  <c r="AG310" i="9" s="1"/>
  <c r="Q192" i="72"/>
  <c r="AH192" i="72" s="1"/>
  <c r="Q192" i="9"/>
  <c r="AG192" i="9" s="1"/>
  <c r="Q264" i="9"/>
  <c r="AG264" i="9" s="1"/>
  <c r="Q264" i="72"/>
  <c r="AH264" i="72" s="1"/>
  <c r="Q161" i="72"/>
  <c r="AH161" i="72" s="1"/>
  <c r="Q161" i="9"/>
  <c r="AG161" i="9" s="1"/>
  <c r="Q232" i="72"/>
  <c r="AH232" i="72" s="1"/>
  <c r="Q232" i="9"/>
  <c r="AG232" i="9" s="1"/>
  <c r="Q114" i="72"/>
  <c r="AH114" i="72" s="1"/>
  <c r="Q114" i="9"/>
  <c r="AG114" i="9" s="1"/>
  <c r="Q122" i="72"/>
  <c r="AH122" i="72" s="1"/>
  <c r="Q122" i="9"/>
  <c r="AG122" i="9" s="1"/>
  <c r="Q130" i="72"/>
  <c r="AH130" i="72" s="1"/>
  <c r="Q130" i="9"/>
  <c r="AG130" i="9" s="1"/>
  <c r="Q138" i="72"/>
  <c r="AH138" i="72" s="1"/>
  <c r="Q138" i="9"/>
  <c r="AG138" i="9" s="1"/>
  <c r="Q146" i="72"/>
  <c r="AH146" i="72" s="1"/>
  <c r="Q146" i="9"/>
  <c r="AG146" i="9" s="1"/>
  <c r="Q154" i="72"/>
  <c r="AH154" i="72" s="1"/>
  <c r="Q154" i="9"/>
  <c r="AG154" i="9" s="1"/>
  <c r="Q162" i="72"/>
  <c r="AH162" i="72" s="1"/>
  <c r="Q162" i="9"/>
  <c r="AG162" i="9" s="1"/>
  <c r="Q170" i="72"/>
  <c r="AH170" i="72" s="1"/>
  <c r="Q170" i="9"/>
  <c r="AG170" i="9" s="1"/>
  <c r="Q178" i="72"/>
  <c r="AH178" i="72" s="1"/>
  <c r="Q178" i="9"/>
  <c r="AG178" i="9" s="1"/>
  <c r="Q186" i="72"/>
  <c r="AH186" i="72" s="1"/>
  <c r="Q186" i="9"/>
  <c r="AG186" i="9" s="1"/>
  <c r="Q193" i="9"/>
  <c r="AG193" i="9" s="1"/>
  <c r="Q193" i="72"/>
  <c r="AH193" i="72" s="1"/>
  <c r="Q201" i="72"/>
  <c r="AH201" i="72" s="1"/>
  <c r="Q201" i="9"/>
  <c r="AG201" i="9" s="1"/>
  <c r="Q209" i="72"/>
  <c r="AH209" i="72" s="1"/>
  <c r="Q209" i="9"/>
  <c r="AG209" i="9" s="1"/>
  <c r="Q217" i="72"/>
  <c r="AH217" i="72" s="1"/>
  <c r="Q217" i="9"/>
  <c r="AG217" i="9" s="1"/>
  <c r="Q225" i="9"/>
  <c r="AG225" i="9" s="1"/>
  <c r="Q225" i="72"/>
  <c r="AH225" i="72" s="1"/>
  <c r="Q233" i="72"/>
  <c r="AH233" i="72" s="1"/>
  <c r="Q233" i="9"/>
  <c r="AG233" i="9" s="1"/>
  <c r="Q241" i="72"/>
  <c r="AH241" i="72" s="1"/>
  <c r="Q241" i="9"/>
  <c r="AG241" i="9" s="1"/>
  <c r="Q249" i="9"/>
  <c r="AG249" i="9" s="1"/>
  <c r="Q249" i="72"/>
  <c r="AH249" i="72" s="1"/>
  <c r="Q257" i="9"/>
  <c r="AG257" i="9" s="1"/>
  <c r="Q257" i="72"/>
  <c r="AH257" i="72" s="1"/>
  <c r="Q265" i="9"/>
  <c r="AG265" i="9" s="1"/>
  <c r="Q265" i="72"/>
  <c r="AH265" i="72" s="1"/>
  <c r="Q272" i="72"/>
  <c r="AH272" i="72" s="1"/>
  <c r="Q272" i="9"/>
  <c r="AG272" i="9" s="1"/>
  <c r="Q280" i="72"/>
  <c r="AH280" i="72" s="1"/>
  <c r="Q280" i="9"/>
  <c r="AG280" i="9" s="1"/>
  <c r="Q288" i="72"/>
  <c r="AH288" i="72" s="1"/>
  <c r="Q288" i="9"/>
  <c r="AG288" i="9" s="1"/>
  <c r="Q296" i="72"/>
  <c r="AH296" i="72" s="1"/>
  <c r="Q296" i="9"/>
  <c r="AG296" i="9" s="1"/>
  <c r="Q304" i="72"/>
  <c r="AH304" i="72" s="1"/>
  <c r="Q304" i="9"/>
  <c r="AG304" i="9" s="1"/>
  <c r="AG313" i="79"/>
  <c r="AG114" i="79"/>
  <c r="AG116" i="79"/>
  <c r="AG118" i="79"/>
  <c r="AG120" i="79"/>
  <c r="AG122" i="79"/>
  <c r="AG124" i="79"/>
  <c r="AG126" i="79"/>
  <c r="AG128" i="79"/>
  <c r="AG130" i="79"/>
  <c r="AG132" i="79"/>
  <c r="AG134" i="79"/>
  <c r="AG136" i="79"/>
  <c r="AG138" i="79"/>
  <c r="AG140" i="79"/>
  <c r="AG142" i="79"/>
  <c r="AG200" i="79"/>
  <c r="AG202" i="79"/>
  <c r="AG204" i="79"/>
  <c r="AG206" i="79"/>
  <c r="AG208" i="79"/>
  <c r="AG210" i="79"/>
  <c r="AG212" i="79"/>
  <c r="AG214" i="79"/>
  <c r="AG216" i="79"/>
  <c r="AG218" i="79"/>
  <c r="AG220" i="79"/>
  <c r="AG222" i="79"/>
  <c r="AG224" i="79"/>
  <c r="AG226" i="79"/>
  <c r="AG228" i="79"/>
  <c r="AG230" i="79"/>
  <c r="AG232" i="79"/>
  <c r="AG234" i="79"/>
  <c r="AG236" i="79"/>
  <c r="AG238" i="79"/>
  <c r="AG240" i="79"/>
  <c r="AG242" i="79"/>
  <c r="AG244" i="79"/>
  <c r="AG246" i="79"/>
  <c r="AG248" i="79"/>
  <c r="AG250" i="79"/>
  <c r="AG252" i="79"/>
  <c r="AG254" i="79"/>
  <c r="AG256" i="79"/>
  <c r="AG258" i="79"/>
  <c r="AG260" i="79"/>
  <c r="AG262" i="79"/>
  <c r="AG264" i="79"/>
  <c r="AG266" i="79"/>
  <c r="AG268" i="79"/>
  <c r="AG270" i="79"/>
  <c r="AG272" i="79"/>
  <c r="AG274" i="79"/>
  <c r="AG276" i="79"/>
  <c r="AG278" i="79"/>
  <c r="AG280" i="79"/>
  <c r="AG282" i="79"/>
  <c r="AG284" i="79"/>
  <c r="AG286" i="79"/>
  <c r="AG288" i="79"/>
  <c r="AG290" i="79"/>
  <c r="AG292" i="79"/>
  <c r="AG294" i="79"/>
  <c r="AG296" i="79"/>
  <c r="AG298" i="79"/>
  <c r="AG300" i="79"/>
  <c r="AG302" i="79"/>
  <c r="AG304" i="79"/>
  <c r="AG306" i="79"/>
  <c r="AG308" i="79"/>
  <c r="AG310" i="79"/>
  <c r="AG144" i="79"/>
  <c r="AG146" i="79"/>
  <c r="AG148" i="79"/>
  <c r="AG150" i="79"/>
  <c r="AG153" i="79"/>
  <c r="AG155" i="79"/>
  <c r="AG157" i="79"/>
  <c r="AG159" i="79"/>
  <c r="AG161" i="79"/>
  <c r="AG163" i="79"/>
  <c r="AG165" i="79"/>
  <c r="AG167" i="79"/>
  <c r="AG169" i="79"/>
  <c r="AG171" i="79"/>
  <c r="AG173" i="79"/>
  <c r="AG175" i="79"/>
  <c r="AG177" i="79"/>
  <c r="AG179" i="79"/>
  <c r="AG181" i="79"/>
  <c r="AG183" i="79"/>
  <c r="AG185" i="79"/>
  <c r="AG187" i="79"/>
  <c r="AG189" i="79"/>
  <c r="AG191" i="79"/>
  <c r="AG193" i="79"/>
  <c r="AG194" i="79"/>
  <c r="AG196" i="79"/>
  <c r="AG198" i="79"/>
  <c r="AG201" i="79"/>
  <c r="AG203" i="79"/>
  <c r="AG205" i="79"/>
  <c r="AG207" i="79"/>
  <c r="AG209" i="79"/>
  <c r="AG211" i="79"/>
  <c r="AG213" i="79"/>
  <c r="AG215" i="79"/>
  <c r="AG217" i="79"/>
  <c r="AG219" i="79"/>
  <c r="AG221" i="79"/>
  <c r="AG223" i="79"/>
  <c r="AG225" i="79"/>
  <c r="AG227" i="79"/>
  <c r="AG229" i="79"/>
  <c r="AG231" i="79"/>
  <c r="AG233" i="79"/>
  <c r="AG235" i="79"/>
  <c r="AG237" i="79"/>
  <c r="AG239" i="79"/>
  <c r="AG241" i="79"/>
  <c r="AG243" i="79"/>
  <c r="AG245" i="79"/>
  <c r="AG247" i="79"/>
  <c r="AG249" i="79"/>
  <c r="AG251" i="79"/>
  <c r="AG253" i="79"/>
  <c r="AG255" i="79"/>
  <c r="AG257" i="79"/>
  <c r="AG259" i="79"/>
  <c r="AG261" i="79"/>
  <c r="AG263" i="79"/>
  <c r="AG265" i="79"/>
  <c r="AG267" i="79"/>
  <c r="AG269" i="79"/>
  <c r="AG271" i="79"/>
  <c r="AG273" i="79"/>
  <c r="AG275" i="79"/>
  <c r="AG277" i="79"/>
  <c r="AG279" i="79"/>
  <c r="AG281" i="79"/>
  <c r="AG283" i="79"/>
  <c r="AG285" i="79"/>
  <c r="AG287" i="79"/>
  <c r="AG289" i="79"/>
  <c r="AG291" i="79"/>
  <c r="AG293" i="79"/>
  <c r="AG295" i="79"/>
  <c r="AG297" i="79"/>
  <c r="AG299" i="79"/>
  <c r="AG301" i="79"/>
  <c r="AG303" i="79"/>
  <c r="AG305" i="79"/>
  <c r="AG307" i="79"/>
  <c r="AG309" i="79"/>
  <c r="AG312" i="79"/>
  <c r="AG195" i="79"/>
  <c r="AG197" i="79"/>
  <c r="AG199" i="79"/>
  <c r="AG115" i="79"/>
  <c r="AG117" i="79"/>
  <c r="AG119" i="79"/>
  <c r="AG121" i="79"/>
  <c r="AG123" i="79"/>
  <c r="AG125" i="79"/>
  <c r="AG127" i="79"/>
  <c r="AG129" i="79"/>
  <c r="AG131" i="79"/>
  <c r="AG133" i="79"/>
  <c r="AG135" i="79"/>
  <c r="AG137" i="79"/>
  <c r="AG139" i="79"/>
  <c r="AG141" i="79"/>
  <c r="AG143" i="79"/>
  <c r="AG145" i="79"/>
  <c r="AG147" i="79"/>
  <c r="AG149" i="79"/>
  <c r="AG152" i="79"/>
  <c r="AG154" i="79"/>
  <c r="AG156" i="79"/>
  <c r="AG158" i="79"/>
  <c r="AG160" i="79"/>
  <c r="AG162" i="79"/>
  <c r="AG164" i="79"/>
  <c r="AG166" i="79"/>
  <c r="AG168" i="79"/>
  <c r="AG170" i="79"/>
  <c r="AG172" i="79"/>
  <c r="AG174" i="79"/>
  <c r="AG176" i="79"/>
  <c r="AG178" i="79"/>
  <c r="AG180" i="79"/>
  <c r="AG182" i="79"/>
  <c r="AG184" i="79"/>
  <c r="AG186" i="79"/>
  <c r="AG188" i="79"/>
  <c r="AG190" i="79"/>
  <c r="AG192" i="79"/>
  <c r="AG311" i="79"/>
  <c r="AG151" i="79"/>
  <c r="AE84" i="70" l="1"/>
  <c r="Y84" i="70"/>
  <c r="S84" i="70"/>
  <c r="AB75" i="70"/>
  <c r="AE113" i="79" l="1"/>
  <c r="AE112" i="79"/>
  <c r="AE111" i="79"/>
  <c r="AE110" i="79"/>
  <c r="AE109" i="79"/>
  <c r="AE108" i="79"/>
  <c r="AE107" i="79"/>
  <c r="AE106" i="79"/>
  <c r="AE105" i="79"/>
  <c r="AE104" i="79"/>
  <c r="AE103" i="79"/>
  <c r="AE102" i="79"/>
  <c r="AE101" i="79"/>
  <c r="AE100" i="79"/>
  <c r="AE99" i="79"/>
  <c r="AE98" i="79"/>
  <c r="AE97" i="79"/>
  <c r="AE96" i="79"/>
  <c r="AE95" i="79"/>
  <c r="AE94" i="79"/>
  <c r="AE93" i="79"/>
  <c r="AE92" i="79"/>
  <c r="AE91" i="79"/>
  <c r="AE90" i="79"/>
  <c r="AE89" i="79"/>
  <c r="AE88" i="79"/>
  <c r="AE87" i="79"/>
  <c r="AE86" i="79"/>
  <c r="AE85" i="79"/>
  <c r="AE84" i="79"/>
  <c r="AE83" i="79"/>
  <c r="AE82" i="79"/>
  <c r="AE81" i="79"/>
  <c r="AE80" i="79"/>
  <c r="AE79" i="79"/>
  <c r="AE78" i="79"/>
  <c r="AE77" i="79"/>
  <c r="AE76" i="79"/>
  <c r="AE75" i="79"/>
  <c r="AE74" i="79"/>
  <c r="AE73" i="79"/>
  <c r="AE72" i="79"/>
  <c r="AE71" i="79"/>
  <c r="AE70" i="79"/>
  <c r="AE69" i="79"/>
  <c r="AE68" i="79"/>
  <c r="AE67" i="79"/>
  <c r="AE66" i="79"/>
  <c r="AE65" i="79"/>
  <c r="AE64" i="79"/>
  <c r="AE63" i="79"/>
  <c r="AE62" i="79"/>
  <c r="AE61" i="79"/>
  <c r="AE60" i="79"/>
  <c r="AE59" i="79"/>
  <c r="AE58" i="79"/>
  <c r="AE57" i="79"/>
  <c r="AE56" i="79"/>
  <c r="AE55" i="79"/>
  <c r="AE54" i="79"/>
  <c r="AE53" i="79"/>
  <c r="AE52" i="79"/>
  <c r="AE51" i="79"/>
  <c r="AE50" i="79"/>
  <c r="AE49" i="79"/>
  <c r="AE48" i="79"/>
  <c r="AE47" i="79"/>
  <c r="AE46" i="79"/>
  <c r="AE45" i="79"/>
  <c r="AE44" i="79"/>
  <c r="AE43" i="79"/>
  <c r="AE42" i="79"/>
  <c r="AE41" i="79"/>
  <c r="AE40" i="79"/>
  <c r="AE39" i="79"/>
  <c r="AE38" i="79"/>
  <c r="AE37" i="79"/>
  <c r="AE36" i="79"/>
  <c r="AE35" i="79"/>
  <c r="AE34" i="79"/>
  <c r="AE33" i="79"/>
  <c r="AE32" i="79"/>
  <c r="AE31" i="79"/>
  <c r="AE30" i="79"/>
  <c r="AE29" i="79"/>
  <c r="AE28" i="79"/>
  <c r="AE27" i="79"/>
  <c r="AE26" i="79"/>
  <c r="AE25" i="79"/>
  <c r="AE24" i="79"/>
  <c r="AE23" i="79"/>
  <c r="AE22" i="79"/>
  <c r="AE21" i="79"/>
  <c r="AE20" i="79"/>
  <c r="AE19" i="79"/>
  <c r="AE18" i="79"/>
  <c r="AE17" i="79"/>
  <c r="AE16" i="79"/>
  <c r="AE15" i="79"/>
  <c r="AE14" i="79"/>
  <c r="Q113" i="79"/>
  <c r="T113" i="79" s="1"/>
  <c r="P113" i="79"/>
  <c r="O113" i="79"/>
  <c r="N113" i="79"/>
  <c r="M113" i="79"/>
  <c r="L113" i="79"/>
  <c r="K113" i="79"/>
  <c r="J113" i="79"/>
  <c r="I113" i="79"/>
  <c r="H113" i="79"/>
  <c r="G113" i="79"/>
  <c r="F113" i="79"/>
  <c r="E113" i="79"/>
  <c r="D113" i="79"/>
  <c r="C113" i="79"/>
  <c r="Q112" i="79"/>
  <c r="T112" i="79" s="1"/>
  <c r="P112" i="79"/>
  <c r="O112" i="79"/>
  <c r="N112" i="79"/>
  <c r="M112" i="79"/>
  <c r="L112" i="79"/>
  <c r="K112" i="79"/>
  <c r="J112" i="79"/>
  <c r="I112" i="79"/>
  <c r="H112" i="79"/>
  <c r="G112" i="79"/>
  <c r="F112" i="79"/>
  <c r="E112" i="79"/>
  <c r="D112" i="79"/>
  <c r="C112" i="79"/>
  <c r="Q111" i="79"/>
  <c r="T111" i="79" s="1"/>
  <c r="P111" i="79"/>
  <c r="O111" i="79"/>
  <c r="N111" i="79"/>
  <c r="M111" i="79"/>
  <c r="L111" i="79"/>
  <c r="K111" i="79"/>
  <c r="J111" i="79"/>
  <c r="I111" i="79"/>
  <c r="H111" i="79"/>
  <c r="G111" i="79"/>
  <c r="F111" i="79"/>
  <c r="E111" i="79"/>
  <c r="D111" i="79"/>
  <c r="C111" i="79"/>
  <c r="Q110" i="79"/>
  <c r="T110" i="79" s="1"/>
  <c r="AG110" i="79" s="1"/>
  <c r="P110" i="79"/>
  <c r="O110" i="79"/>
  <c r="N110" i="79"/>
  <c r="M110" i="79"/>
  <c r="L110" i="79"/>
  <c r="K110" i="79"/>
  <c r="J110" i="79"/>
  <c r="I110" i="79"/>
  <c r="H110" i="79"/>
  <c r="G110" i="79"/>
  <c r="F110" i="79"/>
  <c r="E110" i="79"/>
  <c r="D110" i="79"/>
  <c r="C110" i="79"/>
  <c r="Q109" i="79"/>
  <c r="T109" i="79" s="1"/>
  <c r="AG109" i="79" s="1"/>
  <c r="P109" i="79"/>
  <c r="O109" i="79"/>
  <c r="N109" i="79"/>
  <c r="M109" i="79"/>
  <c r="L109" i="79"/>
  <c r="K109" i="79"/>
  <c r="J109" i="79"/>
  <c r="I109" i="79"/>
  <c r="H109" i="79"/>
  <c r="G109" i="79"/>
  <c r="F109" i="79"/>
  <c r="E109" i="79"/>
  <c r="D109" i="79"/>
  <c r="C109" i="79"/>
  <c r="Q108" i="79"/>
  <c r="T108" i="79" s="1"/>
  <c r="AG108" i="79" s="1"/>
  <c r="P108" i="79"/>
  <c r="O108" i="79"/>
  <c r="N108" i="79"/>
  <c r="M108" i="79"/>
  <c r="L108" i="79"/>
  <c r="K108" i="79"/>
  <c r="J108" i="79"/>
  <c r="I108" i="79"/>
  <c r="H108" i="79"/>
  <c r="G108" i="79"/>
  <c r="F108" i="79"/>
  <c r="E108" i="79"/>
  <c r="D108" i="79"/>
  <c r="C108" i="79"/>
  <c r="Q107" i="79"/>
  <c r="T107" i="79" s="1"/>
  <c r="AG107" i="79" s="1"/>
  <c r="P107" i="79"/>
  <c r="O107" i="79"/>
  <c r="N107" i="79"/>
  <c r="M107" i="79"/>
  <c r="L107" i="79"/>
  <c r="K107" i="79"/>
  <c r="J107" i="79"/>
  <c r="I107" i="79"/>
  <c r="H107" i="79"/>
  <c r="G107" i="79"/>
  <c r="F107" i="79"/>
  <c r="E107" i="79"/>
  <c r="D107" i="79"/>
  <c r="C107" i="79"/>
  <c r="Q106" i="79"/>
  <c r="T106" i="79" s="1"/>
  <c r="P106" i="79"/>
  <c r="O106" i="79"/>
  <c r="N106" i="79"/>
  <c r="M106" i="79"/>
  <c r="L106" i="79"/>
  <c r="K106" i="79"/>
  <c r="J106" i="79"/>
  <c r="I106" i="79"/>
  <c r="H106" i="79"/>
  <c r="G106" i="79"/>
  <c r="F106" i="79"/>
  <c r="E106" i="79"/>
  <c r="D106" i="79"/>
  <c r="C106" i="79"/>
  <c r="Q105" i="79"/>
  <c r="T105" i="79" s="1"/>
  <c r="AG105" i="79" s="1"/>
  <c r="P105" i="79"/>
  <c r="O105" i="79"/>
  <c r="N105" i="79"/>
  <c r="M105" i="79"/>
  <c r="L105" i="79"/>
  <c r="K105" i="79"/>
  <c r="J105" i="79"/>
  <c r="I105" i="79"/>
  <c r="H105" i="79"/>
  <c r="G105" i="79"/>
  <c r="F105" i="79"/>
  <c r="E105" i="79"/>
  <c r="D105" i="79"/>
  <c r="C105" i="79"/>
  <c r="Q104" i="79"/>
  <c r="T104" i="79" s="1"/>
  <c r="AG104" i="79" s="1"/>
  <c r="P104" i="79"/>
  <c r="O104" i="79"/>
  <c r="N104" i="79"/>
  <c r="M104" i="79"/>
  <c r="L104" i="79"/>
  <c r="K104" i="79"/>
  <c r="J104" i="79"/>
  <c r="I104" i="79"/>
  <c r="H104" i="79"/>
  <c r="G104" i="79"/>
  <c r="F104" i="79"/>
  <c r="E104" i="79"/>
  <c r="D104" i="79"/>
  <c r="C104" i="79"/>
  <c r="Q103" i="79"/>
  <c r="T103" i="79" s="1"/>
  <c r="AG103" i="79" s="1"/>
  <c r="P103" i="79"/>
  <c r="O103" i="79"/>
  <c r="N103" i="79"/>
  <c r="M103" i="79"/>
  <c r="L103" i="79"/>
  <c r="K103" i="79"/>
  <c r="J103" i="79"/>
  <c r="I103" i="79"/>
  <c r="H103" i="79"/>
  <c r="G103" i="79"/>
  <c r="F103" i="79"/>
  <c r="E103" i="79"/>
  <c r="D103" i="79"/>
  <c r="C103" i="79"/>
  <c r="Q102" i="79"/>
  <c r="T102" i="79" s="1"/>
  <c r="P102" i="79"/>
  <c r="O102" i="79"/>
  <c r="N102" i="79"/>
  <c r="M102" i="79"/>
  <c r="L102" i="79"/>
  <c r="K102" i="79"/>
  <c r="J102" i="79"/>
  <c r="I102" i="79"/>
  <c r="H102" i="79"/>
  <c r="G102" i="79"/>
  <c r="F102" i="79"/>
  <c r="E102" i="79"/>
  <c r="D102" i="79"/>
  <c r="C102" i="79"/>
  <c r="Q101" i="79"/>
  <c r="T101" i="79" s="1"/>
  <c r="AG101" i="79" s="1"/>
  <c r="P101" i="79"/>
  <c r="O101" i="79"/>
  <c r="N101" i="79"/>
  <c r="M101" i="79"/>
  <c r="L101" i="79"/>
  <c r="K101" i="79"/>
  <c r="J101" i="79"/>
  <c r="I101" i="79"/>
  <c r="H101" i="79"/>
  <c r="G101" i="79"/>
  <c r="F101" i="79"/>
  <c r="E101" i="79"/>
  <c r="D101" i="79"/>
  <c r="C101" i="79"/>
  <c r="Q100" i="79"/>
  <c r="T100" i="79" s="1"/>
  <c r="P100" i="79"/>
  <c r="O100" i="79"/>
  <c r="N100" i="79"/>
  <c r="M100" i="79"/>
  <c r="L100" i="79"/>
  <c r="K100" i="79"/>
  <c r="J100" i="79"/>
  <c r="I100" i="79"/>
  <c r="H100" i="79"/>
  <c r="G100" i="79"/>
  <c r="F100" i="79"/>
  <c r="E100" i="79"/>
  <c r="D100" i="79"/>
  <c r="C100" i="79"/>
  <c r="Q99" i="79"/>
  <c r="T99" i="79" s="1"/>
  <c r="AG99" i="79" s="1"/>
  <c r="P99" i="79"/>
  <c r="O99" i="79"/>
  <c r="N99" i="79"/>
  <c r="M99" i="79"/>
  <c r="L99" i="79"/>
  <c r="K99" i="79"/>
  <c r="J99" i="79"/>
  <c r="I99" i="79"/>
  <c r="H99" i="79"/>
  <c r="G99" i="79"/>
  <c r="F99" i="79"/>
  <c r="E99" i="79"/>
  <c r="D99" i="79"/>
  <c r="C99" i="79"/>
  <c r="Q98" i="79"/>
  <c r="T98" i="79" s="1"/>
  <c r="P98" i="79"/>
  <c r="O98" i="79"/>
  <c r="N98" i="79"/>
  <c r="M98" i="79"/>
  <c r="L98" i="79"/>
  <c r="K98" i="79"/>
  <c r="J98" i="79"/>
  <c r="I98" i="79"/>
  <c r="H98" i="79"/>
  <c r="G98" i="79"/>
  <c r="F98" i="79"/>
  <c r="E98" i="79"/>
  <c r="D98" i="79"/>
  <c r="C98" i="79"/>
  <c r="Q97" i="79"/>
  <c r="T97" i="79" s="1"/>
  <c r="AG97" i="79" s="1"/>
  <c r="P97" i="79"/>
  <c r="O97" i="79"/>
  <c r="N97" i="79"/>
  <c r="M97" i="79"/>
  <c r="L97" i="79"/>
  <c r="K97" i="79"/>
  <c r="J97" i="79"/>
  <c r="I97" i="79"/>
  <c r="H97" i="79"/>
  <c r="G97" i="79"/>
  <c r="F97" i="79"/>
  <c r="E97" i="79"/>
  <c r="D97" i="79"/>
  <c r="C97" i="79"/>
  <c r="Q96" i="79"/>
  <c r="T96" i="79" s="1"/>
  <c r="P96" i="79"/>
  <c r="O96" i="79"/>
  <c r="N96" i="79"/>
  <c r="M96" i="79"/>
  <c r="L96" i="79"/>
  <c r="K96" i="79"/>
  <c r="J96" i="79"/>
  <c r="I96" i="79"/>
  <c r="H96" i="79"/>
  <c r="G96" i="79"/>
  <c r="F96" i="79"/>
  <c r="E96" i="79"/>
  <c r="D96" i="79"/>
  <c r="C96" i="79"/>
  <c r="Q95" i="79"/>
  <c r="T95" i="79" s="1"/>
  <c r="AG95" i="79" s="1"/>
  <c r="P95" i="79"/>
  <c r="O95" i="79"/>
  <c r="N95" i="79"/>
  <c r="M95" i="79"/>
  <c r="L95" i="79"/>
  <c r="K95" i="79"/>
  <c r="J95" i="79"/>
  <c r="I95" i="79"/>
  <c r="H95" i="79"/>
  <c r="G95" i="79"/>
  <c r="F95" i="79"/>
  <c r="E95" i="79"/>
  <c r="D95" i="79"/>
  <c r="C95" i="79"/>
  <c r="Q94" i="79"/>
  <c r="T94" i="79" s="1"/>
  <c r="P94" i="79"/>
  <c r="O94" i="79"/>
  <c r="N94" i="79"/>
  <c r="M94" i="79"/>
  <c r="L94" i="79"/>
  <c r="K94" i="79"/>
  <c r="J94" i="79"/>
  <c r="I94" i="79"/>
  <c r="H94" i="79"/>
  <c r="G94" i="79"/>
  <c r="F94" i="79"/>
  <c r="E94" i="79"/>
  <c r="D94" i="79"/>
  <c r="C94" i="79"/>
  <c r="Q93" i="79"/>
  <c r="T93" i="79" s="1"/>
  <c r="AG93" i="79" s="1"/>
  <c r="P93" i="79"/>
  <c r="O93" i="79"/>
  <c r="N93" i="79"/>
  <c r="M93" i="79"/>
  <c r="L93" i="79"/>
  <c r="K93" i="79"/>
  <c r="J93" i="79"/>
  <c r="I93" i="79"/>
  <c r="H93" i="79"/>
  <c r="G93" i="79"/>
  <c r="F93" i="79"/>
  <c r="E93" i="79"/>
  <c r="D93" i="79"/>
  <c r="C93" i="79"/>
  <c r="Q92" i="79"/>
  <c r="T92" i="79" s="1"/>
  <c r="P92" i="79"/>
  <c r="O92" i="79"/>
  <c r="N92" i="79"/>
  <c r="M92" i="79"/>
  <c r="L92" i="79"/>
  <c r="K92" i="79"/>
  <c r="J92" i="79"/>
  <c r="I92" i="79"/>
  <c r="H92" i="79"/>
  <c r="G92" i="79"/>
  <c r="F92" i="79"/>
  <c r="E92" i="79"/>
  <c r="D92" i="79"/>
  <c r="C92" i="79"/>
  <c r="Q91" i="79"/>
  <c r="T91" i="79" s="1"/>
  <c r="AG91" i="79" s="1"/>
  <c r="P91" i="79"/>
  <c r="O91" i="79"/>
  <c r="N91" i="79"/>
  <c r="M91" i="79"/>
  <c r="L91" i="79"/>
  <c r="K91" i="79"/>
  <c r="J91" i="79"/>
  <c r="I91" i="79"/>
  <c r="H91" i="79"/>
  <c r="G91" i="79"/>
  <c r="F91" i="79"/>
  <c r="E91" i="79"/>
  <c r="D91" i="79"/>
  <c r="C91" i="79"/>
  <c r="Q90" i="79"/>
  <c r="T90" i="79" s="1"/>
  <c r="P90" i="79"/>
  <c r="O90" i="79"/>
  <c r="N90" i="79"/>
  <c r="M90" i="79"/>
  <c r="L90" i="79"/>
  <c r="K90" i="79"/>
  <c r="J90" i="79"/>
  <c r="I90" i="79"/>
  <c r="H90" i="79"/>
  <c r="G90" i="79"/>
  <c r="F90" i="79"/>
  <c r="E90" i="79"/>
  <c r="D90" i="79"/>
  <c r="C90" i="79"/>
  <c r="Q89" i="79"/>
  <c r="T89" i="79" s="1"/>
  <c r="AG89" i="79" s="1"/>
  <c r="P89" i="79"/>
  <c r="O89" i="79"/>
  <c r="N89" i="79"/>
  <c r="M89" i="79"/>
  <c r="L89" i="79"/>
  <c r="K89" i="79"/>
  <c r="J89" i="79"/>
  <c r="I89" i="79"/>
  <c r="H89" i="79"/>
  <c r="G89" i="79"/>
  <c r="F89" i="79"/>
  <c r="E89" i="79"/>
  <c r="D89" i="79"/>
  <c r="C89" i="79"/>
  <c r="Q88" i="79"/>
  <c r="T88" i="79" s="1"/>
  <c r="AG88" i="79" s="1"/>
  <c r="P88" i="79"/>
  <c r="O88" i="79"/>
  <c r="N88" i="79"/>
  <c r="M88" i="79"/>
  <c r="L88" i="79"/>
  <c r="K88" i="79"/>
  <c r="J88" i="79"/>
  <c r="I88" i="79"/>
  <c r="H88" i="79"/>
  <c r="G88" i="79"/>
  <c r="F88" i="79"/>
  <c r="E88" i="79"/>
  <c r="D88" i="79"/>
  <c r="C88" i="79"/>
  <c r="Q87" i="79"/>
  <c r="T87" i="79" s="1"/>
  <c r="AG87" i="79" s="1"/>
  <c r="P87" i="79"/>
  <c r="O87" i="79"/>
  <c r="N87" i="79"/>
  <c r="M87" i="79"/>
  <c r="L87" i="79"/>
  <c r="K87" i="79"/>
  <c r="J87" i="79"/>
  <c r="I87" i="79"/>
  <c r="H87" i="79"/>
  <c r="G87" i="79"/>
  <c r="F87" i="79"/>
  <c r="E87" i="79"/>
  <c r="D87" i="79"/>
  <c r="C87" i="79"/>
  <c r="Q86" i="79"/>
  <c r="T86" i="79" s="1"/>
  <c r="AG86" i="79" s="1"/>
  <c r="P86" i="79"/>
  <c r="O86" i="79"/>
  <c r="N86" i="79"/>
  <c r="M86" i="79"/>
  <c r="L86" i="79"/>
  <c r="K86" i="79"/>
  <c r="J86" i="79"/>
  <c r="I86" i="79"/>
  <c r="H86" i="79"/>
  <c r="G86" i="79"/>
  <c r="F86" i="79"/>
  <c r="E86" i="79"/>
  <c r="D86" i="79"/>
  <c r="C86" i="79"/>
  <c r="Q85" i="79"/>
  <c r="T85" i="79" s="1"/>
  <c r="AG85" i="79" s="1"/>
  <c r="P85" i="79"/>
  <c r="O85" i="79"/>
  <c r="N85" i="79"/>
  <c r="M85" i="79"/>
  <c r="L85" i="79"/>
  <c r="K85" i="79"/>
  <c r="J85" i="79"/>
  <c r="I85" i="79"/>
  <c r="H85" i="79"/>
  <c r="G85" i="79"/>
  <c r="F85" i="79"/>
  <c r="E85" i="79"/>
  <c r="D85" i="79"/>
  <c r="C85" i="79"/>
  <c r="Q84" i="79"/>
  <c r="T84" i="79" s="1"/>
  <c r="AG84" i="79" s="1"/>
  <c r="P84" i="79"/>
  <c r="O84" i="79"/>
  <c r="N84" i="79"/>
  <c r="M84" i="79"/>
  <c r="L84" i="79"/>
  <c r="K84" i="79"/>
  <c r="J84" i="79"/>
  <c r="I84" i="79"/>
  <c r="H84" i="79"/>
  <c r="G84" i="79"/>
  <c r="F84" i="79"/>
  <c r="E84" i="79"/>
  <c r="D84" i="79"/>
  <c r="C84" i="79"/>
  <c r="Q83" i="79"/>
  <c r="T83" i="79" s="1"/>
  <c r="AG83" i="79" s="1"/>
  <c r="P83" i="79"/>
  <c r="O83" i="79"/>
  <c r="N83" i="79"/>
  <c r="M83" i="79"/>
  <c r="L83" i="79"/>
  <c r="K83" i="79"/>
  <c r="J83" i="79"/>
  <c r="I83" i="79"/>
  <c r="H83" i="79"/>
  <c r="G83" i="79"/>
  <c r="F83" i="79"/>
  <c r="E83" i="79"/>
  <c r="D83" i="79"/>
  <c r="C83" i="79"/>
  <c r="Q82" i="79"/>
  <c r="T82" i="79" s="1"/>
  <c r="P82" i="79"/>
  <c r="O82" i="79"/>
  <c r="N82" i="79"/>
  <c r="M82" i="79"/>
  <c r="L82" i="79"/>
  <c r="K82" i="79"/>
  <c r="J82" i="79"/>
  <c r="I82" i="79"/>
  <c r="H82" i="79"/>
  <c r="G82" i="79"/>
  <c r="F82" i="79"/>
  <c r="E82" i="79"/>
  <c r="D82" i="79"/>
  <c r="C82" i="79"/>
  <c r="Q81" i="79"/>
  <c r="T81" i="79" s="1"/>
  <c r="AG81" i="79" s="1"/>
  <c r="P81" i="79"/>
  <c r="O81" i="79"/>
  <c r="N81" i="79"/>
  <c r="M81" i="79"/>
  <c r="L81" i="79"/>
  <c r="K81" i="79"/>
  <c r="J81" i="79"/>
  <c r="I81" i="79"/>
  <c r="H81" i="79"/>
  <c r="G81" i="79"/>
  <c r="F81" i="79"/>
  <c r="E81" i="79"/>
  <c r="D81" i="79"/>
  <c r="C81" i="79"/>
  <c r="Q80" i="79"/>
  <c r="T80" i="79" s="1"/>
  <c r="AG80" i="79" s="1"/>
  <c r="P80" i="79"/>
  <c r="O80" i="79"/>
  <c r="N80" i="79"/>
  <c r="M80" i="79"/>
  <c r="L80" i="79"/>
  <c r="K80" i="79"/>
  <c r="J80" i="79"/>
  <c r="I80" i="79"/>
  <c r="H80" i="79"/>
  <c r="G80" i="79"/>
  <c r="F80" i="79"/>
  <c r="E80" i="79"/>
  <c r="D80" i="79"/>
  <c r="C80" i="79"/>
  <c r="Q79" i="79"/>
  <c r="T79" i="79" s="1"/>
  <c r="AG79" i="79" s="1"/>
  <c r="P79" i="79"/>
  <c r="O79" i="79"/>
  <c r="N79" i="79"/>
  <c r="M79" i="79"/>
  <c r="L79" i="79"/>
  <c r="K79" i="79"/>
  <c r="J79" i="79"/>
  <c r="I79" i="79"/>
  <c r="H79" i="79"/>
  <c r="G79" i="79"/>
  <c r="F79" i="79"/>
  <c r="E79" i="79"/>
  <c r="D79" i="79"/>
  <c r="C79" i="79"/>
  <c r="Q78" i="79"/>
  <c r="T78" i="79" s="1"/>
  <c r="AG78" i="79" s="1"/>
  <c r="P78" i="79"/>
  <c r="O78" i="79"/>
  <c r="N78" i="79"/>
  <c r="M78" i="79"/>
  <c r="L78" i="79"/>
  <c r="K78" i="79"/>
  <c r="J78" i="79"/>
  <c r="I78" i="79"/>
  <c r="H78" i="79"/>
  <c r="G78" i="79"/>
  <c r="F78" i="79"/>
  <c r="E78" i="79"/>
  <c r="D78" i="79"/>
  <c r="C78" i="79"/>
  <c r="Q77" i="79"/>
  <c r="T77" i="79" s="1"/>
  <c r="AG77" i="79" s="1"/>
  <c r="P77" i="79"/>
  <c r="O77" i="79"/>
  <c r="N77" i="79"/>
  <c r="M77" i="79"/>
  <c r="L77" i="79"/>
  <c r="K77" i="79"/>
  <c r="J77" i="79"/>
  <c r="I77" i="79"/>
  <c r="H77" i="79"/>
  <c r="G77" i="79"/>
  <c r="F77" i="79"/>
  <c r="E77" i="79"/>
  <c r="D77" i="79"/>
  <c r="C77" i="79"/>
  <c r="Q76" i="79"/>
  <c r="T76" i="79" s="1"/>
  <c r="AG76" i="79" s="1"/>
  <c r="P76" i="79"/>
  <c r="O76" i="79"/>
  <c r="N76" i="79"/>
  <c r="M76" i="79"/>
  <c r="L76" i="79"/>
  <c r="K76" i="79"/>
  <c r="J76" i="79"/>
  <c r="I76" i="79"/>
  <c r="H76" i="79"/>
  <c r="G76" i="79"/>
  <c r="F76" i="79"/>
  <c r="E76" i="79"/>
  <c r="D76" i="79"/>
  <c r="C76" i="79"/>
  <c r="Q75" i="79"/>
  <c r="T75" i="79" s="1"/>
  <c r="AG75" i="79" s="1"/>
  <c r="P75" i="79"/>
  <c r="O75" i="79"/>
  <c r="N75" i="79"/>
  <c r="M75" i="79"/>
  <c r="L75" i="79"/>
  <c r="K75" i="79"/>
  <c r="J75" i="79"/>
  <c r="I75" i="79"/>
  <c r="H75" i="79"/>
  <c r="G75" i="79"/>
  <c r="F75" i="79"/>
  <c r="E75" i="79"/>
  <c r="D75" i="79"/>
  <c r="C75" i="79"/>
  <c r="Q74" i="79"/>
  <c r="T74" i="79" s="1"/>
  <c r="P74" i="79"/>
  <c r="O74" i="79"/>
  <c r="N74" i="79"/>
  <c r="M74" i="79"/>
  <c r="L74" i="79"/>
  <c r="K74" i="79"/>
  <c r="J74" i="79"/>
  <c r="I74" i="79"/>
  <c r="H74" i="79"/>
  <c r="G74" i="79"/>
  <c r="F74" i="79"/>
  <c r="E74" i="79"/>
  <c r="D74" i="79"/>
  <c r="C74" i="79"/>
  <c r="Q73" i="79"/>
  <c r="T73" i="79" s="1"/>
  <c r="AG73" i="79" s="1"/>
  <c r="P73" i="79"/>
  <c r="O73" i="79"/>
  <c r="N73" i="79"/>
  <c r="M73" i="79"/>
  <c r="L73" i="79"/>
  <c r="K73" i="79"/>
  <c r="J73" i="79"/>
  <c r="I73" i="79"/>
  <c r="H73" i="79"/>
  <c r="G73" i="79"/>
  <c r="F73" i="79"/>
  <c r="E73" i="79"/>
  <c r="D73" i="79"/>
  <c r="C73" i="79"/>
  <c r="Q72" i="79"/>
  <c r="T72" i="79" s="1"/>
  <c r="AG72" i="79" s="1"/>
  <c r="P72" i="79"/>
  <c r="O72" i="79"/>
  <c r="N72" i="79"/>
  <c r="M72" i="79"/>
  <c r="L72" i="79"/>
  <c r="K72" i="79"/>
  <c r="J72" i="79"/>
  <c r="I72" i="79"/>
  <c r="H72" i="79"/>
  <c r="G72" i="79"/>
  <c r="F72" i="79"/>
  <c r="E72" i="79"/>
  <c r="D72" i="79"/>
  <c r="C72" i="79"/>
  <c r="Q71" i="79"/>
  <c r="T71" i="79" s="1"/>
  <c r="AG71" i="79" s="1"/>
  <c r="P71" i="79"/>
  <c r="O71" i="79"/>
  <c r="N71" i="79"/>
  <c r="M71" i="79"/>
  <c r="L71" i="79"/>
  <c r="K71" i="79"/>
  <c r="J71" i="79"/>
  <c r="I71" i="79"/>
  <c r="H71" i="79"/>
  <c r="G71" i="79"/>
  <c r="F71" i="79"/>
  <c r="E71" i="79"/>
  <c r="D71" i="79"/>
  <c r="C71" i="79"/>
  <c r="Q70" i="79"/>
  <c r="T70" i="79" s="1"/>
  <c r="P70" i="79"/>
  <c r="O70" i="79"/>
  <c r="N70" i="79"/>
  <c r="M70" i="79"/>
  <c r="L70" i="79"/>
  <c r="K70" i="79"/>
  <c r="J70" i="79"/>
  <c r="I70" i="79"/>
  <c r="H70" i="79"/>
  <c r="G70" i="79"/>
  <c r="F70" i="79"/>
  <c r="E70" i="79"/>
  <c r="D70" i="79"/>
  <c r="C70" i="79"/>
  <c r="Q69" i="79"/>
  <c r="T69" i="79" s="1"/>
  <c r="AG69" i="79" s="1"/>
  <c r="P69" i="79"/>
  <c r="O69" i="79"/>
  <c r="N69" i="79"/>
  <c r="M69" i="79"/>
  <c r="L69" i="79"/>
  <c r="K69" i="79"/>
  <c r="J69" i="79"/>
  <c r="I69" i="79"/>
  <c r="H69" i="79"/>
  <c r="G69" i="79"/>
  <c r="F69" i="79"/>
  <c r="E69" i="79"/>
  <c r="D69" i="79"/>
  <c r="C69" i="79"/>
  <c r="Q68" i="79"/>
  <c r="T68" i="79" s="1"/>
  <c r="P68" i="79"/>
  <c r="O68" i="79"/>
  <c r="N68" i="79"/>
  <c r="M68" i="79"/>
  <c r="L68" i="79"/>
  <c r="K68" i="79"/>
  <c r="J68" i="79"/>
  <c r="I68" i="79"/>
  <c r="H68" i="79"/>
  <c r="G68" i="79"/>
  <c r="F68" i="79"/>
  <c r="E68" i="79"/>
  <c r="D68" i="79"/>
  <c r="C68" i="79"/>
  <c r="Q67" i="79"/>
  <c r="T67" i="79" s="1"/>
  <c r="AG67" i="79" s="1"/>
  <c r="P67" i="79"/>
  <c r="O67" i="79"/>
  <c r="N67" i="79"/>
  <c r="M67" i="79"/>
  <c r="L67" i="79"/>
  <c r="K67" i="79"/>
  <c r="J67" i="79"/>
  <c r="I67" i="79"/>
  <c r="H67" i="79"/>
  <c r="G67" i="79"/>
  <c r="F67" i="79"/>
  <c r="E67" i="79"/>
  <c r="D67" i="79"/>
  <c r="C67" i="79"/>
  <c r="Q66" i="79"/>
  <c r="T66" i="79" s="1"/>
  <c r="P66" i="79"/>
  <c r="O66" i="79"/>
  <c r="N66" i="79"/>
  <c r="M66" i="79"/>
  <c r="L66" i="79"/>
  <c r="K66" i="79"/>
  <c r="J66" i="79"/>
  <c r="I66" i="79"/>
  <c r="H66" i="79"/>
  <c r="G66" i="79"/>
  <c r="F66" i="79"/>
  <c r="E66" i="79"/>
  <c r="D66" i="79"/>
  <c r="C66" i="79"/>
  <c r="Q65" i="79"/>
  <c r="T65" i="79" s="1"/>
  <c r="AG65" i="79" s="1"/>
  <c r="P65" i="79"/>
  <c r="O65" i="79"/>
  <c r="N65" i="79"/>
  <c r="M65" i="79"/>
  <c r="L65" i="79"/>
  <c r="K65" i="79"/>
  <c r="J65" i="79"/>
  <c r="I65" i="79"/>
  <c r="H65" i="79"/>
  <c r="G65" i="79"/>
  <c r="F65" i="79"/>
  <c r="E65" i="79"/>
  <c r="D65" i="79"/>
  <c r="C65" i="79"/>
  <c r="Q64" i="79"/>
  <c r="T64" i="79" s="1"/>
  <c r="P64" i="79"/>
  <c r="O64" i="79"/>
  <c r="N64" i="79"/>
  <c r="M64" i="79"/>
  <c r="L64" i="79"/>
  <c r="K64" i="79"/>
  <c r="J64" i="79"/>
  <c r="I64" i="79"/>
  <c r="H64" i="79"/>
  <c r="G64" i="79"/>
  <c r="F64" i="79"/>
  <c r="E64" i="79"/>
  <c r="D64" i="79"/>
  <c r="C64" i="79"/>
  <c r="Q63" i="79"/>
  <c r="T63" i="79" s="1"/>
  <c r="AG63" i="79" s="1"/>
  <c r="P63" i="79"/>
  <c r="O63" i="79"/>
  <c r="N63" i="79"/>
  <c r="M63" i="79"/>
  <c r="L63" i="79"/>
  <c r="K63" i="79"/>
  <c r="J63" i="79"/>
  <c r="I63" i="79"/>
  <c r="H63" i="79"/>
  <c r="G63" i="79"/>
  <c r="F63" i="79"/>
  <c r="E63" i="79"/>
  <c r="D63" i="79"/>
  <c r="C63" i="79"/>
  <c r="Q62" i="79"/>
  <c r="T62" i="79" s="1"/>
  <c r="P62" i="79"/>
  <c r="O62" i="79"/>
  <c r="N62" i="79"/>
  <c r="M62" i="79"/>
  <c r="L62" i="79"/>
  <c r="K62" i="79"/>
  <c r="J62" i="79"/>
  <c r="I62" i="79"/>
  <c r="H62" i="79"/>
  <c r="G62" i="79"/>
  <c r="F62" i="79"/>
  <c r="E62" i="79"/>
  <c r="D62" i="79"/>
  <c r="C62" i="79"/>
  <c r="Q61" i="79"/>
  <c r="T61" i="79" s="1"/>
  <c r="AG61" i="79" s="1"/>
  <c r="P61" i="79"/>
  <c r="O61" i="79"/>
  <c r="N61" i="79"/>
  <c r="M61" i="79"/>
  <c r="L61" i="79"/>
  <c r="K61" i="79"/>
  <c r="J61" i="79"/>
  <c r="I61" i="79"/>
  <c r="H61" i="79"/>
  <c r="G61" i="79"/>
  <c r="F61" i="79"/>
  <c r="E61" i="79"/>
  <c r="D61" i="79"/>
  <c r="C61" i="79"/>
  <c r="Q60" i="79"/>
  <c r="T60" i="79" s="1"/>
  <c r="P60" i="79"/>
  <c r="O60" i="79"/>
  <c r="N60" i="79"/>
  <c r="M60" i="79"/>
  <c r="L60" i="79"/>
  <c r="K60" i="79"/>
  <c r="J60" i="79"/>
  <c r="I60" i="79"/>
  <c r="H60" i="79"/>
  <c r="G60" i="79"/>
  <c r="F60" i="79"/>
  <c r="E60" i="79"/>
  <c r="D60" i="79"/>
  <c r="C60" i="79"/>
  <c r="Q59" i="79"/>
  <c r="T59" i="79" s="1"/>
  <c r="AG59" i="79" s="1"/>
  <c r="P59" i="79"/>
  <c r="O59" i="79"/>
  <c r="N59" i="79"/>
  <c r="M59" i="79"/>
  <c r="L59" i="79"/>
  <c r="K59" i="79"/>
  <c r="J59" i="79"/>
  <c r="I59" i="79"/>
  <c r="H59" i="79"/>
  <c r="G59" i="79"/>
  <c r="F59" i="79"/>
  <c r="E59" i="79"/>
  <c r="D59" i="79"/>
  <c r="C59" i="79"/>
  <c r="Q58" i="79"/>
  <c r="T58" i="79" s="1"/>
  <c r="P58" i="79"/>
  <c r="O58" i="79"/>
  <c r="N58" i="79"/>
  <c r="M58" i="79"/>
  <c r="L58" i="79"/>
  <c r="K58" i="79"/>
  <c r="J58" i="79"/>
  <c r="I58" i="79"/>
  <c r="H58" i="79"/>
  <c r="G58" i="79"/>
  <c r="F58" i="79"/>
  <c r="E58" i="79"/>
  <c r="D58" i="79"/>
  <c r="C58" i="79"/>
  <c r="Q57" i="79"/>
  <c r="T57" i="79" s="1"/>
  <c r="AG57" i="79" s="1"/>
  <c r="P57" i="79"/>
  <c r="O57" i="79"/>
  <c r="N57" i="79"/>
  <c r="M57" i="79"/>
  <c r="L57" i="79"/>
  <c r="K57" i="79"/>
  <c r="J57" i="79"/>
  <c r="I57" i="79"/>
  <c r="H57" i="79"/>
  <c r="G57" i="79"/>
  <c r="F57" i="79"/>
  <c r="E57" i="79"/>
  <c r="D57" i="79"/>
  <c r="C57" i="79"/>
  <c r="Q56" i="79"/>
  <c r="T56" i="79" s="1"/>
  <c r="AG56" i="79" s="1"/>
  <c r="P56" i="79"/>
  <c r="O56" i="79"/>
  <c r="N56" i="79"/>
  <c r="M56" i="79"/>
  <c r="L56" i="79"/>
  <c r="K56" i="79"/>
  <c r="J56" i="79"/>
  <c r="I56" i="79"/>
  <c r="H56" i="79"/>
  <c r="G56" i="79"/>
  <c r="F56" i="79"/>
  <c r="E56" i="79"/>
  <c r="D56" i="79"/>
  <c r="C56" i="79"/>
  <c r="Q55" i="79"/>
  <c r="T55" i="79" s="1"/>
  <c r="AG55" i="79" s="1"/>
  <c r="P55" i="79"/>
  <c r="O55" i="79"/>
  <c r="N55" i="79"/>
  <c r="M55" i="79"/>
  <c r="L55" i="79"/>
  <c r="K55" i="79"/>
  <c r="J55" i="79"/>
  <c r="I55" i="79"/>
  <c r="H55" i="79"/>
  <c r="G55" i="79"/>
  <c r="F55" i="79"/>
  <c r="E55" i="79"/>
  <c r="D55" i="79"/>
  <c r="C55" i="79"/>
  <c r="Q54" i="79"/>
  <c r="T54" i="79" s="1"/>
  <c r="AG54" i="79" s="1"/>
  <c r="P54" i="79"/>
  <c r="O54" i="79"/>
  <c r="N54" i="79"/>
  <c r="M54" i="79"/>
  <c r="L54" i="79"/>
  <c r="K54" i="79"/>
  <c r="J54" i="79"/>
  <c r="I54" i="79"/>
  <c r="H54" i="79"/>
  <c r="G54" i="79"/>
  <c r="F54" i="79"/>
  <c r="E54" i="79"/>
  <c r="D54" i="79"/>
  <c r="C54" i="79"/>
  <c r="Q53" i="79"/>
  <c r="T53" i="79" s="1"/>
  <c r="AG53" i="79" s="1"/>
  <c r="P53" i="79"/>
  <c r="O53" i="79"/>
  <c r="N53" i="79"/>
  <c r="M53" i="79"/>
  <c r="L53" i="79"/>
  <c r="K53" i="79"/>
  <c r="J53" i="79"/>
  <c r="I53" i="79"/>
  <c r="H53" i="79"/>
  <c r="G53" i="79"/>
  <c r="F53" i="79"/>
  <c r="E53" i="79"/>
  <c r="D53" i="79"/>
  <c r="C53" i="79"/>
  <c r="Q52" i="79"/>
  <c r="T52" i="79" s="1"/>
  <c r="AG52" i="79" s="1"/>
  <c r="P52" i="79"/>
  <c r="O52" i="79"/>
  <c r="N52" i="79"/>
  <c r="M52" i="79"/>
  <c r="L52" i="79"/>
  <c r="K52" i="79"/>
  <c r="J52" i="79"/>
  <c r="I52" i="79"/>
  <c r="H52" i="79"/>
  <c r="G52" i="79"/>
  <c r="F52" i="79"/>
  <c r="E52" i="79"/>
  <c r="D52" i="79"/>
  <c r="C52" i="79"/>
  <c r="Q51" i="79"/>
  <c r="T51" i="79" s="1"/>
  <c r="AG51" i="79" s="1"/>
  <c r="P51" i="79"/>
  <c r="O51" i="79"/>
  <c r="N51" i="79"/>
  <c r="M51" i="79"/>
  <c r="L51" i="79"/>
  <c r="K51" i="79"/>
  <c r="J51" i="79"/>
  <c r="I51" i="79"/>
  <c r="H51" i="79"/>
  <c r="G51" i="79"/>
  <c r="F51" i="79"/>
  <c r="E51" i="79"/>
  <c r="D51" i="79"/>
  <c r="C51" i="79"/>
  <c r="Q50" i="79"/>
  <c r="T50" i="79" s="1"/>
  <c r="P50" i="79"/>
  <c r="O50" i="79"/>
  <c r="N50" i="79"/>
  <c r="M50" i="79"/>
  <c r="L50" i="79"/>
  <c r="K50" i="79"/>
  <c r="J50" i="79"/>
  <c r="I50" i="79"/>
  <c r="H50" i="79"/>
  <c r="G50" i="79"/>
  <c r="F50" i="79"/>
  <c r="E50" i="79"/>
  <c r="D50" i="79"/>
  <c r="C50" i="79"/>
  <c r="Q49" i="79"/>
  <c r="T49" i="79" s="1"/>
  <c r="AG49" i="79" s="1"/>
  <c r="P49" i="79"/>
  <c r="O49" i="79"/>
  <c r="N49" i="79"/>
  <c r="M49" i="79"/>
  <c r="L49" i="79"/>
  <c r="K49" i="79"/>
  <c r="J49" i="79"/>
  <c r="I49" i="79"/>
  <c r="H49" i="79"/>
  <c r="G49" i="79"/>
  <c r="F49" i="79"/>
  <c r="E49" i="79"/>
  <c r="D49" i="79"/>
  <c r="C49" i="79"/>
  <c r="Q48" i="79"/>
  <c r="T48" i="79" s="1"/>
  <c r="AG48" i="79" s="1"/>
  <c r="P48" i="79"/>
  <c r="O48" i="79"/>
  <c r="N48" i="79"/>
  <c r="M48" i="79"/>
  <c r="L48" i="79"/>
  <c r="K48" i="79"/>
  <c r="J48" i="79"/>
  <c r="I48" i="79"/>
  <c r="H48" i="79"/>
  <c r="G48" i="79"/>
  <c r="F48" i="79"/>
  <c r="E48" i="79"/>
  <c r="D48" i="79"/>
  <c r="C48" i="79"/>
  <c r="Q47" i="79"/>
  <c r="T47" i="79" s="1"/>
  <c r="AG47" i="79" s="1"/>
  <c r="P47" i="79"/>
  <c r="O47" i="79"/>
  <c r="N47" i="79"/>
  <c r="M47" i="79"/>
  <c r="L47" i="79"/>
  <c r="K47" i="79"/>
  <c r="J47" i="79"/>
  <c r="I47" i="79"/>
  <c r="H47" i="79"/>
  <c r="G47" i="79"/>
  <c r="F47" i="79"/>
  <c r="E47" i="79"/>
  <c r="D47" i="79"/>
  <c r="C47" i="79"/>
  <c r="Q46" i="79"/>
  <c r="T46" i="79" s="1"/>
  <c r="AG46" i="79" s="1"/>
  <c r="P46" i="79"/>
  <c r="O46" i="79"/>
  <c r="N46" i="79"/>
  <c r="M46" i="79"/>
  <c r="L46" i="79"/>
  <c r="K46" i="79"/>
  <c r="J46" i="79"/>
  <c r="I46" i="79"/>
  <c r="H46" i="79"/>
  <c r="G46" i="79"/>
  <c r="F46" i="79"/>
  <c r="E46" i="79"/>
  <c r="D46" i="79"/>
  <c r="C46" i="79"/>
  <c r="Q45" i="79"/>
  <c r="T45" i="79" s="1"/>
  <c r="AG45" i="79" s="1"/>
  <c r="P45" i="79"/>
  <c r="O45" i="79"/>
  <c r="N45" i="79"/>
  <c r="M45" i="79"/>
  <c r="L45" i="79"/>
  <c r="K45" i="79"/>
  <c r="J45" i="79"/>
  <c r="I45" i="79"/>
  <c r="H45" i="79"/>
  <c r="G45" i="79"/>
  <c r="F45" i="79"/>
  <c r="E45" i="79"/>
  <c r="D45" i="79"/>
  <c r="C45" i="79"/>
  <c r="Q44" i="79"/>
  <c r="T44" i="79" s="1"/>
  <c r="AG44" i="79" s="1"/>
  <c r="P44" i="79"/>
  <c r="O44" i="79"/>
  <c r="N44" i="79"/>
  <c r="M44" i="79"/>
  <c r="L44" i="79"/>
  <c r="K44" i="79"/>
  <c r="J44" i="79"/>
  <c r="I44" i="79"/>
  <c r="H44" i="79"/>
  <c r="G44" i="79"/>
  <c r="F44" i="79"/>
  <c r="E44" i="79"/>
  <c r="D44" i="79"/>
  <c r="C44" i="79"/>
  <c r="Q43" i="79"/>
  <c r="T43" i="79" s="1"/>
  <c r="AG43" i="79" s="1"/>
  <c r="P43" i="79"/>
  <c r="O43" i="79"/>
  <c r="N43" i="79"/>
  <c r="M43" i="79"/>
  <c r="L43" i="79"/>
  <c r="K43" i="79"/>
  <c r="J43" i="79"/>
  <c r="I43" i="79"/>
  <c r="H43" i="79"/>
  <c r="G43" i="79"/>
  <c r="F43" i="79"/>
  <c r="E43" i="79"/>
  <c r="D43" i="79"/>
  <c r="C43" i="79"/>
  <c r="Q42" i="79"/>
  <c r="T42" i="79" s="1"/>
  <c r="P42" i="79"/>
  <c r="O42" i="79"/>
  <c r="N42" i="79"/>
  <c r="M42" i="79"/>
  <c r="L42" i="79"/>
  <c r="K42" i="79"/>
  <c r="J42" i="79"/>
  <c r="I42" i="79"/>
  <c r="H42" i="79"/>
  <c r="G42" i="79"/>
  <c r="F42" i="79"/>
  <c r="E42" i="79"/>
  <c r="D42" i="79"/>
  <c r="C42" i="79"/>
  <c r="Q41" i="79"/>
  <c r="T41" i="79" s="1"/>
  <c r="AG41" i="79" s="1"/>
  <c r="P41" i="79"/>
  <c r="O41" i="79"/>
  <c r="N41" i="79"/>
  <c r="M41" i="79"/>
  <c r="L41" i="79"/>
  <c r="K41" i="79"/>
  <c r="J41" i="79"/>
  <c r="I41" i="79"/>
  <c r="H41" i="79"/>
  <c r="G41" i="79"/>
  <c r="F41" i="79"/>
  <c r="E41" i="79"/>
  <c r="D41" i="79"/>
  <c r="C41" i="79"/>
  <c r="Q40" i="79"/>
  <c r="T40" i="79" s="1"/>
  <c r="AG40" i="79" s="1"/>
  <c r="P40" i="79"/>
  <c r="O40" i="79"/>
  <c r="N40" i="79"/>
  <c r="M40" i="79"/>
  <c r="L40" i="79"/>
  <c r="K40" i="79"/>
  <c r="J40" i="79"/>
  <c r="I40" i="79"/>
  <c r="H40" i="79"/>
  <c r="G40" i="79"/>
  <c r="F40" i="79"/>
  <c r="E40" i="79"/>
  <c r="D40" i="79"/>
  <c r="C40" i="79"/>
  <c r="Q39" i="79"/>
  <c r="T39" i="79" s="1"/>
  <c r="AG39" i="79" s="1"/>
  <c r="P39" i="79"/>
  <c r="O39" i="79"/>
  <c r="N39" i="79"/>
  <c r="M39" i="79"/>
  <c r="L39" i="79"/>
  <c r="K39" i="79"/>
  <c r="J39" i="79"/>
  <c r="I39" i="79"/>
  <c r="H39" i="79"/>
  <c r="G39" i="79"/>
  <c r="F39" i="79"/>
  <c r="E39" i="79"/>
  <c r="D39" i="79"/>
  <c r="C39" i="79"/>
  <c r="Q38" i="79"/>
  <c r="T38" i="79" s="1"/>
  <c r="P38" i="79"/>
  <c r="O38" i="79"/>
  <c r="N38" i="79"/>
  <c r="M38" i="79"/>
  <c r="L38" i="79"/>
  <c r="K38" i="79"/>
  <c r="J38" i="79"/>
  <c r="I38" i="79"/>
  <c r="H38" i="79"/>
  <c r="G38" i="79"/>
  <c r="F38" i="79"/>
  <c r="E38" i="79"/>
  <c r="D38" i="79"/>
  <c r="C38" i="79"/>
  <c r="Q37" i="79"/>
  <c r="T37" i="79" s="1"/>
  <c r="AG37" i="79" s="1"/>
  <c r="P37" i="79"/>
  <c r="O37" i="79"/>
  <c r="N37" i="79"/>
  <c r="M37" i="79"/>
  <c r="L37" i="79"/>
  <c r="K37" i="79"/>
  <c r="J37" i="79"/>
  <c r="I37" i="79"/>
  <c r="H37" i="79"/>
  <c r="G37" i="79"/>
  <c r="F37" i="79"/>
  <c r="E37" i="79"/>
  <c r="D37" i="79"/>
  <c r="C37" i="79"/>
  <c r="Q36" i="79"/>
  <c r="T36" i="79" s="1"/>
  <c r="P36" i="79"/>
  <c r="O36" i="79"/>
  <c r="N36" i="79"/>
  <c r="M36" i="79"/>
  <c r="L36" i="79"/>
  <c r="K36" i="79"/>
  <c r="J36" i="79"/>
  <c r="I36" i="79"/>
  <c r="H36" i="79"/>
  <c r="G36" i="79"/>
  <c r="F36" i="79"/>
  <c r="E36" i="79"/>
  <c r="D36" i="79"/>
  <c r="C36" i="79"/>
  <c r="Q35" i="79"/>
  <c r="T35" i="79" s="1"/>
  <c r="AG35" i="79" s="1"/>
  <c r="P35" i="79"/>
  <c r="O35" i="79"/>
  <c r="N35" i="79"/>
  <c r="M35" i="79"/>
  <c r="L35" i="79"/>
  <c r="K35" i="79"/>
  <c r="J35" i="79"/>
  <c r="I35" i="79"/>
  <c r="H35" i="79"/>
  <c r="G35" i="79"/>
  <c r="F35" i="79"/>
  <c r="E35" i="79"/>
  <c r="D35" i="79"/>
  <c r="C35" i="79"/>
  <c r="Q34" i="79"/>
  <c r="T34" i="79" s="1"/>
  <c r="P34" i="79"/>
  <c r="O34" i="79"/>
  <c r="N34" i="79"/>
  <c r="M34" i="79"/>
  <c r="L34" i="79"/>
  <c r="K34" i="79"/>
  <c r="J34" i="79"/>
  <c r="I34" i="79"/>
  <c r="H34" i="79"/>
  <c r="G34" i="79"/>
  <c r="F34" i="79"/>
  <c r="E34" i="79"/>
  <c r="D34" i="79"/>
  <c r="C34" i="79"/>
  <c r="Q33" i="79"/>
  <c r="T33" i="79" s="1"/>
  <c r="AG33" i="79" s="1"/>
  <c r="P33" i="79"/>
  <c r="O33" i="79"/>
  <c r="N33" i="79"/>
  <c r="M33" i="79"/>
  <c r="L33" i="79"/>
  <c r="K33" i="79"/>
  <c r="J33" i="79"/>
  <c r="I33" i="79"/>
  <c r="H33" i="79"/>
  <c r="G33" i="79"/>
  <c r="F33" i="79"/>
  <c r="E33" i="79"/>
  <c r="D33" i="79"/>
  <c r="C33" i="79"/>
  <c r="Q32" i="79"/>
  <c r="T32" i="79" s="1"/>
  <c r="P32" i="79"/>
  <c r="O32" i="79"/>
  <c r="N32" i="79"/>
  <c r="M32" i="79"/>
  <c r="L32" i="79"/>
  <c r="K32" i="79"/>
  <c r="J32" i="79"/>
  <c r="I32" i="79"/>
  <c r="H32" i="79"/>
  <c r="G32" i="79"/>
  <c r="F32" i="79"/>
  <c r="E32" i="79"/>
  <c r="D32" i="79"/>
  <c r="C32" i="79"/>
  <c r="Q31" i="79"/>
  <c r="T31" i="79" s="1"/>
  <c r="AG31" i="79" s="1"/>
  <c r="P31" i="79"/>
  <c r="O31" i="79"/>
  <c r="N31" i="79"/>
  <c r="M31" i="79"/>
  <c r="L31" i="79"/>
  <c r="K31" i="79"/>
  <c r="J31" i="79"/>
  <c r="I31" i="79"/>
  <c r="H31" i="79"/>
  <c r="G31" i="79"/>
  <c r="F31" i="79"/>
  <c r="E31" i="79"/>
  <c r="D31" i="79"/>
  <c r="C31" i="79"/>
  <c r="Q30" i="79"/>
  <c r="T30" i="79" s="1"/>
  <c r="P30" i="79"/>
  <c r="O30" i="79"/>
  <c r="N30" i="79"/>
  <c r="M30" i="79"/>
  <c r="L30" i="79"/>
  <c r="K30" i="79"/>
  <c r="J30" i="79"/>
  <c r="I30" i="79"/>
  <c r="H30" i="79"/>
  <c r="G30" i="79"/>
  <c r="F30" i="79"/>
  <c r="E30" i="79"/>
  <c r="D30" i="79"/>
  <c r="C30" i="79"/>
  <c r="Q29" i="79"/>
  <c r="T29" i="79" s="1"/>
  <c r="AG29" i="79" s="1"/>
  <c r="P29" i="79"/>
  <c r="O29" i="79"/>
  <c r="N29" i="79"/>
  <c r="M29" i="79"/>
  <c r="L29" i="79"/>
  <c r="K29" i="79"/>
  <c r="J29" i="79"/>
  <c r="I29" i="79"/>
  <c r="H29" i="79"/>
  <c r="G29" i="79"/>
  <c r="F29" i="79"/>
  <c r="E29" i="79"/>
  <c r="D29" i="79"/>
  <c r="C29" i="79"/>
  <c r="Q28" i="79"/>
  <c r="T28" i="79" s="1"/>
  <c r="P28" i="79"/>
  <c r="O28" i="79"/>
  <c r="N28" i="79"/>
  <c r="M28" i="79"/>
  <c r="L28" i="79"/>
  <c r="K28" i="79"/>
  <c r="J28" i="79"/>
  <c r="I28" i="79"/>
  <c r="H28" i="79"/>
  <c r="G28" i="79"/>
  <c r="F28" i="79"/>
  <c r="E28" i="79"/>
  <c r="D28" i="79"/>
  <c r="C28" i="79"/>
  <c r="Q27" i="79"/>
  <c r="T27" i="79" s="1"/>
  <c r="AG27" i="79" s="1"/>
  <c r="P27" i="79"/>
  <c r="O27" i="79"/>
  <c r="N27" i="79"/>
  <c r="M27" i="79"/>
  <c r="L27" i="79"/>
  <c r="K27" i="79"/>
  <c r="J27" i="79"/>
  <c r="I27" i="79"/>
  <c r="H27" i="79"/>
  <c r="G27" i="79"/>
  <c r="F27" i="79"/>
  <c r="E27" i="79"/>
  <c r="D27" i="79"/>
  <c r="C27" i="79"/>
  <c r="Q26" i="79"/>
  <c r="T26" i="79" s="1"/>
  <c r="P26" i="79"/>
  <c r="O26" i="79"/>
  <c r="N26" i="79"/>
  <c r="M26" i="79"/>
  <c r="L26" i="79"/>
  <c r="K26" i="79"/>
  <c r="J26" i="79"/>
  <c r="I26" i="79"/>
  <c r="H26" i="79"/>
  <c r="G26" i="79"/>
  <c r="F26" i="79"/>
  <c r="E26" i="79"/>
  <c r="D26" i="79"/>
  <c r="C26" i="79"/>
  <c r="Q25" i="79"/>
  <c r="T25" i="79" s="1"/>
  <c r="AG25" i="79" s="1"/>
  <c r="P25" i="79"/>
  <c r="O25" i="79"/>
  <c r="N25" i="79"/>
  <c r="M25" i="79"/>
  <c r="L25" i="79"/>
  <c r="K25" i="79"/>
  <c r="J25" i="79"/>
  <c r="I25" i="79"/>
  <c r="H25" i="79"/>
  <c r="G25" i="79"/>
  <c r="F25" i="79"/>
  <c r="E25" i="79"/>
  <c r="D25" i="79"/>
  <c r="C25" i="79"/>
  <c r="Q24" i="79"/>
  <c r="T24" i="79" s="1"/>
  <c r="AG24" i="79" s="1"/>
  <c r="P24" i="79"/>
  <c r="O24" i="79"/>
  <c r="N24" i="79"/>
  <c r="M24" i="79"/>
  <c r="L24" i="79"/>
  <c r="K24" i="79"/>
  <c r="J24" i="79"/>
  <c r="I24" i="79"/>
  <c r="H24" i="79"/>
  <c r="G24" i="79"/>
  <c r="F24" i="79"/>
  <c r="E24" i="79"/>
  <c r="D24" i="79"/>
  <c r="C24" i="79"/>
  <c r="Q23" i="79"/>
  <c r="T23" i="79" s="1"/>
  <c r="AG23" i="79" s="1"/>
  <c r="P23" i="79"/>
  <c r="O23" i="79"/>
  <c r="N23" i="79"/>
  <c r="M23" i="79"/>
  <c r="L23" i="79"/>
  <c r="K23" i="79"/>
  <c r="J23" i="79"/>
  <c r="I23" i="79"/>
  <c r="H23" i="79"/>
  <c r="G23" i="79"/>
  <c r="F23" i="79"/>
  <c r="E23" i="79"/>
  <c r="D23" i="79"/>
  <c r="C23" i="79"/>
  <c r="Q22" i="79"/>
  <c r="T22" i="79" s="1"/>
  <c r="AG22" i="79" s="1"/>
  <c r="P22" i="79"/>
  <c r="O22" i="79"/>
  <c r="N22" i="79"/>
  <c r="M22" i="79"/>
  <c r="L22" i="79"/>
  <c r="K22" i="79"/>
  <c r="J22" i="79"/>
  <c r="I22" i="79"/>
  <c r="H22" i="79"/>
  <c r="G22" i="79"/>
  <c r="F22" i="79"/>
  <c r="E22" i="79"/>
  <c r="D22" i="79"/>
  <c r="C22" i="79"/>
  <c r="Q21" i="79"/>
  <c r="T21" i="79" s="1"/>
  <c r="AG21" i="79" s="1"/>
  <c r="P21" i="79"/>
  <c r="O21" i="79"/>
  <c r="N21" i="79"/>
  <c r="M21" i="79"/>
  <c r="L21" i="79"/>
  <c r="K21" i="79"/>
  <c r="J21" i="79"/>
  <c r="I21" i="79"/>
  <c r="H21" i="79"/>
  <c r="G21" i="79"/>
  <c r="F21" i="79"/>
  <c r="E21" i="79"/>
  <c r="D21" i="79"/>
  <c r="C21" i="79"/>
  <c r="Q20" i="79"/>
  <c r="T20" i="79" s="1"/>
  <c r="AG20" i="79" s="1"/>
  <c r="P20" i="79"/>
  <c r="O20" i="79"/>
  <c r="N20" i="79"/>
  <c r="M20" i="79"/>
  <c r="L20" i="79"/>
  <c r="K20" i="79"/>
  <c r="J20" i="79"/>
  <c r="I20" i="79"/>
  <c r="H20" i="79"/>
  <c r="G20" i="79"/>
  <c r="F20" i="79"/>
  <c r="E20" i="79"/>
  <c r="D20" i="79"/>
  <c r="C20" i="79"/>
  <c r="Q19" i="79"/>
  <c r="T19" i="79" s="1"/>
  <c r="P19" i="79"/>
  <c r="O19" i="79"/>
  <c r="N19" i="79"/>
  <c r="M19" i="79"/>
  <c r="L19" i="79"/>
  <c r="K19" i="79"/>
  <c r="J19" i="79"/>
  <c r="I19" i="79"/>
  <c r="H19" i="79"/>
  <c r="G19" i="79"/>
  <c r="F19" i="79"/>
  <c r="E19" i="79"/>
  <c r="D19" i="79"/>
  <c r="C19" i="79"/>
  <c r="Q18" i="79"/>
  <c r="T18" i="79" s="1"/>
  <c r="P18" i="79"/>
  <c r="O18" i="79"/>
  <c r="N18" i="79"/>
  <c r="M18" i="79"/>
  <c r="L18" i="79"/>
  <c r="K18" i="79"/>
  <c r="J18" i="79"/>
  <c r="I18" i="79"/>
  <c r="H18" i="79"/>
  <c r="G18" i="79"/>
  <c r="F18" i="79"/>
  <c r="E18" i="79"/>
  <c r="D18" i="79"/>
  <c r="C18" i="79"/>
  <c r="Q17" i="79"/>
  <c r="T17" i="79" s="1"/>
  <c r="P17" i="79"/>
  <c r="O17" i="79"/>
  <c r="N17" i="79"/>
  <c r="M17" i="79"/>
  <c r="L17" i="79"/>
  <c r="K17" i="79"/>
  <c r="J17" i="79"/>
  <c r="I17" i="79"/>
  <c r="H17" i="79"/>
  <c r="G17" i="79"/>
  <c r="F17" i="79"/>
  <c r="E17" i="79"/>
  <c r="D17" i="79"/>
  <c r="C17" i="79"/>
  <c r="Q16" i="79"/>
  <c r="T16" i="79" s="1"/>
  <c r="P16" i="79"/>
  <c r="O16" i="79"/>
  <c r="N16" i="79"/>
  <c r="M16" i="79"/>
  <c r="L16" i="79"/>
  <c r="K16" i="79"/>
  <c r="J16" i="79"/>
  <c r="I16" i="79"/>
  <c r="H16" i="79"/>
  <c r="G16" i="79"/>
  <c r="F16" i="79"/>
  <c r="E16" i="79"/>
  <c r="D16" i="79"/>
  <c r="C16" i="79"/>
  <c r="Q15" i="79"/>
  <c r="T15" i="79" s="1"/>
  <c r="P15" i="79"/>
  <c r="O15" i="79"/>
  <c r="N15" i="79"/>
  <c r="M15" i="79"/>
  <c r="L15" i="79"/>
  <c r="K15" i="79"/>
  <c r="J15" i="79"/>
  <c r="I15" i="79"/>
  <c r="H15" i="79"/>
  <c r="G15" i="79"/>
  <c r="F15" i="79"/>
  <c r="E15" i="79"/>
  <c r="D15" i="79"/>
  <c r="C15" i="79"/>
  <c r="O14" i="79"/>
  <c r="N14" i="79"/>
  <c r="M14" i="79"/>
  <c r="L14" i="79"/>
  <c r="K14" i="79"/>
  <c r="J14" i="79"/>
  <c r="I14" i="79"/>
  <c r="H14" i="79"/>
  <c r="G14" i="79"/>
  <c r="F14" i="79"/>
  <c r="E14" i="79"/>
  <c r="D14" i="79"/>
  <c r="C14" i="79"/>
  <c r="P14" i="79"/>
  <c r="Q14" i="79"/>
  <c r="T14" i="79" s="1"/>
  <c r="AG42" i="79" l="1"/>
  <c r="AG50" i="79"/>
  <c r="AG74" i="79"/>
  <c r="AG82" i="79"/>
  <c r="AG106" i="79"/>
  <c r="AG26" i="79"/>
  <c r="AG28" i="79"/>
  <c r="AG30" i="79"/>
  <c r="AG32" i="79"/>
  <c r="AG34" i="79"/>
  <c r="AG36" i="79"/>
  <c r="AG38" i="79"/>
  <c r="AG58" i="79"/>
  <c r="AG60" i="79"/>
  <c r="AG62" i="79"/>
  <c r="AG64" i="79"/>
  <c r="AG66" i="79"/>
  <c r="AG68" i="79"/>
  <c r="AG70" i="79"/>
  <c r="AG90" i="79"/>
  <c r="AG92" i="79"/>
  <c r="AG94" i="79"/>
  <c r="AG96" i="79"/>
  <c r="AG98" i="79"/>
  <c r="AG100" i="79"/>
  <c r="AG102" i="79"/>
  <c r="AG111" i="79"/>
  <c r="AG112" i="79"/>
  <c r="AG113" i="79"/>
  <c r="Z1" i="78"/>
  <c r="Z22" i="78"/>
  <c r="AJ23" i="78" l="1"/>
  <c r="A15" i="79"/>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A112" i="79" s="1"/>
  <c r="A113" i="79" s="1"/>
  <c r="A114" i="79" s="1"/>
  <c r="A115" i="79" s="1"/>
  <c r="A116" i="79" s="1"/>
  <c r="A117" i="79" s="1"/>
  <c r="A118" i="79" s="1"/>
  <c r="A119" i="79" s="1"/>
  <c r="A120" i="79" s="1"/>
  <c r="A121" i="79" s="1"/>
  <c r="A122" i="79" s="1"/>
  <c r="A123" i="79" s="1"/>
  <c r="A124" i="79" s="1"/>
  <c r="A125" i="79" s="1"/>
  <c r="A126" i="79" s="1"/>
  <c r="A127" i="79" s="1"/>
  <c r="A128" i="79" s="1"/>
  <c r="A129" i="79" s="1"/>
  <c r="A130" i="79" s="1"/>
  <c r="A131" i="79" s="1"/>
  <c r="A132" i="79" s="1"/>
  <c r="A133" i="79" s="1"/>
  <c r="A134" i="79" s="1"/>
  <c r="A135" i="79" s="1"/>
  <c r="A136" i="79" s="1"/>
  <c r="A137" i="79" s="1"/>
  <c r="A138" i="79" s="1"/>
  <c r="A139" i="79" s="1"/>
  <c r="A140" i="79" s="1"/>
  <c r="A141" i="79" s="1"/>
  <c r="A142" i="79" s="1"/>
  <c r="A143" i="79" s="1"/>
  <c r="A144" i="79" s="1"/>
  <c r="A145" i="79" s="1"/>
  <c r="A146" i="79" s="1"/>
  <c r="A147" i="79" s="1"/>
  <c r="A148" i="79" s="1"/>
  <c r="A149" i="79" s="1"/>
  <c r="A150" i="79" s="1"/>
  <c r="A151" i="79" s="1"/>
  <c r="A152" i="79" s="1"/>
  <c r="A153" i="79" s="1"/>
  <c r="A154" i="79" s="1"/>
  <c r="A155" i="79" s="1"/>
  <c r="A156" i="79" s="1"/>
  <c r="A157" i="79" s="1"/>
  <c r="A158" i="79" s="1"/>
  <c r="A159" i="79" s="1"/>
  <c r="A160" i="79" s="1"/>
  <c r="A161" i="79" s="1"/>
  <c r="A162" i="79" s="1"/>
  <c r="A163" i="79" s="1"/>
  <c r="A164" i="79" s="1"/>
  <c r="A165" i="79" s="1"/>
  <c r="A166" i="79" s="1"/>
  <c r="A167" i="79" s="1"/>
  <c r="A168" i="79" s="1"/>
  <c r="A169" i="79" s="1"/>
  <c r="A170" i="79" s="1"/>
  <c r="A171" i="79" s="1"/>
  <c r="A172" i="79" s="1"/>
  <c r="A173" i="79" s="1"/>
  <c r="A174" i="79" s="1"/>
  <c r="A175" i="79" s="1"/>
  <c r="A176" i="79" s="1"/>
  <c r="A177" i="79" s="1"/>
  <c r="A178" i="79" s="1"/>
  <c r="A179" i="79" s="1"/>
  <c r="A180" i="79" s="1"/>
  <c r="A181" i="79" s="1"/>
  <c r="A182" i="79" s="1"/>
  <c r="A183" i="79" s="1"/>
  <c r="A184" i="79" s="1"/>
  <c r="A185" i="79" s="1"/>
  <c r="A186" i="79" s="1"/>
  <c r="A187" i="79" s="1"/>
  <c r="A188" i="79" s="1"/>
  <c r="A189" i="79" s="1"/>
  <c r="A190" i="79" s="1"/>
  <c r="A191" i="79" s="1"/>
  <c r="A192" i="79" s="1"/>
  <c r="A193" i="79" s="1"/>
  <c r="A194" i="79" s="1"/>
  <c r="A195" i="79" s="1"/>
  <c r="A196" i="79" s="1"/>
  <c r="A197" i="79" s="1"/>
  <c r="A198" i="79" s="1"/>
  <c r="A199" i="79" s="1"/>
  <c r="A200" i="79" s="1"/>
  <c r="A201" i="79" s="1"/>
  <c r="A202" i="79" s="1"/>
  <c r="A203" i="79" s="1"/>
  <c r="A204" i="79" s="1"/>
  <c r="A205" i="79" s="1"/>
  <c r="A206" i="79" s="1"/>
  <c r="A207" i="79" s="1"/>
  <c r="A208" i="79" s="1"/>
  <c r="A209" i="79" s="1"/>
  <c r="A210" i="79" s="1"/>
  <c r="A211" i="79" s="1"/>
  <c r="A212" i="79" s="1"/>
  <c r="A213" i="79" s="1"/>
  <c r="A214" i="79" s="1"/>
  <c r="A215" i="79" s="1"/>
  <c r="A216" i="79" s="1"/>
  <c r="A217" i="79" s="1"/>
  <c r="A218" i="79" s="1"/>
  <c r="A219" i="79" s="1"/>
  <c r="A220" i="79" s="1"/>
  <c r="A221" i="79" s="1"/>
  <c r="A222" i="79" s="1"/>
  <c r="A223" i="79" s="1"/>
  <c r="A224" i="79" s="1"/>
  <c r="A225" i="79" s="1"/>
  <c r="A226" i="79" s="1"/>
  <c r="A227" i="79" s="1"/>
  <c r="A228" i="79" s="1"/>
  <c r="A229" i="79" s="1"/>
  <c r="A230" i="79" s="1"/>
  <c r="A231" i="79" s="1"/>
  <c r="A232" i="79" s="1"/>
  <c r="A233" i="79" s="1"/>
  <c r="A234" i="79" s="1"/>
  <c r="A235" i="79" s="1"/>
  <c r="A236" i="79" s="1"/>
  <c r="A237" i="79" s="1"/>
  <c r="A238" i="79" s="1"/>
  <c r="A239" i="79" s="1"/>
  <c r="A240" i="79" s="1"/>
  <c r="A241" i="79" s="1"/>
  <c r="A242" i="79" s="1"/>
  <c r="A243" i="79" s="1"/>
  <c r="A244" i="79" s="1"/>
  <c r="A245" i="79" s="1"/>
  <c r="A246" i="79" s="1"/>
  <c r="A247" i="79" s="1"/>
  <c r="A248" i="79" s="1"/>
  <c r="A249" i="79" s="1"/>
  <c r="A250" i="79" s="1"/>
  <c r="A251" i="79" s="1"/>
  <c r="A252" i="79" s="1"/>
  <c r="A253" i="79" s="1"/>
  <c r="A254" i="79" s="1"/>
  <c r="A255" i="79" s="1"/>
  <c r="A256" i="79" s="1"/>
  <c r="A257" i="79" s="1"/>
  <c r="A258" i="79" s="1"/>
  <c r="A259" i="79" s="1"/>
  <c r="A260" i="79" s="1"/>
  <c r="A261" i="79" s="1"/>
  <c r="A262" i="79" s="1"/>
  <c r="A263" i="79" s="1"/>
  <c r="A264" i="79" s="1"/>
  <c r="A265" i="79" s="1"/>
  <c r="A266" i="79" s="1"/>
  <c r="A267" i="79" s="1"/>
  <c r="A268" i="79" s="1"/>
  <c r="A269" i="79" s="1"/>
  <c r="A270" i="79" s="1"/>
  <c r="A271" i="79" s="1"/>
  <c r="A272" i="79" s="1"/>
  <c r="A273" i="79" s="1"/>
  <c r="A274" i="79" s="1"/>
  <c r="A275" i="79" s="1"/>
  <c r="A276" i="79" s="1"/>
  <c r="A277" i="79" s="1"/>
  <c r="A278" i="79" s="1"/>
  <c r="A279" i="79" s="1"/>
  <c r="A280" i="79" s="1"/>
  <c r="A281" i="79" s="1"/>
  <c r="A282" i="79" s="1"/>
  <c r="A283" i="79" s="1"/>
  <c r="A284" i="79" s="1"/>
  <c r="A285" i="79" s="1"/>
  <c r="A286" i="79" s="1"/>
  <c r="A287" i="79" s="1"/>
  <c r="A288" i="79" s="1"/>
  <c r="A289" i="79" s="1"/>
  <c r="A290" i="79" s="1"/>
  <c r="A291" i="79" s="1"/>
  <c r="A292" i="79" s="1"/>
  <c r="A293" i="79" s="1"/>
  <c r="A294" i="79" s="1"/>
  <c r="A295" i="79" s="1"/>
  <c r="A296" i="79" s="1"/>
  <c r="A297" i="79" s="1"/>
  <c r="A298" i="79" s="1"/>
  <c r="A299" i="79" s="1"/>
  <c r="A300" i="79" s="1"/>
  <c r="A301" i="79" s="1"/>
  <c r="A302" i="79" s="1"/>
  <c r="A303" i="79" s="1"/>
  <c r="A304" i="79" s="1"/>
  <c r="A305" i="79" s="1"/>
  <c r="A306" i="79" s="1"/>
  <c r="A307" i="79" s="1"/>
  <c r="A308" i="79" s="1"/>
  <c r="A309" i="79" s="1"/>
  <c r="A310" i="79" s="1"/>
  <c r="A311" i="79" s="1"/>
  <c r="A312" i="79" s="1"/>
  <c r="A313" i="79" s="1"/>
  <c r="Q67" i="78"/>
  <c r="E8" i="85" s="1"/>
  <c r="P31" i="78"/>
  <c r="P28" i="78"/>
  <c r="V27" i="78" l="1"/>
  <c r="V30" i="78"/>
  <c r="AA29" i="78" l="1"/>
  <c r="AA26" i="78"/>
  <c r="AB54" i="70" l="1"/>
  <c r="AB33" i="70"/>
  <c r="AB31" i="70" s="1"/>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2" i="70" l="1"/>
  <c r="D51"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2" i="72"/>
  <c r="Q109" i="9"/>
  <c r="Q106" i="9"/>
  <c r="Q101" i="9"/>
  <c r="Q98" i="9"/>
  <c r="Q93" i="9"/>
  <c r="Q90" i="9"/>
  <c r="Q85" i="9"/>
  <c r="Q82" i="9"/>
  <c r="Q77" i="9"/>
  <c r="Q74" i="9"/>
  <c r="Q69" i="9"/>
  <c r="Q66" i="9"/>
  <c r="Q61" i="9"/>
  <c r="Q58" i="9"/>
  <c r="Q53" i="9"/>
  <c r="Q50" i="9"/>
  <c r="Q45" i="9"/>
  <c r="Q42" i="9"/>
  <c r="Q37" i="9"/>
  <c r="Q34" i="9"/>
  <c r="Q29" i="9"/>
  <c r="Q26" i="9"/>
  <c r="Q21" i="9"/>
  <c r="Q18" i="9"/>
  <c r="AB134" i="73"/>
  <c r="Q111" i="9" s="1"/>
  <c r="AB133" i="73"/>
  <c r="Q110" i="9" s="1"/>
  <c r="AB132" i="73"/>
  <c r="AB131" i="73"/>
  <c r="Q108" i="9" s="1"/>
  <c r="AB130" i="73"/>
  <c r="Q107" i="9" s="1"/>
  <c r="AB129" i="73"/>
  <c r="AB128" i="73"/>
  <c r="Q105" i="9" s="1"/>
  <c r="AB127" i="73"/>
  <c r="Q104" i="9" s="1"/>
  <c r="AB126" i="73"/>
  <c r="Q103" i="9" s="1"/>
  <c r="AB125" i="73"/>
  <c r="Q102" i="9" s="1"/>
  <c r="AB124" i="73"/>
  <c r="AB123" i="73"/>
  <c r="Q100" i="9" s="1"/>
  <c r="AB122" i="73"/>
  <c r="Q99" i="9" s="1"/>
  <c r="AB121" i="73"/>
  <c r="AB120" i="73"/>
  <c r="Q97" i="9" s="1"/>
  <c r="AB119" i="73"/>
  <c r="Q96" i="9" s="1"/>
  <c r="AB118" i="73"/>
  <c r="Q95" i="9" s="1"/>
  <c r="AB117" i="73"/>
  <c r="Q94" i="9" s="1"/>
  <c r="AB116" i="73"/>
  <c r="AB115" i="73"/>
  <c r="Q92" i="9" s="1"/>
  <c r="AB114" i="73"/>
  <c r="Q91" i="9" s="1"/>
  <c r="AB113" i="73"/>
  <c r="AB112" i="73"/>
  <c r="Q89" i="9" s="1"/>
  <c r="AB111" i="73"/>
  <c r="Q88" i="9" s="1"/>
  <c r="AB110" i="73"/>
  <c r="Q87" i="9" s="1"/>
  <c r="AB109" i="73"/>
  <c r="Q86" i="9" s="1"/>
  <c r="AB108" i="73"/>
  <c r="AB107" i="73"/>
  <c r="Q84" i="9" s="1"/>
  <c r="AB106" i="73"/>
  <c r="Q83" i="9" s="1"/>
  <c r="AB105" i="73"/>
  <c r="AB104" i="73"/>
  <c r="Q81" i="9" s="1"/>
  <c r="AB103" i="73"/>
  <c r="Q80" i="9" s="1"/>
  <c r="AB102" i="73"/>
  <c r="Q79" i="9" s="1"/>
  <c r="AB101" i="73"/>
  <c r="Q78" i="9" s="1"/>
  <c r="AB100" i="73"/>
  <c r="AB99" i="73"/>
  <c r="Q76" i="9" s="1"/>
  <c r="AB98" i="73"/>
  <c r="Q75" i="9" s="1"/>
  <c r="AB97" i="73"/>
  <c r="AB96" i="73"/>
  <c r="Q73" i="9" s="1"/>
  <c r="AB95" i="73"/>
  <c r="Q72" i="9" s="1"/>
  <c r="AB94" i="73"/>
  <c r="Q71" i="9" s="1"/>
  <c r="AB93" i="73"/>
  <c r="Q70" i="9" s="1"/>
  <c r="AB92" i="73"/>
  <c r="AB91" i="73"/>
  <c r="Q68" i="9" s="1"/>
  <c r="AB90" i="73"/>
  <c r="Q67" i="9" s="1"/>
  <c r="AB89" i="73"/>
  <c r="AB88" i="73"/>
  <c r="Q65" i="9" s="1"/>
  <c r="AB87" i="73"/>
  <c r="Q64" i="9" s="1"/>
  <c r="AB86" i="73"/>
  <c r="Q63" i="9" s="1"/>
  <c r="AB85" i="73"/>
  <c r="Q62" i="9" s="1"/>
  <c r="AB84" i="73"/>
  <c r="AB83" i="73"/>
  <c r="Q60" i="9" s="1"/>
  <c r="AB82" i="73"/>
  <c r="Q59" i="9" s="1"/>
  <c r="AB81" i="73"/>
  <c r="AB80" i="73"/>
  <c r="Q57" i="9" s="1"/>
  <c r="AB79" i="73"/>
  <c r="Q56" i="9" s="1"/>
  <c r="AB78" i="73"/>
  <c r="Q55" i="9" s="1"/>
  <c r="AB77" i="73"/>
  <c r="Q54" i="9" s="1"/>
  <c r="AB76" i="73"/>
  <c r="AB75" i="73"/>
  <c r="Q52" i="9" s="1"/>
  <c r="AB74" i="73"/>
  <c r="Q51" i="9" s="1"/>
  <c r="AB73" i="73"/>
  <c r="AB72" i="73"/>
  <c r="Q49" i="9" s="1"/>
  <c r="AB71" i="73"/>
  <c r="Q48" i="9" s="1"/>
  <c r="AB70" i="73"/>
  <c r="Q47" i="9" s="1"/>
  <c r="AB69" i="73"/>
  <c r="Q46" i="9" s="1"/>
  <c r="AB68" i="73"/>
  <c r="AB67" i="73"/>
  <c r="Q44" i="9" s="1"/>
  <c r="AB66" i="73"/>
  <c r="Q43" i="9" s="1"/>
  <c r="AB65" i="73"/>
  <c r="AB64" i="73"/>
  <c r="Q41" i="9" s="1"/>
  <c r="AB63" i="73"/>
  <c r="Q40" i="9" s="1"/>
  <c r="AB62" i="73"/>
  <c r="Q39" i="9" s="1"/>
  <c r="AB61" i="73"/>
  <c r="Q38" i="9" s="1"/>
  <c r="AB60" i="73"/>
  <c r="AB59" i="73"/>
  <c r="Q36" i="9" s="1"/>
  <c r="AB58" i="73"/>
  <c r="Q35" i="9" s="1"/>
  <c r="AB57" i="73"/>
  <c r="AB56" i="73"/>
  <c r="Q33" i="9" s="1"/>
  <c r="AB55" i="73"/>
  <c r="Q32" i="9" s="1"/>
  <c r="AB54" i="73"/>
  <c r="Q31" i="9" s="1"/>
  <c r="AB53" i="73"/>
  <c r="Q30" i="9" s="1"/>
  <c r="AB52" i="73"/>
  <c r="AB51" i="73"/>
  <c r="Q28" i="9" s="1"/>
  <c r="AB50" i="73"/>
  <c r="Q27" i="9" s="1"/>
  <c r="AB49" i="73"/>
  <c r="AB48" i="73"/>
  <c r="Q25" i="9" s="1"/>
  <c r="AB47" i="73"/>
  <c r="Q24" i="9" s="1"/>
  <c r="AB46" i="73"/>
  <c r="Q23" i="9" s="1"/>
  <c r="AB45" i="73"/>
  <c r="Q22" i="9" s="1"/>
  <c r="AB44" i="73"/>
  <c r="AB43" i="73"/>
  <c r="Q20" i="9" s="1"/>
  <c r="AB42" i="73"/>
  <c r="Q19" i="9" s="1"/>
  <c r="AB41" i="73"/>
  <c r="AB40" i="73"/>
  <c r="AG19" i="79" s="1"/>
  <c r="AB39" i="73"/>
  <c r="AG18" i="79" s="1"/>
  <c r="AB38" i="73"/>
  <c r="AG17" i="79" s="1"/>
  <c r="AB37" i="73"/>
  <c r="AG16" i="79" s="1"/>
  <c r="AB36" i="73"/>
  <c r="Q111" i="72"/>
  <c r="AH111" i="72" s="1"/>
  <c r="Q110" i="72"/>
  <c r="AH110" i="72" s="1"/>
  <c r="Q109" i="72"/>
  <c r="AH109" i="72" s="1"/>
  <c r="Q107" i="72"/>
  <c r="AH107" i="72" s="1"/>
  <c r="Q106" i="72"/>
  <c r="AH106" i="72" s="1"/>
  <c r="Q105" i="72"/>
  <c r="AH105" i="72" s="1"/>
  <c r="Q103" i="72"/>
  <c r="AH103" i="72" s="1"/>
  <c r="Q102" i="72"/>
  <c r="AH102" i="72" s="1"/>
  <c r="Q101" i="72"/>
  <c r="AH101" i="72" s="1"/>
  <c r="Q99" i="72"/>
  <c r="AH99" i="72" s="1"/>
  <c r="Q98" i="72"/>
  <c r="AH98" i="72" s="1"/>
  <c r="Q97" i="72"/>
  <c r="AH97" i="72" s="1"/>
  <c r="Q95" i="72"/>
  <c r="AH95" i="72" s="1"/>
  <c r="Q94" i="72"/>
  <c r="AH94" i="72" s="1"/>
  <c r="Q93" i="72"/>
  <c r="AH93" i="72" s="1"/>
  <c r="Q91" i="72"/>
  <c r="AH91" i="72" s="1"/>
  <c r="Q90" i="72"/>
  <c r="AH90" i="72" s="1"/>
  <c r="Q89" i="72"/>
  <c r="AH89" i="72" s="1"/>
  <c r="Q87" i="72"/>
  <c r="AH87" i="72" s="1"/>
  <c r="Q86" i="72"/>
  <c r="AH86" i="72" s="1"/>
  <c r="Q85" i="72"/>
  <c r="AH85" i="72" s="1"/>
  <c r="Q83" i="72"/>
  <c r="AH83" i="72" s="1"/>
  <c r="Q82" i="72"/>
  <c r="AH82" i="72" s="1"/>
  <c r="Q81" i="72"/>
  <c r="AH81" i="72" s="1"/>
  <c r="Q79" i="72"/>
  <c r="AH79" i="72" s="1"/>
  <c r="Q78" i="72"/>
  <c r="AH78" i="72" s="1"/>
  <c r="Q77" i="72"/>
  <c r="AH77" i="72" s="1"/>
  <c r="Q75" i="72"/>
  <c r="AH75" i="72" s="1"/>
  <c r="Q74" i="72"/>
  <c r="AH74" i="72" s="1"/>
  <c r="Q73" i="72"/>
  <c r="AH73" i="72" s="1"/>
  <c r="Q71" i="72"/>
  <c r="AH71" i="72" s="1"/>
  <c r="Q70" i="72"/>
  <c r="AH70" i="72" s="1"/>
  <c r="Q69" i="72"/>
  <c r="AH69" i="72" s="1"/>
  <c r="Q67" i="72"/>
  <c r="AH67" i="72" s="1"/>
  <c r="Q66" i="72"/>
  <c r="AH66" i="72" s="1"/>
  <c r="Q65" i="72"/>
  <c r="AH65" i="72" s="1"/>
  <c r="Q63" i="72"/>
  <c r="AH63" i="72" s="1"/>
  <c r="Q62" i="72"/>
  <c r="AH62" i="72" s="1"/>
  <c r="Q61" i="72"/>
  <c r="AH61" i="72" s="1"/>
  <c r="Q59" i="72"/>
  <c r="AH59" i="72" s="1"/>
  <c r="Q58" i="72"/>
  <c r="AH58" i="72" s="1"/>
  <c r="Q57" i="72"/>
  <c r="AH57" i="72" s="1"/>
  <c r="Q55" i="72"/>
  <c r="AH55" i="72" s="1"/>
  <c r="Q54" i="72"/>
  <c r="AH54" i="72" s="1"/>
  <c r="Q53" i="72"/>
  <c r="AH53" i="72" s="1"/>
  <c r="Q51" i="72"/>
  <c r="AH51" i="72" s="1"/>
  <c r="Q50" i="72"/>
  <c r="AH50" i="72" s="1"/>
  <c r="Q49" i="72"/>
  <c r="AH49" i="72" s="1"/>
  <c r="Q47" i="72"/>
  <c r="AH47" i="72" s="1"/>
  <c r="Q46" i="72"/>
  <c r="AH46" i="72" s="1"/>
  <c r="Q45" i="72"/>
  <c r="AH45" i="72" s="1"/>
  <c r="Q43" i="72"/>
  <c r="AH43" i="72" s="1"/>
  <c r="Q42" i="72"/>
  <c r="AH42" i="72" s="1"/>
  <c r="Q41" i="72"/>
  <c r="AH41" i="72" s="1"/>
  <c r="Q39" i="72"/>
  <c r="AH39" i="72" s="1"/>
  <c r="Q38" i="72"/>
  <c r="AH38" i="72" s="1"/>
  <c r="Q37" i="72"/>
  <c r="AH37" i="72" s="1"/>
  <c r="Q35" i="72"/>
  <c r="AH35" i="72" s="1"/>
  <c r="Q34" i="72"/>
  <c r="AH34" i="72" s="1"/>
  <c r="Q33" i="72"/>
  <c r="AH33" i="72" s="1"/>
  <c r="Q31" i="72"/>
  <c r="AH31" i="72" s="1"/>
  <c r="Q30" i="72"/>
  <c r="AH30" i="72" s="1"/>
  <c r="Q29" i="72"/>
  <c r="AH29" i="72" s="1"/>
  <c r="Q27" i="72"/>
  <c r="AH27" i="72" s="1"/>
  <c r="Q26" i="72"/>
  <c r="AH26" i="72" s="1"/>
  <c r="Q25" i="72"/>
  <c r="AH25" i="72" s="1"/>
  <c r="Q23" i="72"/>
  <c r="AH23" i="72" s="1"/>
  <c r="Q22" i="72"/>
  <c r="AH22" i="72" s="1"/>
  <c r="Q21" i="72"/>
  <c r="AH21" i="72" s="1"/>
  <c r="Q19" i="72"/>
  <c r="AH19" i="72" s="1"/>
  <c r="Q18" i="72"/>
  <c r="AH18" i="72" s="1"/>
  <c r="Q17" i="72"/>
  <c r="Q15" i="72"/>
  <c r="Q14" i="72"/>
  <c r="Q15" i="9" l="1"/>
  <c r="Q17" i="9"/>
  <c r="Q16" i="9"/>
  <c r="Q14" i="9"/>
  <c r="Q13" i="9"/>
  <c r="AG15" i="79"/>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AB35" i="73"/>
  <c r="Q12" i="9" l="1"/>
  <c r="AG14" i="79"/>
  <c r="Q12" i="72"/>
  <c r="P5" i="79" l="1"/>
  <c r="Z21" i="78" s="1"/>
  <c r="AJ22" i="78" s="1"/>
  <c r="AG6" i="79"/>
  <c r="AN6" i="79" s="1"/>
  <c r="AK110" i="72"/>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Z92" i="70" l="1"/>
  <c r="T92" i="70"/>
  <c r="AF92" i="70"/>
  <c r="AV93" i="70"/>
  <c r="AV92" i="70"/>
  <c r="AW92" i="70" s="1"/>
  <c r="AV91" i="70"/>
  <c r="AW91" i="70" s="1"/>
  <c r="AV88" i="70"/>
  <c r="AW88" i="70" s="1"/>
  <c r="N92"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T17" i="72" s="1"/>
  <c r="AH17" i="72" s="1"/>
  <c r="O17" i="72"/>
  <c r="L17" i="72"/>
  <c r="K17" i="72"/>
  <c r="J17" i="72"/>
  <c r="I17" i="72"/>
  <c r="H17" i="72"/>
  <c r="G17" i="72"/>
  <c r="F17" i="72"/>
  <c r="E17" i="72"/>
  <c r="D17" i="72"/>
  <c r="C17" i="72"/>
  <c r="B17" i="72"/>
  <c r="B36" i="73"/>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B154" i="73" s="1"/>
  <c r="B155" i="73" s="1"/>
  <c r="B156" i="73" s="1"/>
  <c r="B157" i="73" s="1"/>
  <c r="B158" i="73" s="1"/>
  <c r="B159" i="73" s="1"/>
  <c r="B160" i="73" s="1"/>
  <c r="B161" i="73" s="1"/>
  <c r="B162" i="73" s="1"/>
  <c r="B163" i="73" s="1"/>
  <c r="B164" i="73" s="1"/>
  <c r="B165" i="73" s="1"/>
  <c r="B166" i="73" s="1"/>
  <c r="B167" i="73" s="1"/>
  <c r="B168" i="73" s="1"/>
  <c r="B169" i="73" s="1"/>
  <c r="B170" i="73" s="1"/>
  <c r="B171" i="73" s="1"/>
  <c r="B172" i="73" s="1"/>
  <c r="B173" i="73" s="1"/>
  <c r="B174" i="73" s="1"/>
  <c r="B175" i="73" s="1"/>
  <c r="B176" i="73" s="1"/>
  <c r="B177" i="73" s="1"/>
  <c r="B178" i="73" s="1"/>
  <c r="B179" i="73" s="1"/>
  <c r="B180" i="73" s="1"/>
  <c r="B181" i="73" s="1"/>
  <c r="B182" i="73" s="1"/>
  <c r="B183" i="73" s="1"/>
  <c r="B184" i="73" s="1"/>
  <c r="B185" i="73" s="1"/>
  <c r="B186" i="73" s="1"/>
  <c r="B187" i="73" s="1"/>
  <c r="B188" i="73" s="1"/>
  <c r="B189" i="73" s="1"/>
  <c r="B190" i="73" s="1"/>
  <c r="B191" i="73" s="1"/>
  <c r="B192" i="73" s="1"/>
  <c r="B193" i="73" s="1"/>
  <c r="B194" i="73" s="1"/>
  <c r="B195" i="73" s="1"/>
  <c r="B196" i="73" s="1"/>
  <c r="B197" i="73" s="1"/>
  <c r="B198" i="73" s="1"/>
  <c r="B199" i="73" s="1"/>
  <c r="B200" i="73" s="1"/>
  <c r="B201" i="73" s="1"/>
  <c r="B202" i="73" s="1"/>
  <c r="B203" i="73" s="1"/>
  <c r="B204" i="73" s="1"/>
  <c r="B205" i="73" s="1"/>
  <c r="B206" i="73" s="1"/>
  <c r="B207" i="73" s="1"/>
  <c r="B208" i="73" s="1"/>
  <c r="B209" i="73" s="1"/>
  <c r="B210" i="73" s="1"/>
  <c r="B211" i="73" s="1"/>
  <c r="B212" i="73" s="1"/>
  <c r="B213" i="73" s="1"/>
  <c r="B214" i="73" s="1"/>
  <c r="B215" i="73" s="1"/>
  <c r="B216" i="73" s="1"/>
  <c r="B217" i="73" s="1"/>
  <c r="B218" i="73" s="1"/>
  <c r="B219" i="73" s="1"/>
  <c r="B220" i="73" s="1"/>
  <c r="B221" i="73" s="1"/>
  <c r="B222" i="73" s="1"/>
  <c r="B223" i="73" s="1"/>
  <c r="B224" i="73" s="1"/>
  <c r="B225" i="73" s="1"/>
  <c r="B226" i="73" s="1"/>
  <c r="B227" i="73" s="1"/>
  <c r="B228" i="73" s="1"/>
  <c r="B229" i="73" s="1"/>
  <c r="B230" i="73" s="1"/>
  <c r="B231" i="73" s="1"/>
  <c r="B232" i="73" s="1"/>
  <c r="B233" i="73" s="1"/>
  <c r="B234" i="73" s="1"/>
  <c r="B235" i="73" s="1"/>
  <c r="B236" i="73" s="1"/>
  <c r="B237" i="73" s="1"/>
  <c r="B238" i="73" s="1"/>
  <c r="B239" i="73" s="1"/>
  <c r="B240" i="73" s="1"/>
  <c r="B241" i="73" s="1"/>
  <c r="B242" i="73" s="1"/>
  <c r="B243" i="73" s="1"/>
  <c r="B244" i="73" s="1"/>
  <c r="B245" i="73" s="1"/>
  <c r="B246" i="73" s="1"/>
  <c r="B247" i="73" s="1"/>
  <c r="B248" i="73" s="1"/>
  <c r="B249" i="73" s="1"/>
  <c r="B250" i="73" s="1"/>
  <c r="B251" i="73" s="1"/>
  <c r="B252" i="73" s="1"/>
  <c r="B253" i="73" s="1"/>
  <c r="B254" i="73" s="1"/>
  <c r="B255" i="73" s="1"/>
  <c r="B256" i="73" s="1"/>
  <c r="B257" i="73" s="1"/>
  <c r="B258" i="73" s="1"/>
  <c r="B259" i="73" s="1"/>
  <c r="B260" i="73" s="1"/>
  <c r="B261" i="73" s="1"/>
  <c r="B262" i="73" s="1"/>
  <c r="B263" i="73" s="1"/>
  <c r="B264" i="73" s="1"/>
  <c r="B265" i="73" s="1"/>
  <c r="B266" i="73" s="1"/>
  <c r="B267" i="73" s="1"/>
  <c r="B268" i="73" s="1"/>
  <c r="B269" i="73" s="1"/>
  <c r="B270" i="73" s="1"/>
  <c r="B271" i="73" s="1"/>
  <c r="B272" i="73" s="1"/>
  <c r="B273" i="73" s="1"/>
  <c r="B274" i="73" s="1"/>
  <c r="B275" i="73" s="1"/>
  <c r="B276" i="73" s="1"/>
  <c r="B277" i="73" s="1"/>
  <c r="B278" i="73" s="1"/>
  <c r="B279" i="73" s="1"/>
  <c r="B280" i="73" s="1"/>
  <c r="B281" i="73" s="1"/>
  <c r="B282" i="73" s="1"/>
  <c r="B283" i="73" s="1"/>
  <c r="B284" i="73" s="1"/>
  <c r="B285" i="73" s="1"/>
  <c r="B286" i="73" s="1"/>
  <c r="B287" i="73" s="1"/>
  <c r="B288" i="73" s="1"/>
  <c r="B289" i="73" s="1"/>
  <c r="B290" i="73" s="1"/>
  <c r="B291" i="73" s="1"/>
  <c r="B292" i="73" s="1"/>
  <c r="B293" i="73" s="1"/>
  <c r="B294" i="73" s="1"/>
  <c r="B295" i="73" s="1"/>
  <c r="B296" i="73" s="1"/>
  <c r="B297" i="73" s="1"/>
  <c r="B298" i="73" s="1"/>
  <c r="B299" i="73" s="1"/>
  <c r="B300" i="73" s="1"/>
  <c r="B301" i="73" s="1"/>
  <c r="B302" i="73" s="1"/>
  <c r="B303" i="73" s="1"/>
  <c r="B304" i="73" s="1"/>
  <c r="B305" i="73" s="1"/>
  <c r="B306" i="73" s="1"/>
  <c r="B307" i="73" s="1"/>
  <c r="B308" i="73" s="1"/>
  <c r="B309" i="73" s="1"/>
  <c r="B310" i="73" s="1"/>
  <c r="B311" i="73" s="1"/>
  <c r="B312" i="73" s="1"/>
  <c r="B313" i="73" s="1"/>
  <c r="B314" i="73" s="1"/>
  <c r="B315" i="73" s="1"/>
  <c r="B316" i="73" s="1"/>
  <c r="B317" i="73" s="1"/>
  <c r="B318" i="73" s="1"/>
  <c r="B319" i="73" s="1"/>
  <c r="B320" i="73" s="1"/>
  <c r="B321" i="73" s="1"/>
  <c r="B322" i="73" s="1"/>
  <c r="B323" i="73" s="1"/>
  <c r="B324" i="73" s="1"/>
  <c r="B325" i="73" s="1"/>
  <c r="B326" i="73" s="1"/>
  <c r="B327" i="73" s="1"/>
  <c r="B328" i="73" s="1"/>
  <c r="B329" i="73" s="1"/>
  <c r="B330" i="73" s="1"/>
  <c r="B331" i="73" s="1"/>
  <c r="B332" i="73" s="1"/>
  <c r="B333" i="73" s="1"/>
  <c r="B334"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99" i="70" l="1"/>
  <c r="G14" i="70" l="1"/>
  <c r="G15" i="70"/>
  <c r="AC16" i="70"/>
  <c r="D3" i="9" l="1"/>
  <c r="P16" i="72"/>
  <c r="T16" i="72" s="1"/>
  <c r="O16" i="72"/>
  <c r="L16" i="72"/>
  <c r="K16" i="72"/>
  <c r="J16" i="72"/>
  <c r="I16" i="72"/>
  <c r="H16" i="72"/>
  <c r="G16" i="72"/>
  <c r="F16" i="72"/>
  <c r="E16" i="72"/>
  <c r="D16" i="72"/>
  <c r="C16" i="72"/>
  <c r="B16" i="72"/>
  <c r="P15" i="72"/>
  <c r="O15" i="72"/>
  <c r="L15" i="72"/>
  <c r="K15" i="72"/>
  <c r="J15" i="72"/>
  <c r="I15" i="72"/>
  <c r="H15" i="72"/>
  <c r="G15" i="72"/>
  <c r="F15" i="72"/>
  <c r="E15" i="72"/>
  <c r="D15" i="72"/>
  <c r="C15" i="72"/>
  <c r="B15" i="72"/>
  <c r="P14" i="72"/>
  <c r="U14" i="72" s="1"/>
  <c r="O14" i="72"/>
  <c r="L14" i="72"/>
  <c r="K14" i="72"/>
  <c r="J14" i="72"/>
  <c r="I14" i="72"/>
  <c r="H14" i="72"/>
  <c r="G14" i="72"/>
  <c r="F14" i="72"/>
  <c r="E14" i="72"/>
  <c r="D14" i="72"/>
  <c r="C14" i="72"/>
  <c r="B14" i="72"/>
  <c r="P13" i="72"/>
  <c r="T13" i="72" s="1"/>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AH16" i="72" l="1"/>
  <c r="AK16" i="72"/>
  <c r="AJ16" i="72"/>
  <c r="T15" i="72"/>
  <c r="AH15" i="72" s="1"/>
  <c r="U15" i="72"/>
  <c r="H11" i="70"/>
  <c r="H10" i="78"/>
  <c r="T14" i="72"/>
  <c r="AH14" i="72" s="1"/>
  <c r="T13" i="9"/>
  <c r="AG13" i="9" s="1"/>
  <c r="T16" i="9"/>
  <c r="AG16" i="9" s="1"/>
  <c r="T15" i="9"/>
  <c r="AG15" i="9" s="1"/>
  <c r="T14" i="9"/>
  <c r="AG14" i="9" s="1"/>
  <c r="AG12" i="9"/>
  <c r="AH13" i="72"/>
  <c r="U13" i="72"/>
  <c r="AK15"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112" i="72" s="1"/>
  <c r="A113" i="72" s="1"/>
  <c r="A114" i="72" s="1"/>
  <c r="A115" i="72" s="1"/>
  <c r="A116" i="72" s="1"/>
  <c r="A117" i="72" s="1"/>
  <c r="A118" i="72" s="1"/>
  <c r="A119" i="72" s="1"/>
  <c r="A120" i="72" s="1"/>
  <c r="A121" i="72" s="1"/>
  <c r="A122" i="72" s="1"/>
  <c r="A123" i="72" s="1"/>
  <c r="A124" i="72" s="1"/>
  <c r="A125" i="72" s="1"/>
  <c r="A126" i="72" s="1"/>
  <c r="A127" i="72" s="1"/>
  <c r="A128" i="72" s="1"/>
  <c r="A129" i="72" s="1"/>
  <c r="A130" i="72" s="1"/>
  <c r="A131" i="72" s="1"/>
  <c r="A132" i="72" s="1"/>
  <c r="A133" i="72" s="1"/>
  <c r="A134" i="72" s="1"/>
  <c r="A135" i="72" s="1"/>
  <c r="A136" i="72" s="1"/>
  <c r="A137" i="72" s="1"/>
  <c r="A138" i="72" s="1"/>
  <c r="A139" i="72" s="1"/>
  <c r="A140" i="72" s="1"/>
  <c r="A141" i="72" s="1"/>
  <c r="A142" i="72" s="1"/>
  <c r="A143" i="72" s="1"/>
  <c r="A144" i="72" s="1"/>
  <c r="A145" i="72" s="1"/>
  <c r="A146" i="72" s="1"/>
  <c r="A147" i="72" s="1"/>
  <c r="A148" i="72" s="1"/>
  <c r="A149" i="72" s="1"/>
  <c r="A150" i="72" s="1"/>
  <c r="A151" i="72" s="1"/>
  <c r="A152" i="72" s="1"/>
  <c r="A153" i="72" s="1"/>
  <c r="A154" i="72" s="1"/>
  <c r="A155" i="72" s="1"/>
  <c r="A156" i="72" s="1"/>
  <c r="A157" i="72" s="1"/>
  <c r="A158" i="72" s="1"/>
  <c r="A159" i="72" s="1"/>
  <c r="A160" i="72" s="1"/>
  <c r="A161" i="72" s="1"/>
  <c r="A162" i="72" s="1"/>
  <c r="A163" i="72" s="1"/>
  <c r="A164" i="72" s="1"/>
  <c r="A165" i="72" s="1"/>
  <c r="A166" i="72" s="1"/>
  <c r="A167" i="72" s="1"/>
  <c r="A168" i="72" s="1"/>
  <c r="A169" i="72" s="1"/>
  <c r="A170" i="72" s="1"/>
  <c r="A171" i="72" s="1"/>
  <c r="A172" i="72" s="1"/>
  <c r="A173" i="72" s="1"/>
  <c r="A174" i="72" s="1"/>
  <c r="A175" i="72" s="1"/>
  <c r="A176" i="72" s="1"/>
  <c r="A177" i="72" s="1"/>
  <c r="A178" i="72" s="1"/>
  <c r="A179" i="72" s="1"/>
  <c r="A180" i="72" s="1"/>
  <c r="A181" i="72" s="1"/>
  <c r="A182" i="72" s="1"/>
  <c r="A183" i="72" s="1"/>
  <c r="A184" i="72" s="1"/>
  <c r="A185" i="72" s="1"/>
  <c r="A186" i="72" s="1"/>
  <c r="A187" i="72" s="1"/>
  <c r="A188" i="72" s="1"/>
  <c r="A189" i="72" s="1"/>
  <c r="A190" i="72" s="1"/>
  <c r="A191" i="72" s="1"/>
  <c r="A192" i="72" s="1"/>
  <c r="A193" i="72" s="1"/>
  <c r="A194" i="72" s="1"/>
  <c r="A195" i="72" s="1"/>
  <c r="A196" i="72" s="1"/>
  <c r="A197" i="72" s="1"/>
  <c r="A198" i="72" s="1"/>
  <c r="A199" i="72" s="1"/>
  <c r="A200" i="72" s="1"/>
  <c r="A201" i="72" s="1"/>
  <c r="A202" i="72" s="1"/>
  <c r="A203" i="72" s="1"/>
  <c r="A204" i="72" s="1"/>
  <c r="A205" i="72" s="1"/>
  <c r="A206" i="72" s="1"/>
  <c r="A207" i="72" s="1"/>
  <c r="A208" i="72" s="1"/>
  <c r="A209" i="72" s="1"/>
  <c r="A210" i="72" s="1"/>
  <c r="A211" i="72" s="1"/>
  <c r="A212" i="72" s="1"/>
  <c r="A213" i="72" s="1"/>
  <c r="A214" i="72" s="1"/>
  <c r="A215" i="72" s="1"/>
  <c r="A216" i="72" s="1"/>
  <c r="A217" i="72" s="1"/>
  <c r="A218" i="72" s="1"/>
  <c r="A219" i="72" s="1"/>
  <c r="A220" i="72" s="1"/>
  <c r="A221" i="72" s="1"/>
  <c r="A222" i="72" s="1"/>
  <c r="A223" i="72" s="1"/>
  <c r="A224" i="72" s="1"/>
  <c r="A225" i="72" s="1"/>
  <c r="A226" i="72" s="1"/>
  <c r="A227" i="72" s="1"/>
  <c r="A228" i="72" s="1"/>
  <c r="A229" i="72" s="1"/>
  <c r="A230" i="72" s="1"/>
  <c r="A231" i="72" s="1"/>
  <c r="A232" i="72" s="1"/>
  <c r="A233" i="72" s="1"/>
  <c r="A234" i="72" s="1"/>
  <c r="A235" i="72" s="1"/>
  <c r="A236" i="72" s="1"/>
  <c r="A237" i="72" s="1"/>
  <c r="A238" i="72" s="1"/>
  <c r="A239" i="72" s="1"/>
  <c r="A240" i="72" s="1"/>
  <c r="A241" i="72" s="1"/>
  <c r="A242" i="72" s="1"/>
  <c r="A243" i="72" s="1"/>
  <c r="A244" i="72" s="1"/>
  <c r="A245" i="72" s="1"/>
  <c r="A246" i="72" s="1"/>
  <c r="A247" i="72" s="1"/>
  <c r="A248" i="72" s="1"/>
  <c r="A249" i="72" s="1"/>
  <c r="A250" i="72" s="1"/>
  <c r="A251" i="72" s="1"/>
  <c r="A252" i="72" s="1"/>
  <c r="A253" i="72" s="1"/>
  <c r="A254" i="72" s="1"/>
  <c r="A255" i="72" s="1"/>
  <c r="A256" i="72" s="1"/>
  <c r="A257" i="72" s="1"/>
  <c r="A258" i="72" s="1"/>
  <c r="A259" i="72" s="1"/>
  <c r="A260" i="72" s="1"/>
  <c r="A261" i="72" s="1"/>
  <c r="A262" i="72" s="1"/>
  <c r="A263" i="72" s="1"/>
  <c r="A264" i="72" s="1"/>
  <c r="A265" i="72" s="1"/>
  <c r="A266" i="72" s="1"/>
  <c r="A267" i="72" s="1"/>
  <c r="A268" i="72" s="1"/>
  <c r="A269" i="72" s="1"/>
  <c r="A270" i="72" s="1"/>
  <c r="A271" i="72" s="1"/>
  <c r="A272" i="72" s="1"/>
  <c r="A273" i="72" s="1"/>
  <c r="A274" i="72" s="1"/>
  <c r="A275" i="72" s="1"/>
  <c r="A276" i="72" s="1"/>
  <c r="A277" i="72" s="1"/>
  <c r="A278" i="72" s="1"/>
  <c r="A279" i="72" s="1"/>
  <c r="A280" i="72" s="1"/>
  <c r="A281" i="72" s="1"/>
  <c r="A282" i="72" s="1"/>
  <c r="A283" i="72" s="1"/>
  <c r="A284" i="72" s="1"/>
  <c r="A285" i="72" s="1"/>
  <c r="A286" i="72" s="1"/>
  <c r="A287" i="72" s="1"/>
  <c r="A288" i="72" s="1"/>
  <c r="A289" i="72" s="1"/>
  <c r="A290" i="72" s="1"/>
  <c r="A291" i="72" s="1"/>
  <c r="A292" i="72" s="1"/>
  <c r="A293" i="72" s="1"/>
  <c r="A294" i="72" s="1"/>
  <c r="A295" i="72" s="1"/>
  <c r="A296" i="72" s="1"/>
  <c r="A297" i="72" s="1"/>
  <c r="A298" i="72" s="1"/>
  <c r="A299" i="72" s="1"/>
  <c r="A300" i="72" s="1"/>
  <c r="A301" i="72" s="1"/>
  <c r="A302" i="72" s="1"/>
  <c r="A303" i="72" s="1"/>
  <c r="A304" i="72" s="1"/>
  <c r="A305" i="72" s="1"/>
  <c r="A306" i="72" s="1"/>
  <c r="A307" i="72" s="1"/>
  <c r="A308" i="72" s="1"/>
  <c r="A309" i="72" s="1"/>
  <c r="A310" i="72" s="1"/>
  <c r="A311" i="72" s="1"/>
  <c r="AJ15" i="72" l="1"/>
  <c r="O5" i="72"/>
  <c r="AB72" i="70" s="1"/>
  <c r="O5" i="9"/>
  <c r="AB51" i="70" s="1"/>
  <c r="AK14" i="72"/>
  <c r="AJ14" i="72"/>
  <c r="AJ13" i="72"/>
  <c r="AK13" i="72"/>
  <c r="Q227" i="70"/>
  <c r="AO86" i="70" l="1"/>
  <c r="AB30" i="70"/>
  <c r="AL31" i="70" s="1"/>
  <c r="AO93" i="70"/>
  <c r="AQ93" i="70"/>
  <c r="AO89" i="70"/>
  <c r="AP90" i="70"/>
  <c r="S85" i="70"/>
  <c r="T86" i="70" s="1"/>
  <c r="N86" i="70" s="1"/>
  <c r="AP89" i="70"/>
  <c r="AO87" i="70"/>
  <c r="AR87" i="70" s="1"/>
  <c r="AQ92" i="70"/>
  <c r="AO92" i="70"/>
  <c r="AP92" i="70"/>
  <c r="AO90" i="70"/>
  <c r="AP93" i="70"/>
  <c r="AB52" i="70"/>
  <c r="AL52" i="70" s="1"/>
  <c r="AT92" i="70" l="1"/>
  <c r="Y89" i="70"/>
  <c r="AR90" i="70"/>
  <c r="AS87" i="70"/>
  <c r="Y87" i="70"/>
  <c r="Z88" i="70" s="1"/>
  <c r="AT90" i="70"/>
  <c r="S87" i="70" s="1"/>
  <c r="T88" i="70" s="1"/>
  <c r="AR93" i="70"/>
  <c r="AB73" i="70"/>
  <c r="AL73" i="70" s="1"/>
  <c r="N88" i="70" l="1"/>
  <c r="AE89" i="70"/>
  <c r="AF90" i="70" s="1"/>
  <c r="AT93" i="70"/>
  <c r="Z90"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S90" i="70" l="1"/>
  <c r="S89" i="70" l="1"/>
  <c r="T90" i="70" s="1"/>
  <c r="N90" i="70" s="1"/>
  <c r="AS93"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300-000001000000}">
      <text>
        <r>
          <rPr>
            <b/>
            <sz val="10"/>
            <color indexed="81"/>
            <rFont val="MS P ゴシック"/>
            <family val="3"/>
            <charset val="128"/>
          </rPr>
          <t>本様式２－１を完成させるには、「基本情報入力シート」「様式２－２」から転記される情報が必要です。まずは上記ワークシートを完成させてください。</t>
        </r>
      </text>
    </comment>
    <comment ref="AG21" authorId="0" shapeId="0" xr:uid="{00000000-0006-0000-0300-000002000000}">
      <text>
        <r>
          <rPr>
            <b/>
            <sz val="10"/>
            <color indexed="81"/>
            <rFont val="MS P ゴシック"/>
            <family val="3"/>
            <charset val="128"/>
          </rPr>
          <t>基本情報入力シートの「一月当たり障害福祉サービス等報酬総額」及び別紙様式２－２の「算定対象月」に基づき算出されます。
空欄の場合、基本情報入力シート又は様式２－２に記入漏れがあります。</t>
        </r>
      </text>
    </comment>
    <comment ref="AG32" authorId="0" shapeId="0" xr:uid="{00000000-0006-0000-0300-000003000000}">
      <text>
        <r>
          <rPr>
            <b/>
            <sz val="10"/>
            <color indexed="81"/>
            <rFont val="MS P ゴシック"/>
            <family val="3"/>
            <charset val="128"/>
          </rPr>
          <t>原則令和４年２月～令和４年９月までの連続する期間を記入してください。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5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6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厚生労働省ネットワークシステム</author>
  </authors>
  <commentList>
    <comment ref="AK16" authorId="0" shapeId="0" xr:uid="{00000000-0006-0000-0700-00000100000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xr:uid="{00000000-0006-0000-0700-00000200000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xr:uid="{00000000-0006-0000-0700-00000300000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xr:uid="{00000000-0006-0000-0700-000004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1" authorId="0" shapeId="0" xr:uid="{00000000-0006-0000-0700-00000500000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9" authorId="0" shapeId="0" xr:uid="{00000000-0006-0000-0700-000006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2" authorId="0" shapeId="0" xr:uid="{00000000-0006-0000-0700-00000700000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O88" authorId="1" shapeId="0" xr:uid="{00000000-0006-0000-0700-000008000000}">
      <text>
        <r>
          <rPr>
            <b/>
            <sz val="9"/>
            <color indexed="81"/>
            <rFont val="MS P ゴシック"/>
            <family val="3"/>
            <charset val="128"/>
          </rPr>
          <t>当該事業所（法人）で設定するグループ毎の配分比率を入力して下さい。</t>
        </r>
      </text>
    </comment>
    <comment ref="S91" authorId="1" shapeId="0" xr:uid="{00000000-0006-0000-0700-000009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1" authorId="0" shapeId="0" xr:uid="{00000000-0006-0000-0700-00000A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xr:uid="{00000000-0006-0000-0700-00000B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5" authorId="0" shapeId="0" xr:uid="{00000000-0006-0000-0700-00000C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0" authorId="0" shapeId="0" xr:uid="{00000000-0006-0000-07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xr:uid="{00000000-0006-0000-07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5" authorId="0" shapeId="0" xr:uid="{00000000-0006-0000-0700-00000F00000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sharedStrings.xml><?xml version="1.0" encoding="utf-8"?>
<sst xmlns="http://schemas.openxmlformats.org/spreadsheetml/2006/main" count="7346" uniqueCount="618">
  <si>
    <t>電話番号</t>
    <rPh sb="0" eb="2">
      <t>デンワ</t>
    </rPh>
    <rPh sb="2" eb="4">
      <t>バンゴウ</t>
    </rPh>
    <phoneticPr fontId="8"/>
  </si>
  <si>
    <t>FAX番号</t>
    <rPh sb="3" eb="5">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</si>
  <si>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</si>
  <si>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</si>
  <si>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</si>
  <si>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</si>
  <si>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</si>
  <si>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t>
    <phoneticPr fontId="8"/>
  </si>
  <si>
    <t>フリガナ</t>
    <phoneticPr fontId="8"/>
  </si>
  <si>
    <t>①</t>
    <phoneticPr fontId="8"/>
  </si>
  <si>
    <t>②</t>
    <phoneticPr fontId="8"/>
  </si>
  <si>
    <t>年</t>
    <phoneticPr fontId="8"/>
  </si>
  <si>
    <t>月</t>
    <phoneticPr fontId="8"/>
  </si>
  <si>
    <t>～</t>
    <phoneticPr fontId="8"/>
  </si>
  <si>
    <t>賃金改善実施期間</t>
    <phoneticPr fontId="8"/>
  </si>
  <si>
    <t>月</t>
    <rPh sb="0" eb="1">
      <t>ツキ</t>
    </rPh>
    <phoneticPr fontId="8"/>
  </si>
  <si>
    <t>.</t>
    <phoneticPr fontId="8"/>
  </si>
  <si>
    <t>年度）</t>
    <phoneticPr fontId="8"/>
  </si>
  <si>
    <t>④</t>
    <phoneticPr fontId="8"/>
  </si>
  <si>
    <t>令和</t>
    <rPh sb="0" eb="2">
      <t>レイワ</t>
    </rPh>
    <phoneticPr fontId="8"/>
  </si>
  <si>
    <t>③</t>
    <phoneticPr fontId="8"/>
  </si>
  <si>
    <t>特定加算Ⅰ</t>
    <rPh sb="0" eb="2">
      <t>トクテイ</t>
    </rPh>
    <rPh sb="2" eb="4">
      <t>カサン</t>
    </rPh>
    <phoneticPr fontId="8"/>
  </si>
  <si>
    <t>特定加算Ⅱ</t>
    <rPh sb="0" eb="2">
      <t>トクテイ</t>
    </rPh>
    <rPh sb="2" eb="4">
      <t>カサン</t>
    </rPh>
    <phoneticPr fontId="8"/>
  </si>
  <si>
    <t>⑥</t>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</si>
  <si>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</si>
  <si>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</si>
  <si>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</si>
  <si>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</si>
  <si>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①</t>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</si>
  <si>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</si>
  <si>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</si>
  <si>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</si>
  <si>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</si>
  <si>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</si>
  <si>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</si>
  <si>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</si>
  <si>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</si>
  <si>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（賃金改善に関する規定内容）</t>
    <rPh sb="1" eb="3">
      <t>チンギン</t>
    </rPh>
    <rPh sb="3" eb="5">
      <t>カイゼン</t>
    </rPh>
    <rPh sb="6" eb="7">
      <t>カン</t>
    </rPh>
    <rPh sb="9" eb="11">
      <t>キテイ</t>
    </rPh>
    <rPh sb="11" eb="13">
      <t>ナイヨウ</t>
    </rPh>
    <phoneticPr fontId="8"/>
  </si>
  <si>
    <t>月</t>
    <rPh sb="0" eb="1">
      <t>ガツ</t>
    </rPh>
    <phoneticPr fontId="8"/>
  </si>
  <si>
    <t>実施済</t>
    <rPh sb="0" eb="2">
      <t>ジッシ</t>
    </rPh>
    <rPh sb="2" eb="3">
      <t>ズ</t>
    </rPh>
    <phoneticPr fontId="8"/>
  </si>
  <si>
    <t>予定</t>
    <rPh sb="0" eb="2">
      <t>ヨテイ</t>
    </rPh>
    <phoneticPr fontId="8"/>
  </si>
  <si>
    <t>加算Ⅰ・Ⅱの場合は必ず「該当」</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</si>
  <si>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</si>
  <si>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</si>
  <si>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分類</t>
    <rPh sb="0" eb="2">
      <t>ブンルイ</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</si>
  <si>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</si>
  <si>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</si>
  <si>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</si>
  <si>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</si>
  <si>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</si>
  <si>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</si>
  <si>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その他(</t>
    <phoneticPr fontId="8"/>
  </si>
  <si>
    <t>)</t>
    <phoneticPr fontId="8"/>
  </si>
  <si>
    <t>該当</t>
    <rPh sb="0" eb="2">
      <t>ガイトウ</t>
    </rPh>
    <phoneticPr fontId="8"/>
  </si>
  <si>
    <t>非該当</t>
    <rPh sb="0" eb="3">
      <t>ヒガイトウ</t>
    </rPh>
    <phoneticPr fontId="8"/>
  </si>
  <si>
    <t>※当該取組の内容について下記に記載すること</t>
    <rPh sb="1" eb="3">
      <t>トウガイ</t>
    </rPh>
    <rPh sb="3" eb="5">
      <t>トリクミ</t>
    </rPh>
    <rPh sb="6" eb="8">
      <t>ナイヨウ</t>
    </rPh>
    <rPh sb="12" eb="14">
      <t>カキ</t>
    </rPh>
    <rPh sb="15" eb="17">
      <t>キサイ</t>
    </rPh>
    <phoneticPr fontId="8"/>
  </si>
  <si>
    <t>サービス名</t>
    <rPh sb="4" eb="5">
      <t>メイ</t>
    </rPh>
    <phoneticPr fontId="8"/>
  </si>
  <si>
    <t>　</t>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</si>
  <si>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</si>
  <si>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</si>
  <si>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</si>
  <si>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</si>
  <si>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以下の点を確認し、全ての項目にチェックして下さい。</t>
    <rPh sb="0" eb="2">
      <t>イカ</t>
    </rPh>
    <rPh sb="3" eb="4">
      <t>テン</t>
    </rPh>
    <rPh sb="5" eb="7">
      <t>カクニン</t>
    </rPh>
    <rPh sb="9" eb="10">
      <t>スベ</t>
    </rPh>
    <rPh sb="12" eb="14">
      <t>コウモク</t>
    </rPh>
    <rPh sb="21" eb="22">
      <t>クダ</t>
    </rPh>
    <phoneticPr fontId="8"/>
  </si>
  <si>
    <t>人（見込）</t>
    <rPh sb="0" eb="1">
      <t>ニン</t>
    </rPh>
    <rPh sb="2" eb="4">
      <t>ミコ</t>
    </rPh>
    <phoneticPr fontId="8"/>
  </si>
  <si>
    <t>自社のホームページに掲載</t>
    <rPh sb="0" eb="2">
      <t>ジシャ</t>
    </rPh>
    <rPh sb="10" eb="12">
      <t>ケイサイ</t>
    </rPh>
    <phoneticPr fontId="8"/>
  </si>
  <si>
    <t>加算Ⅰ</t>
    <rPh sb="0" eb="2">
      <t>カサン</t>
    </rPh>
    <phoneticPr fontId="8"/>
  </si>
  <si>
    <t>加算Ⅱ</t>
    <rPh sb="0" eb="2">
      <t>カサン</t>
    </rPh>
    <phoneticPr fontId="8"/>
  </si>
  <si>
    <t>加算Ⅲ</t>
    <rPh sb="0" eb="2">
      <t>カサン</t>
    </rPh>
    <phoneticPr fontId="8"/>
  </si>
  <si>
    <t>令和</t>
    <rPh sb="0" eb="2">
      <t>レイワ</t>
    </rPh>
    <phoneticPr fontId="8"/>
  </si>
  <si>
    <t>⑤</t>
    <phoneticPr fontId="8"/>
  </si>
  <si>
    <t>表１　加算算定対象サービス</t>
    <rPh sb="0" eb="1">
      <t>ヒョウ</t>
    </rPh>
    <rPh sb="3" eb="5">
      <t>カサン</t>
    </rPh>
    <rPh sb="5" eb="7">
      <t>サンテイ</t>
    </rPh>
    <rPh sb="7" eb="9">
      <t>タイショウ</t>
    </rPh>
    <phoneticPr fontId="8"/>
  </si>
  <si>
    <t>新規・継続の別</t>
    <rPh sb="0" eb="2">
      <t>シンキ</t>
    </rPh>
    <rPh sb="3" eb="5">
      <t>ケイゾク</t>
    </rPh>
    <rPh sb="6" eb="7">
      <t>ベツ</t>
    </rPh>
    <phoneticPr fontId="8"/>
  </si>
  <si>
    <t>加算Ⅰの場合は必ず「該当」</t>
    <phoneticPr fontId="8"/>
  </si>
  <si>
    <t>月～令和</t>
    <rPh sb="0" eb="1">
      <t>ツキ</t>
    </rPh>
    <rPh sb="2" eb="4">
      <t>レイワ</t>
    </rPh>
    <phoneticPr fontId="8"/>
  </si>
  <si>
    <t>①</t>
    <phoneticPr fontId="8"/>
  </si>
  <si>
    <t>②</t>
    <phoneticPr fontId="8"/>
  </si>
  <si>
    <t>平均賃金改善額</t>
    <rPh sb="0" eb="2">
      <t>ヘイキン</t>
    </rPh>
    <rPh sb="2" eb="4">
      <t>チンギン</t>
    </rPh>
    <rPh sb="4" eb="6">
      <t>カイゼン</t>
    </rPh>
    <rPh sb="6" eb="7">
      <t>ガク</t>
    </rPh>
    <phoneticPr fontId="8"/>
  </si>
  <si>
    <t>③</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</si>
  <si>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</si>
  <si>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</si>
  <si>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</si>
  <si>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</si>
  <si>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</si>
  <si>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</si>
  <si>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</si>
  <si>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</si>
  <si>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</si>
  <si>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</si>
  <si>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・加算対象事業所に関する情報</t>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</si>
  <si>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</si>
  <si>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</si>
  <si>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</si>
  <si>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</si>
  <si>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</si>
  <si>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</si>
  <si>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</si>
  <si>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</si>
  <si>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</si>
  <si>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</si>
  <si>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</si>
  <si>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〒結合</t>
    <rPh sb="1" eb="3">
      <t>ケツゴウ</t>
    </rPh>
    <phoneticPr fontId="8"/>
  </si>
  <si>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8"/>
  </si>
  <si>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</si>
  <si>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</si>
  <si>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</si>
  <si>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</si>
  <si>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</si>
  <si>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変更なし</t>
    <rPh sb="0" eb="2">
      <t>ヘンコウ</t>
    </rPh>
    <phoneticPr fontId="8"/>
  </si>
  <si>
    <t>・</t>
    <phoneticPr fontId="8"/>
  </si>
  <si>
    <t>事業所名</t>
    <rPh sb="0" eb="3">
      <t>ジギョウショ</t>
    </rPh>
    <rPh sb="3" eb="4">
      <t>メイ</t>
    </rPh>
    <phoneticPr fontId="8"/>
  </si>
  <si>
    <t>単価</t>
    <rPh sb="0" eb="2">
      <t>タンカ</t>
    </rPh>
    <phoneticPr fontId="8"/>
  </si>
  <si>
    <t>年間配分額</t>
    <rPh sb="0" eb="2">
      <t>ネンカン</t>
    </rPh>
    <rPh sb="2" eb="5">
      <t>ハイブンガク</t>
    </rPh>
    <phoneticPr fontId="8"/>
  </si>
  <si>
    <t>(A)</t>
    <phoneticPr fontId="8"/>
  </si>
  <si>
    <t>(B)</t>
    <phoneticPr fontId="8"/>
  </si>
  <si>
    <t>(C)</t>
    <phoneticPr fontId="8"/>
  </si>
  <si>
    <t>【入力上の注意】</t>
    <rPh sb="1" eb="3">
      <t>ニュウリョク</t>
    </rPh>
    <rPh sb="3" eb="4">
      <t>ジョウ</t>
    </rPh>
    <rPh sb="5" eb="7">
      <t>チュウイ</t>
    </rPh>
    <phoneticPr fontId="8"/>
  </si>
  <si>
    <t>配分比率</t>
    <rPh sb="0" eb="2">
      <t>ハイブン</t>
    </rPh>
    <rPh sb="2" eb="4">
      <t>ヒリツ</t>
    </rPh>
    <phoneticPr fontId="8"/>
  </si>
  <si>
    <t>(A)のみ</t>
    <phoneticPr fontId="8"/>
  </si>
  <si>
    <t>(A)及び(B)</t>
    <rPh sb="3" eb="4">
      <t>オヨ</t>
    </rPh>
    <phoneticPr fontId="8"/>
  </si>
  <si>
    <t>(A)(B)(C)全て</t>
    <rPh sb="9" eb="10">
      <t>スベ</t>
    </rPh>
    <phoneticPr fontId="8"/>
  </si>
  <si>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8"/>
  </si>
  <si>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8"/>
  </si>
  <si>
    <t>賃金改善を行う職員の範囲</t>
    <rPh sb="0" eb="2">
      <t>チンギン</t>
    </rPh>
    <rPh sb="2" eb="4">
      <t>カイゼン</t>
    </rPh>
    <rPh sb="5" eb="6">
      <t>オコナ</t>
    </rPh>
    <rPh sb="7" eb="9">
      <t>ショクイン</t>
    </rPh>
    <rPh sb="10" eb="12">
      <t>ハンイ</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</si>
  <si>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</si>
  <si>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</si>
  <si>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</si>
  <si>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</si>
  <si>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</si>
  <si>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</si>
  <si>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</si>
  <si>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</si>
  <si>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</si>
  <si>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</si>
  <si>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</si>
  <si>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</si>
  <si>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</si>
  <si>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</si>
  <si>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</si>
  <si>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・提出先に関する情報</t>
    <rPh sb="1" eb="3">
      <t>テイシュツ</t>
    </rPh>
    <rPh sb="3" eb="4">
      <t>サキ</t>
    </rPh>
    <rPh sb="5" eb="6">
      <t>カン</t>
    </rPh>
    <rPh sb="8" eb="10">
      <t>ジョウホウ</t>
    </rPh>
    <phoneticPr fontId="5"/>
  </si>
  <si>
    <t>・基本情報</t>
    <rPh sb="1" eb="3">
      <t>キホン</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</si>
  <si>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</si>
  <si>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</si>
  <si>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各証明資料は、指定権者からの求めがあった場合には、速やかに提出すること。</t>
    <phoneticPr fontId="8"/>
  </si>
  <si>
    <t>※</t>
    <phoneticPr fontId="8"/>
  </si>
  <si>
    <t>※　</t>
    <phoneticPr fontId="8"/>
  </si>
  <si>
    <t>(</t>
    <phoneticPr fontId="8"/>
  </si>
  <si>
    <t>か月</t>
    <rPh sb="1" eb="2">
      <t>ゲツ</t>
    </rPh>
    <phoneticPr fontId="8"/>
  </si>
  <si>
    <t>令和</t>
    <rPh sb="0" eb="2">
      <t>レイワ</t>
    </rPh>
    <phoneticPr fontId="8"/>
  </si>
  <si>
    <t>円</t>
    <rPh sb="0" eb="1">
      <t>エン</t>
    </rPh>
    <phoneticPr fontId="8"/>
  </si>
  <si>
    <t>　実施している周知方法について、チェック（✔）すること。</t>
    <rPh sb="1" eb="3">
      <t>ジッシ</t>
    </rPh>
    <rPh sb="7" eb="9">
      <t>シュウチ</t>
    </rPh>
    <rPh sb="9" eb="11">
      <t>ホウホウ</t>
    </rPh>
    <phoneticPr fontId="8"/>
  </si>
  <si>
    <t>(C)その他の職種</t>
    <rPh sb="5" eb="6">
      <t>タ</t>
    </rPh>
    <rPh sb="7" eb="9">
      <t>ショクシュ</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</si>
  <si>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</si>
  <si>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</si>
  <si>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</si>
  <si>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　</t>
    <phoneticPr fontId="8"/>
  </si>
  <si>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</si>
  <si>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</si>
  <si>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</si>
  <si>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</si>
  <si>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</si>
  <si>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</si>
  <si>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8"/>
  </si>
  <si>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8"/>
  </si>
  <si>
    <t xml:space="preserve"> （(A)にチェック（✔）がない場合その理由）</t>
    <rPh sb="16" eb="18">
      <t>バアイ</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</si>
  <si>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</si>
  <si>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</si>
  <si>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8"/>
  </si>
  <si>
    <t>一月当たり平均賃金額算出用</t>
    <rPh sb="0" eb="2">
      <t>ヒトツキ</t>
    </rPh>
    <rPh sb="2" eb="3">
      <t>ア</t>
    </rPh>
    <rPh sb="5" eb="7">
      <t>ヘイキン</t>
    </rPh>
    <rPh sb="7" eb="9">
      <t>チンギン</t>
    </rPh>
    <rPh sb="9" eb="10">
      <t>ガク</t>
    </rPh>
    <rPh sb="10" eb="12">
      <t>サンシュツ</t>
    </rPh>
    <rPh sb="12" eb="13">
      <t>ヨウ</t>
    </rPh>
    <phoneticPr fontId="8"/>
  </si>
  <si>
    <t>賃金改善の見込額(ⅰ-ⅱ）</t>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</si>
  <si>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</si>
  <si>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</si>
  <si>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</si>
  <si>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</si>
  <si>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</si>
  <si>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※前年度に提出した計画書の記載内容から変更がない場合は「変更なし」にチェック（✔）</t>
    <phoneticPr fontId="8"/>
  </si>
  <si>
    <t>４　職場環境等要件について＜共通＞　</t>
    <rPh sb="14" eb="16">
      <t>キョウツウ</t>
    </rPh>
    <phoneticPr fontId="8"/>
  </si>
  <si>
    <t>５　見える化要件について＜特定加算＞　</t>
    <rPh sb="2" eb="3">
      <t>ミ</t>
    </rPh>
    <rPh sb="5" eb="6">
      <t>カ</t>
    </rPh>
    <rPh sb="6" eb="8">
      <t>ヨウケン</t>
    </rPh>
    <rPh sb="13" eb="15">
      <t>トクテイ</t>
    </rPh>
    <rPh sb="15" eb="17">
      <t>カサン</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</si>
  <si>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</si>
  <si>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8"/>
  </si>
  <si>
    <t>(ア)前年度の賃金の総額</t>
    <rPh sb="3" eb="6">
      <t>ゼンネンド</t>
    </rPh>
    <rPh sb="7" eb="9">
      <t>チンギン</t>
    </rPh>
    <rPh sb="10" eb="12">
      <t>ソウガク</t>
    </rPh>
    <phoneticPr fontId="8"/>
  </si>
  <si>
    <t>枚数</t>
    <rPh sb="0" eb="2">
      <t>マイスウ</t>
    </rPh>
    <phoneticPr fontId="41"/>
  </si>
  <si>
    <t>説明</t>
    <rPh sb="0" eb="2">
      <t>セツメイ</t>
    </rPh>
    <phoneticPr fontId="41"/>
  </si>
  <si>
    <t>-</t>
    <phoneticPr fontId="8"/>
  </si>
  <si>
    <t>・本様式の内容と使い方を説明しています。</t>
    <rPh sb="1" eb="4">
      <t>ホンヨウシキ</t>
    </rPh>
    <rPh sb="5" eb="7">
      <t>ナイヨウ</t>
    </rPh>
    <rPh sb="8" eb="9">
      <t>ツカ</t>
    </rPh>
    <rPh sb="10" eb="11">
      <t>カタ</t>
    </rPh>
    <rPh sb="12" eb="14">
      <t>セツメイ</t>
    </rPh>
    <phoneticPr fontId="8"/>
  </si>
  <si>
    <t>不要</t>
    <rPh sb="0" eb="2">
      <t>フヨウ</t>
    </rPh>
    <phoneticPr fontId="41"/>
  </si>
  <si>
    <t>基本情報入力シート</t>
    <rPh sb="0" eb="4">
      <t>キホンジョウホウ</t>
    </rPh>
    <rPh sb="4" eb="6">
      <t>ニュウリョク</t>
    </rPh>
    <phoneticPr fontId="41"/>
  </si>
  <si>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1"/>
  </si>
  <si>
    <t>様式2-1 計画書_総括表</t>
    <rPh sb="0" eb="2">
      <t>ヨウシキ</t>
    </rPh>
    <rPh sb="6" eb="9">
      <t>ケイカクショ</t>
    </rPh>
    <rPh sb="10" eb="13">
      <t>ソウカツヒョウ</t>
    </rPh>
    <phoneticPr fontId="41"/>
  </si>
  <si>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1"/>
  </si>
  <si>
    <t>提出</t>
    <rPh sb="0" eb="2">
      <t>テイシュツ</t>
    </rPh>
    <phoneticPr fontId="41"/>
  </si>
  <si>
    <t>様式2-3 個表_特定</t>
    <rPh sb="0" eb="2">
      <t>ヨウシキ</t>
    </rPh>
    <rPh sb="6" eb="7">
      <t>コ</t>
    </rPh>
    <rPh sb="7" eb="8">
      <t>ヒョウ</t>
    </rPh>
    <rPh sb="9" eb="11">
      <t>トクテイ</t>
    </rPh>
    <phoneticPr fontId="41"/>
  </si>
  <si>
    <t>２　書類の作成方法</t>
    <rPh sb="2" eb="4">
      <t>ショルイ</t>
    </rPh>
    <rPh sb="5" eb="7">
      <t>サクセイ</t>
    </rPh>
    <rPh sb="7" eb="9">
      <t>ホウホウ</t>
    </rPh>
    <phoneticPr fontId="41"/>
  </si>
  <si>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8"/>
  </si>
  <si>
    <t>&lt;-</t>
    <phoneticPr fontId="8"/>
  </si>
  <si>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</si>
  <si>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</si>
  <si>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</si>
  <si>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t>
    <phoneticPr fontId="8"/>
  </si>
  <si>
    <t>所要額（丸め前）</t>
    <rPh sb="0" eb="3">
      <t>ショヨウガク</t>
    </rPh>
    <rPh sb="4" eb="5">
      <t>マル</t>
    </rPh>
    <rPh sb="6" eb="7">
      <t>マエ</t>
    </rPh>
    <phoneticPr fontId="8"/>
  </si>
  <si>
    <t>丸め値との差額</t>
    <rPh sb="0" eb="1">
      <t>マル</t>
    </rPh>
    <rPh sb="2" eb="3">
      <t>アタイ</t>
    </rPh>
    <rPh sb="5" eb="7">
      <t>サガク</t>
    </rPh>
    <phoneticPr fontId="8"/>
  </si>
  <si>
    <t>切捨分（年額）</t>
    <rPh sb="0" eb="1">
      <t>キ</t>
    </rPh>
    <rPh sb="1" eb="2">
      <t>ス</t>
    </rPh>
    <rPh sb="2" eb="3">
      <t>ブン</t>
    </rPh>
    <rPh sb="4" eb="6">
      <t>ネンガク</t>
    </rPh>
    <phoneticPr fontId="8"/>
  </si>
  <si>
    <t>配分比率要件</t>
    <rPh sb="0" eb="4">
      <t>ハイ</t>
    </rPh>
    <rPh sb="4" eb="6">
      <t>ヨウケン</t>
    </rPh>
    <phoneticPr fontId="8"/>
  </si>
  <si>
    <t>なし</t>
    <phoneticPr fontId="8"/>
  </si>
  <si>
    <t>(A)/(B)</t>
    <phoneticPr fontId="8"/>
  </si>
  <si>
    <t>(B)/(C)</t>
    <phoneticPr fontId="8"/>
  </si>
  <si>
    <t>(A)/(C)(参考)</t>
    <rPh sb="8" eb="10">
      <t>サンコウ</t>
    </rPh>
    <phoneticPr fontId="8"/>
  </si>
  <si>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</si>
  <si>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</si>
  <si>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</si>
  <si>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</si>
  <si>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</si>
  <si>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</si>
  <si>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8"/>
  </si>
  <si>
    <t>算定する特定加算の区分</t>
    <rPh sb="0" eb="2">
      <t>サンテイ</t>
    </rPh>
    <rPh sb="4" eb="6">
      <t>トクテイ</t>
    </rPh>
    <rPh sb="6" eb="8">
      <t>カサン</t>
    </rPh>
    <rPh sb="9" eb="11">
      <t>クブン</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</si>
  <si>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</si>
  <si>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8"/>
  </si>
  <si>
    <t>イ</t>
    <phoneticPr fontId="8"/>
  </si>
  <si>
    <t>ロ</t>
    <phoneticPr fontId="8"/>
  </si>
  <si>
    <t>ハ</t>
    <phoneticPr fontId="8"/>
  </si>
  <si>
    <t>３　キャリアパス要件について＜処遇改善加算＞　</t>
    <rPh sb="8" eb="10">
      <t>ヨウケン</t>
    </rPh>
    <rPh sb="15" eb="17">
      <t>ショグウ</t>
    </rPh>
    <rPh sb="17" eb="21">
      <t>カイゼンカサン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</si>
  <si>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</si>
  <si>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</si>
  <si>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②</t>
    <phoneticPr fontId="8"/>
  </si>
  <si>
    <t>③</t>
    <phoneticPr fontId="8"/>
  </si>
  <si>
    <t>②</t>
    <phoneticPr fontId="8"/>
  </si>
  <si>
    <t>イに掲げる職位、職責又は職務内容等に応じた賃金体系を定めている。</t>
    <rPh sb="2" eb="3">
      <t>カカ</t>
    </rPh>
    <phoneticPr fontId="8"/>
  </si>
  <si>
    <t>ロ</t>
    <phoneticPr fontId="8"/>
  </si>
  <si>
    <t>具体的な仕組みの内容（該当するもの全てにチェック（✔）すること。）</t>
    <phoneticPr fontId="8"/>
  </si>
  <si>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8"/>
  </si>
  <si>
    <t>資質向上のための計画</t>
    <rPh sb="0" eb="2">
      <t>シシツ</t>
    </rPh>
    <rPh sb="2" eb="4">
      <t>コウジョウ</t>
    </rPh>
    <rPh sb="8" eb="10">
      <t>ケイカク</t>
    </rPh>
    <phoneticPr fontId="8"/>
  </si>
  <si>
    <t>様式2-2 個表_処遇</t>
    <rPh sb="0" eb="2">
      <t>ヨウシキ</t>
    </rPh>
    <rPh sb="6" eb="7">
      <t>コ</t>
    </rPh>
    <rPh sb="7" eb="8">
      <t>ヒョウ</t>
    </rPh>
    <rPh sb="9" eb="11">
      <t>ショグウ</t>
    </rPh>
    <phoneticPr fontId="41"/>
  </si>
  <si>
    <t>／</t>
    <phoneticPr fontId="8"/>
  </si>
  <si>
    <t>／</t>
    <phoneticPr fontId="8"/>
  </si>
  <si>
    <t>掲載予定</t>
    <rPh sb="0" eb="2">
      <t>ケイサイ</t>
    </rPh>
    <rPh sb="2" eb="4">
      <t>ヨテイ</t>
    </rPh>
    <phoneticPr fontId="8"/>
  </si>
  <si>
    <t>予定</t>
    <rPh sb="0" eb="2">
      <t>ヨテイ</t>
    </rPh>
    <phoneticPr fontId="8"/>
  </si>
  <si>
    <t>(右欄の額は③欄の額を上回ること）</t>
    <rPh sb="1" eb="2">
      <t>ミギ</t>
    </rPh>
    <rPh sb="2" eb="3">
      <t>ラン</t>
    </rPh>
    <rPh sb="4" eb="5">
      <t>ガク</t>
    </rPh>
    <rPh sb="7" eb="8">
      <t>ラン</t>
    </rPh>
    <rPh sb="9" eb="10">
      <t>ガク</t>
    </rPh>
    <rPh sb="11" eb="13">
      <t>ウワマワ</t>
    </rPh>
    <phoneticPr fontId="8"/>
  </si>
  <si>
    <t>特定加算の算定対象月</t>
    <rPh sb="0" eb="2">
      <t>トクテイ</t>
    </rPh>
    <rPh sb="2" eb="4">
      <t>カサン</t>
    </rPh>
    <rPh sb="5" eb="7">
      <t>サンテイ</t>
    </rPh>
    <rPh sb="7" eb="9">
      <t>タイショウ</t>
    </rPh>
    <rPh sb="9" eb="10">
      <t>ヅキ</t>
    </rPh>
    <phoneticPr fontId="8"/>
  </si>
  <si>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</si>
  <si>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</si>
  <si>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</si>
  <si>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　※前年度に提出した計画書から変更がある場合には、変更箇所を下線とするなど明確にすること。</t>
    <rPh sb="2" eb="5">
      <t>ゼンネンド</t>
    </rPh>
    <rPh sb="37" eb="39">
      <t>メイカク</t>
    </rPh>
    <phoneticPr fontId="8"/>
  </si>
  <si>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8"/>
  </si>
  <si>
    <t>独自の賃金改善額の算定根拠</t>
    <rPh sb="0" eb="2">
      <t>ドクジ</t>
    </rPh>
    <rPh sb="3" eb="5">
      <t>チンギン</t>
    </rPh>
    <rPh sb="5" eb="7">
      <t>カイゼン</t>
    </rPh>
    <rPh sb="7" eb="8">
      <t>ガク</t>
    </rPh>
    <rPh sb="9" eb="11">
      <t>サンテイ</t>
    </rPh>
    <rPh sb="11" eb="13">
      <t>コンキョ</t>
    </rPh>
    <phoneticPr fontId="8"/>
  </si>
  <si>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</si>
  <si>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</si>
  <si>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</si>
  <si>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</si>
  <si>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　</t>
    <phoneticPr fontId="8"/>
  </si>
  <si>
    <t>※　別紙様式２－２のとおり</t>
    <phoneticPr fontId="8"/>
  </si>
  <si>
    <t>平成</t>
  </si>
  <si>
    <t>計画書の記載内容に虚偽がないことを証明するとともに、記載内容を証明する資料を適切に保管していることを誓約します。</t>
    <phoneticPr fontId="8"/>
  </si>
  <si>
    <t>ワークシート名
（左からの順）</t>
    <rPh sb="6" eb="7">
      <t>メイ</t>
    </rPh>
    <rPh sb="9" eb="10">
      <t>ヒダリ</t>
    </rPh>
    <rPh sb="13" eb="14">
      <t>ジュン</t>
    </rPh>
    <phoneticPr fontId="41"/>
  </si>
  <si>
    <t>はじめに</t>
    <phoneticPr fontId="41"/>
  </si>
  <si>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1"/>
  </si>
  <si>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1"/>
  </si>
  <si>
    <t>サービス区分</t>
    <phoneticPr fontId="8"/>
  </si>
  <si>
    <t>福祉・介護職員処遇改善加算</t>
    <rPh sb="0" eb="2">
      <t>フクシ</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</si>
  <si>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</si>
  <si>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配置等要件に応じた加算率</t>
    <rPh sb="0" eb="2">
      <t>ハイチ</t>
    </rPh>
    <rPh sb="2" eb="3">
      <t>トウ</t>
    </rPh>
    <rPh sb="3" eb="5">
      <t>ヨウケン</t>
    </rPh>
    <phoneticPr fontId="8"/>
  </si>
  <si>
    <t>配置等要件</t>
    <rPh sb="0" eb="2">
      <t>ハイチ</t>
    </rPh>
    <rPh sb="2" eb="3">
      <t>トウ</t>
    </rPh>
    <rPh sb="3" eb="5">
      <t>ヨウケン</t>
    </rPh>
    <phoneticPr fontId="8"/>
  </si>
  <si>
    <t>居宅介護</t>
  </si>
  <si>
    <t>特定事業所加算</t>
    <rPh sb="0" eb="2">
      <t>トクテイ</t>
    </rPh>
    <rPh sb="2" eb="5">
      <t>ジギョウショ</t>
    </rPh>
    <rPh sb="5" eb="7">
      <t>カサン</t>
    </rPh>
    <phoneticPr fontId="8"/>
  </si>
  <si>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</si>
  <si>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</si>
  <si>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</si>
  <si>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8"/>
  </si>
  <si>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</si>
  <si>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</si>
  <si>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</si>
  <si>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</si>
  <si>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</si>
  <si>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</si>
  <si>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</si>
  <si>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</si>
  <si>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</si>
  <si>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</si>
  <si>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</si>
  <si>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</si>
  <si>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</si>
  <si>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</si>
  <si>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8"/>
  </si>
  <si>
    <t>障害福祉サービス等
事業所番号</t>
    <rPh sb="0" eb="2">
      <t>ショウガイ</t>
    </rPh>
    <rPh sb="2" eb="4">
      <t>フクシ</t>
    </rPh>
    <rPh sb="8" eb="9">
      <t>トウ</t>
    </rPh>
    <rPh sb="10" eb="12">
      <t>ジギョウ</t>
    </rPh>
    <rPh sb="12" eb="13">
      <t>ショ</t>
    </rPh>
    <rPh sb="13" eb="15">
      <t>バンゴウ</t>
    </rPh>
    <phoneticPr fontId="8"/>
  </si>
  <si>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8"/>
  </si>
  <si>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8"/>
  </si>
  <si>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8"/>
  </si>
  <si>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8"/>
  </si>
  <si>
    <r>
      <t>賃金改善の見込額</t>
    </r>
    <r>
      <rPr>
        <sz val="8"/>
        <rFont val="ＭＳ Ｐゴシック"/>
        <family val="3"/>
        <charset val="128"/>
      </rPr>
      <t>(ⅰ-ⅱ）</t>
    </r>
    <phoneticPr fontId="8"/>
  </si>
  <si>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8"/>
  </si>
  <si>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8"/>
  </si>
  <si>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8"/>
  </si>
  <si>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8"/>
  </si>
  <si>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8"/>
  </si>
  <si>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8"/>
  </si>
  <si>
    <r>
      <t>賃金改善実施期間</t>
    </r>
    <r>
      <rPr>
        <sz val="8"/>
        <rFont val="ＭＳ Ｐゴシック"/>
        <family val="3"/>
        <charset val="128"/>
      </rPr>
      <t>(k)</t>
    </r>
    <phoneticPr fontId="8"/>
  </si>
  <si>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</si>
  <si>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t>（１）福祉・介護職員処遇改善加算</t>
    <rPh sb="3" eb="5">
      <t>フクシ</t>
    </rPh>
    <rPh sb="6" eb="8">
      <t>カイゴ</t>
    </rPh>
    <rPh sb="8" eb="10">
      <t>ショクイン</t>
    </rPh>
    <rPh sb="10" eb="12">
      <t>ショグウ</t>
    </rPh>
    <rPh sb="12" eb="16">
      <t>カイゼンカサン</t>
    </rPh>
    <phoneticPr fontId="8"/>
  </si>
  <si>
    <t>年度処遇改善加算の見込額</t>
    <rPh sb="0" eb="2">
      <t>ネンド</t>
    </rPh>
    <rPh sb="2" eb="4">
      <t>ショグウ</t>
    </rPh>
    <rPh sb="4" eb="8">
      <t>カイゼンカサン</t>
    </rPh>
    <rPh sb="9" eb="12">
      <t>ミコミガク</t>
    </rPh>
    <phoneticPr fontId="8"/>
  </si>
  <si>
    <t>処遇改善加算の算定対象月</t>
    <rPh sb="0" eb="2">
      <t>ショグウ</t>
    </rPh>
    <rPh sb="2" eb="4">
      <t>カイゼン</t>
    </rPh>
    <rPh sb="4" eb="6">
      <t>カサン</t>
    </rPh>
    <rPh sb="7" eb="9">
      <t>サンテイ</t>
    </rPh>
    <rPh sb="9" eb="11">
      <t>タイショウ</t>
    </rPh>
    <rPh sb="11" eb="12">
      <t>ヅキ</t>
    </rPh>
    <phoneticPr fontId="8"/>
  </si>
  <si>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8"/>
  </si>
  <si>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8"/>
  </si>
  <si>
    <t>(ア)前年度の福祉・介護職員の賃金の総額</t>
    <rPh sb="3" eb="6">
      <t>ゼンネンド</t>
    </rPh>
    <rPh sb="7" eb="9">
      <t>フクシ</t>
    </rPh>
    <rPh sb="10" eb="12">
      <t>カイゴ</t>
    </rPh>
    <rPh sb="12" eb="14">
      <t>ショクイン</t>
    </rPh>
    <rPh sb="15" eb="17">
      <t>チンギン</t>
    </rPh>
    <rPh sb="18" eb="20">
      <t>ソウガク</t>
    </rPh>
    <phoneticPr fontId="8"/>
  </si>
  <si>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8"/>
  </si>
  <si>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8"/>
  </si>
  <si>
    <t>算定する処遇改善加算の区分</t>
    <rPh sb="0" eb="2">
      <t>サンテイ</t>
    </rPh>
    <rPh sb="4" eb="6">
      <t>ショグウ</t>
    </rPh>
    <rPh sb="6" eb="8">
      <t>カイゼン</t>
    </rPh>
    <rPh sb="8" eb="10">
      <t>カサン</t>
    </rPh>
    <rPh sb="11" eb="13">
      <t>クブン</t>
    </rPh>
    <phoneticPr fontId="8"/>
  </si>
  <si>
    <t>処遇改善加算の取得状況</t>
    <rPh sb="0" eb="2">
      <t>ショグウ</t>
    </rPh>
    <rPh sb="2" eb="4">
      <t>カイゼン</t>
    </rPh>
    <rPh sb="4" eb="6">
      <t>カサン</t>
    </rPh>
    <rPh sb="7" eb="9">
      <t>シュトク</t>
    </rPh>
    <rPh sb="9" eb="11">
      <t>ジョウキョウ</t>
    </rPh>
    <phoneticPr fontId="8"/>
  </si>
  <si>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8"/>
  </si>
  <si>
    <t>経験・技能のある
障害福祉人材(A)</t>
    <rPh sb="0" eb="2">
      <t>ケイケン</t>
    </rPh>
    <rPh sb="9" eb="11">
      <t>ショウガイ</t>
    </rPh>
    <rPh sb="11" eb="13">
      <t>フクシ</t>
    </rPh>
    <rPh sb="13" eb="15">
      <t>ジンザイ</t>
    </rPh>
    <phoneticPr fontId="8"/>
  </si>
  <si>
    <t>他の障害福祉人材(B)</t>
    <rPh sb="0" eb="1">
      <t>タ</t>
    </rPh>
    <rPh sb="2" eb="4">
      <t>ショウガイ</t>
    </rPh>
    <rPh sb="4" eb="6">
      <t>フクシ</t>
    </rPh>
    <rPh sb="6" eb="8">
      <t>ジンザイ</t>
    </rPh>
    <phoneticPr fontId="8"/>
  </si>
  <si>
    <t>イ　福祉・介護職員処遇改善加算</t>
    <rPh sb="2" eb="4">
      <t>フクシ</t>
    </rPh>
    <rPh sb="5" eb="7">
      <t>カイゴ</t>
    </rPh>
    <rPh sb="7" eb="9">
      <t>ショクイン</t>
    </rPh>
    <rPh sb="9" eb="11">
      <t>ショグウ</t>
    </rPh>
    <rPh sb="11" eb="15">
      <t>カイゼンカサン</t>
    </rPh>
    <phoneticPr fontId="8"/>
  </si>
  <si>
    <t>ロ　福祉・介護職員等特定処遇改善加算　</t>
    <rPh sb="2" eb="4">
      <t>フクシ</t>
    </rPh>
    <phoneticPr fontId="8"/>
  </si>
  <si>
    <t>(A)経験・技能のある障害福祉人材</t>
    <rPh sb="3" eb="5">
      <t>ケイケン</t>
    </rPh>
    <rPh sb="6" eb="8">
      <t>ギノウ</t>
    </rPh>
    <rPh sb="11" eb="13">
      <t>ショウガイ</t>
    </rPh>
    <rPh sb="13" eb="15">
      <t>フクシ</t>
    </rPh>
    <rPh sb="15" eb="17">
      <t>ジンザイ</t>
    </rPh>
    <phoneticPr fontId="8"/>
  </si>
  <si>
    <t>(B)他の障害福祉人材</t>
    <rPh sb="3" eb="4">
      <t>タ</t>
    </rPh>
    <rPh sb="5" eb="7">
      <t>ショウガイ</t>
    </rPh>
    <rPh sb="7" eb="9">
      <t>フクシ</t>
    </rPh>
    <rPh sb="9" eb="11">
      <t>ジンザイ</t>
    </rPh>
    <phoneticPr fontId="8"/>
  </si>
  <si>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8"/>
  </si>
  <si>
    <t>福祉・介護職員の任用における職位、職責又は職務内容等の要件を定めている。</t>
    <rPh sb="0" eb="2">
      <t>フクシ</t>
    </rPh>
    <rPh sb="3" eb="5">
      <t>カイゴ</t>
    </rPh>
    <rPh sb="5" eb="7">
      <t>ショクイン</t>
    </rPh>
    <rPh sb="8" eb="10">
      <t>ニンヨウ</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</si>
  <si>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</si>
  <si>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8"/>
  </si>
  <si>
    <t>福祉・介護職員について、経験若しくは資格等に応じて昇給する仕組み又は一定の基準に基づき定期に昇給を判定する仕組みを設けている。</t>
    <rPh sb="0" eb="2">
      <t>フクシ</t>
    </rPh>
    <phoneticPr fontId="8"/>
  </si>
  <si>
    <t>イについて、全ての福祉・介護職員に周知している。</t>
    <rPh sb="6" eb="7">
      <t>スベ</t>
    </rPh>
    <rPh sb="9" eb="11">
      <t>フクシ</t>
    </rPh>
    <phoneticPr fontId="8"/>
  </si>
  <si>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8"/>
  </si>
  <si>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8"/>
  </si>
  <si>
    <t>　　福祉・介護職員処遇改善加算額（見込額）の合計［円］</t>
    <rPh sb="17" eb="19">
      <t>ミコ</t>
    </rPh>
    <rPh sb="19" eb="20">
      <t>ガク</t>
    </rPh>
    <rPh sb="22" eb="24">
      <t>ゴウケイ</t>
    </rPh>
    <rPh sb="25" eb="26">
      <t>エン</t>
    </rPh>
    <phoneticPr fontId="8"/>
  </si>
  <si>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8"/>
  </si>
  <si>
    <t>障害福祉サービス等
事業所番号</t>
    <rPh sb="0" eb="2">
      <t>ショウガイ</t>
    </rPh>
    <rPh sb="2" eb="4">
      <t>フクシ</t>
    </rPh>
    <rPh sb="8" eb="9">
      <t>トウ</t>
    </rPh>
    <rPh sb="10" eb="13">
      <t>ジギョウショ</t>
    </rPh>
    <rPh sb="13" eb="15">
      <t>バンゴウ</t>
    </rPh>
    <phoneticPr fontId="8"/>
  </si>
  <si>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8"/>
  </si>
  <si>
    <t>　　福祉・介護職員等特定処遇改善加算額（見込額）の合計[円]</t>
    <rPh sb="2" eb="4">
      <t>フクシ</t>
    </rPh>
    <rPh sb="9" eb="10">
      <t>トウ</t>
    </rPh>
    <rPh sb="10" eb="12">
      <t>トクテイ</t>
    </rPh>
    <rPh sb="18" eb="19">
      <t>ガク</t>
    </rPh>
    <rPh sb="25" eb="27">
      <t>ゴウケイ</t>
    </rPh>
    <phoneticPr fontId="8"/>
  </si>
  <si>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8"/>
  </si>
  <si>
    <t>区分なし</t>
    <rPh sb="0" eb="2">
      <t>クブン</t>
    </rPh>
    <phoneticPr fontId="8"/>
  </si>
  <si>
    <t>エラー</t>
    <phoneticPr fontId="8"/>
  </si>
  <si>
    <t>　※①、③　別紙様式２－３のとおり、②　別紙２－２のとおり</t>
    <rPh sb="6" eb="8">
      <t>ベッシ</t>
    </rPh>
    <rPh sb="8" eb="10">
      <t>ヨウシキ</t>
    </rPh>
    <rPh sb="20" eb="22">
      <t>ベッシ</t>
    </rPh>
    <phoneticPr fontId="8"/>
  </si>
  <si>
    <t>④</t>
    <phoneticPr fontId="8"/>
  </si>
  <si>
    <t>⑤</t>
    <phoneticPr fontId="8"/>
  </si>
  <si>
    <t>⑦</t>
    <phoneticPr fontId="8"/>
  </si>
  <si>
    <t>④</t>
    <phoneticPr fontId="8"/>
  </si>
  <si>
    <t>-</t>
    <phoneticPr fontId="8"/>
  </si>
  <si>
    <t>-</t>
    <phoneticPr fontId="8"/>
  </si>
  <si>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8"/>
  </si>
  <si>
    <t>６　届出に係る根拠資料について＜共通＞　</t>
    <rPh sb="2" eb="4">
      <t>トドケデ</t>
    </rPh>
    <rPh sb="5" eb="6">
      <t>カカ</t>
    </rPh>
    <rPh sb="7" eb="9">
      <t>コンキョ</t>
    </rPh>
    <rPh sb="9" eb="11">
      <t>シリョウ</t>
    </rPh>
    <rPh sb="16" eb="18">
      <t>キョウツウ</t>
    </rPh>
    <phoneticPr fontId="8"/>
  </si>
  <si>
    <t>(イ)前年度の処遇改善加算の総額</t>
    <rPh sb="3" eb="6">
      <t>ゼンネンド</t>
    </rPh>
    <rPh sb="7" eb="9">
      <t>ショグウ</t>
    </rPh>
    <rPh sb="9" eb="13">
      <t>カイゼンカサン</t>
    </rPh>
    <rPh sb="14" eb="16">
      <t>ソウガク</t>
    </rPh>
    <phoneticPr fontId="8"/>
  </si>
  <si>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8"/>
  </si>
  <si>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8"/>
  </si>
  <si>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8"/>
  </si>
  <si>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8"/>
  </si>
  <si>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8"/>
  </si>
  <si>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8"/>
  </si>
  <si>
    <t>(右欄の額は④欄の額を上回ること）</t>
    <rPh sb="1" eb="2">
      <t>ミギ</t>
    </rPh>
    <rPh sb="2" eb="3">
      <t>ラン</t>
    </rPh>
    <rPh sb="4" eb="5">
      <t>ガク</t>
    </rPh>
    <rPh sb="7" eb="8">
      <t>ラン</t>
    </rPh>
    <rPh sb="9" eb="10">
      <t>ガク</t>
    </rPh>
    <rPh sb="11" eb="13">
      <t>ウワマワ</t>
    </rPh>
    <phoneticPr fontId="8"/>
  </si>
  <si>
    <t>(ウ)前年度の特定加算の総額</t>
    <rPh sb="3" eb="6">
      <t>ゼンネンド</t>
    </rPh>
    <rPh sb="7" eb="9">
      <t>トクテイ</t>
    </rPh>
    <rPh sb="9" eb="11">
      <t>カサン</t>
    </rPh>
    <rPh sb="12" eb="14">
      <t>ソウガク</t>
    </rPh>
    <phoneticPr fontId="8"/>
  </si>
  <si>
    <t>（「月額平均８万円の賃金改善又は改善後の賃金が年額440万円以上となる者」を設定できない場合その理由）</t>
    <rPh sb="10" eb="12">
      <t>チンギン</t>
    </rPh>
    <rPh sb="12" eb="14">
      <t>カイゼン</t>
    </rPh>
    <phoneticPr fontId="8"/>
  </si>
  <si>
    <t>（４）賃金改善を行う賃金項目及び方法　</t>
    <rPh sb="10" eb="12">
      <t>チンギン</t>
    </rPh>
    <rPh sb="14" eb="15">
      <t>オヨ</t>
    </rPh>
    <phoneticPr fontId="8"/>
  </si>
  <si>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8"/>
  </si>
  <si>
    <t>処遇</t>
    <rPh sb="0" eb="2">
      <t>ショグウ</t>
    </rPh>
    <phoneticPr fontId="8"/>
  </si>
  <si>
    <t>特定</t>
    <rPh sb="0" eb="2">
      <t>トクテイ</t>
    </rPh>
    <phoneticPr fontId="8"/>
  </si>
  <si>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8"/>
  </si>
  <si>
    <t>ワークシートの
入力順番（推奨）</t>
    <rPh sb="8" eb="10">
      <t>ニュウリョク</t>
    </rPh>
    <rPh sb="10" eb="12">
      <t>ジュンバン</t>
    </rPh>
    <rPh sb="13" eb="15">
      <t>スイショウ</t>
    </rPh>
    <phoneticPr fontId="8"/>
  </si>
  <si>
    <t>【留意事項】</t>
    <rPh sb="1" eb="3">
      <t>リュウイ</t>
    </rPh>
    <rPh sb="3" eb="5">
      <t>ジコウ</t>
    </rPh>
    <phoneticPr fontId="8"/>
  </si>
  <si>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8"/>
  </si>
  <si>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8"/>
  </si>
  <si>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8"/>
  </si>
  <si>
    <t>同行援護</t>
  </si>
  <si>
    <t>短期入所</t>
    <rPh sb="0" eb="2">
      <t>タンキ</t>
    </rPh>
    <rPh sb="2" eb="4">
      <t>ニュウショ</t>
    </rPh>
    <phoneticPr fontId="10"/>
  </si>
  <si>
    <t>エラー</t>
  </si>
  <si>
    <t>※１　</t>
    <phoneticPr fontId="8"/>
  </si>
  <si>
    <t>※２</t>
    <phoneticPr fontId="8"/>
  </si>
  <si>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8"/>
  </si>
  <si>
    <t>加算率(b)</t>
    <rPh sb="0" eb="2">
      <t>カサン</t>
    </rPh>
    <rPh sb="2" eb="3">
      <t>リツ</t>
    </rPh>
    <phoneticPr fontId="8"/>
  </si>
  <si>
    <t>算定対象月(c)</t>
    <rPh sb="0" eb="2">
      <t>サンテイ</t>
    </rPh>
    <rPh sb="2" eb="4">
      <t>タイショウ</t>
    </rPh>
    <rPh sb="4" eb="5">
      <t>ツキ</t>
    </rPh>
    <phoneticPr fontId="8"/>
  </si>
  <si>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8"/>
  </si>
  <si>
    <t>加算率(d)</t>
    <rPh sb="0" eb="2">
      <t>カサン</t>
    </rPh>
    <rPh sb="2" eb="3">
      <t>リツ</t>
    </rPh>
    <phoneticPr fontId="8"/>
  </si>
  <si>
    <t>算定対象月(e)</t>
    <rPh sb="0" eb="2">
      <t>サンテイ</t>
    </rPh>
    <rPh sb="2" eb="4">
      <t>タイショウ</t>
    </rPh>
    <rPh sb="4" eb="5">
      <t>ツキ</t>
    </rPh>
    <phoneticPr fontId="8"/>
  </si>
  <si>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8"/>
  </si>
  <si>
    <t>月</t>
    <rPh sb="0" eb="1">
      <t>ツキ</t>
    </rPh>
    <phoneticPr fontId="8"/>
  </si>
  <si>
    <t>（福祉・介護職員処遇改善計画書、福祉・介護職員等特定処遇改善計画書）</t>
    <phoneticPr fontId="8"/>
  </si>
  <si>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8"/>
  </si>
  <si>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8"/>
  </si>
  <si>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8"/>
  </si>
  <si>
    <t>理由：</t>
    <rPh sb="0" eb="2">
      <t>リユウ</t>
    </rPh>
    <phoneticPr fontId="8"/>
  </si>
  <si>
    <t>提出の
必要性</t>
    <rPh sb="0" eb="2">
      <t>テイシュツ</t>
    </rPh>
    <rPh sb="4" eb="7">
      <t>ヒツヨウセイ</t>
    </rPh>
    <phoneticPr fontId="41"/>
  </si>
  <si>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8"/>
  </si>
  <si>
    <t>実績
報告</t>
    <rPh sb="3" eb="5">
      <t>ホウコク</t>
    </rPh>
    <phoneticPr fontId="8"/>
  </si>
  <si>
    <t>計画
作成</t>
    <rPh sb="3" eb="5">
      <t>サクセイ</t>
    </rPh>
    <phoneticPr fontId="8"/>
  </si>
  <si>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8"/>
  </si>
  <si>
    <t>↓一部項目の他シートへの読み込み列</t>
    <rPh sb="1" eb="3">
      <t>イチブ</t>
    </rPh>
    <rPh sb="3" eb="5">
      <t>コウモク</t>
    </rPh>
    <rPh sb="6" eb="7">
      <t>タ</t>
    </rPh>
    <rPh sb="12" eb="13">
      <t>ヨ</t>
    </rPh>
    <rPh sb="14" eb="15">
      <t>コ</t>
    </rPh>
    <rPh sb="16" eb="17">
      <t>レツ</t>
    </rPh>
    <phoneticPr fontId="8"/>
  </si>
  <si>
    <t>※１　特定加算の配分（賃金改善）に伴う法定福利費等の事業主負担の増加分を含むことができる。</t>
    <phoneticPr fontId="8"/>
  </si>
  <si>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8"/>
  </si>
  <si>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1"/>
  </si>
  <si>
    <t>共同生活援助（日中サービス支援型）</t>
    <rPh sb="0" eb="2">
      <t>キョウドウ</t>
    </rPh>
    <rPh sb="2" eb="4">
      <t>セイカツ</t>
    </rPh>
    <rPh sb="4" eb="6">
      <t>エンジョ</t>
    </rPh>
    <rPh sb="7" eb="9">
      <t>ニッチュウ</t>
    </rPh>
    <rPh sb="13" eb="15">
      <t>シエン</t>
    </rPh>
    <phoneticPr fontId="9"/>
  </si>
  <si>
    <t>共同生活援助（外部サービス利用型）</t>
    <rPh sb="0" eb="2">
      <t>キョウドウ</t>
    </rPh>
    <rPh sb="2" eb="4">
      <t>セイカツ</t>
    </rPh>
    <rPh sb="4" eb="6">
      <t>エンジョ</t>
    </rPh>
    <phoneticPr fontId="9"/>
  </si>
  <si>
    <t>自立訓練（機能訓練）</t>
    <phoneticPr fontId="8"/>
  </si>
  <si>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9"/>
  </si>
  <si>
    <t>【用語の省略等】</t>
    <rPh sb="1" eb="3">
      <t>ヨウゴ</t>
    </rPh>
    <rPh sb="4" eb="6">
      <t>ショウリャク</t>
    </rPh>
    <rPh sb="6" eb="7">
      <t>トウ</t>
    </rPh>
    <phoneticPr fontId="8"/>
  </si>
  <si>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8"/>
  </si>
  <si>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8"/>
  </si>
  <si>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8"/>
  </si>
  <si>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8"/>
  </si>
  <si>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8"/>
  </si>
  <si>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8"/>
  </si>
  <si>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8"/>
  </si>
  <si>
    <t>-</t>
  </si>
  <si>
    <t>障害者支援施設：生活介護</t>
    <rPh sb="0" eb="3">
      <t>ショウガイシャ</t>
    </rPh>
    <rPh sb="3" eb="5">
      <t>シエン</t>
    </rPh>
    <rPh sb="5" eb="7">
      <t>シセツ</t>
    </rPh>
    <rPh sb="8" eb="10">
      <t>セイカツ</t>
    </rPh>
    <phoneticPr fontId="4"/>
  </si>
  <si>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</si>
  <si>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</si>
  <si>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</si>
  <si>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</si>
  <si>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</si>
  <si>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</si>
  <si>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</si>
  <si>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</si>
  <si>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腰痛を含む心身の健康管理</t>
    <rPh sb="0" eb="2">
      <t>ヨウツウ</t>
    </rPh>
    <rPh sb="3" eb="4">
      <t>フク</t>
    </rPh>
    <rPh sb="5" eb="7">
      <t>シンシン</t>
    </rPh>
    <rPh sb="8" eb="10">
      <t>ケンコウ</t>
    </rPh>
    <rPh sb="10" eb="12">
      <t>カンリ</t>
    </rPh>
    <phoneticPr fontId="8"/>
  </si>
  <si>
    <t>やりがい・働きがいの構成</t>
    <rPh sb="5" eb="6">
      <t>ハタラ</t>
    </rPh>
    <rPh sb="10" eb="12">
      <t>コウセイ</t>
    </rPh>
    <phoneticPr fontId="8"/>
  </si>
  <si>
    <t>生産性向上のための業務改善の取組</t>
    <rPh sb="0" eb="3">
      <t>セイサンセイ</t>
    </rPh>
    <rPh sb="3" eb="5">
      <t>コウジョウ</t>
    </rPh>
    <rPh sb="9" eb="11">
      <t>ギョウム</t>
    </rPh>
    <rPh sb="11" eb="13">
      <t>カイゼン</t>
    </rPh>
    <rPh sb="14" eb="16">
      <t>トリクミ</t>
    </rPh>
    <phoneticPr fontId="8"/>
  </si>
  <si>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4"/>
  </si>
  <si>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4"/>
  </si>
  <si>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4"/>
  </si>
  <si>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4"/>
  </si>
  <si>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4"/>
  </si>
  <si>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4"/>
  </si>
  <si>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4"/>
  </si>
  <si>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4"/>
  </si>
  <si>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4"/>
  </si>
  <si>
    <t>有給休暇が取得しやすい環境の整備</t>
    <rPh sb="0" eb="2">
      <t>ユウキュウ</t>
    </rPh>
    <rPh sb="2" eb="4">
      <t>キュウカ</t>
    </rPh>
    <rPh sb="5" eb="7">
      <t>シュトク</t>
    </rPh>
    <rPh sb="11" eb="13">
      <t>カンキョウ</t>
    </rPh>
    <rPh sb="14" eb="16">
      <t>セイビ</t>
    </rPh>
    <phoneticPr fontId="4"/>
  </si>
  <si>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4"/>
  </si>
  <si>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4"/>
  </si>
  <si>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4"/>
  </si>
  <si>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4"/>
  </si>
  <si>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4"/>
  </si>
  <si>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4"/>
  </si>
  <si>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4"/>
  </si>
  <si>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4"/>
  </si>
  <si>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4"/>
  </si>
  <si>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</si>
  <si>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</si>
  <si>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4"/>
  </si>
  <si>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4"/>
  </si>
  <si>
    <t>障害を有する者でも働きやすい職場環境の構築や勤務シフトの配慮</t>
    <phoneticPr fontId="4"/>
  </si>
  <si>
    <t>別紙様式２－２</t>
    <rPh sb="0" eb="2">
      <t>ベッシ</t>
    </rPh>
    <rPh sb="2" eb="4">
      <t>ヨウシキ</t>
    </rPh>
    <phoneticPr fontId="8"/>
  </si>
  <si>
    <t>別紙様式２－３</t>
    <rPh sb="0" eb="2">
      <t>ベッシ</t>
    </rPh>
    <rPh sb="2" eb="4">
      <t>ヨウシキ</t>
    </rPh>
    <phoneticPr fontId="8"/>
  </si>
  <si>
    <t>別紙様式２－１</t>
    <rPh sb="0" eb="2">
      <t>ベッシ</t>
    </rPh>
    <rPh sb="2" eb="4">
      <t>ヨウシキ</t>
    </rPh>
    <phoneticPr fontId="8"/>
  </si>
  <si>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8"/>
  </si>
  <si>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</si>
  <si>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8"/>
  </si>
  <si>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8"/>
  </si>
  <si>
    <t>令和４年度以降の処遇改善加算等を申請する場合の計画書の作成方法をご説明しています</t>
    <rPh sb="0" eb="2">
      <t>レイワ</t>
    </rPh>
    <rPh sb="3" eb="4">
      <t>ネン</t>
    </rPh>
    <rPh sb="4" eb="5">
      <t>ド</t>
    </rPh>
    <rPh sb="5" eb="7">
      <t>イコウ</t>
    </rPh>
    <rPh sb="8" eb="14">
      <t>ｓ</t>
    </rPh>
    <rPh sb="14" eb="15">
      <t>トウ</t>
    </rPh>
    <rPh sb="16" eb="18">
      <t>シンセイ</t>
    </rPh>
    <rPh sb="20" eb="22">
      <t>バアイ</t>
    </rPh>
    <rPh sb="23" eb="25">
      <t>ケイカク</t>
    </rPh>
    <rPh sb="25" eb="26">
      <t>ショ</t>
    </rPh>
    <rPh sb="27" eb="29">
      <t>サクセイ</t>
    </rPh>
    <rPh sb="29" eb="31">
      <t>ホウホウ</t>
    </rPh>
    <rPh sb="33" eb="35">
      <t>セツメイ</t>
    </rPh>
    <phoneticPr fontId="41"/>
  </si>
  <si>
    <t>（参考）
　補助金別紙様式２－１
　補助金別紙様式２－２</t>
    <rPh sb="1" eb="3">
      <t>サンコウ</t>
    </rPh>
    <rPh sb="6" eb="9">
      <t>ホジョキン</t>
    </rPh>
    <phoneticPr fontId="38"/>
  </si>
  <si>
    <t>・（参考）のシートは、処遇改善臨時特例交付金を取得する事業所のみを対象としています。加算の取得手続には必要ありませんが、加算と補助金について処遇改善計画書を一体的に作成できるよう、あわせてお示しするものです。</t>
    <rPh sb="15" eb="17">
      <t>リンジ</t>
    </rPh>
    <rPh sb="17" eb="19">
      <t>トクレイ</t>
    </rPh>
    <rPh sb="19" eb="22">
      <t>コウフキン</t>
    </rPh>
    <phoneticPr fontId="41"/>
  </si>
  <si>
    <t>（別途、都道府県に提出）</t>
    <rPh sb="1" eb="3">
      <t>ベット</t>
    </rPh>
    <rPh sb="4" eb="8">
      <t>トドウフケン</t>
    </rPh>
    <rPh sb="9" eb="11">
      <t>テイシュツ</t>
    </rPh>
    <phoneticPr fontId="38"/>
  </si>
  <si>
    <t>○福祉・介護職員処遇改善臨時特例交付金⇒処遇改善臨時特例交付金</t>
    <rPh sb="1" eb="3">
      <t>フクシ</t>
    </rPh>
    <rPh sb="4" eb="6">
      <t>カイゴ</t>
    </rPh>
    <rPh sb="6" eb="8">
      <t>ショクイン</t>
    </rPh>
    <rPh sb="8" eb="10">
      <t>ショグウ</t>
    </rPh>
    <rPh sb="10" eb="12">
      <t>カイゼン</t>
    </rPh>
    <rPh sb="12" eb="14">
      <t>リンジ</t>
    </rPh>
    <rPh sb="14" eb="16">
      <t>トクレイ</t>
    </rPh>
    <rPh sb="16" eb="19">
      <t>コウフキン</t>
    </rPh>
    <rPh sb="20" eb="22">
      <t>ショグウ</t>
    </rPh>
    <rPh sb="22" eb="24">
      <t>カイゼン</t>
    </rPh>
    <rPh sb="24" eb="26">
      <t>リンジ</t>
    </rPh>
    <rPh sb="26" eb="28">
      <t>トクレイ</t>
    </rPh>
    <rPh sb="28" eb="31">
      <t>コウフキン</t>
    </rPh>
    <phoneticPr fontId="8"/>
  </si>
  <si>
    <t>処遇改善計画書（処遇改善計画書、特定処遇改善計画書、処遇改善臨時特例交付金計画書）作成用　基本情報入力シート</t>
    <rPh sb="8" eb="10">
      <t>ショグウ</t>
    </rPh>
    <rPh sb="30" eb="32">
      <t>リンジ</t>
    </rPh>
    <rPh sb="32" eb="34">
      <t>トクレイ</t>
    </rPh>
    <rPh sb="34" eb="37">
      <t>コウフキン</t>
    </rPh>
    <rPh sb="41" eb="43">
      <t>サクセイ</t>
    </rPh>
    <rPh sb="43" eb="44">
      <t>ヨウ</t>
    </rPh>
    <phoneticPr fontId="8"/>
  </si>
  <si>
    <t>処遇改善加算・特定加算・処遇改善臨時特例交付金の届出に係る提出先（指定権者）の名称を入力してください。</t>
    <rPh sb="0" eb="2">
      <t>ショグウ</t>
    </rPh>
    <rPh sb="2" eb="4">
      <t>カイゼン</t>
    </rPh>
    <rPh sb="4" eb="6">
      <t>カサン</t>
    </rPh>
    <rPh sb="7" eb="9">
      <t>トクテイ</t>
    </rPh>
    <rPh sb="9" eb="11">
      <t>カサン</t>
    </rPh>
    <rPh sb="12" eb="14">
      <t>ショグウ</t>
    </rPh>
    <rPh sb="14" eb="16">
      <t>カイゼン</t>
    </rPh>
    <rPh sb="16" eb="18">
      <t>リンジ</t>
    </rPh>
    <rPh sb="18" eb="20">
      <t>トクレイ</t>
    </rPh>
    <rPh sb="20" eb="23">
      <t>コウフキン</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8"/>
  </si>
  <si>
    <t>加算提出先</t>
    <rPh sb="0" eb="2">
      <t>カサン</t>
    </rPh>
    <rPh sb="2" eb="4">
      <t>テイシュツ</t>
    </rPh>
    <rPh sb="4" eb="5">
      <t>サキ</t>
    </rPh>
    <phoneticPr fontId="8"/>
  </si>
  <si>
    <t>交付金提出先</t>
    <rPh sb="0" eb="3">
      <t>コウフキン</t>
    </rPh>
    <rPh sb="3" eb="5">
      <t>テイシュツ</t>
    </rPh>
    <rPh sb="5" eb="6">
      <t>サキ</t>
    </rPh>
    <phoneticPr fontId="8"/>
  </si>
  <si>
    <t>※３　</t>
    <phoneticPr fontId="8"/>
  </si>
  <si>
    <r>
      <t>一月当たり障害福祉サービス等報酬総額</t>
    </r>
    <r>
      <rPr>
        <sz val="11"/>
        <color rgb="FFFF0000"/>
        <rFont val="ＭＳ Ｐゴシック"/>
        <family val="3"/>
        <charset val="128"/>
      </rPr>
      <t>（処遇改善加算及び特定加算を含む）</t>
    </r>
    <r>
      <rPr>
        <sz val="11"/>
        <color theme="1"/>
        <rFont val="ＭＳ Ｐゴシック"/>
        <family val="3"/>
        <charset val="128"/>
      </rPr>
      <t>（※１）[円](a)</t>
    </r>
    <rPh sb="0" eb="1">
      <t>ヒト</t>
    </rPh>
    <rPh sb="1" eb="2">
      <t>ツキ</t>
    </rPh>
    <rPh sb="2" eb="3">
      <t>ア</t>
    </rPh>
    <rPh sb="5" eb="7">
      <t>ショウガイ</t>
    </rPh>
    <rPh sb="7" eb="9">
      <t>フクシ</t>
    </rPh>
    <rPh sb="13" eb="14">
      <t>トウ</t>
    </rPh>
    <rPh sb="14" eb="16">
      <t>ホウシュウ</t>
    </rPh>
    <rPh sb="16" eb="18">
      <t>ソウガク</t>
    </rPh>
    <rPh sb="40" eb="41">
      <t>エン</t>
    </rPh>
    <phoneticPr fontId="8"/>
  </si>
  <si>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8"/>
  </si>
  <si>
    <r>
      <t>一月当たり障害福祉サービス等報酬総額</t>
    </r>
    <r>
      <rPr>
        <sz val="11"/>
        <color rgb="FFFF0000"/>
        <rFont val="ＭＳ Ｐゴシック"/>
        <family val="3"/>
        <charset val="128"/>
      </rPr>
      <t>（処遇改善加算及び特定加算を除く）</t>
    </r>
    <r>
      <rPr>
        <sz val="11"/>
        <rFont val="ＭＳ Ｐゴシック"/>
        <family val="3"/>
        <charset val="128"/>
      </rPr>
      <t>（※３）[円]（c)</t>
    </r>
    <rPh sb="0" eb="1">
      <t>ヒト</t>
    </rPh>
    <rPh sb="1" eb="2">
      <t>ツキ</t>
    </rPh>
    <rPh sb="2" eb="3">
      <t>ア</t>
    </rPh>
    <rPh sb="5" eb="7">
      <t>ショウガイ</t>
    </rPh>
    <rPh sb="7" eb="9">
      <t>フクシ</t>
    </rPh>
    <rPh sb="13" eb="14">
      <t>トウ</t>
    </rPh>
    <rPh sb="14" eb="16">
      <t>ホウシュウ</t>
    </rPh>
    <rPh sb="16" eb="18">
      <t>ソウガク</t>
    </rPh>
    <rPh sb="40" eb="41">
      <t>エン</t>
    </rPh>
    <phoneticPr fontId="8"/>
  </si>
  <si>
    <r>
      <t>「一月当たり障害福祉サービス等報酬総額</t>
    </r>
    <r>
      <rPr>
        <sz val="11"/>
        <color rgb="FFFF0000"/>
        <rFont val="ＭＳ Ｐゴシック"/>
        <family val="3"/>
        <charset val="128"/>
      </rPr>
      <t>（処遇改善加算及び特定加算を含む）</t>
    </r>
    <r>
      <rPr>
        <sz val="11"/>
        <rFont val="ＭＳ Ｐゴシック"/>
        <family val="3"/>
        <charset val="128"/>
      </rPr>
      <t>［円］」には、「障害福祉サービス費等支払決定額内訳書」に基づき、 前年１月から12月までの１年間のサービス別の報酬総額（処遇改善加算及び特定加算を含む、各種加算減算を含む。）を12で除したもの（12ヶ月に満たない場合は、一月あたりの標準的な額として見込まれるもの）を記載すること。</t>
    </r>
    <r>
      <rPr>
        <sz val="11"/>
        <color rgb="FFFF0000"/>
        <rFont val="ＭＳ Ｐゴシック"/>
        <family val="3"/>
        <charset val="128"/>
      </rPr>
      <t>((a)は交付金の見込額の算出に用いる。)</t>
    </r>
    <rPh sb="3" eb="4">
      <t>ア</t>
    </rPh>
    <rPh sb="18" eb="19">
      <t>ガク</t>
    </rPh>
    <rPh sb="37" eb="38">
      <t>エン</t>
    </rPh>
    <rPh sb="89" eb="90">
      <t>ベツ</t>
    </rPh>
    <rPh sb="94" eb="95">
      <t>ガク</t>
    </rPh>
    <rPh sb="136" eb="137">
      <t>ゲツ</t>
    </rPh>
    <rPh sb="156" eb="157">
      <t>ガク</t>
    </rPh>
    <rPh sb="181" eb="184">
      <t>コウフキン</t>
    </rPh>
    <phoneticPr fontId="8"/>
  </si>
  <si>
    <r>
      <t>「一月当たり障害福祉サービス等報酬総額</t>
    </r>
    <r>
      <rPr>
        <sz val="11"/>
        <color rgb="FFFF0000"/>
        <rFont val="ＭＳ Ｐゴシック"/>
        <family val="3"/>
        <charset val="128"/>
      </rPr>
      <t>（処遇改善加算及び特定加算を除く）</t>
    </r>
    <r>
      <rPr>
        <sz val="11"/>
        <rFont val="ＭＳ Ｐゴシック"/>
        <family val="3"/>
        <charset val="128"/>
      </rPr>
      <t>［円］」には、「障害福祉サービス費等支払決定額内訳書」に基づき、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
    <r>
      <rPr>
        <sz val="11"/>
        <color rgb="FFFF0000"/>
        <rFont val="ＭＳ Ｐゴシック"/>
        <family val="3"/>
        <charset val="128"/>
      </rPr>
      <t>((c)は加算の見込額の算出に用いる。)</t>
    </r>
    <rPh sb="3" eb="4">
      <t>ア</t>
    </rPh>
    <rPh sb="18" eb="19">
      <t>ガク</t>
    </rPh>
    <rPh sb="37" eb="38">
      <t>エン</t>
    </rPh>
    <rPh sb="89" eb="90">
      <t>ベツ</t>
    </rPh>
    <rPh sb="94" eb="95">
      <t>ガク</t>
    </rPh>
    <rPh sb="108" eb="109">
      <t>ゲツ</t>
    </rPh>
    <rPh sb="128" eb="129">
      <t>ガク</t>
    </rPh>
    <rPh sb="153" eb="155">
      <t>カサン</t>
    </rPh>
    <phoneticPr fontId="8"/>
  </si>
  <si>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福祉・介護職員の賃金改善の見込額が、処遇改善加算の算定見込額を上回ること
　　Ⅱ　福祉・介護職員その他の職員の賃金改善の見込額が、特定加算の算定見込額を上回ること</t>
    <rPh sb="20" eb="22">
      <t>テイシュツ</t>
    </rPh>
    <rPh sb="22" eb="23">
      <t>ゴ</t>
    </rPh>
    <rPh sb="125" eb="127">
      <t>フクシ</t>
    </rPh>
    <rPh sb="166" eb="168">
      <t>フクシ</t>
    </rPh>
    <phoneticPr fontId="8"/>
  </si>
  <si>
    <t>要
件
Ⅰ</t>
    <rPh sb="0" eb="1">
      <t>ヨウ</t>
    </rPh>
    <rPh sb="2" eb="3">
      <t>ケン</t>
    </rPh>
    <phoneticPr fontId="8"/>
  </si>
  <si>
    <t>(1)④ⅰ）の「処遇改善加算の算定により賃金改善を行った場合の福祉・介護職員の賃金の総額（見込額）」及びⅱ）(ア)の「前年度の福祉・介護職員の賃金の総額」には、福祉・介護職員処遇改善加算による賃金改善を行った場合の法定福利費等の事業主負担の増加分を含めることができる。</t>
    <rPh sb="31" eb="33">
      <t>フクシ</t>
    </rPh>
    <rPh sb="63" eb="65">
      <t>フクシ</t>
    </rPh>
    <rPh sb="80" eb="82">
      <t>フクシ</t>
    </rPh>
    <phoneticPr fontId="8"/>
  </si>
  <si>
    <r>
      <t>(1)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11" eb="14">
      <t>ゼンネンド</t>
    </rPh>
    <rPh sb="15" eb="17">
      <t>ショグウ</t>
    </rPh>
    <rPh sb="17" eb="21">
      <t>カイゼンカサン</t>
    </rPh>
    <rPh sb="22" eb="24">
      <t>ソウガク</t>
    </rPh>
    <rPh sb="25" eb="26">
      <t>オヨ</t>
    </rPh>
    <rPh sb="51" eb="53">
      <t>シキュウ</t>
    </rPh>
    <rPh sb="60" eb="64">
      <t>トドウフケン</t>
    </rPh>
    <rPh sb="64" eb="66">
      <t>コクミン</t>
    </rPh>
    <rPh sb="66" eb="68">
      <t>ケンコウ</t>
    </rPh>
    <rPh sb="68" eb="70">
      <t>ホケン</t>
    </rPh>
    <rPh sb="70" eb="72">
      <t>ダンタイ</t>
    </rPh>
    <rPh sb="72" eb="75">
      <t>レンゴウカイ</t>
    </rPh>
    <rPh sb="77" eb="79">
      <t>ツウチ</t>
    </rPh>
    <rPh sb="83" eb="85">
      <t>フクシ</t>
    </rPh>
    <rPh sb="106" eb="107">
      <t>モト</t>
    </rPh>
    <rPh sb="109" eb="111">
      <t>キサイ</t>
    </rPh>
    <rPh sb="121" eb="123">
      <t>トクテイ</t>
    </rPh>
    <rPh sb="133" eb="135">
      <t>フクシ</t>
    </rPh>
    <rPh sb="136" eb="138">
      <t>カイゴ</t>
    </rPh>
    <rPh sb="138" eb="140">
      <t>ショクイン</t>
    </rPh>
    <rPh sb="141" eb="143">
      <t>シキュウ</t>
    </rPh>
    <rPh sb="146" eb="147">
      <t>ガク</t>
    </rPh>
    <rPh sb="150" eb="152">
      <t>ケイジョウ</t>
    </rPh>
    <phoneticPr fontId="8"/>
  </si>
  <si>
    <t>(1)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40" eb="41">
      <t>ホン</t>
    </rPh>
    <rPh sb="41" eb="44">
      <t>ケイカクショ</t>
    </rPh>
    <rPh sb="45" eb="47">
      <t>テイシュツ</t>
    </rPh>
    <rPh sb="48" eb="49">
      <t>ゼン</t>
    </rPh>
    <rPh sb="49" eb="51">
      <t>ネンド</t>
    </rPh>
    <rPh sb="55" eb="57">
      <t>ドクジ</t>
    </rPh>
    <rPh sb="58" eb="60">
      <t>チンギン</t>
    </rPh>
    <rPh sb="60" eb="62">
      <t>カイゼン</t>
    </rPh>
    <rPh sb="62" eb="63">
      <t>ブン</t>
    </rPh>
    <rPh sb="64" eb="65">
      <t>ハジ</t>
    </rPh>
    <rPh sb="67" eb="69">
      <t>ショグウ</t>
    </rPh>
    <rPh sb="69" eb="71">
      <t>カイゼン</t>
    </rPh>
    <rPh sb="71" eb="73">
      <t>カサン</t>
    </rPh>
    <rPh sb="74" eb="76">
      <t>シュトク</t>
    </rPh>
    <rPh sb="78" eb="80">
      <t>ネンド</t>
    </rPh>
    <rPh sb="80" eb="82">
      <t>イコウ</t>
    </rPh>
    <rPh sb="83" eb="84">
      <t>アラ</t>
    </rPh>
    <rPh sb="86" eb="87">
      <t>オコナ</t>
    </rPh>
    <rPh sb="92" eb="93">
      <t>カギ</t>
    </rPh>
    <rPh sb="101" eb="103">
      <t>ショグウ</t>
    </rPh>
    <rPh sb="103" eb="107">
      <t>カイゼンカサン</t>
    </rPh>
    <rPh sb="107" eb="108">
      <t>トウ</t>
    </rPh>
    <rPh sb="109" eb="110">
      <t>カカ</t>
    </rPh>
    <rPh sb="114" eb="115">
      <t>ノゾ</t>
    </rPh>
    <rPh sb="118" eb="120">
      <t>ホンラン</t>
    </rPh>
    <rPh sb="121" eb="123">
      <t>キサイ</t>
    </rPh>
    <rPh sb="125" eb="127">
      <t>チンギン</t>
    </rPh>
    <rPh sb="127" eb="129">
      <t>カイゼン</t>
    </rPh>
    <rPh sb="141" eb="143">
      <t>ショウガイ</t>
    </rPh>
    <rPh sb="143" eb="145">
      <t>フクシ</t>
    </rPh>
    <rPh sb="149" eb="152">
      <t>ジギョウシャ</t>
    </rPh>
    <rPh sb="152" eb="153">
      <t>トウ</t>
    </rPh>
    <rPh sb="154" eb="156">
      <t>ドクジ</t>
    </rPh>
    <rPh sb="157" eb="159">
      <t>チンギン</t>
    </rPh>
    <rPh sb="159" eb="161">
      <t>カイゼン</t>
    </rPh>
    <rPh sb="162" eb="163">
      <t>ラン</t>
    </rPh>
    <rPh sb="164" eb="167">
      <t>シキュウガク</t>
    </rPh>
    <rPh sb="168" eb="170">
      <t>ホウホウ</t>
    </rPh>
    <rPh sb="170" eb="171">
      <t>トウ</t>
    </rPh>
    <rPh sb="172" eb="175">
      <t>グタイテキ</t>
    </rPh>
    <rPh sb="176" eb="178">
      <t>チンギン</t>
    </rPh>
    <rPh sb="178" eb="180">
      <t>カイゼン</t>
    </rPh>
    <rPh sb="181" eb="183">
      <t>ナイヨウ</t>
    </rPh>
    <rPh sb="184" eb="186">
      <t>キサイ</t>
    </rPh>
    <phoneticPr fontId="8"/>
  </si>
  <si>
    <r>
      <t>(2)④ⅰ）の「処遇改善加算の算定により賃金改善を行った場合の賃金の総額（見込額）」及び④ⅱ）（ア）の「前年度の経験・技能のある障害福祉人材(A)と他の障害福祉人材(B)の賃金の総額」について、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42" eb="43">
      <t>オヨ</t>
    </rPh>
    <rPh sb="97" eb="99">
      <t>ショグウ</t>
    </rPh>
    <rPh sb="99" eb="101">
      <t>カイゼン</t>
    </rPh>
    <rPh sb="101" eb="103">
      <t>カサン</t>
    </rPh>
    <rPh sb="107" eb="109">
      <t>チンギン</t>
    </rPh>
    <rPh sb="109" eb="111">
      <t>カイゼン</t>
    </rPh>
    <rPh sb="111" eb="113">
      <t>タイショウ</t>
    </rPh>
    <rPh sb="113" eb="115">
      <t>ショクシュ</t>
    </rPh>
    <rPh sb="121" eb="123">
      <t>ヘンコウ</t>
    </rPh>
    <rPh sb="124" eb="125">
      <t>ナ</t>
    </rPh>
    <rPh sb="128" eb="130">
      <t>トクテイ</t>
    </rPh>
    <rPh sb="130" eb="132">
      <t>カサン</t>
    </rPh>
    <rPh sb="134" eb="135">
      <t>カ</t>
    </rPh>
    <rPh sb="136" eb="137">
      <t>ア</t>
    </rPh>
    <rPh sb="141" eb="144">
      <t>ベンギテキ</t>
    </rPh>
    <rPh sb="179" eb="181">
      <t>チンギン</t>
    </rPh>
    <rPh sb="181" eb="183">
      <t>ドウシ</t>
    </rPh>
    <rPh sb="184" eb="186">
      <t>ヒカク</t>
    </rPh>
    <phoneticPr fontId="8"/>
  </si>
  <si>
    <t>(2)④ⅰ）の「処遇改善加算の算定により賃金改善を行った場合の賃金の総額（見込額）」及び④ⅱ)(ア)の「前年度の経験・技能のある障害福祉人材(A)と他の障害福祉人材(B)の賃金の総額」には、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チンギン</t>
    </rPh>
    <rPh sb="34" eb="36">
      <t>ソウガク</t>
    </rPh>
    <rPh sb="37" eb="39">
      <t>ミコミ</t>
    </rPh>
    <rPh sb="39" eb="40">
      <t>ガク</t>
    </rPh>
    <rPh sb="42" eb="43">
      <t>オヨ</t>
    </rPh>
    <rPh sb="95" eb="97">
      <t>ショグウ</t>
    </rPh>
    <rPh sb="97" eb="101">
      <t>カイゼンカサン</t>
    </rPh>
    <rPh sb="109" eb="110">
      <t>オコナ</t>
    </rPh>
    <rPh sb="112" eb="114">
      <t>バアイ</t>
    </rPh>
    <phoneticPr fontId="8"/>
  </si>
  <si>
    <r>
      <t>(2)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5" eb="26">
      <t>オヨ</t>
    </rPh>
    <rPh sb="46" eb="50">
      <t>トドウフケン</t>
    </rPh>
    <rPh sb="50" eb="52">
      <t>コクミン</t>
    </rPh>
    <rPh sb="52" eb="54">
      <t>ケンコウ</t>
    </rPh>
    <rPh sb="54" eb="56">
      <t>ホケン</t>
    </rPh>
    <rPh sb="56" eb="58">
      <t>ダンタイ</t>
    </rPh>
    <rPh sb="58" eb="61">
      <t>レンゴウカイ</t>
    </rPh>
    <rPh sb="63" eb="65">
      <t>ツウチ</t>
    </rPh>
    <rPh sb="69" eb="71">
      <t>フクシ</t>
    </rPh>
    <rPh sb="92" eb="93">
      <t>モト</t>
    </rPh>
    <rPh sb="95" eb="97">
      <t>キサイ</t>
    </rPh>
    <rPh sb="106" eb="108">
      <t>トクテイ</t>
    </rPh>
    <rPh sb="111" eb="113">
      <t>カサン</t>
    </rPh>
    <phoneticPr fontId="8"/>
  </si>
  <si>
    <t>(2)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40" eb="41">
      <t>ホン</t>
    </rPh>
    <rPh sb="41" eb="44">
      <t>ケイカクショ</t>
    </rPh>
    <rPh sb="45" eb="47">
      <t>テイシュツ</t>
    </rPh>
    <rPh sb="47" eb="49">
      <t>ネンド</t>
    </rPh>
    <rPh sb="53" eb="55">
      <t>ドクジ</t>
    </rPh>
    <rPh sb="56" eb="58">
      <t>チンギン</t>
    </rPh>
    <rPh sb="58" eb="60">
      <t>カイゼン</t>
    </rPh>
    <rPh sb="60" eb="61">
      <t>ブン</t>
    </rPh>
    <rPh sb="62" eb="63">
      <t>ハジ</t>
    </rPh>
    <rPh sb="65" eb="67">
      <t>ショグウ</t>
    </rPh>
    <rPh sb="67" eb="69">
      <t>カイゼン</t>
    </rPh>
    <rPh sb="69" eb="71">
      <t>カサン</t>
    </rPh>
    <rPh sb="72" eb="74">
      <t>シュトク</t>
    </rPh>
    <rPh sb="76" eb="78">
      <t>ネンド</t>
    </rPh>
    <rPh sb="78" eb="80">
      <t>イコウ</t>
    </rPh>
    <rPh sb="81" eb="82">
      <t>アラ</t>
    </rPh>
    <rPh sb="84" eb="85">
      <t>オコナ</t>
    </rPh>
    <rPh sb="90" eb="91">
      <t>カギ</t>
    </rPh>
    <rPh sb="99" eb="101">
      <t>ショグウ</t>
    </rPh>
    <rPh sb="101" eb="105">
      <t>カイゼンカサン</t>
    </rPh>
    <rPh sb="105" eb="106">
      <t>トウ</t>
    </rPh>
    <rPh sb="107" eb="108">
      <t>カカ</t>
    </rPh>
    <rPh sb="112" eb="113">
      <t>ノゾ</t>
    </rPh>
    <rPh sb="116" eb="118">
      <t>ホンラン</t>
    </rPh>
    <rPh sb="119" eb="121">
      <t>キサイ</t>
    </rPh>
    <rPh sb="123" eb="125">
      <t>チンギン</t>
    </rPh>
    <rPh sb="125" eb="127">
      <t>カイゼン</t>
    </rPh>
    <rPh sb="139" eb="141">
      <t>ショウガイ</t>
    </rPh>
    <rPh sb="141" eb="143">
      <t>フクシ</t>
    </rPh>
    <rPh sb="147" eb="150">
      <t>ジギョウシャ</t>
    </rPh>
    <rPh sb="150" eb="151">
      <t>トウ</t>
    </rPh>
    <rPh sb="152" eb="154">
      <t>ドクジ</t>
    </rPh>
    <rPh sb="155" eb="157">
      <t>チンギン</t>
    </rPh>
    <rPh sb="157" eb="159">
      <t>カイゼン</t>
    </rPh>
    <rPh sb="160" eb="161">
      <t>ラン</t>
    </rPh>
    <rPh sb="162" eb="165">
      <t>シキュウガク</t>
    </rPh>
    <rPh sb="166" eb="168">
      <t>ホウホウ</t>
    </rPh>
    <rPh sb="168" eb="169">
      <t>トウ</t>
    </rPh>
    <rPh sb="170" eb="173">
      <t>グタイテキ</t>
    </rPh>
    <rPh sb="174" eb="176">
      <t>チンギン</t>
    </rPh>
    <rPh sb="176" eb="178">
      <t>カイゼン</t>
    </rPh>
    <rPh sb="179" eb="181">
      <t>ナイヨウ</t>
    </rPh>
    <rPh sb="182" eb="184">
      <t>キサイ</t>
    </rPh>
    <phoneticPr fontId="8"/>
  </si>
  <si>
    <t>福祉・介護職員処遇改善臨時特例交付金計画書</t>
    <rPh sb="0" eb="2">
      <t>フクシ</t>
    </rPh>
    <rPh sb="3" eb="5">
      <t>カイゴ</t>
    </rPh>
    <rPh sb="5" eb="7">
      <t>ショクイン</t>
    </rPh>
    <rPh sb="7" eb="9">
      <t>ショグウ</t>
    </rPh>
    <rPh sb="9" eb="11">
      <t>カイゼン</t>
    </rPh>
    <rPh sb="11" eb="13">
      <t>リンジ</t>
    </rPh>
    <rPh sb="13" eb="15">
      <t>トクレイ</t>
    </rPh>
    <rPh sb="15" eb="18">
      <t>コウフキン</t>
    </rPh>
    <rPh sb="18" eb="21">
      <t>ケイカクショ</t>
    </rPh>
    <phoneticPr fontId="8"/>
  </si>
  <si>
    <t>１　基本情報</t>
    <rPh sb="2" eb="4">
      <t>キホン</t>
    </rPh>
    <rPh sb="4" eb="6">
      <t>ジョウホウ</t>
    </rPh>
    <phoneticPr fontId="8"/>
  </si>
  <si>
    <t>２　賃金改善計画について</t>
    <phoneticPr fontId="8"/>
  </si>
  <si>
    <t>※本計画に記載された金額は見込額であり、提出後の運営状況(利用者数等)、人員配置状況(職員数等)その他の事由により変動が
あり得る。</t>
    <rPh sb="20" eb="22">
      <t>テイシュツ</t>
    </rPh>
    <rPh sb="22" eb="23">
      <t>ゴ</t>
    </rPh>
    <phoneticPr fontId="8"/>
  </si>
  <si>
    <r>
      <t>※本様式では下記の要件を確認しており、</t>
    </r>
    <r>
      <rPr>
        <u/>
        <sz val="8"/>
        <color theme="1"/>
        <rFont val="ＭＳ Ｐゴシック"/>
        <family val="3"/>
        <charset val="128"/>
        <scheme val="major"/>
      </rPr>
      <t>オレンジセル３カ所が「○」でない場合、交付金の交付要件を満たしていない。</t>
    </r>
    <r>
      <rPr>
        <sz val="8"/>
        <color theme="1"/>
        <rFont val="ＭＳ Ｐゴシック"/>
        <family val="3"/>
        <charset val="128"/>
        <scheme val="major"/>
      </rPr>
      <t xml:space="preserve">
　Ⅰ交付金による賃金改善を行う総額が交付金による収入額を上回ること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42" eb="44">
      <t>コウフ</t>
    </rPh>
    <phoneticPr fontId="8"/>
  </si>
  <si>
    <t>要件Ⅰ</t>
    <rPh sb="0" eb="2">
      <t>ヨウケン</t>
    </rPh>
    <phoneticPr fontId="8"/>
  </si>
  <si>
    <t>ⅰ）賃金改善実施期間（④）に交付金により賃金改善を行う場合の福祉・介護職員等の賃金の総額（見込額）</t>
    <rPh sb="14" eb="17">
      <t>コウフキン</t>
    </rPh>
    <rPh sb="20" eb="22">
      <t>チンギン</t>
    </rPh>
    <rPh sb="22" eb="24">
      <t>カイゼン</t>
    </rPh>
    <rPh sb="25" eb="26">
      <t>オコナ</t>
    </rPh>
    <rPh sb="27" eb="29">
      <t>バアイ</t>
    </rPh>
    <rPh sb="30" eb="32">
      <t>フクシ</t>
    </rPh>
    <rPh sb="33" eb="35">
      <t>カイゴ</t>
    </rPh>
    <rPh sb="35" eb="37">
      <t>ショクイン</t>
    </rPh>
    <rPh sb="37" eb="38">
      <t>トウ</t>
    </rPh>
    <rPh sb="39" eb="41">
      <t>チンギン</t>
    </rPh>
    <rPh sb="42" eb="44">
      <t>ソウガク</t>
    </rPh>
    <rPh sb="45" eb="47">
      <t>ミコミ</t>
    </rPh>
    <rPh sb="47" eb="48">
      <t>ガク</t>
    </rPh>
    <phoneticPr fontId="8"/>
  </si>
  <si>
    <t>ⅱ）前年度（賃金改善実施期間に相当する期間）の福祉・介護職員等の賃金の総額【基準額】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フクシ</t>
    </rPh>
    <rPh sb="26" eb="28">
      <t>カイゴ</t>
    </rPh>
    <rPh sb="28" eb="30">
      <t>ショクイン</t>
    </rPh>
    <rPh sb="30" eb="31">
      <t>トウ</t>
    </rPh>
    <rPh sb="32" eb="34">
      <t>チンギン</t>
    </rPh>
    <rPh sb="35" eb="37">
      <t>ソウガク</t>
    </rPh>
    <rPh sb="38" eb="41">
      <t>キジュンガク</t>
    </rPh>
    <phoneticPr fontId="8"/>
  </si>
  <si>
    <t>③ベースアップ等による賃金改善の見込額</t>
    <rPh sb="7" eb="8">
      <t>トウ</t>
    </rPh>
    <rPh sb="16" eb="18">
      <t>ミコ</t>
    </rPh>
    <rPh sb="18" eb="19">
      <t>ガク</t>
    </rPh>
    <phoneticPr fontId="8"/>
  </si>
  <si>
    <t>要件Ⅱ</t>
    <rPh sb="0" eb="2">
      <t>ヨウケン</t>
    </rPh>
    <phoneticPr fontId="8"/>
  </si>
  <si>
    <t>％</t>
    <phoneticPr fontId="8"/>
  </si>
  <si>
    <t>（一月あたり</t>
    <rPh sb="1" eb="2">
      <t>ヒト</t>
    </rPh>
    <rPh sb="2" eb="3">
      <t>ツキ</t>
    </rPh>
    <phoneticPr fontId="8"/>
  </si>
  <si>
    <t>円）</t>
    <phoneticPr fontId="8"/>
  </si>
  <si>
    <t>！この欄が○でない場合、賃金改善の見込額が要件を満たしていません。</t>
    <phoneticPr fontId="8"/>
  </si>
  <si>
    <t>交付金による賃金改善実施期間</t>
    <rPh sb="0" eb="3">
      <t>コウフキン</t>
    </rPh>
    <phoneticPr fontId="8"/>
  </si>
  <si>
    <t>令和４年</t>
    <rPh sb="0" eb="2">
      <t>レイワ</t>
    </rPh>
    <rPh sb="3" eb="4">
      <t>ネン</t>
    </rPh>
    <phoneticPr fontId="8"/>
  </si>
  <si>
    <t>【記入上の注意】</t>
  </si>
  <si>
    <r>
      <t>３　福祉・</t>
    </r>
    <r>
      <rPr>
        <b/>
        <sz val="10"/>
        <color theme="1"/>
        <rFont val="ＭＳ Ｐゴシック"/>
        <family val="3"/>
        <charset val="128"/>
        <scheme val="major"/>
      </rPr>
      <t>介護職員処遇改善臨時特例交付金により賃金改善を行う賃金項目及び方法　</t>
    </r>
    <rPh sb="2" eb="4">
      <t>フクシ</t>
    </rPh>
    <rPh sb="5" eb="7">
      <t>カイゴ</t>
    </rPh>
    <rPh sb="7" eb="9">
      <t>ショクイン</t>
    </rPh>
    <rPh sb="9" eb="11">
      <t>ショグウ</t>
    </rPh>
    <rPh sb="11" eb="13">
      <t>カイゼン</t>
    </rPh>
    <rPh sb="13" eb="15">
      <t>リンジ</t>
    </rPh>
    <rPh sb="15" eb="17">
      <t>トクレイ</t>
    </rPh>
    <rPh sb="17" eb="20">
      <t>コウフキン</t>
    </rPh>
    <rPh sb="30" eb="32">
      <t>チンギン</t>
    </rPh>
    <rPh sb="34" eb="35">
      <t>オヨ</t>
    </rPh>
    <phoneticPr fontId="8"/>
  </si>
  <si>
    <t>ベースアップ等</t>
    <rPh sb="6" eb="7">
      <t>トウ</t>
    </rPh>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</si>
  <si>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</si>
  <si>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</si>
  <si>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手当（既存の増額）</t>
    <phoneticPr fontId="8"/>
  </si>
  <si>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8"/>
  </si>
  <si>
    <t>令和４年２月から賃金改善を実施しています。</t>
    <rPh sb="0" eb="2">
      <t>レイワ</t>
    </rPh>
    <rPh sb="3" eb="4">
      <t>ネン</t>
    </rPh>
    <rPh sb="5" eb="6">
      <t>ガツ</t>
    </rPh>
    <rPh sb="8" eb="10">
      <t>チンギン</t>
    </rPh>
    <rPh sb="10" eb="12">
      <t>カイゼン</t>
    </rPh>
    <rPh sb="13" eb="15">
      <t>ジッシ</t>
    </rPh>
    <phoneticPr fontId="8"/>
  </si>
  <si>
    <t>令和４年２月サービス提供分について福祉・介護職員処遇改善加算(Ⅰ)、(Ⅱ)又は(Ⅲ)を届出しています。</t>
    <rPh sb="0" eb="2">
      <t>レイワ</t>
    </rPh>
    <rPh sb="3" eb="4">
      <t>ネン</t>
    </rPh>
    <rPh sb="5" eb="6">
      <t>ガツ</t>
    </rPh>
    <rPh sb="10" eb="13">
      <t>テイキョウブン</t>
    </rPh>
    <rPh sb="17" eb="19">
      <t>フクシ</t>
    </rPh>
    <rPh sb="20" eb="22">
      <t>カイゴ</t>
    </rPh>
    <rPh sb="22" eb="24">
      <t>ショクイン</t>
    </rPh>
    <rPh sb="24" eb="26">
      <t>ショグウ</t>
    </rPh>
    <rPh sb="26" eb="28">
      <t>カイゼン</t>
    </rPh>
    <rPh sb="28" eb="30">
      <t>カサン</t>
    </rPh>
    <rPh sb="37" eb="38">
      <t>マタ</t>
    </rPh>
    <rPh sb="43" eb="45">
      <t>トドケデ</t>
    </rPh>
    <phoneticPr fontId="8"/>
  </si>
  <si>
    <t>交付金相当額を適切に配分するための賃金改善ルールを定めました。</t>
    <rPh sb="0" eb="3">
      <t>コウフキン</t>
    </rPh>
    <rPh sb="3" eb="6">
      <t>ソウトウガク</t>
    </rPh>
    <rPh sb="7" eb="9">
      <t>テキセツ</t>
    </rPh>
    <rPh sb="10" eb="12">
      <t>ハイブン</t>
    </rPh>
    <rPh sb="17" eb="19">
      <t>チンギン</t>
    </rPh>
    <rPh sb="19" eb="21">
      <t>カイゼン</t>
    </rPh>
    <rPh sb="25" eb="26">
      <t>サダ</t>
    </rPh>
    <phoneticPr fontId="8"/>
  </si>
  <si>
    <t>交付金として給付される額は、職員の賃金改善のために全額支出します。</t>
    <rPh sb="0" eb="3">
      <t>コウフキン</t>
    </rPh>
    <rPh sb="6" eb="8">
      <t>キュウフ</t>
    </rPh>
    <rPh sb="11" eb="12">
      <t>ガク</t>
    </rPh>
    <rPh sb="14" eb="16">
      <t>ショクイン</t>
    </rPh>
    <rPh sb="17" eb="19">
      <t>チンギン</t>
    </rPh>
    <rPh sb="19" eb="21">
      <t>カイゼン</t>
    </rPh>
    <rPh sb="25" eb="27">
      <t>ゼンガク</t>
    </rPh>
    <rPh sb="27" eb="29">
      <t>シシュツ</t>
    </rPh>
    <phoneticPr fontId="8"/>
  </si>
  <si>
    <t>交付金の対象となる職員の勤務体制及び資格要件を確認しました。</t>
    <rPh sb="0" eb="3">
      <t>コウフキン</t>
    </rPh>
    <rPh sb="4" eb="6">
      <t>タイショウ</t>
    </rPh>
    <rPh sb="9" eb="11">
      <t>ショクイン</t>
    </rPh>
    <rPh sb="12" eb="14">
      <t>キンム</t>
    </rPh>
    <rPh sb="14" eb="16">
      <t>タイセイ</t>
    </rPh>
    <rPh sb="16" eb="17">
      <t>オヨ</t>
    </rPh>
    <rPh sb="18" eb="20">
      <t>シカク</t>
    </rPh>
    <rPh sb="20" eb="22">
      <t>ヨウケン</t>
    </rPh>
    <rPh sb="23" eb="25">
      <t>カクニン</t>
    </rPh>
    <phoneticPr fontId="8"/>
  </si>
  <si>
    <t>勤務体制表</t>
    <rPh sb="0" eb="2">
      <t>キンム</t>
    </rPh>
    <rPh sb="2" eb="5">
      <t>タイセイヒョウ</t>
    </rPh>
    <phoneticPr fontId="8"/>
  </si>
  <si>
    <t>本表への虚偽記載の他、交付金の請求に関して不正があった場合は、交付金を返還することとなる場合がある。</t>
    <rPh sb="11" eb="14">
      <t>コウフキン</t>
    </rPh>
    <rPh sb="31" eb="34">
      <t>コウフキン</t>
    </rPh>
    <phoneticPr fontId="8"/>
  </si>
  <si>
    <r>
      <t xml:space="preserve">
算定する福祉・介護職員処遇改善加算の区分
</t>
    </r>
    <r>
      <rPr>
        <u/>
        <sz val="12"/>
        <rFont val="ＭＳ Ｐゴシック"/>
        <family val="3"/>
        <charset val="128"/>
        <scheme val="major"/>
      </rPr>
      <t>（Ⅰ～Ⅲを算定しない事業所は交付金を取得できません）</t>
    </r>
    <rPh sb="5" eb="7">
      <t>フクシ</t>
    </rPh>
    <rPh sb="27" eb="29">
      <t>サンテイ</t>
    </rPh>
    <rPh sb="32" eb="35">
      <t>ジギョウショ</t>
    </rPh>
    <rPh sb="36" eb="39">
      <t>コウフキン</t>
    </rPh>
    <rPh sb="40" eb="42">
      <t>シュトク</t>
    </rPh>
    <phoneticPr fontId="8"/>
  </si>
  <si>
    <r>
      <t xml:space="preserve">一月あたり障害福祉サービス等報酬総額[円](f)
</t>
    </r>
    <r>
      <rPr>
        <sz val="12"/>
        <color theme="1"/>
        <rFont val="ＭＳ Ｐゴシック"/>
        <family val="3"/>
        <charset val="128"/>
        <scheme val="major"/>
      </rPr>
      <t>（</t>
    </r>
    <r>
      <rPr>
        <u/>
        <sz val="12"/>
        <color theme="1"/>
        <rFont val="ＭＳ Ｐゴシック"/>
        <family val="3"/>
        <charset val="128"/>
        <scheme val="major"/>
      </rPr>
      <t>処遇改善加算及び特定加算の額を含みます</t>
    </r>
    <r>
      <rPr>
        <sz val="12"/>
        <color theme="1"/>
        <rFont val="ＭＳ Ｐゴシック"/>
        <family val="3"/>
        <charset val="128"/>
        <scheme val="major"/>
      </rPr>
      <t>）</t>
    </r>
    <rPh sb="0" eb="2">
      <t>イチガツ</t>
    </rPh>
    <rPh sb="5" eb="7">
      <t>ショウガイ</t>
    </rPh>
    <rPh sb="7" eb="9">
      <t>フクシ</t>
    </rPh>
    <rPh sb="13" eb="14">
      <t>ナド</t>
    </rPh>
    <rPh sb="14" eb="16">
      <t>ホウシュウ</t>
    </rPh>
    <rPh sb="16" eb="18">
      <t>ソウガク</t>
    </rPh>
    <rPh sb="19" eb="20">
      <t>エン</t>
    </rPh>
    <rPh sb="26" eb="32">
      <t>ショグウカイゼンカサン</t>
    </rPh>
    <rPh sb="32" eb="33">
      <t>オヨ</t>
    </rPh>
    <rPh sb="34" eb="36">
      <t>トクテイ</t>
    </rPh>
    <rPh sb="36" eb="38">
      <t>カサン</t>
    </rPh>
    <rPh sb="39" eb="40">
      <t>ガク</t>
    </rPh>
    <rPh sb="41" eb="42">
      <t>フク</t>
    </rPh>
    <phoneticPr fontId="8"/>
  </si>
  <si>
    <t>交付率(g)</t>
    <rPh sb="0" eb="2">
      <t>コウフ</t>
    </rPh>
    <rPh sb="2" eb="3">
      <t>リツ</t>
    </rPh>
    <phoneticPr fontId="8"/>
  </si>
  <si>
    <t>交付対象月(h)</t>
    <rPh sb="0" eb="2">
      <t>コウフ</t>
    </rPh>
    <rPh sb="2" eb="4">
      <t>タイショウ</t>
    </rPh>
    <rPh sb="4" eb="5">
      <t>ツキ</t>
    </rPh>
    <phoneticPr fontId="8"/>
  </si>
  <si>
    <t>①福祉・介護職員処遇改善臨時特例交付金の見込額
(f×g×h)
[円]</t>
    <phoneticPr fontId="8"/>
  </si>
  <si>
    <t>②ⅰ）「賃金改善実施期間に交付金により賃金改善を行う場合の福祉・介護職員等の賃金の総額（見込額）」には、交付金による賃金改善を行った場合の法定福利費等の事業主負担の増加分を含めることができる。</t>
    <rPh sb="4" eb="6">
      <t>チンギン</t>
    </rPh>
    <rPh sb="6" eb="8">
      <t>カイゼン</t>
    </rPh>
    <rPh sb="8" eb="10">
      <t>ジッシ</t>
    </rPh>
    <rPh sb="10" eb="12">
      <t>キカン</t>
    </rPh>
    <rPh sb="19" eb="21">
      <t>チンギン</t>
    </rPh>
    <rPh sb="21" eb="23">
      <t>カイゼン</t>
    </rPh>
    <rPh sb="24" eb="25">
      <t>オコナ</t>
    </rPh>
    <rPh sb="26" eb="28">
      <t>バアイ</t>
    </rPh>
    <rPh sb="29" eb="31">
      <t>フクシ</t>
    </rPh>
    <rPh sb="32" eb="34">
      <t>カイゴ</t>
    </rPh>
    <rPh sb="34" eb="36">
      <t>ショクイン</t>
    </rPh>
    <rPh sb="36" eb="37">
      <t>トウ</t>
    </rPh>
    <rPh sb="38" eb="40">
      <t>チンギン</t>
    </rPh>
    <rPh sb="41" eb="43">
      <t>ソウガク</t>
    </rPh>
    <rPh sb="44" eb="47">
      <t>ミコミガク</t>
    </rPh>
    <rPh sb="63" eb="64">
      <t>オコナ</t>
    </rPh>
    <rPh sb="66" eb="68">
      <t>バアイ</t>
    </rPh>
    <phoneticPr fontId="8"/>
  </si>
  <si>
    <r>
      <t>②ⅰ)及び②ⅱ)「令和３年における賃金改善実施期間に相当する期間の福祉・介護職員等の賃金の総額」には、</t>
    </r>
    <r>
      <rPr>
        <u/>
        <sz val="8"/>
        <rFont val="ＭＳ Ｐゴシック"/>
        <family val="3"/>
        <charset val="128"/>
        <scheme val="major"/>
      </rPr>
      <t>処遇改善加算及び特定加算を取得し実施される賃金の改善(見込)額を含む額を記載すること。</t>
    </r>
    <rPh sb="33" eb="35">
      <t>フクシ</t>
    </rPh>
    <phoneticPr fontId="8"/>
  </si>
  <si>
    <t>交付金取得予定</t>
    <rPh sb="0" eb="3">
      <t>コウフキン</t>
    </rPh>
    <rPh sb="3" eb="5">
      <t>シュトク</t>
    </rPh>
    <rPh sb="5" eb="7">
      <t>ヨテイ</t>
    </rPh>
    <phoneticPr fontId="8"/>
  </si>
  <si>
    <t>（i-1）
③ⅰ）
福祉・介護職員の賃金改善額［円］</t>
    <phoneticPr fontId="8"/>
  </si>
  <si>
    <t>（i-2）
ベースアップ等による賃金改善額［円］</t>
    <phoneticPr fontId="8"/>
  </si>
  <si>
    <t>（j-1）
③ⅱ）
その他職種の賃金改善額［円］</t>
    <phoneticPr fontId="8"/>
  </si>
  <si>
    <t>（j-2）
ベースアップ等による賃金改善額［円］</t>
    <phoneticPr fontId="8"/>
  </si>
  <si>
    <t>福祉・介護職員処遇改善臨時特例交付金</t>
    <rPh sb="0" eb="2">
      <t>フクシ</t>
    </rPh>
    <rPh sb="11" eb="13">
      <t>リンジ</t>
    </rPh>
    <rPh sb="13" eb="15">
      <t>トクレイ</t>
    </rPh>
    <rPh sb="15" eb="17">
      <t>コウフ</t>
    </rPh>
    <phoneticPr fontId="8"/>
  </si>
  <si>
    <t>　　２①　福祉・介護職員処遇改善臨時特例交付金額（見込額）の合計［円］(k)</t>
    <rPh sb="5" eb="7">
      <t>フクシ</t>
    </rPh>
    <rPh sb="16" eb="18">
      <t>リンジ</t>
    </rPh>
    <rPh sb="18" eb="20">
      <t>トクレイ</t>
    </rPh>
    <rPh sb="20" eb="23">
      <t>コウフキン</t>
    </rPh>
    <rPh sb="25" eb="27">
      <t>ミコ</t>
    </rPh>
    <rPh sb="27" eb="28">
      <t>ガク</t>
    </rPh>
    <rPh sb="30" eb="32">
      <t>ゴウケイ</t>
    </rPh>
    <rPh sb="33" eb="34">
      <t>エン</t>
    </rPh>
    <phoneticPr fontId="8"/>
  </si>
  <si>
    <t>合計を(k)に表示</t>
    <rPh sb="0" eb="2">
      <t>ゴウケイ</t>
    </rPh>
    <rPh sb="7" eb="9">
      <t>ヒョウジ</t>
    </rPh>
    <phoneticPr fontId="8"/>
  </si>
  <si>
    <t>列ごとの合計が「２賃金改善計画について」③に転記</t>
    <rPh sb="0" eb="1">
      <t>レツ</t>
    </rPh>
    <rPh sb="4" eb="6">
      <t>ゴウケイ</t>
    </rPh>
    <rPh sb="9" eb="11">
      <t>チンギン</t>
    </rPh>
    <rPh sb="11" eb="13">
      <t>カイゼン</t>
    </rPh>
    <rPh sb="13" eb="15">
      <t>ケイカク</t>
    </rPh>
    <rPh sb="22" eb="24">
      <t>テンキ</t>
    </rPh>
    <phoneticPr fontId="8"/>
  </si>
  <si>
    <t>自立訓練（機能訓練）</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</si>
  <si>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</si>
  <si>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</si>
  <si>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</si>
  <si>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</si>
  <si>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</si>
  <si>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</si>
  <si>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福祉・介護職員処遇改善臨時特例交付金</t>
    <rPh sb="0" eb="2">
      <t>フクシ</t>
    </rPh>
    <rPh sb="3" eb="5">
      <t>カイゴ</t>
    </rPh>
    <rPh sb="5" eb="7">
      <t>ショクイン</t>
    </rPh>
    <rPh sb="7" eb="9">
      <t>ショグウ</t>
    </rPh>
    <rPh sb="9" eb="11">
      <t>カイゼン</t>
    </rPh>
    <rPh sb="11" eb="13">
      <t>リンジ</t>
    </rPh>
    <rPh sb="13" eb="15">
      <t>トクレイ</t>
    </rPh>
    <rPh sb="15" eb="18">
      <t>コウフキン</t>
    </rPh>
    <phoneticPr fontId="8"/>
  </si>
  <si>
    <t>表２　交付金対象サービス</t>
    <rPh sb="0" eb="1">
      <t>ヒョウ</t>
    </rPh>
    <rPh sb="3" eb="6">
      <t>コウフキン</t>
    </rPh>
    <rPh sb="6" eb="8">
      <t>タイショウ</t>
    </rPh>
    <phoneticPr fontId="8"/>
  </si>
  <si>
    <t>福祉・介護職員処遇改善臨時特例交付金計画書（施設・事業所別個表）</t>
    <rPh sb="0" eb="2">
      <t>フクシ</t>
    </rPh>
    <rPh sb="3" eb="5">
      <t>カイゴ</t>
    </rPh>
    <rPh sb="5" eb="7">
      <t>ショクイン</t>
    </rPh>
    <rPh sb="7" eb="9">
      <t>ショグウ</t>
    </rPh>
    <rPh sb="9" eb="11">
      <t>カイゼン</t>
    </rPh>
    <rPh sb="11" eb="13">
      <t>リンジ</t>
    </rPh>
    <rPh sb="13" eb="15">
      <t>トクレイ</t>
    </rPh>
    <rPh sb="15" eb="18">
      <t>コウフキン</t>
    </rPh>
    <rPh sb="18" eb="21">
      <t>ケイカクショ</t>
    </rPh>
    <rPh sb="22" eb="24">
      <t>シセツ</t>
    </rPh>
    <rPh sb="25" eb="28">
      <t>ジギョウショ</t>
    </rPh>
    <rPh sb="28" eb="29">
      <t>ベツ</t>
    </rPh>
    <rPh sb="29" eb="31">
      <t>コヒョウ</t>
    </rPh>
    <phoneticPr fontId="8"/>
  </si>
  <si>
    <t>①福祉・介護職員処遇改善臨時特例交付金の見込額(k)</t>
    <rPh sb="1" eb="3">
      <t>フクシ</t>
    </rPh>
    <rPh sb="12" eb="14">
      <t>リンジ</t>
    </rPh>
    <rPh sb="14" eb="16">
      <t>トクレイ</t>
    </rPh>
    <rPh sb="16" eb="18">
      <t>コウフ</t>
    </rPh>
    <phoneticPr fontId="8"/>
  </si>
  <si>
    <r>
      <t>②賃金改善の見込額(ⅰ-ⅱ）</t>
    </r>
    <r>
      <rPr>
        <b/>
        <sz val="10"/>
        <color theme="1"/>
        <rFont val="ＭＳ Ｐゴシック"/>
        <family val="3"/>
        <charset val="128"/>
        <scheme val="major"/>
      </rPr>
      <t>(右欄の額は①欄の額を上回ること）</t>
    </r>
    <phoneticPr fontId="8"/>
  </si>
  <si>
    <t>ⅱ）その他の職員の賃金改善見込額(j - 1)</t>
    <rPh sb="4" eb="5">
      <t>ホカ</t>
    </rPh>
    <rPh sb="6" eb="8">
      <t>ショクイン</t>
    </rPh>
    <phoneticPr fontId="8"/>
  </si>
  <si>
    <t>（うち、ベースアップ等による賃金改善の見込額）
(j - 2)</t>
    <rPh sb="10" eb="11">
      <t>トウ</t>
    </rPh>
    <rPh sb="14" eb="16">
      <t>チンギン</t>
    </rPh>
    <rPh sb="16" eb="18">
      <t>カイゼン</t>
    </rPh>
    <rPh sb="19" eb="21">
      <t>ミコ</t>
    </rPh>
    <rPh sb="21" eb="22">
      <t>ガク</t>
    </rPh>
    <phoneticPr fontId="8"/>
  </si>
  <si>
    <t>(2)⑤ⅰ）の｢特定加算の算定により賃金改善を行った場合の賃金の総額(見込額)｣には、特定加算による賃金改善に伴う法定福利費等の事業主負担の増加分を含めることができる。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トクテイ</t>
    </rPh>
    <rPh sb="45" eb="47">
      <t>カサン</t>
    </rPh>
    <phoneticPr fontId="8"/>
  </si>
  <si>
    <t>(2)⑤ⅱ）(イ)の「前年度の処遇改善加算の総額」及び(ウ)の「前年度の特定加算の総額」は、都道府県国民健康保険団体連合会から通知される「福祉・介護職員処遇改善加算等総額のお知らせ」に基づき記載すること。</t>
    <rPh sb="11" eb="14">
      <t>ゼンネンド</t>
    </rPh>
    <rPh sb="15" eb="17">
      <t>ショグウ</t>
    </rPh>
    <rPh sb="17" eb="21">
      <t>カイゼンカサン</t>
    </rPh>
    <rPh sb="22" eb="24">
      <t>ソウガク</t>
    </rPh>
    <rPh sb="25" eb="26">
      <t>オヨ</t>
    </rPh>
    <rPh sb="32" eb="35">
      <t>ゼンネンド</t>
    </rPh>
    <rPh sb="36" eb="38">
      <t>トクテイ</t>
    </rPh>
    <rPh sb="41" eb="43">
      <t>ソウガク</t>
    </rPh>
    <rPh sb="46" eb="50">
      <t>トドウフケン</t>
    </rPh>
    <rPh sb="50" eb="52">
      <t>コクミン</t>
    </rPh>
    <rPh sb="52" eb="54">
      <t>ケンコウ</t>
    </rPh>
    <rPh sb="54" eb="56">
      <t>ホケン</t>
    </rPh>
    <rPh sb="56" eb="58">
      <t>ダンタイ</t>
    </rPh>
    <rPh sb="58" eb="61">
      <t>レンゴウカイ</t>
    </rPh>
    <rPh sb="63" eb="65">
      <t>ツウチ</t>
    </rPh>
    <rPh sb="69" eb="71">
      <t>フクシ</t>
    </rPh>
    <rPh sb="92" eb="93">
      <t>モト</t>
    </rPh>
    <rPh sb="95" eb="97">
      <t>キサイ</t>
    </rPh>
    <phoneticPr fontId="8"/>
  </si>
  <si>
    <t>(2)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105" eb="106">
      <t>トウ</t>
    </rPh>
    <rPh sb="116" eb="118">
      <t>ホンラン</t>
    </rPh>
    <rPh sb="139" eb="141">
      <t>ショウガイ</t>
    </rPh>
    <rPh sb="141" eb="143">
      <t>フクシ</t>
    </rPh>
    <phoneticPr fontId="8"/>
  </si>
  <si>
    <t>(2)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8"/>
  </si>
  <si>
    <t>(2)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8"/>
  </si>
  <si>
    <t>（参考）交付金別紙様式２-１</t>
    <rPh sb="1" eb="3">
      <t>サンコウ</t>
    </rPh>
    <rPh sb="4" eb="7">
      <t>コウフキン</t>
    </rPh>
    <rPh sb="7" eb="9">
      <t>ベッシ</t>
    </rPh>
    <rPh sb="9" eb="11">
      <t>ヨウシキ</t>
    </rPh>
    <phoneticPr fontId="8"/>
  </si>
  <si>
    <t>（参考）交付金別紙様式２－２</t>
    <rPh sb="1" eb="3">
      <t>サンコウ</t>
    </rPh>
    <rPh sb="4" eb="7">
      <t>コウフキン</t>
    </rPh>
    <rPh sb="7" eb="9">
      <t>ベッシ</t>
    </rPh>
    <rPh sb="9" eb="11">
      <t>ヨウシキ</t>
    </rPh>
    <phoneticPr fontId="8"/>
  </si>
  <si>
    <t>・「交付金取得予定」には、交付金を取得する事業者は「○」を記入し、交付金を取得しない事業者は「×」を記入すること。
・処遇改善臨時特例交付金計画書は、現行の処遇改善加算等の計画書と同様、法人一括での作成が可能であり、法人全体で交付要件を満たしていれば足りること。　（ただし、処遇改善臨時特例交付金計画書については都道府県をまたいでの作成はできません。）
・(i-1)及び(j-1)には、「賃金改善実施期間に補助金により賃金改善を行う場合の福祉・介護職員等の賃金の総額（見込額）」（２②ⅰ）と、「令和３年における賃金改善実施期間に相当する期間の福祉・介護職員等の賃金の総額」（２②ⅱ）とを比較し、その差額を事業所ごとに記入すること。
・(i-2)及び(j-2)には、「３　福祉・介護職員処遇改善臨時特例交付金により賃金改善を行う賃金項目及び方法」に記載した具体的な取組に基づく賃金改善の見込額を記載すること。</t>
    <rPh sb="2" eb="5">
      <t>コウフキン</t>
    </rPh>
    <rPh sb="13" eb="16">
      <t>コウフキン</t>
    </rPh>
    <rPh sb="33" eb="36">
      <t>コウフキン</t>
    </rPh>
    <rPh sb="63" eb="65">
      <t>リンジ</t>
    </rPh>
    <rPh sb="65" eb="67">
      <t>トクレイ</t>
    </rPh>
    <rPh sb="67" eb="70">
      <t>コウフキン</t>
    </rPh>
    <rPh sb="137" eb="139">
      <t>ショグウ</t>
    </rPh>
    <rPh sb="139" eb="141">
      <t>カイゼン</t>
    </rPh>
    <rPh sb="141" eb="143">
      <t>リンジ</t>
    </rPh>
    <rPh sb="143" eb="145">
      <t>トクレイ</t>
    </rPh>
    <rPh sb="145" eb="148">
      <t>コウフキン</t>
    </rPh>
    <rPh sb="148" eb="151">
      <t>ケイカクショ</t>
    </rPh>
    <rPh sb="156" eb="160">
      <t>トドウフケン</t>
    </rPh>
    <rPh sb="166" eb="168">
      <t>サクセイ</t>
    </rPh>
    <rPh sb="219" eb="221">
      <t>フクシ</t>
    </rPh>
    <rPh sb="271" eb="273">
      <t>フクシ</t>
    </rPh>
    <phoneticPr fontId="8"/>
  </si>
  <si>
    <t>ⅰ）福祉・介護職員の賃金改善見込額(i - 1)</t>
    <rPh sb="2" eb="4">
      <t>フクシ</t>
    </rPh>
    <rPh sb="10" eb="12">
      <t>チンギン</t>
    </rPh>
    <rPh sb="12" eb="14">
      <t>カイゼン</t>
    </rPh>
    <rPh sb="14" eb="16">
      <t>ミコ</t>
    </rPh>
    <rPh sb="16" eb="17">
      <t>ガク</t>
    </rPh>
    <phoneticPr fontId="8"/>
  </si>
  <si>
    <t>（うち、ベースアップ等による賃金改善の見込額）
(i - 2)</t>
    <rPh sb="10" eb="11">
      <t>トウ</t>
    </rPh>
    <rPh sb="14" eb="16">
      <t>チンギン</t>
    </rPh>
    <rPh sb="16" eb="18">
      <t>カイゼン</t>
    </rPh>
    <rPh sb="19" eb="21">
      <t>ミコ</t>
    </rPh>
    <rPh sb="21" eb="22">
      <t>ガク</t>
    </rPh>
    <phoneticPr fontId="8"/>
  </si>
  <si>
    <t>(2)⑤ⅰ）の「特定加算の算定により賃金改善を行った場合の賃金の総額(見込額)」には、処遇改善加算、処遇改善臨時特例交付金及び令和４年度新加算を取得し実施される賃金改善額を除いた額を記載すること。（令和４年度新加算を取得する意向のある事業所は、（２）⑥ⅰ）の額には、令和４年10月から賃金改善実施期間の最終月(原則として令和５年３月)までの期間に同加算を取得し実施される賃金の改善見込額を除いた額を記載すること。　その際、当該改善見込額は、１月あたりの補助金の平均見込額に、同加算を取得する月数を乗じることによって算出すること。）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ショグウ</t>
    </rPh>
    <rPh sb="52" eb="54">
      <t>カイゼン</t>
    </rPh>
    <rPh sb="54" eb="56">
      <t>リンジ</t>
    </rPh>
    <rPh sb="56" eb="58">
      <t>トクレイ</t>
    </rPh>
    <rPh sb="58" eb="61">
      <t>コウフキン</t>
    </rPh>
    <rPh sb="61" eb="62">
      <t>オヨ</t>
    </rPh>
    <rPh sb="72" eb="74">
      <t>シュトク</t>
    </rPh>
    <rPh sb="75" eb="77">
      <t>ジッシ</t>
    </rPh>
    <rPh sb="80" eb="85">
      <t>チンギンカイゼンガク</t>
    </rPh>
    <rPh sb="86" eb="87">
      <t>ノゾ</t>
    </rPh>
    <rPh sb="89" eb="90">
      <t>ガク</t>
    </rPh>
    <rPh sb="91" eb="93">
      <t>キサイ</t>
    </rPh>
    <rPh sb="273" eb="275">
      <t>コウフ</t>
    </rPh>
    <rPh sb="288" eb="290">
      <t>コウフ</t>
    </rPh>
    <rPh sb="318" eb="320">
      <t>コウフ</t>
    </rPh>
    <rPh sb="343" eb="345">
      <t>コウフ</t>
    </rPh>
    <rPh sb="381" eb="383">
      <t>コウフ</t>
    </rPh>
    <rPh sb="398" eb="400">
      <t>コウフ</t>
    </rPh>
    <phoneticPr fontId="8"/>
  </si>
  <si>
    <t>(1)④ⅰ）の「処遇改善加算の算定により賃金改善を行った場合の福祉・介護職員の賃金の総額（見込額）」には、特定加算、処遇改善臨時特例交付金及び令和４年度新加算（仮称）を取得し実施される賃金の改善見込額を除いた額を記載すること。（令和４年度新加算を取得する意向のある事業所は、(1)④ⅰ）の額には、令和４年10月から賃金改善実施期間の最終月(原則として令和５年３月)までの期間に同加算を取得し実施される賃金の改善見込額を除いた額を記載すること。　その際、当該改善見込額は、１月あたりの交付金の平均見込額に、同加算を取得する月数を乗じることによって算出すること。）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31" eb="33">
      <t>フクシ</t>
    </rPh>
    <rPh sb="62" eb="64">
      <t>リンジ</t>
    </rPh>
    <rPh sb="64" eb="66">
      <t>トクレイ</t>
    </rPh>
    <rPh sb="66" eb="69">
      <t>コウフキン</t>
    </rPh>
    <rPh sb="241" eb="243">
      <t>コウフ</t>
    </rPh>
    <rPh sb="288" eb="290">
      <t>コウフ</t>
    </rPh>
    <rPh sb="303" eb="305">
      <t>コウフ</t>
    </rPh>
    <rPh sb="333" eb="335">
      <t>コウフ</t>
    </rPh>
    <rPh sb="358" eb="360">
      <t>コウフ</t>
    </rPh>
    <rPh sb="396" eb="398">
      <t>コウフ</t>
    </rPh>
    <rPh sb="413" eb="415">
      <t>コウフ</t>
    </rPh>
    <phoneticPr fontId="8"/>
  </si>
  <si>
    <t>(2)④ⅰ）の「処遇改善加算の算定により賃金改善を行った場合の賃金の総額（見込額）」には、特定加算、処遇改善臨時特例交付金及び令和４年度新加算を取得し実施される賃金の改善見込額を除いた額を記載すること。（令和４年度新加算を取得する意向のある事業所は、(1)④ⅰ）の額には、令和４年10月から賃金改善実施期間の最終月(原則として令和５年３月)までの期間に同加算を取得し実施される賃金の改善見込額を除いた額を記載すること。　その際、当該改善見込額は、１月あたりの交付金の平均見込額に、同加算を取得する月数を乗じることによって算出すること。）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54" eb="56">
      <t>リンジ</t>
    </rPh>
    <rPh sb="56" eb="58">
      <t>トクレイ</t>
    </rPh>
    <rPh sb="58" eb="61">
      <t>コウフキン</t>
    </rPh>
    <rPh sb="229" eb="231">
      <t>コウフ</t>
    </rPh>
    <rPh sb="276" eb="278">
      <t>コウフ</t>
    </rPh>
    <rPh sb="291" eb="293">
      <t>コウフ</t>
    </rPh>
    <rPh sb="321" eb="323">
      <t>コウフ</t>
    </rPh>
    <rPh sb="346" eb="348">
      <t>コウフ</t>
    </rPh>
    <rPh sb="384" eb="386">
      <t>コウフ</t>
    </rPh>
    <rPh sb="401" eb="403">
      <t>コウフ</t>
    </rPh>
    <phoneticPr fontId="8"/>
  </si>
  <si>
    <t>東京都</t>
    <rPh sb="0" eb="3">
      <t>トウキョウト</t>
    </rPh>
    <phoneticPr fontId="8"/>
  </si>
  <si>
    <t>シャカイフクシホウジンマルマルカイ</t>
    <phoneticPr fontId="8"/>
  </si>
  <si>
    <t>社会福祉法人○○会</t>
    <phoneticPr fontId="8"/>
  </si>
  <si>
    <t>千代田区霞が関１－２－２</t>
    <phoneticPr fontId="8"/>
  </si>
  <si>
    <t>○○ビル18Ｆ</t>
    <phoneticPr fontId="8"/>
  </si>
  <si>
    <t>代表取締役</t>
    <phoneticPr fontId="8"/>
  </si>
  <si>
    <t>厚労　花子</t>
    <phoneticPr fontId="8"/>
  </si>
  <si>
    <t>コウロウ　タロウ</t>
    <phoneticPr fontId="8"/>
  </si>
  <si>
    <t>厚労　太郎</t>
    <phoneticPr fontId="8"/>
  </si>
  <si>
    <t>03-3571-0000</t>
    <phoneticPr fontId="8"/>
  </si>
  <si>
    <t>03-3571-9999</t>
    <phoneticPr fontId="8"/>
  </si>
  <si>
    <t>aaa@aaa.aa.jp</t>
    <phoneticPr fontId="8"/>
  </si>
  <si>
    <t>東京都</t>
    <phoneticPr fontId="8"/>
  </si>
  <si>
    <t>さいたま市</t>
    <phoneticPr fontId="8"/>
  </si>
  <si>
    <t>千葉市</t>
    <phoneticPr fontId="8"/>
  </si>
  <si>
    <t>埼玉県</t>
    <phoneticPr fontId="8"/>
  </si>
  <si>
    <t>千葉県</t>
    <phoneticPr fontId="8"/>
  </si>
  <si>
    <t>千代田区</t>
    <phoneticPr fontId="8"/>
  </si>
  <si>
    <t>豊島区</t>
    <phoneticPr fontId="8"/>
  </si>
  <si>
    <t>世田谷区</t>
    <phoneticPr fontId="8"/>
  </si>
  <si>
    <t>障害福祉事業所名称０１</t>
    <phoneticPr fontId="8"/>
  </si>
  <si>
    <t>障害福祉事業所名称０２</t>
    <phoneticPr fontId="8"/>
  </si>
  <si>
    <t>障害福祉事業所名称０３</t>
    <phoneticPr fontId="8"/>
  </si>
  <si>
    <t>障害福祉事業所名称０４</t>
    <phoneticPr fontId="8"/>
  </si>
  <si>
    <t>障害福祉事業所名称０５</t>
    <phoneticPr fontId="8"/>
  </si>
  <si>
    <t>障害福祉事業所名称０６</t>
    <phoneticPr fontId="8"/>
  </si>
  <si>
    <t>×</t>
  </si>
  <si>
    <t>○</t>
  </si>
  <si>
    <t>加算Ⅲ</t>
  </si>
  <si>
    <t>令和</t>
    <phoneticPr fontId="8"/>
  </si>
  <si>
    <t>月～令和</t>
    <phoneticPr fontId="8"/>
  </si>
  <si>
    <t>ヶ月）</t>
    <phoneticPr fontId="8"/>
  </si>
  <si>
    <t>合計</t>
    <rPh sb="0" eb="2">
      <t>ゴウケイ</t>
    </rPh>
    <phoneticPr fontId="8"/>
  </si>
  <si>
    <t>要件Ⅰ</t>
    <rPh sb="0" eb="2">
      <t>ヨウケン</t>
    </rPh>
    <phoneticPr fontId="8"/>
  </si>
  <si>
    <t>要件Ⅱ</t>
    <rPh sb="0" eb="2">
      <t>ヨウケン</t>
    </rPh>
    <phoneticPr fontId="8"/>
  </si>
  <si>
    <r>
      <t>！×の場合、【</t>
    </r>
    <r>
      <rPr>
        <b/>
        <sz val="18"/>
        <color rgb="FF0000FF"/>
        <rFont val="ＭＳ Ｐゴシック"/>
        <family val="3"/>
        <charset val="128"/>
        <scheme val="major"/>
      </rPr>
      <t>③ⅰ+③ⅱ</t>
    </r>
    <r>
      <rPr>
        <b/>
        <sz val="18"/>
        <rFont val="ＭＳ Ｐゴシック"/>
        <family val="3"/>
        <charset val="128"/>
        <scheme val="major"/>
      </rPr>
      <t>＞</t>
    </r>
    <r>
      <rPr>
        <b/>
        <sz val="18"/>
        <color rgb="FFFF0000"/>
        <rFont val="ＭＳ Ｐゴシック"/>
        <family val="3"/>
        <charset val="128"/>
        <scheme val="major"/>
      </rPr>
      <t>①</t>
    </r>
    <r>
      <rPr>
        <b/>
        <sz val="18"/>
        <rFont val="ＭＳ Ｐゴシック"/>
        <family val="3"/>
        <charset val="128"/>
        <scheme val="major"/>
      </rPr>
      <t>】となるように修正してください。</t>
    </r>
    <rPh sb="21" eb="23">
      <t>シュウセイ</t>
    </rPh>
    <phoneticPr fontId="8"/>
  </si>
  <si>
    <t>福祉・介護職員</t>
    <rPh sb="0" eb="2">
      <t>フクシ</t>
    </rPh>
    <rPh sb="3" eb="5">
      <t>カイゴ</t>
    </rPh>
    <rPh sb="5" eb="7">
      <t>ショクイン</t>
    </rPh>
    <phoneticPr fontId="8"/>
  </si>
  <si>
    <t>その他職員</t>
    <rPh sb="2" eb="3">
      <t>タ</t>
    </rPh>
    <rPh sb="3" eb="5">
      <t>ショクイン</t>
    </rPh>
    <phoneticPr fontId="8"/>
  </si>
  <si>
    <t>ベースアップ等の割合</t>
    <rPh sb="6" eb="7">
      <t>トウ</t>
    </rPh>
    <rPh sb="8" eb="10">
      <t>ワリアイ</t>
    </rPh>
    <phoneticPr fontId="8"/>
  </si>
  <si>
    <r>
      <t>！×の場合、</t>
    </r>
    <r>
      <rPr>
        <b/>
        <sz val="18"/>
        <color theme="6" tint="-0.499984740745262"/>
        <rFont val="ＭＳ Ｐゴシック"/>
        <family val="3"/>
        <charset val="128"/>
        <scheme val="major"/>
      </rPr>
      <t>【福祉・介護職員のベースアップ等による賃金改善額が2/3(66.66…％)以上】</t>
    </r>
    <r>
      <rPr>
        <b/>
        <sz val="18"/>
        <rFont val="ＭＳ Ｐゴシック"/>
        <family val="3"/>
        <charset val="128"/>
        <scheme val="major"/>
      </rPr>
      <t>となるように修正してください。</t>
    </r>
    <rPh sb="7" eb="9">
      <t>フクシ</t>
    </rPh>
    <rPh sb="10" eb="12">
      <t>カイゴ</t>
    </rPh>
    <rPh sb="12" eb="14">
      <t>ショクイン</t>
    </rPh>
    <rPh sb="21" eb="22">
      <t>トウ</t>
    </rPh>
    <rPh sb="25" eb="27">
      <t>チンギン</t>
    </rPh>
    <rPh sb="27" eb="29">
      <t>カイゼン</t>
    </rPh>
    <rPh sb="29" eb="30">
      <t>ガク</t>
    </rPh>
    <rPh sb="43" eb="45">
      <t>イジョウ</t>
    </rPh>
    <rPh sb="52" eb="54">
      <t>シュウセイ</t>
    </rPh>
    <phoneticPr fontId="8"/>
  </si>
  <si>
    <r>
      <t>！×の場合、</t>
    </r>
    <r>
      <rPr>
        <b/>
        <sz val="18"/>
        <color rgb="FF7030A0"/>
        <rFont val="ＭＳ Ｐゴシック"/>
        <family val="3"/>
        <charset val="128"/>
        <scheme val="major"/>
      </rPr>
      <t>【その他の職員のベースアップ等による賃金改善額が2/3(66.66…％)以上】</t>
    </r>
    <r>
      <rPr>
        <b/>
        <sz val="18"/>
        <rFont val="ＭＳ Ｐゴシック"/>
        <family val="3"/>
        <charset val="128"/>
        <scheme val="major"/>
      </rPr>
      <t>となるように修正してください。</t>
    </r>
    <rPh sb="9" eb="10">
      <t>タ</t>
    </rPh>
    <rPh sb="11" eb="13">
      <t>ショクイン</t>
    </rPh>
    <phoneticPr fontId="8"/>
  </si>
  <si>
    <t>！×の場合、【②＞①】となるように修正してください。</t>
    <phoneticPr fontId="8"/>
  </si>
  <si>
    <r>
      <t>！×の場合、</t>
    </r>
    <r>
      <rPr>
        <b/>
        <sz val="12"/>
        <color rgb="FF0000FF"/>
        <rFont val="ＭＳ Ｐゴシック"/>
        <family val="3"/>
        <charset val="128"/>
        <scheme val="major"/>
      </rPr>
      <t>【③ⅰ＋③ⅱ＝②】</t>
    </r>
    <r>
      <rPr>
        <b/>
        <sz val="12"/>
        <rFont val="ＭＳ Ｐゴシック"/>
        <family val="3"/>
        <charset val="128"/>
        <scheme val="major"/>
      </rPr>
      <t>となるように修正してください。</t>
    </r>
    <phoneticPr fontId="8"/>
  </si>
  <si>
    <t>○福祉・介護職員の基本給の引き上げ（引き上げ幅は、年齢、資格、経験、技能、勤務成績等を考慮して各人ごとに決定）
　　基本給
　　　月　 給　○○○○～○○○○円の増額
　　　時間給　○○○～○○○円の増額</t>
    <phoneticPr fontId="8"/>
  </si>
  <si>
    <t>継続</t>
  </si>
  <si>
    <t>新規</t>
  </si>
  <si>
    <t>区分変更</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</si>
  <si>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8"/>
  </si>
  <si>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phoneticPr fontId="8"/>
  </si>
  <si>
    <t>○特定処遇改善加算の新設（引き上げ幅は、年齢、資格、経験、技能、勤務成績等を考慮して各人ごとに決定）
　　特定処遇改善加算の額を次のとおりとする。
　　　経験・技能のある障害福祉人材　月額　○○○○～○○○○円
　　　他の障害福祉人材　月額○○○○～○○○○円
　　　その他の職種　　　　月額○○○○～○○○○円</t>
    <phoneticPr fontId="8"/>
  </si>
  <si>
    <t>○実務経験が３年以上の福祉・介護職員に対し、実務者研修の受講費用として、○○万円を支給
○介護福祉士国家試験対策として、法人内で資格取得のための研修会を実施</t>
    <phoneticPr fontId="8"/>
  </si>
  <si>
    <t>事業所番号</t>
    <rPh sb="0" eb="3">
      <t>ジギョウショ</t>
    </rPh>
    <rPh sb="3" eb="5">
      <t>バンゴウ</t>
    </rPh>
    <phoneticPr fontId="8"/>
  </si>
  <si>
    <t>指定権者</t>
    <rPh sb="0" eb="2">
      <t>シテイ</t>
    </rPh>
    <rPh sb="2" eb="3">
      <t>ケン</t>
    </rPh>
    <rPh sb="3" eb="4">
      <t>シャ</t>
    </rPh>
    <phoneticPr fontId="8"/>
  </si>
  <si>
    <t>所在都道府県</t>
    <rPh sb="0" eb="2">
      <t>ショザイ</t>
    </rPh>
    <rPh sb="2" eb="6">
      <t>トドウフケン</t>
    </rPh>
    <phoneticPr fontId="8"/>
  </si>
  <si>
    <t>所在区市町村</t>
    <rPh sb="0" eb="2">
      <t>ショザイ</t>
    </rPh>
    <rPh sb="2" eb="6">
      <t>クシチョウソン</t>
    </rPh>
    <phoneticPr fontId="8"/>
  </si>
  <si>
    <t>処遇改善加算</t>
    <rPh sb="0" eb="2">
      <t>ショグウ</t>
    </rPh>
    <rPh sb="2" eb="4">
      <t>カイゼン</t>
    </rPh>
    <rPh sb="4" eb="6">
      <t>カサン</t>
    </rPh>
    <phoneticPr fontId="8"/>
  </si>
  <si>
    <t>特定処遇改善加算</t>
    <rPh sb="0" eb="2">
      <t>トクテイ</t>
    </rPh>
    <rPh sb="2" eb="4">
      <t>ショグウ</t>
    </rPh>
    <rPh sb="4" eb="6">
      <t>カイゼン</t>
    </rPh>
    <rPh sb="6" eb="8">
      <t>カサン</t>
    </rPh>
    <phoneticPr fontId="8"/>
  </si>
  <si>
    <t>交付金申請</t>
    <rPh sb="0" eb="3">
      <t>コウフキン</t>
    </rPh>
    <rPh sb="3" eb="5">
      <t>シンセイ</t>
    </rPh>
    <phoneticPr fontId="8"/>
  </si>
  <si>
    <t>事業所番号+サービス</t>
    <rPh sb="0" eb="3">
      <t>ジギョウショ</t>
    </rPh>
    <rPh sb="3" eb="5">
      <t>バンゴウ</t>
    </rPh>
    <phoneticPr fontId="8"/>
  </si>
  <si>
    <t>担当者氏名</t>
    <rPh sb="0" eb="3">
      <t>タントウシャ</t>
    </rPh>
    <rPh sb="3" eb="5">
      <t>シメイ</t>
    </rPh>
    <phoneticPr fontId="8"/>
  </si>
  <si>
    <t>TEL</t>
    <phoneticPr fontId="8"/>
  </si>
  <si>
    <t>FAX</t>
    <phoneticPr fontId="8"/>
  </si>
  <si>
    <t>事業所番号</t>
    <rPh sb="0" eb="3">
      <t>ジギョウショ</t>
    </rPh>
    <rPh sb="3" eb="5">
      <t>バンゴウ</t>
    </rPh>
    <phoneticPr fontId="8"/>
  </si>
  <si>
    <t>処遇区分</t>
    <rPh sb="0" eb="2">
      <t>ショグウ</t>
    </rPh>
    <rPh sb="2" eb="4">
      <t>クブン</t>
    </rPh>
    <phoneticPr fontId="8"/>
  </si>
  <si>
    <t>特定区分</t>
    <rPh sb="0" eb="2">
      <t>トクテイ</t>
    </rPh>
    <rPh sb="2" eb="4">
      <t>クブン</t>
    </rPh>
    <phoneticPr fontId="8"/>
  </si>
  <si>
    <t>東京都知事　殿</t>
    <rPh sb="0" eb="3">
      <t>トウキョウト</t>
    </rPh>
    <rPh sb="3" eb="5">
      <t>チジ</t>
    </rPh>
    <rPh sb="6" eb="7">
      <t>ドノ</t>
    </rPh>
    <phoneticPr fontId="41"/>
  </si>
  <si>
    <t>（法人名）</t>
    <rPh sb="1" eb="3">
      <t>ホウジン</t>
    </rPh>
    <rPh sb="3" eb="4">
      <t>メイ</t>
    </rPh>
    <phoneticPr fontId="41"/>
  </si>
  <si>
    <t>（職名・代表者名）</t>
    <rPh sb="1" eb="3">
      <t>ショクメイ</t>
    </rPh>
    <rPh sb="4" eb="7">
      <t>ダイヒョウシャ</t>
    </rPh>
    <rPh sb="7" eb="8">
      <t>メイ</t>
    </rPh>
    <phoneticPr fontId="41"/>
  </si>
  <si>
    <t>（添付書類）</t>
    <rPh sb="1" eb="3">
      <t>テンプ</t>
    </rPh>
    <rPh sb="3" eb="5">
      <t>ショルイ</t>
    </rPh>
    <phoneticPr fontId="41"/>
  </si>
  <si>
    <t>令和</t>
    <rPh sb="0" eb="2">
      <t>レイワ</t>
    </rPh>
    <phoneticPr fontId="41"/>
  </si>
  <si>
    <t>年</t>
    <rPh sb="0" eb="1">
      <t>ネン</t>
    </rPh>
    <phoneticPr fontId="41"/>
  </si>
  <si>
    <t>月</t>
    <rPh sb="0" eb="1">
      <t>ガツ</t>
    </rPh>
    <phoneticPr fontId="41"/>
  </si>
  <si>
    <t>日</t>
    <rPh sb="0" eb="1">
      <t>ニチ</t>
    </rPh>
    <phoneticPr fontId="41"/>
  </si>
  <si>
    <t>令和４年度福祉・介護職員処遇改善臨時特例交付金
対象事業者承認申請書</t>
    <rPh sb="0" eb="2">
      <t>レイワ</t>
    </rPh>
    <rPh sb="3" eb="5">
      <t>ネンド</t>
    </rPh>
    <rPh sb="5" eb="7">
      <t>フクシ</t>
    </rPh>
    <rPh sb="8" eb="10">
      <t>カイゴ</t>
    </rPh>
    <rPh sb="10" eb="12">
      <t>ショクイン</t>
    </rPh>
    <rPh sb="12" eb="14">
      <t>ショグウ</t>
    </rPh>
    <rPh sb="14" eb="16">
      <t>カイゼン</t>
    </rPh>
    <rPh sb="16" eb="18">
      <t>リンジ</t>
    </rPh>
    <rPh sb="18" eb="20">
      <t>トクレイ</t>
    </rPh>
    <rPh sb="20" eb="23">
      <t>コウフキン</t>
    </rPh>
    <rPh sb="24" eb="26">
      <t>タイショウ</t>
    </rPh>
    <rPh sb="26" eb="29">
      <t>ジギョウシャ</t>
    </rPh>
    <rPh sb="29" eb="31">
      <t>ショウニン</t>
    </rPh>
    <rPh sb="31" eb="33">
      <t>シンセイ</t>
    </rPh>
    <rPh sb="33" eb="34">
      <t>ショ</t>
    </rPh>
    <phoneticPr fontId="41"/>
  </si>
  <si>
    <t>別記第１号様式</t>
    <rPh sb="0" eb="2">
      <t>ベッキ</t>
    </rPh>
    <rPh sb="2" eb="3">
      <t>ダイ</t>
    </rPh>
    <rPh sb="4" eb="5">
      <t>ゴウ</t>
    </rPh>
    <rPh sb="5" eb="7">
      <t>ヨウシキ</t>
    </rPh>
    <phoneticPr fontId="41"/>
  </si>
  <si>
    <t>　標記について、令和４年度福祉・介護職員処遇改善臨時特例交付金の対象事業者としての承認がなされるよう、別添のとおり、福祉・介護職員処遇改善臨時特例交付金計画書を添えて申請する。</t>
    <rPh sb="1" eb="3">
      <t>ヒョウキ</t>
    </rPh>
    <rPh sb="32" eb="34">
      <t>タイショウ</t>
    </rPh>
    <rPh sb="34" eb="37">
      <t>ジギョウシャ</t>
    </rPh>
    <rPh sb="41" eb="43">
      <t>ショウニン</t>
    </rPh>
    <rPh sb="51" eb="53">
      <t>ベッテン</t>
    </rPh>
    <rPh sb="58" eb="60">
      <t>フクシ</t>
    </rPh>
    <rPh sb="61" eb="69">
      <t>カイゴショクインショグウカイゼン</t>
    </rPh>
    <rPh sb="69" eb="71">
      <t>リンジ</t>
    </rPh>
    <rPh sb="71" eb="73">
      <t>トクレイ</t>
    </rPh>
    <rPh sb="73" eb="76">
      <t>コウフキン</t>
    </rPh>
    <rPh sb="76" eb="79">
      <t>ケイカクショ</t>
    </rPh>
    <rPh sb="80" eb="81">
      <t>ソ</t>
    </rPh>
    <rPh sb="83" eb="85">
      <t>シンセイ</t>
    </rPh>
    <phoneticPr fontId="41"/>
  </si>
  <si>
    <t>１　交付金別紙様式２－１　福祉・介護職員処遇改善臨時特例交付金計画書</t>
    <rPh sb="2" eb="5">
      <t>コウフキン</t>
    </rPh>
    <rPh sb="5" eb="7">
      <t>ベッシ</t>
    </rPh>
    <rPh sb="7" eb="9">
      <t>ヨウシキ</t>
    </rPh>
    <rPh sb="13" eb="15">
      <t>フクシ</t>
    </rPh>
    <rPh sb="16" eb="18">
      <t>カイゴ</t>
    </rPh>
    <rPh sb="18" eb="20">
      <t>ショクイン</t>
    </rPh>
    <rPh sb="20" eb="22">
      <t>ショグウ</t>
    </rPh>
    <rPh sb="22" eb="24">
      <t>カイゼン</t>
    </rPh>
    <rPh sb="24" eb="26">
      <t>リンジ</t>
    </rPh>
    <rPh sb="26" eb="28">
      <t>トクレイ</t>
    </rPh>
    <rPh sb="28" eb="31">
      <t>コウフキン</t>
    </rPh>
    <phoneticPr fontId="41"/>
  </si>
  <si>
    <t>２　交付金別紙様式２－２　福祉・介護職員処遇改善臨時特例交付金計画書（施設・事業所別個表）</t>
    <rPh sb="2" eb="5">
      <t>コウフキン</t>
    </rPh>
    <rPh sb="5" eb="7">
      <t>ベッシ</t>
    </rPh>
    <rPh sb="7" eb="9">
      <t>ヨウシキ</t>
    </rPh>
    <phoneticPr fontId="41"/>
  </si>
  <si>
    <t>継続</t>
    <phoneticPr fontId="8"/>
  </si>
  <si>
    <t>加算Ⅰ</t>
    <phoneticPr fontId="8"/>
  </si>
  <si>
    <t>○利用者のニーズに応じた良質なサービス提供と働く側の働きやすい環境の整備等の研修を行う。関係機関との情報交換を行い知識と技術の向上に努める。
○人材育成キャリアパス計画を作成し、昇給に必要な経験年数・取得資格、求められる機能・資質向上目標等を可視化し平等な能力評価運営を行う。</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</si>
</sst>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_ "/>
    <numFmt numFmtId="179" formatCode="0.0%"/>
    <numFmt numFmtId="180" formatCode="0.000_);[Red]\(0.000\)"/>
    <numFmt numFmtId="181" formatCode="#,##0.0_ "/>
  </numFmts>
  <fonts count="1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4"/>
      <color theme="1"/>
      <name val="ＭＳ Ｐゴシック"/>
      <family val="3"/>
      <charset val="128"/>
      <scheme val="major"/>
    </font>
    <font>
      <b/>
      <sz val="11"/>
      <color theme="1"/>
      <name val="ＭＳ Ｐゴシック"/>
      <family val="3"/>
      <charset val="128"/>
      <scheme val="major"/>
    </font>
    <font>
      <sz val="10"/>
      <name val="ＭＳ Ｐゴシック"/>
      <family val="3"/>
      <charset val="128"/>
      <scheme val="major"/>
    </font>
    <font>
      <sz val="10"/>
      <color theme="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u/>
      <sz val="8"/>
      <color theme="1"/>
      <name val="ＭＳ Ｐゴシック"/>
      <family val="3"/>
      <charset val="128"/>
      <scheme val="major"/>
    </font>
    <font>
      <sz val="6"/>
      <name val="ＭＳ Ｐゴシック"/>
      <family val="3"/>
      <charset val="128"/>
      <scheme val="major"/>
    </font>
    <font>
      <b/>
      <sz val="11"/>
      <name val="ＭＳ Ｐゴシック"/>
      <family val="3"/>
      <charset val="128"/>
      <scheme val="major"/>
    </font>
    <font>
      <b/>
      <sz val="11"/>
      <color theme="0"/>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8"/>
      <name val="ＭＳ Ｐゴシック"/>
      <family val="3"/>
      <charset val="128"/>
      <scheme val="major"/>
    </font>
    <font>
      <b/>
      <sz val="9"/>
      <color theme="1"/>
      <name val="ＭＳ Ｐゴシック"/>
      <family val="3"/>
      <charset val="128"/>
      <scheme val="major"/>
    </font>
    <font>
      <b/>
      <sz val="10"/>
      <color theme="1"/>
      <name val="ＭＳ Ｐゴシック"/>
      <family val="3"/>
      <charset val="128"/>
      <scheme val="major"/>
    </font>
    <font>
      <b/>
      <sz val="10.5"/>
      <color theme="1"/>
      <name val="ＭＳ Ｐゴシック"/>
      <family val="3"/>
      <charset val="128"/>
      <scheme val="major"/>
    </font>
    <font>
      <sz val="10.5"/>
      <name val="ＭＳ Ｐゴシック"/>
      <family val="3"/>
      <charset val="128"/>
      <scheme val="major"/>
    </font>
    <font>
      <sz val="10.5"/>
      <color theme="1"/>
      <name val="ＭＳ Ｐゴシック"/>
      <family val="3"/>
      <charset val="128"/>
      <scheme val="major"/>
    </font>
    <font>
      <b/>
      <sz val="10.5"/>
      <name val="ＭＳ Ｐゴシック"/>
      <family val="3"/>
      <charset val="128"/>
      <scheme val="major"/>
    </font>
    <font>
      <sz val="9"/>
      <name val="ＭＳ Ｐゴシック"/>
      <family val="3"/>
      <charset val="128"/>
      <scheme val="major"/>
    </font>
    <font>
      <sz val="14"/>
      <name val="ＭＳ Ｐゴシック"/>
      <family val="3"/>
      <charset val="128"/>
      <scheme val="major"/>
    </font>
    <font>
      <sz val="12"/>
      <name val="ＭＳ Ｐゴシック"/>
      <family val="3"/>
      <charset val="128"/>
      <scheme val="major"/>
    </font>
    <font>
      <u/>
      <sz val="12"/>
      <name val="ＭＳ Ｐゴシック"/>
      <family val="3"/>
      <charset val="128"/>
      <scheme val="major"/>
    </font>
    <font>
      <sz val="12"/>
      <color theme="1"/>
      <name val="ＭＳ Ｐゴシック"/>
      <family val="3"/>
      <charset val="128"/>
      <scheme val="major"/>
    </font>
    <font>
      <u/>
      <sz val="12"/>
      <color theme="1"/>
      <name val="ＭＳ Ｐゴシック"/>
      <family val="3"/>
      <charset val="128"/>
      <scheme val="major"/>
    </font>
    <font>
      <u/>
      <sz val="8"/>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sz val="12"/>
      <name val="ＭＳ Ｐ明朝"/>
      <family val="1"/>
      <charset val="128"/>
    </font>
    <font>
      <b/>
      <sz val="12"/>
      <name val="ＭＳ Ｐゴシック"/>
      <family val="3"/>
      <charset val="128"/>
      <scheme val="major"/>
    </font>
    <font>
      <b/>
      <sz val="12"/>
      <color rgb="FFFF0000"/>
      <name val="ＭＳ Ｐゴシック"/>
      <family val="3"/>
      <charset val="128"/>
      <scheme val="major"/>
    </font>
    <font>
      <b/>
      <sz val="12"/>
      <color rgb="FF0000FF"/>
      <name val="ＭＳ Ｐゴシック"/>
      <family val="3"/>
      <charset val="128"/>
      <scheme val="major"/>
    </font>
    <font>
      <b/>
      <sz val="14"/>
      <name val="ＭＳ Ｐゴシック"/>
      <family val="3"/>
      <charset val="128"/>
      <scheme val="major"/>
    </font>
    <font>
      <b/>
      <sz val="18"/>
      <name val="ＭＳ Ｐゴシック"/>
      <family val="3"/>
      <charset val="128"/>
      <scheme val="major"/>
    </font>
    <font>
      <b/>
      <sz val="18"/>
      <color rgb="FF0000FF"/>
      <name val="ＭＳ Ｐゴシック"/>
      <family val="3"/>
      <charset val="128"/>
      <scheme val="major"/>
    </font>
    <font>
      <b/>
      <sz val="18"/>
      <color rgb="FFFF0000"/>
      <name val="ＭＳ Ｐゴシック"/>
      <family val="3"/>
      <charset val="128"/>
      <scheme val="major"/>
    </font>
    <font>
      <b/>
      <sz val="18"/>
      <color theme="6" tint="-0.499984740745262"/>
      <name val="ＭＳ Ｐゴシック"/>
      <family val="3"/>
      <charset val="128"/>
      <scheme val="major"/>
    </font>
    <font>
      <b/>
      <sz val="18"/>
      <color rgb="FF7030A0"/>
      <name val="ＭＳ Ｐゴシック"/>
      <family val="3"/>
      <charset val="128"/>
      <scheme val="major"/>
    </font>
    <font>
      <b/>
      <sz val="14"/>
      <color theme="6" tint="-0.499984740745262"/>
      <name val="ＭＳ Ｐゴシック"/>
      <family val="3"/>
      <charset val="128"/>
      <scheme val="major"/>
    </font>
    <font>
      <b/>
      <sz val="14"/>
      <color rgb="FF7030A0"/>
      <name val="ＭＳ Ｐゴシック"/>
      <family val="3"/>
      <charset val="128"/>
      <scheme val="major"/>
    </font>
    <font>
      <b/>
      <sz val="22"/>
      <name val="ＭＳ Ｐゴシック"/>
      <family val="3"/>
      <charset val="128"/>
      <scheme val="major"/>
    </font>
    <font>
      <b/>
      <sz val="10"/>
      <color rgb="FF0000FF"/>
      <name val="ＭＳ Ｐゴシック"/>
      <family val="3"/>
      <charset val="128"/>
      <scheme val="major"/>
    </font>
    <font>
      <sz val="10"/>
      <name val="Meiryo UI"/>
      <family val="3"/>
      <charset val="128"/>
    </font>
    <font>
      <sz val="11"/>
      <name val="Meiryo UI"/>
      <family val="3"/>
      <charset val="128"/>
    </font>
    <font>
      <sz val="10"/>
      <color theme="1"/>
      <name val="ＭＳ 明朝"/>
      <family val="1"/>
      <charset val="128"/>
    </font>
    <font>
      <sz val="12"/>
      <color theme="1"/>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ashed">
        <color auto="1"/>
      </left>
      <right style="dashed">
        <color auto="1"/>
      </right>
      <top style="dashed">
        <color auto="1"/>
      </top>
      <bottom style="dashed">
        <color auto="1"/>
      </bottom>
      <diagonal/>
    </border>
  </borders>
  <cellStyleXfs count="50">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9" fontId="7" fillId="0" borderId="0" applyFont="0" applyFill="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7"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30" fillId="0" borderId="0"/>
    <xf numFmtId="0" fontId="27"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9" fillId="0" borderId="0" applyNumberFormat="0" applyFill="0" applyBorder="0" applyAlignment="0" applyProtection="0">
      <alignment vertical="center"/>
    </xf>
    <xf numFmtId="0" fontId="1" fillId="0" borderId="0">
      <alignment vertical="center"/>
    </xf>
  </cellStyleXfs>
  <cellXfs count="1590">
    <xf numFmtId="0" fontId="0" fillId="0" borderId="0" xfId="0">
      <alignment vertical="center"/>
    </xf>
    <xf numFmtId="0" fontId="35" fillId="0" borderId="0" xfId="0" applyFont="1" applyAlignment="1">
      <alignment vertical="center"/>
    </xf>
    <xf numFmtId="0" fontId="34" fillId="0" borderId="0" xfId="0" applyFont="1" applyBorder="1" applyAlignment="1">
      <alignment vertical="center"/>
    </xf>
    <xf numFmtId="0" fontId="0" fillId="0" borderId="0" xfId="0" applyAlignment="1">
      <alignment horizontal="center" vertical="center" wrapText="1"/>
    </xf>
    <xf numFmtId="0" fontId="42" fillId="0" borderId="0" xfId="0" applyFont="1">
      <alignment vertical="center"/>
    </xf>
    <xf numFmtId="0" fontId="32"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4"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8" fillId="0" borderId="0" xfId="0" applyFont="1" applyAlignment="1">
      <alignment vertical="top"/>
    </xf>
    <xf numFmtId="0" fontId="28" fillId="0" borderId="0" xfId="0" applyFont="1" applyAlignment="1">
      <alignment horizontal="center" vertical="top"/>
    </xf>
    <xf numFmtId="0" fontId="28" fillId="0" borderId="0" xfId="0" applyFont="1">
      <alignment vertical="center"/>
    </xf>
    <xf numFmtId="0" fontId="0" fillId="0" borderId="0" xfId="0" applyAlignment="1">
      <alignment horizontal="left" vertical="top"/>
    </xf>
    <xf numFmtId="0" fontId="49" fillId="0" borderId="0" xfId="0" applyFont="1" applyAlignment="1">
      <alignment vertical="top"/>
    </xf>
    <xf numFmtId="0" fontId="49" fillId="0" borderId="0" xfId="0" applyFont="1" applyAlignment="1">
      <alignment horizontal="center" vertical="top"/>
    </xf>
    <xf numFmtId="0" fontId="35" fillId="0" borderId="0" xfId="0" applyFont="1">
      <alignment vertical="center"/>
    </xf>
    <xf numFmtId="0" fontId="0" fillId="0" borderId="10" xfId="0" applyFont="1" applyBorder="1" applyAlignment="1">
      <alignment horizontal="center" vertical="center" wrapText="1"/>
    </xf>
    <xf numFmtId="0" fontId="47" fillId="30" borderId="10" xfId="0" applyFont="1" applyFill="1" applyBorder="1" applyAlignment="1">
      <alignment horizontal="center" vertical="center" wrapText="1"/>
    </xf>
    <xf numFmtId="0" fontId="36" fillId="0" borderId="10" xfId="0" applyFont="1" applyBorder="1" applyAlignment="1">
      <alignment horizontal="center" vertical="center" wrapText="1"/>
    </xf>
    <xf numFmtId="0" fontId="43" fillId="0" borderId="0" xfId="0" applyFont="1" applyBorder="1" applyAlignment="1">
      <alignment horizontal="left" vertical="top" wrapText="1"/>
    </xf>
    <xf numFmtId="0" fontId="32"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6" fillId="0" borderId="12" xfId="0" applyFont="1" applyBorder="1" applyAlignment="1">
      <alignment horizontal="center" vertical="center" wrapText="1"/>
    </xf>
    <xf numFmtId="0" fontId="36" fillId="0" borderId="12" xfId="0" applyFont="1" applyBorder="1" applyAlignment="1">
      <alignment vertical="center"/>
    </xf>
    <xf numFmtId="0" fontId="36" fillId="0" borderId="36" xfId="0" applyFont="1" applyBorder="1" applyAlignment="1">
      <alignment vertical="center" wrapText="1"/>
    </xf>
    <xf numFmtId="179" fontId="36" fillId="0" borderId="10" xfId="28" applyNumberFormat="1" applyFont="1" applyBorder="1" applyAlignment="1">
      <alignment vertical="center" wrapText="1"/>
    </xf>
    <xf numFmtId="179" fontId="36" fillId="0" borderId="11" xfId="28" applyNumberFormat="1" applyFont="1" applyBorder="1" applyAlignment="1">
      <alignment vertical="center" wrapText="1"/>
    </xf>
    <xf numFmtId="179" fontId="36" fillId="0" borderId="151" xfId="28" applyNumberFormat="1" applyFont="1" applyBorder="1" applyAlignment="1">
      <alignment vertical="center" wrapText="1"/>
    </xf>
    <xf numFmtId="0" fontId="0" fillId="0" borderId="0" xfId="0" applyFont="1" applyFill="1">
      <alignment vertical="center"/>
    </xf>
    <xf numFmtId="0" fontId="0" fillId="0" borderId="0" xfId="0" applyFont="1" applyFill="1" applyBorder="1" applyAlignment="1">
      <alignment vertical="center"/>
    </xf>
    <xf numFmtId="0" fontId="28" fillId="0" borderId="0" xfId="0" applyFont="1" applyFill="1" applyAlignment="1">
      <alignment vertical="center"/>
    </xf>
    <xf numFmtId="0" fontId="0" fillId="0" borderId="0" xfId="0" applyFont="1" applyFill="1" applyBorder="1">
      <alignment vertical="center"/>
    </xf>
    <xf numFmtId="0" fontId="10" fillId="0" borderId="36" xfId="0" applyFont="1" applyFill="1" applyBorder="1" applyAlignment="1">
      <alignment vertical="center"/>
    </xf>
    <xf numFmtId="0" fontId="10" fillId="0" borderId="12" xfId="0" applyFont="1" applyFill="1" applyBorder="1" applyAlignment="1">
      <alignment vertical="center"/>
    </xf>
    <xf numFmtId="0" fontId="0" fillId="0" borderId="18" xfId="0" applyFont="1" applyFill="1" applyBorder="1">
      <alignment vertical="center"/>
    </xf>
    <xf numFmtId="0" fontId="10" fillId="0" borderId="36" xfId="0" applyFont="1" applyFill="1" applyBorder="1" applyAlignment="1" applyProtection="1">
      <alignment vertical="center"/>
      <protection locked="0"/>
    </xf>
    <xf numFmtId="0" fontId="28" fillId="0" borderId="0" xfId="0" applyFont="1" applyFill="1">
      <alignment vertical="center"/>
    </xf>
    <xf numFmtId="177" fontId="9" fillId="0" borderId="0" xfId="0" applyNumberFormat="1" applyFont="1" applyFill="1" applyBorder="1" applyAlignment="1">
      <alignment vertical="center"/>
    </xf>
    <xf numFmtId="0" fontId="9" fillId="0" borderId="0" xfId="0" applyFont="1" applyFill="1" applyBorder="1" applyAlignment="1">
      <alignment vertical="center"/>
    </xf>
    <xf numFmtId="0" fontId="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177" fontId="9" fillId="0" borderId="138" xfId="0" applyNumberFormat="1" applyFont="1" applyFill="1" applyBorder="1" applyAlignment="1">
      <alignment vertical="center"/>
    </xf>
    <xf numFmtId="0" fontId="0" fillId="0" borderId="0" xfId="0" applyFont="1" applyFill="1" applyAlignment="1">
      <alignment horizontal="right" vertical="center"/>
    </xf>
    <xf numFmtId="0" fontId="9" fillId="26" borderId="56" xfId="0" applyFont="1" applyFill="1" applyBorder="1" applyAlignment="1">
      <alignment horizontal="center" vertical="center" wrapText="1"/>
    </xf>
    <xf numFmtId="0" fontId="9" fillId="26" borderId="70" xfId="0" applyFont="1" applyFill="1" applyBorder="1" applyAlignment="1">
      <alignment vertical="center" wrapText="1"/>
    </xf>
    <xf numFmtId="0" fontId="9"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9" fillId="26" borderId="17" xfId="0" applyFont="1" applyFill="1" applyBorder="1" applyAlignment="1">
      <alignment horizontal="center" vertical="center" wrapText="1" shrinkToFit="1"/>
    </xf>
    <xf numFmtId="0" fontId="9" fillId="26" borderId="18" xfId="0" applyFont="1" applyFill="1" applyBorder="1" applyAlignment="1">
      <alignment horizontal="center" vertical="center" wrapText="1" shrinkToFit="1"/>
    </xf>
    <xf numFmtId="0" fontId="9" fillId="26" borderId="19" xfId="0" applyFont="1" applyFill="1" applyBorder="1" applyAlignment="1">
      <alignment horizontal="center" vertical="center" wrapText="1" shrinkToFit="1"/>
    </xf>
    <xf numFmtId="0" fontId="9" fillId="26" borderId="92" xfId="0" applyFont="1" applyFill="1" applyBorder="1" applyAlignment="1">
      <alignment horizontal="center" vertical="center" wrapText="1" shrinkToFit="1"/>
    </xf>
    <xf numFmtId="0" fontId="9" fillId="26" borderId="92" xfId="0" applyFont="1" applyFill="1" applyBorder="1" applyAlignment="1">
      <alignment horizontal="center" vertical="center" shrinkToFit="1"/>
    </xf>
    <xf numFmtId="0" fontId="9" fillId="26" borderId="17" xfId="0" applyFont="1" applyFill="1" applyBorder="1" applyAlignment="1">
      <alignment horizontal="center" vertical="center" shrinkToFit="1"/>
    </xf>
    <xf numFmtId="0" fontId="9" fillId="26" borderId="113" xfId="0" applyFont="1" applyFill="1" applyBorder="1" applyAlignment="1">
      <alignment horizontal="center" vertical="center" wrapText="1"/>
    </xf>
    <xf numFmtId="0" fontId="9" fillId="26" borderId="136" xfId="0" applyFont="1" applyFill="1" applyBorder="1" applyAlignment="1">
      <alignment horizontal="center" vertical="center" wrapText="1"/>
    </xf>
    <xf numFmtId="0" fontId="9" fillId="26" borderId="19" xfId="0" applyFont="1" applyFill="1" applyBorder="1" applyAlignment="1">
      <alignment horizontal="center" vertical="center" wrapText="1"/>
    </xf>
    <xf numFmtId="0" fontId="9" fillId="26" borderId="92" xfId="0" applyFont="1" applyFill="1" applyBorder="1" applyAlignment="1">
      <alignment horizontal="center" vertical="center" textRotation="255"/>
    </xf>
    <xf numFmtId="0" fontId="9" fillId="26" borderId="17" xfId="0" applyFont="1" applyFill="1" applyBorder="1" applyAlignment="1">
      <alignment horizontal="center" vertical="center"/>
    </xf>
    <xf numFmtId="0" fontId="9" fillId="26" borderId="18" xfId="0" applyFont="1" applyFill="1" applyBorder="1" applyAlignment="1">
      <alignment horizontal="center" vertical="center"/>
    </xf>
    <xf numFmtId="0" fontId="9" fillId="0" borderId="10" xfId="0" applyFont="1" applyFill="1" applyBorder="1" applyAlignment="1">
      <alignment vertical="center" wrapText="1"/>
    </xf>
    <xf numFmtId="0" fontId="9" fillId="0" borderId="20"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8"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0" fontId="0" fillId="28" borderId="94" xfId="0" applyFont="1" applyFill="1" applyBorder="1" applyAlignment="1" applyProtection="1">
      <alignment horizontal="center" vertical="center"/>
      <protection locked="0"/>
    </xf>
    <xf numFmtId="0" fontId="71" fillId="28" borderId="11" xfId="0" applyFont="1" applyFill="1" applyBorder="1" applyAlignment="1" applyProtection="1">
      <alignment horizontal="center" vertical="center"/>
      <protection locked="0"/>
    </xf>
    <xf numFmtId="0" fontId="9" fillId="28" borderId="36" xfId="0" applyFont="1" applyFill="1" applyBorder="1" applyAlignment="1" applyProtection="1">
      <alignment horizontal="center" vertical="center"/>
      <protection locked="0"/>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9" fillId="0" borderId="23" xfId="0" applyNumberFormat="1" applyFont="1" applyFill="1" applyBorder="1">
      <alignment vertical="center"/>
    </xf>
    <xf numFmtId="0" fontId="0" fillId="0" borderId="11" xfId="0" applyFont="1" applyFill="1" applyBorder="1" applyAlignment="1">
      <alignment vertical="center"/>
    </xf>
    <xf numFmtId="179" fontId="9" fillId="0" borderId="10" xfId="28" applyNumberFormat="1" applyFont="1" applyFill="1" applyBorder="1" applyAlignment="1">
      <alignment vertical="center" shrinkToFit="1"/>
    </xf>
    <xf numFmtId="0" fontId="73" fillId="0" borderId="0" xfId="0" applyFont="1" applyAlignment="1">
      <alignment vertical="top"/>
    </xf>
    <xf numFmtId="0" fontId="35" fillId="0" borderId="0" xfId="0" applyFont="1" applyAlignment="1">
      <alignment horizontal="right" vertical="center"/>
    </xf>
    <xf numFmtId="0" fontId="36" fillId="0" borderId="10" xfId="0" applyFont="1" applyBorder="1" applyAlignment="1">
      <alignment vertical="center"/>
    </xf>
    <xf numFmtId="0" fontId="77" fillId="0" borderId="12" xfId="0" applyFont="1" applyBorder="1" applyAlignment="1">
      <alignment horizontal="center" vertical="center" wrapText="1"/>
    </xf>
    <xf numFmtId="0" fontId="28" fillId="0" borderId="0" xfId="0" applyFont="1" applyAlignment="1">
      <alignment vertical="center"/>
    </xf>
    <xf numFmtId="0" fontId="9" fillId="0" borderId="0" xfId="0" applyFont="1" applyAlignment="1">
      <alignment vertical="top"/>
    </xf>
    <xf numFmtId="0" fontId="36" fillId="0" borderId="0" xfId="0" applyFont="1" applyAlignment="1">
      <alignment vertical="center"/>
    </xf>
    <xf numFmtId="179" fontId="36" fillId="0" borderId="10" xfId="28" applyNumberFormat="1" applyFont="1" applyBorder="1" applyAlignment="1">
      <alignment vertical="center"/>
    </xf>
    <xf numFmtId="179" fontId="36" fillId="0" borderId="10" xfId="28" applyNumberFormat="1" applyFont="1" applyBorder="1">
      <alignment vertical="center"/>
    </xf>
    <xf numFmtId="0" fontId="36" fillId="0" borderId="11" xfId="0" applyFont="1" applyBorder="1" applyAlignment="1">
      <alignment vertical="center"/>
    </xf>
    <xf numFmtId="0" fontId="36" fillId="0" borderId="17" xfId="0" applyFont="1" applyBorder="1" applyAlignment="1">
      <alignment vertical="center"/>
    </xf>
    <xf numFmtId="0" fontId="36" fillId="0" borderId="19" xfId="0" applyFont="1" applyBorder="1" applyAlignment="1">
      <alignment vertical="center"/>
    </xf>
    <xf numFmtId="179" fontId="36" fillId="0" borderId="92" xfId="28" applyNumberFormat="1" applyFont="1" applyBorder="1" applyAlignment="1">
      <alignment vertical="center"/>
    </xf>
    <xf numFmtId="179" fontId="36" fillId="0" borderId="154" xfId="28" applyNumberFormat="1" applyFont="1" applyBorder="1" applyAlignment="1">
      <alignment vertical="center" wrapText="1"/>
    </xf>
    <xf numFmtId="179" fontId="36" fillId="0" borderId="92" xfId="28" applyNumberFormat="1" applyFont="1" applyBorder="1">
      <alignment vertical="center"/>
    </xf>
    <xf numFmtId="0" fontId="36" fillId="0" borderId="92" xfId="0" applyFont="1" applyBorder="1" applyAlignment="1">
      <alignment vertical="center"/>
    </xf>
    <xf numFmtId="0" fontId="36" fillId="0" borderId="155" xfId="0" applyFont="1" applyBorder="1" applyAlignment="1">
      <alignment vertical="center"/>
    </xf>
    <xf numFmtId="0" fontId="36" fillId="0" borderId="156" xfId="0" applyFont="1" applyBorder="1" applyAlignment="1">
      <alignment vertical="center" wrapText="1"/>
    </xf>
    <xf numFmtId="179" fontId="36" fillId="0" borderId="153" xfId="28" applyNumberFormat="1" applyFont="1" applyBorder="1" applyAlignment="1">
      <alignment vertical="center" wrapText="1"/>
    </xf>
    <xf numFmtId="179" fontId="36" fillId="0" borderId="157" xfId="28" applyNumberFormat="1" applyFont="1" applyBorder="1" applyAlignment="1">
      <alignment vertical="center" wrapText="1"/>
    </xf>
    <xf numFmtId="0" fontId="36" fillId="0" borderId="153" xfId="0" applyFont="1" applyBorder="1" applyAlignment="1">
      <alignment vertical="center"/>
    </xf>
    <xf numFmtId="0" fontId="45" fillId="0" borderId="0" xfId="0" applyFont="1" applyAlignment="1">
      <alignment horizontal="left" vertical="center" wrapText="1"/>
    </xf>
    <xf numFmtId="0" fontId="0" fillId="0" borderId="12" xfId="0" applyBorder="1" applyAlignment="1">
      <alignment horizontal="center" vertical="center" wrapText="1"/>
    </xf>
    <xf numFmtId="0" fontId="0" fillId="0" borderId="10" xfId="0" applyFont="1" applyBorder="1" applyAlignment="1">
      <alignment vertical="center" wrapText="1"/>
    </xf>
    <xf numFmtId="0" fontId="46" fillId="29" borderId="10" xfId="0" applyFont="1" applyFill="1" applyBorder="1" applyAlignment="1">
      <alignment horizontal="center" vertical="center" wrapText="1"/>
    </xf>
    <xf numFmtId="0" fontId="0" fillId="0" borderId="0" xfId="0" applyFont="1" applyAlignment="1">
      <alignment vertical="top"/>
    </xf>
    <xf numFmtId="0" fontId="34" fillId="0" borderId="137" xfId="0" applyFont="1" applyBorder="1" applyAlignment="1">
      <alignment vertical="center" wrapText="1"/>
    </xf>
    <xf numFmtId="0" fontId="34" fillId="0" borderId="18" xfId="0" applyFont="1" applyBorder="1" applyAlignment="1">
      <alignment vertical="center" wrapText="1"/>
    </xf>
    <xf numFmtId="179" fontId="34" fillId="0" borderId="178" xfId="28" applyNumberFormat="1" applyFont="1" applyBorder="1" applyAlignment="1">
      <alignment vertical="center" wrapText="1"/>
    </xf>
    <xf numFmtId="0" fontId="34" fillId="0" borderId="60" xfId="0" applyFont="1" applyBorder="1" applyAlignment="1">
      <alignment vertical="center"/>
    </xf>
    <xf numFmtId="0" fontId="34" fillId="0" borderId="36" xfId="0" applyFont="1" applyBorder="1" applyAlignment="1">
      <alignment vertical="center" wrapText="1"/>
    </xf>
    <xf numFmtId="179" fontId="34" fillId="0" borderId="179" xfId="28" applyNumberFormat="1" applyFont="1" applyBorder="1" applyAlignment="1">
      <alignment vertical="center" wrapText="1"/>
    </xf>
    <xf numFmtId="0" fontId="34" fillId="0" borderId="137" xfId="0" applyFont="1" applyBorder="1" applyAlignment="1">
      <alignment vertical="center"/>
    </xf>
    <xf numFmtId="0" fontId="34" fillId="0" borderId="180" xfId="0" applyFont="1" applyBorder="1" applyAlignment="1">
      <alignment vertical="center"/>
    </xf>
    <xf numFmtId="0" fontId="34" fillId="0" borderId="51" xfId="0" applyFont="1" applyBorder="1" applyAlignment="1">
      <alignment vertical="center" wrapText="1"/>
    </xf>
    <xf numFmtId="179" fontId="34" fillId="0" borderId="181" xfId="28" applyNumberFormat="1" applyFont="1" applyBorder="1" applyAlignment="1">
      <alignment vertical="center" wrapText="1"/>
    </xf>
    <xf numFmtId="0" fontId="119" fillId="0" borderId="93" xfId="0" applyFont="1" applyBorder="1" applyAlignment="1">
      <alignment vertical="center"/>
    </xf>
    <xf numFmtId="0" fontId="119" fillId="0" borderId="24" xfId="0" applyFont="1" applyBorder="1" applyAlignment="1">
      <alignment vertical="center"/>
    </xf>
    <xf numFmtId="0" fontId="119" fillId="0" borderId="60" xfId="0" applyFont="1" applyBorder="1" applyAlignment="1">
      <alignment vertical="center"/>
    </xf>
    <xf numFmtId="0" fontId="119" fillId="0" borderId="36" xfId="0" applyFont="1" applyBorder="1" applyAlignment="1">
      <alignment vertical="center"/>
    </xf>
    <xf numFmtId="0" fontId="35" fillId="0" borderId="60" xfId="0" applyFont="1" applyBorder="1" applyAlignment="1">
      <alignment vertical="center"/>
    </xf>
    <xf numFmtId="0" fontId="35" fillId="0" borderId="36" xfId="0" applyFont="1" applyBorder="1" applyAlignment="1">
      <alignment vertical="center"/>
    </xf>
    <xf numFmtId="0" fontId="35" fillId="0" borderId="180" xfId="0" applyFont="1" applyBorder="1" applyAlignment="1">
      <alignment vertical="center"/>
    </xf>
    <xf numFmtId="0" fontId="35" fillId="0" borderId="51" xfId="0" applyFont="1" applyBorder="1" applyAlignment="1">
      <alignment vertical="center"/>
    </xf>
    <xf numFmtId="0" fontId="10" fillId="0" borderId="36" xfId="0" applyFont="1" applyFill="1" applyBorder="1" applyAlignment="1">
      <alignment vertical="center"/>
    </xf>
    <xf numFmtId="0" fontId="82" fillId="0" borderId="0" xfId="0" applyFont="1" applyFill="1" applyProtection="1">
      <alignment vertical="center"/>
    </xf>
    <xf numFmtId="0" fontId="83" fillId="0" borderId="0" xfId="0" applyFont="1" applyFill="1" applyProtection="1">
      <alignment vertical="center"/>
    </xf>
    <xf numFmtId="0" fontId="84" fillId="0" borderId="10" xfId="0" applyFont="1" applyFill="1" applyBorder="1" applyAlignment="1" applyProtection="1">
      <alignment vertical="center"/>
    </xf>
    <xf numFmtId="0" fontId="83" fillId="0" borderId="0" xfId="0" applyFont="1" applyFill="1" applyBorder="1" applyAlignment="1" applyProtection="1">
      <alignment vertical="center"/>
    </xf>
    <xf numFmtId="0" fontId="83" fillId="0" borderId="0" xfId="0" applyFont="1" applyProtection="1">
      <alignment vertical="center"/>
    </xf>
    <xf numFmtId="0" fontId="87" fillId="0" borderId="0" xfId="0" applyFont="1" applyFill="1" applyProtection="1">
      <alignment vertical="center"/>
    </xf>
    <xf numFmtId="0" fontId="83" fillId="0" borderId="0" xfId="0" applyFont="1" applyFill="1" applyBorder="1" applyProtection="1">
      <alignment vertical="center"/>
    </xf>
    <xf numFmtId="0" fontId="84" fillId="0" borderId="77" xfId="0" applyFont="1" applyFill="1" applyBorder="1" applyProtection="1">
      <alignment vertical="center"/>
    </xf>
    <xf numFmtId="0" fontId="84" fillId="0" borderId="12" xfId="0" applyFont="1" applyFill="1" applyBorder="1" applyProtection="1">
      <alignment vertical="center"/>
    </xf>
    <xf numFmtId="0" fontId="84" fillId="0" borderId="36" xfId="0" applyFont="1" applyFill="1" applyBorder="1" applyProtection="1">
      <alignment vertical="center"/>
    </xf>
    <xf numFmtId="0" fontId="84" fillId="0" borderId="11" xfId="0" applyFont="1" applyBorder="1" applyProtection="1">
      <alignment vertical="center"/>
    </xf>
    <xf numFmtId="0" fontId="84" fillId="0" borderId="0" xfId="0" applyFont="1" applyFill="1" applyBorder="1" applyAlignment="1" applyProtection="1">
      <alignment horizontal="left" vertical="center" wrapText="1"/>
    </xf>
    <xf numFmtId="0" fontId="84" fillId="0" borderId="0" xfId="0" applyFont="1" applyAlignment="1" applyProtection="1">
      <alignment horizontal="left" vertical="center" wrapText="1"/>
    </xf>
    <xf numFmtId="49" fontId="87" fillId="0" borderId="0" xfId="0" applyNumberFormat="1" applyFont="1" applyFill="1" applyProtection="1">
      <alignment vertical="center"/>
    </xf>
    <xf numFmtId="0" fontId="83" fillId="0" borderId="0" xfId="0" applyFont="1" applyFill="1" applyAlignment="1" applyProtection="1">
      <alignment vertical="center"/>
    </xf>
    <xf numFmtId="49" fontId="83" fillId="0" borderId="0" xfId="0" applyNumberFormat="1" applyFont="1" applyFill="1" applyProtection="1">
      <alignment vertical="center"/>
    </xf>
    <xf numFmtId="0" fontId="84" fillId="0" borderId="0" xfId="0" applyFont="1" applyFill="1" applyProtection="1">
      <alignment vertical="center"/>
    </xf>
    <xf numFmtId="0" fontId="88" fillId="0" borderId="0" xfId="0" applyFont="1" applyProtection="1">
      <alignment vertical="center"/>
    </xf>
    <xf numFmtId="0" fontId="85" fillId="0" borderId="0" xfId="0" applyFont="1" applyProtection="1">
      <alignment vertical="center"/>
    </xf>
    <xf numFmtId="0" fontId="124" fillId="31" borderId="138" xfId="0" applyFont="1" applyFill="1" applyBorder="1" applyAlignment="1" applyProtection="1">
      <alignment horizontal="center" vertical="center" shrinkToFit="1"/>
    </xf>
    <xf numFmtId="0" fontId="97" fillId="0" borderId="0" xfId="0" applyFont="1" applyFill="1" applyBorder="1" applyAlignment="1" applyProtection="1">
      <alignment vertical="center" wrapText="1" shrinkToFit="1"/>
    </xf>
    <xf numFmtId="0" fontId="97" fillId="0" borderId="18" xfId="0" applyFont="1" applyBorder="1" applyAlignment="1" applyProtection="1">
      <alignment vertical="center" shrinkToFit="1"/>
    </xf>
    <xf numFmtId="0" fontId="97" fillId="0" borderId="0" xfId="0" applyFont="1" applyBorder="1" applyAlignment="1" applyProtection="1">
      <alignment vertical="center" shrinkToFit="1"/>
    </xf>
    <xf numFmtId="0" fontId="97" fillId="0" borderId="0" xfId="0" applyFont="1" applyFill="1" applyBorder="1" applyProtection="1">
      <alignment vertical="center"/>
    </xf>
    <xf numFmtId="176" fontId="97" fillId="0" borderId="0" xfId="0" applyNumberFormat="1" applyFont="1" applyFill="1" applyBorder="1" applyAlignment="1" applyProtection="1">
      <alignment vertical="center"/>
    </xf>
    <xf numFmtId="176" fontId="97" fillId="0" borderId="21" xfId="0" applyNumberFormat="1" applyFont="1" applyFill="1" applyBorder="1" applyAlignment="1" applyProtection="1">
      <alignment vertical="center"/>
    </xf>
    <xf numFmtId="0" fontId="84" fillId="0" borderId="0" xfId="0" applyFont="1" applyFill="1" applyBorder="1" applyAlignment="1" applyProtection="1">
      <alignment horizontal="center" vertical="center"/>
    </xf>
    <xf numFmtId="0" fontId="83" fillId="0" borderId="33" xfId="0" applyFont="1" applyBorder="1" applyAlignment="1" applyProtection="1">
      <alignment horizontal="center" vertical="center"/>
    </xf>
    <xf numFmtId="0" fontId="97" fillId="26" borderId="11" xfId="0" applyFont="1" applyFill="1" applyBorder="1" applyAlignment="1" applyProtection="1">
      <alignment vertical="center" shrinkToFit="1"/>
    </xf>
    <xf numFmtId="0" fontId="97" fillId="0" borderId="14" xfId="0" applyFont="1" applyBorder="1" applyAlignment="1" applyProtection="1">
      <alignment vertical="center" shrinkToFit="1"/>
    </xf>
    <xf numFmtId="2" fontId="97" fillId="0" borderId="21" xfId="0" applyNumberFormat="1" applyFont="1" applyBorder="1" applyAlignment="1" applyProtection="1">
      <alignment vertical="center" shrinkToFit="1"/>
    </xf>
    <xf numFmtId="0" fontId="97" fillId="0" borderId="21" xfId="0" applyFont="1" applyBorder="1" applyAlignment="1" applyProtection="1">
      <alignment vertical="center" shrinkToFit="1"/>
    </xf>
    <xf numFmtId="0" fontId="97" fillId="0" borderId="15" xfId="0" applyFont="1" applyBorder="1" applyAlignment="1" applyProtection="1">
      <alignment vertical="center" shrinkToFit="1"/>
    </xf>
    <xf numFmtId="0" fontId="85" fillId="0" borderId="0" xfId="0" applyFont="1" applyFill="1" applyProtection="1">
      <alignment vertical="center"/>
    </xf>
    <xf numFmtId="0" fontId="97" fillId="26" borderId="65" xfId="0" applyFont="1" applyFill="1" applyBorder="1" applyAlignment="1" applyProtection="1">
      <alignment vertical="center" shrinkToFit="1"/>
    </xf>
    <xf numFmtId="0" fontId="97" fillId="0" borderId="33" xfId="0" applyFont="1" applyBorder="1" applyAlignment="1" applyProtection="1">
      <alignment horizontal="right" vertical="center" shrinkToFit="1"/>
    </xf>
    <xf numFmtId="0" fontId="97" fillId="0" borderId="16" xfId="0" applyFont="1" applyBorder="1" applyAlignment="1" applyProtection="1">
      <alignment vertical="center" shrinkToFit="1"/>
    </xf>
    <xf numFmtId="0" fontId="100" fillId="26" borderId="19" xfId="0" applyFont="1" applyFill="1" applyBorder="1" applyAlignment="1" applyProtection="1">
      <alignment vertical="center"/>
    </xf>
    <xf numFmtId="0" fontId="84" fillId="0" borderId="21" xfId="0" applyFont="1" applyFill="1" applyBorder="1" applyAlignment="1" applyProtection="1">
      <alignment vertical="center"/>
    </xf>
    <xf numFmtId="0" fontId="84" fillId="0" borderId="36" xfId="0" applyFont="1" applyFill="1" applyBorder="1" applyAlignment="1" applyProtection="1">
      <alignment vertical="center"/>
    </xf>
    <xf numFmtId="0" fontId="84" fillId="0" borderId="11" xfId="0" applyFont="1" applyFill="1" applyBorder="1" applyAlignment="1" applyProtection="1">
      <alignment vertical="center"/>
    </xf>
    <xf numFmtId="0" fontId="84" fillId="26" borderId="11" xfId="0" applyFont="1" applyFill="1" applyBorder="1" applyAlignment="1" applyProtection="1">
      <alignment vertical="center"/>
    </xf>
    <xf numFmtId="0" fontId="82" fillId="0" borderId="14" xfId="0" applyFont="1" applyFill="1" applyBorder="1" applyAlignment="1" applyProtection="1">
      <alignment vertical="center"/>
    </xf>
    <xf numFmtId="0" fontId="91" fillId="0" borderId="21" xfId="0" applyFont="1" applyFill="1" applyBorder="1" applyAlignment="1" applyProtection="1">
      <alignment vertical="center"/>
    </xf>
    <xf numFmtId="0" fontId="84" fillId="0" borderId="15" xfId="0" applyFont="1" applyBorder="1" applyProtection="1">
      <alignment vertical="center"/>
    </xf>
    <xf numFmtId="0" fontId="91" fillId="0" borderId="0" xfId="0" applyFont="1" applyFill="1" applyBorder="1" applyAlignment="1" applyProtection="1">
      <alignment vertical="center"/>
    </xf>
    <xf numFmtId="0" fontId="84" fillId="0" borderId="0" xfId="0" applyFont="1" applyFill="1" applyBorder="1" applyAlignment="1" applyProtection="1">
      <alignment vertical="center"/>
    </xf>
    <xf numFmtId="0" fontId="82" fillId="0" borderId="0" xfId="0" applyFont="1" applyFill="1" applyBorder="1" applyAlignment="1" applyProtection="1">
      <alignment vertical="center"/>
    </xf>
    <xf numFmtId="0" fontId="91" fillId="0" borderId="16" xfId="0" applyFont="1" applyBorder="1" applyProtection="1">
      <alignment vertical="center"/>
    </xf>
    <xf numFmtId="0" fontId="82" fillId="0" borderId="33" xfId="0" applyFont="1" applyFill="1" applyBorder="1" applyAlignment="1" applyProtection="1">
      <alignment vertical="center"/>
    </xf>
    <xf numFmtId="0" fontId="84" fillId="0" borderId="0" xfId="0" applyFont="1" applyFill="1" applyBorder="1" applyProtection="1">
      <alignment vertical="center"/>
    </xf>
    <xf numFmtId="0" fontId="82" fillId="0" borderId="0" xfId="0" applyFont="1" applyFill="1" applyBorder="1" applyAlignment="1" applyProtection="1">
      <alignment horizontal="center" vertical="center"/>
    </xf>
    <xf numFmtId="0" fontId="82" fillId="0" borderId="16" xfId="0" applyFont="1" applyBorder="1" applyProtection="1">
      <alignment vertical="center"/>
    </xf>
    <xf numFmtId="0" fontId="82" fillId="0" borderId="0" xfId="0" applyFont="1" applyFill="1" applyBorder="1" applyAlignment="1" applyProtection="1">
      <alignment horizontal="left" vertical="center" wrapText="1"/>
    </xf>
    <xf numFmtId="0" fontId="82" fillId="0" borderId="0" xfId="0" applyFont="1" applyFill="1" applyBorder="1" applyAlignment="1" applyProtection="1">
      <alignment horizontal="left" vertical="center"/>
    </xf>
    <xf numFmtId="0" fontId="91" fillId="0" borderId="0" xfId="0" applyFont="1" applyFill="1" applyBorder="1" applyAlignment="1" applyProtection="1">
      <alignment horizontal="center" vertical="center"/>
    </xf>
    <xf numFmtId="0" fontId="91" fillId="0" borderId="0" xfId="0" applyFont="1" applyFill="1" applyBorder="1" applyAlignment="1" applyProtection="1">
      <alignment horizontal="left" vertical="center"/>
    </xf>
    <xf numFmtId="0" fontId="84" fillId="0" borderId="0" xfId="0" applyFont="1" applyAlignment="1" applyProtection="1">
      <alignment horizontal="center" vertical="center"/>
    </xf>
    <xf numFmtId="0" fontId="91" fillId="0" borderId="0" xfId="0" applyFont="1" applyFill="1" applyBorder="1" applyAlignment="1" applyProtection="1">
      <alignment vertical="center" wrapText="1"/>
    </xf>
    <xf numFmtId="0" fontId="82" fillId="0" borderId="0" xfId="0" applyFont="1" applyFill="1" applyBorder="1" applyAlignment="1" applyProtection="1">
      <alignment vertical="center" wrapText="1"/>
    </xf>
    <xf numFmtId="0" fontId="83" fillId="0" borderId="105" xfId="0" applyFont="1" applyFill="1" applyBorder="1" applyProtection="1">
      <alignment vertical="center"/>
    </xf>
    <xf numFmtId="0" fontId="83" fillId="0" borderId="105" xfId="0" applyFont="1" applyBorder="1" applyProtection="1">
      <alignment vertical="center"/>
    </xf>
    <xf numFmtId="0" fontId="106" fillId="26" borderId="0" xfId="0" applyFont="1" applyFill="1" applyBorder="1" applyAlignment="1" applyProtection="1">
      <alignment vertical="center" wrapText="1"/>
    </xf>
    <xf numFmtId="0" fontId="82" fillId="26" borderId="0" xfId="0" applyFont="1" applyFill="1" applyBorder="1" applyAlignment="1" applyProtection="1">
      <alignment vertical="center"/>
    </xf>
    <xf numFmtId="0" fontId="106" fillId="26" borderId="0" xfId="0" applyFont="1" applyFill="1" applyAlignment="1" applyProtection="1">
      <alignment vertical="center" wrapText="1"/>
    </xf>
    <xf numFmtId="0" fontId="82" fillId="26" borderId="0" xfId="0" applyFont="1" applyFill="1" applyBorder="1" applyAlignment="1" applyProtection="1">
      <alignment vertical="center" wrapText="1"/>
    </xf>
    <xf numFmtId="0" fontId="106" fillId="26" borderId="35" xfId="0" applyFont="1" applyFill="1" applyBorder="1" applyAlignment="1" applyProtection="1">
      <alignment vertical="center" wrapText="1"/>
    </xf>
    <xf numFmtId="0" fontId="9" fillId="0" borderId="93" xfId="0" applyFont="1" applyFill="1" applyBorder="1">
      <alignment vertical="center"/>
    </xf>
    <xf numFmtId="0" fontId="9" fillId="0" borderId="24" xfId="0" applyFont="1" applyFill="1" applyBorder="1">
      <alignment vertical="center"/>
    </xf>
    <xf numFmtId="0" fontId="9" fillId="0" borderId="25" xfId="0" applyFont="1" applyFill="1" applyBorder="1">
      <alignment vertical="center"/>
    </xf>
    <xf numFmtId="0" fontId="28" fillId="0" borderId="0" xfId="0" applyFont="1" applyFill="1" applyProtection="1">
      <alignment vertical="center"/>
    </xf>
    <xf numFmtId="0" fontId="0" fillId="0" borderId="0" xfId="0" applyFont="1" applyFill="1" applyProtection="1">
      <alignment vertical="center"/>
    </xf>
    <xf numFmtId="0" fontId="28" fillId="0" borderId="0" xfId="0" applyFont="1" applyFill="1" applyAlignment="1" applyProtection="1">
      <alignment vertical="center"/>
    </xf>
    <xf numFmtId="0" fontId="0" fillId="0" borderId="0" xfId="0" applyFont="1" applyFill="1" applyBorder="1" applyAlignment="1" applyProtection="1">
      <alignment vertical="center"/>
    </xf>
    <xf numFmtId="177" fontId="9" fillId="0" borderId="0" xfId="0" applyNumberFormat="1" applyFont="1" applyFill="1" applyBorder="1" applyAlignment="1" applyProtection="1">
      <alignment vertical="center"/>
    </xf>
    <xf numFmtId="0" fontId="9" fillId="0" borderId="0"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36" xfId="0" applyFont="1" applyFill="1" applyBorder="1" applyAlignment="1" applyProtection="1">
      <alignment horizontal="center" vertical="center"/>
    </xf>
    <xf numFmtId="0" fontId="9" fillId="0" borderId="36" xfId="0" applyFont="1" applyFill="1" applyBorder="1" applyAlignment="1" applyProtection="1">
      <alignment horizontal="left" vertical="center"/>
    </xf>
    <xf numFmtId="177" fontId="9" fillId="0" borderId="138" xfId="34" applyNumberFormat="1" applyFont="1" applyFill="1" applyBorder="1" applyAlignment="1" applyProtection="1">
      <alignment vertical="center"/>
    </xf>
    <xf numFmtId="0" fontId="0" fillId="0" borderId="0" xfId="0" applyFont="1" applyFill="1" applyBorder="1" applyProtection="1">
      <alignment vertical="center"/>
    </xf>
    <xf numFmtId="0" fontId="0" fillId="0" borderId="18" xfId="0" applyFont="1" applyFill="1" applyBorder="1" applyProtection="1">
      <alignment vertical="center"/>
    </xf>
    <xf numFmtId="0" fontId="9" fillId="0" borderId="93" xfId="0" applyFont="1" applyFill="1" applyBorder="1" applyProtection="1">
      <alignment vertical="center"/>
    </xf>
    <xf numFmtId="0" fontId="0" fillId="0" borderId="44" xfId="0" applyFont="1" applyFill="1" applyBorder="1" applyProtection="1">
      <alignment vertical="center"/>
    </xf>
    <xf numFmtId="0" fontId="0" fillId="0" borderId="24" xfId="0" applyFont="1" applyFill="1" applyBorder="1" applyProtection="1">
      <alignment vertical="center"/>
    </xf>
    <xf numFmtId="0" fontId="0" fillId="0" borderId="25" xfId="0" applyFont="1" applyFill="1" applyBorder="1" applyProtection="1">
      <alignment vertical="center"/>
    </xf>
    <xf numFmtId="0" fontId="0" fillId="26" borderId="56" xfId="0" applyFont="1" applyFill="1" applyBorder="1" applyAlignment="1" applyProtection="1">
      <alignment horizontal="center" vertical="center" wrapText="1"/>
    </xf>
    <xf numFmtId="0" fontId="9" fillId="26" borderId="11" xfId="0" applyFont="1" applyFill="1" applyBorder="1" applyAlignment="1" applyProtection="1">
      <alignment horizontal="left" vertical="top" textRotation="255"/>
    </xf>
    <xf numFmtId="0" fontId="9" fillId="26" borderId="23" xfId="0" applyFont="1" applyFill="1" applyBorder="1" applyAlignment="1" applyProtection="1">
      <alignment vertical="center" wrapText="1"/>
    </xf>
    <xf numFmtId="0" fontId="0" fillId="26" borderId="92" xfId="0" applyFont="1" applyFill="1" applyBorder="1" applyAlignment="1" applyProtection="1">
      <alignment horizontal="center" vertical="center" textRotation="255" wrapText="1"/>
    </xf>
    <xf numFmtId="0" fontId="9" fillId="26" borderId="17" xfId="0" applyFont="1" applyFill="1" applyBorder="1" applyAlignment="1" applyProtection="1">
      <alignment horizontal="center" vertical="center" wrapText="1" shrinkToFit="1"/>
    </xf>
    <xf numFmtId="0" fontId="9" fillId="26" borderId="18" xfId="0" applyFont="1" applyFill="1" applyBorder="1" applyAlignment="1" applyProtection="1">
      <alignment horizontal="center" vertical="center" wrapText="1" shrinkToFit="1"/>
    </xf>
    <xf numFmtId="0" fontId="9" fillId="26" borderId="19" xfId="0" applyFont="1" applyFill="1" applyBorder="1" applyAlignment="1" applyProtection="1">
      <alignment horizontal="center" vertical="center" wrapText="1" shrinkToFit="1"/>
    </xf>
    <xf numFmtId="0" fontId="9" fillId="26" borderId="92" xfId="0" applyFont="1" applyFill="1" applyBorder="1" applyAlignment="1" applyProtection="1">
      <alignment horizontal="center" vertical="center" wrapText="1" shrinkToFit="1"/>
    </xf>
    <xf numFmtId="0" fontId="9" fillId="26" borderId="92" xfId="0" applyFont="1" applyFill="1" applyBorder="1" applyAlignment="1" applyProtection="1">
      <alignment horizontal="center" vertical="center" shrinkToFit="1"/>
    </xf>
    <xf numFmtId="0" fontId="9" fillId="26" borderId="17" xfId="0" applyFont="1" applyFill="1" applyBorder="1" applyAlignment="1" applyProtection="1">
      <alignment horizontal="center" vertical="center" shrinkToFit="1"/>
    </xf>
    <xf numFmtId="0" fontId="9" fillId="26" borderId="92" xfId="0" applyFont="1" applyFill="1" applyBorder="1" applyAlignment="1" applyProtection="1">
      <alignment horizontal="center" vertical="center" wrapText="1"/>
    </xf>
    <xf numFmtId="0" fontId="29" fillId="26" borderId="92" xfId="0" applyFont="1" applyFill="1" applyBorder="1" applyAlignment="1" applyProtection="1">
      <alignment horizontal="center" vertical="top" textRotation="255" wrapText="1"/>
    </xf>
    <xf numFmtId="0" fontId="9" fillId="26" borderId="18" xfId="0" applyFont="1" applyFill="1" applyBorder="1" applyAlignment="1" applyProtection="1">
      <alignment horizontal="center" vertical="center"/>
    </xf>
    <xf numFmtId="0" fontId="9" fillId="26" borderId="113" xfId="0" applyFont="1" applyFill="1" applyBorder="1" applyAlignment="1" applyProtection="1">
      <alignment horizontal="center" vertical="center" wrapText="1"/>
    </xf>
    <xf numFmtId="0" fontId="9" fillId="0" borderId="10" xfId="0" applyFont="1" applyFill="1" applyBorder="1" applyAlignment="1" applyProtection="1">
      <alignment vertical="center" wrapText="1"/>
    </xf>
    <xf numFmtId="0" fontId="9" fillId="0" borderId="20"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0" fontId="0" fillId="0" borderId="12" xfId="0" applyFont="1" applyFill="1" applyBorder="1" applyAlignment="1" applyProtection="1">
      <alignment vertical="center" wrapText="1"/>
    </xf>
    <xf numFmtId="38" fontId="9" fillId="0" borderId="10" xfId="34" applyFont="1" applyFill="1" applyBorder="1" applyAlignment="1" applyProtection="1">
      <alignment vertical="center" shrinkToFit="1"/>
    </xf>
    <xf numFmtId="179" fontId="9" fillId="0" borderId="10" xfId="28" applyNumberFormat="1" applyFont="1" applyFill="1" applyBorder="1" applyAlignment="1" applyProtection="1">
      <alignment vertical="center" shrinkToFit="1"/>
    </xf>
    <xf numFmtId="0" fontId="9" fillId="0" borderId="10" xfId="0" applyFont="1" applyFill="1" applyBorder="1" applyAlignment="1" applyProtection="1">
      <alignment vertical="center"/>
    </xf>
    <xf numFmtId="0" fontId="10" fillId="0" borderId="12" xfId="0" applyFont="1" applyFill="1" applyBorder="1" applyAlignment="1" applyProtection="1">
      <alignment vertical="center"/>
    </xf>
    <xf numFmtId="0" fontId="0" fillId="0" borderId="36" xfId="0" applyFont="1" applyFill="1" applyBorder="1" applyProtection="1">
      <alignment vertical="center"/>
    </xf>
    <xf numFmtId="0" fontId="0" fillId="0" borderId="36" xfId="0" applyFont="1" applyFill="1" applyBorder="1" applyAlignment="1" applyProtection="1">
      <alignment vertical="center"/>
    </xf>
    <xf numFmtId="177" fontId="9" fillId="0" borderId="23" xfId="0" applyNumberFormat="1" applyFont="1" applyFill="1" applyBorder="1" applyProtection="1">
      <alignment vertical="center"/>
    </xf>
    <xf numFmtId="0" fontId="32" fillId="31" borderId="138" xfId="0" applyFont="1" applyFill="1" applyBorder="1" applyAlignment="1" applyProtection="1">
      <alignment horizontal="center" vertical="center"/>
    </xf>
    <xf numFmtId="0" fontId="0" fillId="32" borderId="31" xfId="0" applyFont="1" applyFill="1" applyBorder="1" applyProtection="1">
      <alignment vertical="center"/>
    </xf>
    <xf numFmtId="0" fontId="32" fillId="32" borderId="31" xfId="0" applyFont="1" applyFill="1" applyBorder="1" applyProtection="1">
      <alignment vertical="center"/>
    </xf>
    <xf numFmtId="0" fontId="32" fillId="32" borderId="32" xfId="0" applyFont="1" applyFill="1" applyBorder="1" applyProtection="1">
      <alignment vertical="center"/>
    </xf>
    <xf numFmtId="0" fontId="0" fillId="0" borderId="36" xfId="0" applyFont="1" applyFill="1" applyBorder="1" applyAlignment="1" applyProtection="1">
      <alignment horizontal="center" vertical="center"/>
    </xf>
    <xf numFmtId="179" fontId="9" fillId="0" borderId="29" xfId="28" applyNumberFormat="1" applyFont="1" applyFill="1" applyBorder="1" applyAlignment="1" applyProtection="1">
      <alignment vertical="center" shrinkToFit="1"/>
    </xf>
    <xf numFmtId="0" fontId="9" fillId="0" borderId="29" xfId="0" applyFont="1" applyFill="1" applyBorder="1" applyAlignment="1" applyProtection="1">
      <alignment vertical="center"/>
    </xf>
    <xf numFmtId="0" fontId="10" fillId="0" borderId="61" xfId="0" applyFont="1" applyFill="1" applyBorder="1" applyAlignment="1" applyProtection="1">
      <alignment vertical="center"/>
    </xf>
    <xf numFmtId="0" fontId="10" fillId="0" borderId="51" xfId="0" applyFont="1" applyFill="1" applyBorder="1" applyAlignment="1" applyProtection="1">
      <alignment vertical="center"/>
    </xf>
    <xf numFmtId="0" fontId="0" fillId="0" borderId="51" xfId="0" applyFont="1" applyFill="1" applyBorder="1" applyProtection="1">
      <alignment vertical="center"/>
    </xf>
    <xf numFmtId="0" fontId="0" fillId="0" borderId="51" xfId="0" applyFont="1" applyFill="1" applyBorder="1" applyAlignment="1" applyProtection="1">
      <alignment horizontal="center" vertical="center"/>
    </xf>
    <xf numFmtId="0" fontId="0" fillId="0" borderId="51" xfId="0" applyFont="1" applyFill="1" applyBorder="1" applyAlignment="1" applyProtection="1">
      <alignment vertical="center"/>
    </xf>
    <xf numFmtId="177" fontId="9" fillId="0" borderId="27" xfId="0" applyNumberFormat="1" applyFont="1" applyFill="1" applyBorder="1" applyProtection="1">
      <alignment vertical="center"/>
    </xf>
    <xf numFmtId="0" fontId="29"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29" fillId="0" borderId="0" xfId="0" applyFont="1" applyFill="1" applyProtection="1">
      <alignment vertical="center"/>
    </xf>
    <xf numFmtId="0" fontId="0" fillId="0" borderId="0" xfId="0" applyFont="1" applyProtection="1">
      <alignment vertical="center"/>
    </xf>
    <xf numFmtId="0" fontId="28" fillId="0" borderId="0" xfId="0" applyFont="1" applyFill="1" applyAlignment="1" applyProtection="1">
      <alignment horizontal="right" vertical="center"/>
    </xf>
    <xf numFmtId="0" fontId="28" fillId="0" borderId="0" xfId="0" applyFont="1" applyProtection="1">
      <alignment vertical="center"/>
    </xf>
    <xf numFmtId="0" fontId="32" fillId="0" borderId="0" xfId="0" applyFont="1" applyFill="1" applyProtection="1">
      <alignment vertical="center"/>
    </xf>
    <xf numFmtId="0" fontId="10" fillId="0" borderId="0" xfId="0" applyFont="1" applyFill="1" applyProtection="1">
      <alignment vertical="center"/>
    </xf>
    <xf numFmtId="0" fontId="10" fillId="0" borderId="77" xfId="0" applyFont="1" applyFill="1" applyBorder="1" applyProtection="1">
      <alignment vertical="center"/>
    </xf>
    <xf numFmtId="0" fontId="10" fillId="0" borderId="12" xfId="0" applyFont="1" applyFill="1" applyBorder="1" applyProtection="1">
      <alignment vertical="center"/>
    </xf>
    <xf numFmtId="0" fontId="10" fillId="0" borderId="36" xfId="0" applyFont="1" applyFill="1" applyBorder="1" applyProtection="1">
      <alignment vertical="center"/>
    </xf>
    <xf numFmtId="0" fontId="10" fillId="0" borderId="11" xfId="0" applyFont="1" applyBorder="1" applyProtection="1">
      <alignment vertical="center"/>
    </xf>
    <xf numFmtId="0" fontId="10" fillId="0" borderId="0" xfId="0" applyFont="1" applyProtection="1">
      <alignment vertical="center"/>
    </xf>
    <xf numFmtId="0" fontId="52" fillId="0" borderId="0" xfId="0" applyFont="1" applyFill="1" applyProtection="1">
      <alignment vertical="center"/>
    </xf>
    <xf numFmtId="0" fontId="10" fillId="0" borderId="0" xfId="0" applyFont="1" applyFill="1" applyBorder="1" applyAlignment="1" applyProtection="1">
      <alignment horizontal="left" vertical="center" wrapText="1"/>
    </xf>
    <xf numFmtId="0" fontId="10" fillId="0" borderId="0" xfId="0" applyFont="1" applyAlignment="1" applyProtection="1">
      <alignment horizontal="left" vertical="center" wrapText="1"/>
    </xf>
    <xf numFmtId="0" fontId="10" fillId="0" borderId="43" xfId="0" applyFont="1" applyFill="1" applyBorder="1" applyAlignment="1" applyProtection="1">
      <alignment horizontal="left" vertical="center" wrapText="1"/>
    </xf>
    <xf numFmtId="0" fontId="10" fillId="0" borderId="44" xfId="0" applyFont="1" applyFill="1" applyBorder="1" applyAlignment="1" applyProtection="1">
      <alignment horizontal="left" vertical="center" wrapText="1"/>
    </xf>
    <xf numFmtId="0" fontId="10" fillId="0" borderId="45" xfId="0" applyFont="1" applyBorder="1" applyAlignment="1" applyProtection="1">
      <alignment horizontal="left" vertical="center" wrapText="1"/>
    </xf>
    <xf numFmtId="0" fontId="33" fillId="0" borderId="35" xfId="0" applyFont="1" applyFill="1" applyBorder="1" applyProtection="1">
      <alignment vertical="center"/>
    </xf>
    <xf numFmtId="0" fontId="10" fillId="0" borderId="37" xfId="0" applyFont="1" applyBorder="1" applyAlignment="1" applyProtection="1">
      <alignment horizontal="left" vertical="center" wrapText="1"/>
    </xf>
    <xf numFmtId="0" fontId="30" fillId="0" borderId="10" xfId="0" applyFont="1" applyFill="1" applyBorder="1" applyAlignment="1" applyProtection="1">
      <alignment horizontal="center" vertical="center"/>
    </xf>
    <xf numFmtId="0" fontId="0" fillId="0" borderId="35" xfId="0" applyFont="1" applyFill="1" applyBorder="1" applyProtection="1">
      <alignment vertical="center"/>
    </xf>
    <xf numFmtId="0" fontId="30" fillId="0" borderId="10" xfId="0" applyFont="1" applyBorder="1" applyAlignment="1" applyProtection="1">
      <alignment horizontal="center" vertical="center"/>
    </xf>
    <xf numFmtId="0" fontId="53" fillId="0" borderId="0" xfId="0" applyFont="1" applyFill="1" applyProtection="1">
      <alignment vertical="center"/>
    </xf>
    <xf numFmtId="0" fontId="72" fillId="0" borderId="0" xfId="0" applyFont="1" applyFill="1" applyBorder="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0" fillId="0" borderId="37" xfId="0" applyFont="1" applyFill="1" applyBorder="1" applyProtection="1">
      <alignment vertical="center"/>
    </xf>
    <xf numFmtId="0" fontId="0" fillId="0" borderId="38" xfId="0" applyFont="1" applyFill="1" applyBorder="1" applyProtection="1">
      <alignment vertical="center"/>
    </xf>
    <xf numFmtId="0" fontId="0" fillId="0" borderId="105" xfId="0" applyFont="1" applyFill="1" applyBorder="1" applyProtection="1">
      <alignment vertical="center"/>
    </xf>
    <xf numFmtId="0" fontId="0" fillId="0" borderId="106" xfId="0" applyFont="1" applyBorder="1" applyProtection="1">
      <alignment vertical="center"/>
    </xf>
    <xf numFmtId="49" fontId="32" fillId="0" borderId="0" xfId="0" applyNumberFormat="1" applyFont="1" applyFill="1" applyProtection="1">
      <alignment vertical="center"/>
    </xf>
    <xf numFmtId="0" fontId="0" fillId="0" borderId="0" xfId="0" applyFont="1" applyFill="1" applyAlignment="1" applyProtection="1">
      <alignment vertical="center"/>
    </xf>
    <xf numFmtId="49" fontId="0" fillId="0" borderId="0" xfId="0" applyNumberFormat="1" applyFont="1" applyFill="1" applyProtection="1">
      <alignment vertical="center"/>
    </xf>
    <xf numFmtId="0" fontId="29" fillId="0" borderId="36" xfId="0" applyFont="1" applyBorder="1" applyAlignment="1" applyProtection="1">
      <alignment vertical="center"/>
    </xf>
    <xf numFmtId="0" fontId="10" fillId="0" borderId="11" xfId="0" applyFont="1" applyFill="1" applyBorder="1" applyAlignment="1" applyProtection="1">
      <alignment vertical="center"/>
    </xf>
    <xf numFmtId="0" fontId="0" fillId="0" borderId="36" xfId="0" applyFont="1" applyBorder="1" applyAlignment="1" applyProtection="1">
      <alignment vertical="center"/>
    </xf>
    <xf numFmtId="0" fontId="10" fillId="0" borderId="36" xfId="0" applyFont="1" applyBorder="1" applyAlignment="1" applyProtection="1">
      <alignment vertical="center"/>
    </xf>
    <xf numFmtId="0" fontId="10" fillId="0" borderId="14" xfId="0" applyFont="1" applyBorder="1" applyAlignment="1" applyProtection="1">
      <alignment horizontal="center" vertical="center"/>
    </xf>
    <xf numFmtId="0" fontId="10" fillId="26" borderId="36" xfId="0" applyFont="1" applyFill="1" applyBorder="1" applyAlignment="1" applyProtection="1">
      <alignment vertical="center"/>
    </xf>
    <xf numFmtId="176" fontId="28" fillId="26" borderId="36" xfId="0" applyNumberFormat="1" applyFont="1" applyFill="1" applyBorder="1" applyAlignment="1" applyProtection="1">
      <alignment vertical="center"/>
    </xf>
    <xf numFmtId="0" fontId="54" fillId="26" borderId="36" xfId="0" applyNumberFormat="1" applyFont="1" applyFill="1" applyBorder="1" applyAlignment="1" applyProtection="1">
      <alignment horizontal="right" vertical="center"/>
    </xf>
    <xf numFmtId="0" fontId="32" fillId="32" borderId="26" xfId="0" applyFont="1" applyFill="1" applyBorder="1" applyProtection="1">
      <alignment vertical="center"/>
    </xf>
    <xf numFmtId="0" fontId="55" fillId="32" borderId="32" xfId="0" applyFont="1" applyFill="1" applyBorder="1" applyProtection="1">
      <alignment vertical="center"/>
    </xf>
    <xf numFmtId="0" fontId="0" fillId="0" borderId="33" xfId="0" applyFont="1" applyFill="1" applyBorder="1" applyProtection="1">
      <alignment vertical="center"/>
    </xf>
    <xf numFmtId="0" fontId="10" fillId="0" borderId="33" xfId="0" applyFont="1" applyBorder="1" applyAlignment="1" applyProtection="1">
      <alignment horizontal="center" vertical="center"/>
    </xf>
    <xf numFmtId="0" fontId="0" fillId="0" borderId="33" xfId="0" applyFont="1" applyBorder="1" applyAlignment="1" applyProtection="1">
      <alignment horizontal="center" vertical="center"/>
    </xf>
    <xf numFmtId="0" fontId="56" fillId="0" borderId="74" xfId="0" applyFont="1" applyFill="1" applyBorder="1" applyAlignment="1" applyProtection="1">
      <alignment vertical="center"/>
    </xf>
    <xf numFmtId="0" fontId="56" fillId="0" borderId="74" xfId="0" applyFont="1" applyBorder="1" applyAlignment="1" applyProtection="1">
      <alignment vertical="center" shrinkToFit="1"/>
    </xf>
    <xf numFmtId="0" fontId="56" fillId="0" borderId="0" xfId="0" applyFont="1" applyFill="1" applyBorder="1" applyAlignment="1" applyProtection="1">
      <alignment vertical="center"/>
    </xf>
    <xf numFmtId="0" fontId="56" fillId="0" borderId="0" xfId="0" applyFont="1" applyBorder="1" applyAlignment="1" applyProtection="1">
      <alignment vertical="center" shrinkToFit="1"/>
    </xf>
    <xf numFmtId="0" fontId="0" fillId="0" borderId="17" xfId="0" applyFont="1" applyBorder="1" applyAlignment="1" applyProtection="1">
      <alignment horizontal="center" vertical="center"/>
    </xf>
    <xf numFmtId="0" fontId="56" fillId="0" borderId="17" xfId="0" applyFont="1" applyFill="1" applyBorder="1" applyAlignment="1" applyProtection="1">
      <alignment horizontal="center" vertical="center" textRotation="255"/>
    </xf>
    <xf numFmtId="0" fontId="56" fillId="0" borderId="18" xfId="0" applyFont="1" applyFill="1" applyBorder="1" applyAlignment="1" applyProtection="1">
      <alignment vertical="center"/>
    </xf>
    <xf numFmtId="0" fontId="56" fillId="0" borderId="18" xfId="0" applyFont="1" applyBorder="1" applyAlignment="1" applyProtection="1">
      <alignment vertical="center" shrinkToFit="1"/>
    </xf>
    <xf numFmtId="0" fontId="56" fillId="0" borderId="0" xfId="0" applyFont="1" applyFill="1" applyBorder="1" applyProtection="1">
      <alignment vertical="center"/>
    </xf>
    <xf numFmtId="176" fontId="56" fillId="0" borderId="0" xfId="0" applyNumberFormat="1" applyFont="1" applyFill="1" applyBorder="1" applyAlignment="1" applyProtection="1">
      <alignment vertical="center"/>
    </xf>
    <xf numFmtId="0" fontId="10" fillId="0" borderId="26" xfId="0" applyFont="1" applyFill="1" applyBorder="1" applyProtection="1">
      <alignment vertical="center"/>
    </xf>
    <xf numFmtId="0" fontId="10" fillId="0" borderId="31" xfId="0" applyFont="1" applyFill="1" applyBorder="1" applyProtection="1">
      <alignment vertical="center"/>
    </xf>
    <xf numFmtId="0" fontId="10" fillId="0" borderId="32" xfId="0" applyFont="1" applyBorder="1" applyProtection="1">
      <alignment vertical="center"/>
    </xf>
    <xf numFmtId="0" fontId="8" fillId="0" borderId="21" xfId="0" applyFont="1" applyFill="1" applyBorder="1" applyAlignment="1" applyProtection="1">
      <alignment vertical="center"/>
    </xf>
    <xf numFmtId="0" fontId="10" fillId="0" borderId="21" xfId="0" applyFont="1" applyFill="1" applyBorder="1" applyAlignment="1" applyProtection="1"/>
    <xf numFmtId="0" fontId="10" fillId="0" borderId="0" xfId="0" applyFont="1" applyFill="1" applyBorder="1" applyAlignment="1" applyProtection="1"/>
    <xf numFmtId="0" fontId="10" fillId="0" borderId="0" xfId="0" applyFont="1" applyAlignment="1" applyProtection="1"/>
    <xf numFmtId="0" fontId="30" fillId="0" borderId="0" xfId="0" applyFont="1" applyFill="1" applyBorder="1" applyAlignment="1" applyProtection="1">
      <alignment vertical="center"/>
    </xf>
    <xf numFmtId="0" fontId="30" fillId="0" borderId="0" xfId="0" applyFont="1" applyFill="1" applyBorder="1" applyAlignment="1" applyProtection="1"/>
    <xf numFmtId="0" fontId="30" fillId="0" borderId="0" xfId="0" applyFont="1" applyAlignment="1" applyProtection="1"/>
    <xf numFmtId="0" fontId="30" fillId="0" borderId="0" xfId="0" applyFont="1" applyFill="1" applyAlignment="1" applyProtection="1">
      <alignment horizontal="right" vertical="top"/>
    </xf>
    <xf numFmtId="0" fontId="32" fillId="0" borderId="0" xfId="0" applyFont="1" applyFill="1" applyBorder="1" applyAlignment="1" applyProtection="1">
      <alignment horizontal="center" vertical="center"/>
    </xf>
    <xf numFmtId="0" fontId="32" fillId="32" borderId="0" xfId="0" applyFont="1" applyFill="1" applyBorder="1" applyProtection="1">
      <alignment vertical="center"/>
    </xf>
    <xf numFmtId="0" fontId="55" fillId="32" borderId="0" xfId="0" applyFont="1" applyFill="1" applyBorder="1" applyProtection="1">
      <alignment vertical="center"/>
    </xf>
    <xf numFmtId="0" fontId="53" fillId="0" borderId="0" xfId="0" applyFont="1" applyFill="1" applyAlignment="1" applyProtection="1">
      <alignment vertical="center"/>
    </xf>
    <xf numFmtId="0" fontId="30" fillId="0" borderId="0" xfId="0" applyFont="1" applyAlignment="1" applyProtection="1">
      <alignment horizontal="left" vertical="top" wrapText="1"/>
    </xf>
    <xf numFmtId="0" fontId="0" fillId="0" borderId="18" xfId="0" applyFont="1" applyFill="1" applyBorder="1" applyAlignment="1" applyProtection="1">
      <alignment vertical="center"/>
    </xf>
    <xf numFmtId="0" fontId="10" fillId="26" borderId="11" xfId="0" applyFont="1" applyFill="1" applyBorder="1" applyAlignment="1" applyProtection="1">
      <alignment vertical="center"/>
    </xf>
    <xf numFmtId="0" fontId="10" fillId="26" borderId="21" xfId="0" applyFont="1" applyFill="1" applyBorder="1" applyAlignment="1" applyProtection="1">
      <alignment vertical="center"/>
    </xf>
    <xf numFmtId="0" fontId="10" fillId="26" borderId="15" xfId="0" applyFont="1" applyFill="1" applyBorder="1" applyProtection="1">
      <alignment vertical="center"/>
    </xf>
    <xf numFmtId="0" fontId="10" fillId="26" borderId="18" xfId="0" applyFont="1" applyFill="1" applyBorder="1" applyAlignment="1" applyProtection="1">
      <alignment vertical="center"/>
    </xf>
    <xf numFmtId="0" fontId="10" fillId="26" borderId="16" xfId="0" applyFont="1" applyFill="1" applyBorder="1" applyProtection="1">
      <alignment vertical="center"/>
    </xf>
    <xf numFmtId="0" fontId="10" fillId="0" borderId="14" xfId="0" applyFont="1" applyFill="1" applyBorder="1" applyAlignment="1" applyProtection="1">
      <alignment vertical="center"/>
    </xf>
    <xf numFmtId="176" fontId="10" fillId="0" borderId="0" xfId="0" applyNumberFormat="1" applyFont="1" applyFill="1" applyProtection="1">
      <alignment vertical="center"/>
    </xf>
    <xf numFmtId="0" fontId="56" fillId="0" borderId="91" xfId="0" applyFont="1" applyFill="1" applyBorder="1" applyAlignment="1" applyProtection="1">
      <alignment vertical="center"/>
    </xf>
    <xf numFmtId="0" fontId="56" fillId="0" borderId="0" xfId="0" applyFont="1" applyFill="1" applyProtection="1">
      <alignment vertical="center"/>
    </xf>
    <xf numFmtId="0" fontId="56" fillId="0" borderId="33" xfId="0" applyFont="1" applyFill="1" applyBorder="1" applyAlignment="1" applyProtection="1">
      <alignment vertical="center"/>
    </xf>
    <xf numFmtId="0" fontId="56" fillId="0" borderId="33" xfId="0" applyFont="1" applyFill="1" applyBorder="1" applyAlignment="1" applyProtection="1">
      <alignment vertical="center" shrinkToFit="1"/>
    </xf>
    <xf numFmtId="0" fontId="56" fillId="0" borderId="17" xfId="0" applyFont="1" applyFill="1" applyBorder="1" applyAlignment="1" applyProtection="1">
      <alignment vertical="center" shrinkToFit="1"/>
    </xf>
    <xf numFmtId="0" fontId="10" fillId="26" borderId="14" xfId="0" applyFont="1" applyFill="1" applyBorder="1" applyAlignment="1" applyProtection="1">
      <alignment vertical="center"/>
    </xf>
    <xf numFmtId="0" fontId="0" fillId="26" borderId="21" xfId="0" applyFont="1" applyFill="1" applyBorder="1" applyAlignment="1" applyProtection="1">
      <alignment vertical="center"/>
    </xf>
    <xf numFmtId="0" fontId="10" fillId="26" borderId="21" xfId="0" applyFont="1" applyFill="1" applyBorder="1" applyAlignment="1" applyProtection="1">
      <alignment horizontal="center" vertical="center"/>
    </xf>
    <xf numFmtId="0" fontId="30" fillId="26" borderId="15" xfId="0" applyFont="1" applyFill="1" applyBorder="1" applyAlignment="1" applyProtection="1">
      <alignment vertical="center"/>
    </xf>
    <xf numFmtId="0" fontId="29" fillId="0" borderId="0" xfId="0" applyFont="1" applyFill="1" applyAlignment="1" applyProtection="1">
      <alignment vertical="center"/>
    </xf>
    <xf numFmtId="0" fontId="29" fillId="26" borderId="140" xfId="0" applyFont="1" applyFill="1" applyBorder="1" applyAlignment="1" applyProtection="1">
      <alignment vertical="center"/>
    </xf>
    <xf numFmtId="0" fontId="29" fillId="0" borderId="140" xfId="0" applyFont="1" applyBorder="1" applyAlignment="1" applyProtection="1">
      <alignment vertical="center"/>
    </xf>
    <xf numFmtId="0" fontId="29" fillId="26" borderId="141" xfId="0" applyFont="1" applyFill="1" applyBorder="1" applyProtection="1">
      <alignment vertical="center"/>
    </xf>
    <xf numFmtId="0" fontId="29" fillId="26" borderId="71" xfId="0" applyFont="1" applyFill="1" applyBorder="1" applyAlignment="1" applyProtection="1">
      <alignment vertical="center"/>
    </xf>
    <xf numFmtId="0" fontId="29" fillId="26" borderId="54" xfId="0" applyFont="1" applyFill="1" applyBorder="1" applyAlignment="1" applyProtection="1">
      <alignment vertical="center"/>
    </xf>
    <xf numFmtId="0" fontId="10" fillId="26" borderId="54" xfId="0" applyFont="1" applyFill="1" applyBorder="1" applyAlignment="1" applyProtection="1">
      <alignment vertical="center"/>
    </xf>
    <xf numFmtId="0" fontId="10" fillId="26" borderId="57" xfId="0" applyFont="1" applyFill="1" applyBorder="1" applyAlignment="1" applyProtection="1">
      <alignment vertical="center"/>
    </xf>
    <xf numFmtId="0" fontId="29" fillId="26" borderId="139" xfId="0" applyFont="1" applyFill="1" applyBorder="1" applyAlignment="1" applyProtection="1">
      <alignment vertical="center"/>
    </xf>
    <xf numFmtId="0" fontId="29" fillId="0" borderId="139" xfId="0" applyFont="1" applyBorder="1" applyAlignment="1" applyProtection="1">
      <alignment vertical="center"/>
    </xf>
    <xf numFmtId="0" fontId="29" fillId="26" borderId="142" xfId="0" applyFont="1" applyFill="1" applyBorder="1" applyProtection="1">
      <alignment vertical="center"/>
    </xf>
    <xf numFmtId="0" fontId="29" fillId="26" borderId="99" xfId="0" applyFont="1" applyFill="1" applyBorder="1" applyAlignment="1" applyProtection="1">
      <alignment vertical="center"/>
    </xf>
    <xf numFmtId="0" fontId="29" fillId="26" borderId="77" xfId="0" applyFont="1" applyFill="1" applyBorder="1" applyAlignment="1" applyProtection="1">
      <alignment vertical="center"/>
    </xf>
    <xf numFmtId="0" fontId="10" fillId="26" borderId="77" xfId="0" applyFont="1" applyFill="1" applyBorder="1" applyAlignment="1" applyProtection="1">
      <alignment vertical="center"/>
    </xf>
    <xf numFmtId="0" fontId="29" fillId="26" borderId="0" xfId="0" applyFont="1" applyFill="1" applyBorder="1" applyAlignment="1" applyProtection="1">
      <alignment vertical="center"/>
    </xf>
    <xf numFmtId="0" fontId="29" fillId="26" borderId="74" xfId="0" applyFont="1" applyFill="1" applyBorder="1" applyAlignment="1" applyProtection="1">
      <alignment vertical="center"/>
    </xf>
    <xf numFmtId="0" fontId="10" fillId="26" borderId="74" xfId="0" applyFont="1" applyFill="1" applyBorder="1" applyAlignment="1" applyProtection="1">
      <alignment vertical="center"/>
    </xf>
    <xf numFmtId="0" fontId="29" fillId="26" borderId="16" xfId="0" applyFont="1" applyFill="1" applyBorder="1" applyAlignment="1" applyProtection="1">
      <alignment vertical="center"/>
    </xf>
    <xf numFmtId="0" fontId="0" fillId="0" borderId="12" xfId="0" applyFont="1" applyBorder="1" applyProtection="1">
      <alignment vertical="center"/>
    </xf>
    <xf numFmtId="0" fontId="30" fillId="0" borderId="11" xfId="0" applyFont="1" applyBorder="1" applyProtection="1">
      <alignment vertical="center"/>
    </xf>
    <xf numFmtId="0" fontId="30" fillId="0" borderId="36" xfId="0" applyFont="1" applyBorder="1" applyAlignment="1" applyProtection="1">
      <alignment horizontal="center" vertical="center"/>
    </xf>
    <xf numFmtId="0" fontId="30" fillId="0" borderId="21" xfId="0" applyFont="1" applyBorder="1" applyProtection="1">
      <alignment vertical="center"/>
    </xf>
    <xf numFmtId="0" fontId="30" fillId="0" borderId="14" xfId="0" applyFont="1" applyBorder="1" applyAlignment="1" applyProtection="1">
      <alignment horizontal="center" vertical="center"/>
    </xf>
    <xf numFmtId="0" fontId="30" fillId="0" borderId="15" xfId="0" applyFont="1" applyBorder="1" applyProtection="1">
      <alignment vertical="center"/>
    </xf>
    <xf numFmtId="176" fontId="30" fillId="26" borderId="77" xfId="0" applyNumberFormat="1" applyFont="1" applyFill="1" applyBorder="1" applyAlignment="1" applyProtection="1">
      <alignment vertical="center"/>
    </xf>
    <xf numFmtId="0" fontId="30" fillId="26" borderId="77" xfId="0" applyFont="1" applyFill="1" applyBorder="1" applyAlignment="1" applyProtection="1">
      <alignment vertical="center"/>
    </xf>
    <xf numFmtId="176" fontId="30" fillId="26" borderId="33" xfId="0" applyNumberFormat="1" applyFont="1" applyFill="1" applyBorder="1" applyAlignment="1" applyProtection="1">
      <alignment vertical="center"/>
    </xf>
    <xf numFmtId="176" fontId="30" fillId="26" borderId="0" xfId="0" applyNumberFormat="1" applyFont="1" applyFill="1" applyBorder="1" applyAlignment="1" applyProtection="1">
      <alignment vertical="center"/>
    </xf>
    <xf numFmtId="0" fontId="30" fillId="26" borderId="16" xfId="0" applyFont="1" applyFill="1" applyBorder="1" applyAlignment="1" applyProtection="1">
      <alignment vertical="center"/>
    </xf>
    <xf numFmtId="0" fontId="30" fillId="0" borderId="13" xfId="0" applyFont="1" applyBorder="1" applyProtection="1">
      <alignment vertical="center"/>
    </xf>
    <xf numFmtId="177" fontId="30" fillId="0" borderId="13" xfId="0" applyNumberFormat="1" applyFont="1" applyBorder="1" applyProtection="1">
      <alignment vertical="center"/>
    </xf>
    <xf numFmtId="177" fontId="30" fillId="0" borderId="21" xfId="0" applyNumberFormat="1" applyFont="1" applyBorder="1" applyProtection="1">
      <alignment vertical="center"/>
    </xf>
    <xf numFmtId="38" fontId="30" fillId="0" borderId="13" xfId="34" applyFont="1" applyFill="1" applyBorder="1" applyProtection="1">
      <alignment vertical="center"/>
    </xf>
    <xf numFmtId="0" fontId="30" fillId="0" borderId="14" xfId="0" applyFont="1" applyBorder="1" applyProtection="1">
      <alignment vertical="center"/>
    </xf>
    <xf numFmtId="0" fontId="29" fillId="26" borderId="82" xfId="0" applyFont="1" applyFill="1" applyBorder="1" applyAlignment="1" applyProtection="1">
      <alignment vertical="center"/>
    </xf>
    <xf numFmtId="0" fontId="30" fillId="0" borderId="92" xfId="0" applyFont="1" applyBorder="1" applyProtection="1">
      <alignment vertical="center"/>
    </xf>
    <xf numFmtId="0" fontId="30" fillId="0" borderId="86" xfId="0" applyFont="1" applyBorder="1" applyProtection="1">
      <alignment vertical="center"/>
    </xf>
    <xf numFmtId="177" fontId="30" fillId="0" borderId="111" xfId="0" applyNumberFormat="1" applyFont="1" applyBorder="1" applyProtection="1">
      <alignment vertical="center"/>
    </xf>
    <xf numFmtId="177" fontId="30" fillId="0" borderId="74" xfId="0" applyNumberFormat="1" applyFont="1" applyBorder="1" applyProtection="1">
      <alignment vertical="center"/>
    </xf>
    <xf numFmtId="177" fontId="30" fillId="0" borderId="18" xfId="0" applyNumberFormat="1" applyFont="1" applyBorder="1" applyProtection="1">
      <alignment vertical="center"/>
    </xf>
    <xf numFmtId="38" fontId="30" fillId="0" borderId="92" xfId="34" applyFont="1" applyFill="1" applyBorder="1" applyProtection="1">
      <alignment vertical="center"/>
    </xf>
    <xf numFmtId="0" fontId="30" fillId="0" borderId="18" xfId="0" applyFont="1" applyBorder="1" applyAlignment="1" applyProtection="1">
      <alignment horizontal="right" vertical="center"/>
    </xf>
    <xf numFmtId="0" fontId="30" fillId="0" borderId="17" xfId="0" applyFont="1" applyBorder="1" applyProtection="1">
      <alignment vertical="center"/>
    </xf>
    <xf numFmtId="0" fontId="30" fillId="0" borderId="18" xfId="0" applyFont="1" applyBorder="1" applyProtection="1">
      <alignment vertical="center"/>
    </xf>
    <xf numFmtId="0" fontId="30" fillId="0" borderId="19" xfId="0" applyFont="1" applyBorder="1" applyProtection="1">
      <alignment vertical="center"/>
    </xf>
    <xf numFmtId="176" fontId="30" fillId="26" borderId="99" xfId="0" applyNumberFormat="1" applyFont="1" applyFill="1" applyBorder="1" applyAlignment="1" applyProtection="1">
      <alignment vertical="center"/>
    </xf>
    <xf numFmtId="0" fontId="30" fillId="26" borderId="83" xfId="0" applyFont="1" applyFill="1" applyBorder="1" applyAlignment="1" applyProtection="1">
      <alignment vertical="center"/>
    </xf>
    <xf numFmtId="0" fontId="30" fillId="0" borderId="102" xfId="0" applyFont="1" applyBorder="1" applyProtection="1">
      <alignment vertical="center"/>
    </xf>
    <xf numFmtId="0" fontId="30" fillId="0" borderId="65" xfId="0" applyFont="1" applyBorder="1" applyProtection="1">
      <alignment vertical="center"/>
    </xf>
    <xf numFmtId="0" fontId="54" fillId="0" borderId="21" xfId="0" applyFont="1" applyBorder="1" applyProtection="1">
      <alignment vertical="center"/>
    </xf>
    <xf numFmtId="0" fontId="30" fillId="32" borderId="21" xfId="0" applyFont="1" applyFill="1" applyBorder="1" applyProtection="1">
      <alignment vertical="center"/>
    </xf>
    <xf numFmtId="0" fontId="30" fillId="32" borderId="15" xfId="0" applyFont="1" applyFill="1" applyBorder="1" applyProtection="1">
      <alignment vertical="center"/>
    </xf>
    <xf numFmtId="0" fontId="29" fillId="26" borderId="16" xfId="0" applyFont="1" applyFill="1" applyBorder="1" applyProtection="1">
      <alignment vertical="center"/>
    </xf>
    <xf numFmtId="0" fontId="30" fillId="0" borderId="101" xfId="0" applyFont="1" applyBorder="1" applyProtection="1">
      <alignment vertical="center"/>
    </xf>
    <xf numFmtId="0" fontId="30" fillId="0" borderId="84" xfId="0" applyFont="1" applyBorder="1" applyProtection="1">
      <alignment vertical="center"/>
    </xf>
    <xf numFmtId="177" fontId="30" fillId="0" borderId="84" xfId="0" applyNumberFormat="1" applyFont="1" applyBorder="1" applyProtection="1">
      <alignment vertical="center"/>
    </xf>
    <xf numFmtId="177" fontId="30" fillId="0" borderId="77" xfId="0" applyNumberFormat="1" applyFont="1" applyBorder="1" applyProtection="1">
      <alignment vertical="center"/>
    </xf>
    <xf numFmtId="0" fontId="30" fillId="0" borderId="0" xfId="0" applyFont="1" applyProtection="1">
      <alignment vertical="center"/>
    </xf>
    <xf numFmtId="38" fontId="30" fillId="0" borderId="101" xfId="34" applyFont="1" applyFill="1" applyBorder="1" applyProtection="1">
      <alignment vertical="center"/>
    </xf>
    <xf numFmtId="0" fontId="30" fillId="0" borderId="33" xfId="0" applyFont="1" applyBorder="1" applyProtection="1">
      <alignment vertical="center"/>
    </xf>
    <xf numFmtId="0" fontId="54" fillId="0" borderId="0" xfId="0" applyFont="1" applyProtection="1">
      <alignment vertical="center"/>
    </xf>
    <xf numFmtId="0" fontId="30" fillId="0" borderId="16" xfId="0" applyFont="1" applyBorder="1" applyProtection="1">
      <alignment vertical="center"/>
    </xf>
    <xf numFmtId="0" fontId="30" fillId="26" borderId="0" xfId="0" applyFont="1" applyFill="1" applyBorder="1" applyAlignment="1" applyProtection="1">
      <alignment vertical="center"/>
    </xf>
    <xf numFmtId="0" fontId="30" fillId="26" borderId="83" xfId="0" applyFont="1" applyFill="1" applyBorder="1" applyProtection="1">
      <alignment vertical="center"/>
    </xf>
    <xf numFmtId="177" fontId="30" fillId="0" borderId="101" xfId="0" applyNumberFormat="1" applyFont="1" applyBorder="1" applyProtection="1">
      <alignment vertical="center"/>
    </xf>
    <xf numFmtId="177" fontId="30" fillId="0" borderId="0" xfId="0" applyNumberFormat="1" applyFont="1" applyProtection="1">
      <alignment vertical="center"/>
    </xf>
    <xf numFmtId="0" fontId="54" fillId="0" borderId="18" xfId="0" applyFont="1" applyBorder="1" applyProtection="1">
      <alignment vertical="center"/>
    </xf>
    <xf numFmtId="0" fontId="29" fillId="0" borderId="0" xfId="0" applyFont="1" applyFill="1" applyBorder="1" applyAlignment="1" applyProtection="1">
      <alignment vertical="center"/>
    </xf>
    <xf numFmtId="0" fontId="29" fillId="0" borderId="16" xfId="0" applyFont="1" applyBorder="1" applyProtection="1">
      <alignment vertical="center"/>
    </xf>
    <xf numFmtId="0" fontId="30" fillId="32" borderId="0" xfId="0" applyFont="1" applyFill="1" applyProtection="1">
      <alignment vertical="center"/>
    </xf>
    <xf numFmtId="0" fontId="30" fillId="32" borderId="16" xfId="0" applyFont="1" applyFill="1" applyBorder="1" applyProtection="1">
      <alignment vertical="center"/>
    </xf>
    <xf numFmtId="0" fontId="30" fillId="0" borderId="41" xfId="0" applyFont="1" applyFill="1" applyBorder="1" applyProtection="1">
      <alignment vertical="center"/>
    </xf>
    <xf numFmtId="176" fontId="30" fillId="26" borderId="18" xfId="0" applyNumberFormat="1" applyFont="1" applyFill="1" applyBorder="1" applyAlignment="1" applyProtection="1">
      <alignment vertical="center"/>
    </xf>
    <xf numFmtId="0" fontId="30" fillId="26" borderId="18" xfId="0" applyFont="1" applyFill="1" applyBorder="1" applyAlignment="1" applyProtection="1">
      <alignment vertical="center"/>
    </xf>
    <xf numFmtId="176" fontId="30" fillId="26" borderId="17" xfId="0" applyNumberFormat="1" applyFont="1" applyFill="1" applyBorder="1" applyAlignment="1" applyProtection="1">
      <alignment vertical="center"/>
    </xf>
    <xf numFmtId="0" fontId="30" fillId="26" borderId="19" xfId="0" applyFont="1" applyFill="1" applyBorder="1" applyAlignment="1" applyProtection="1">
      <alignment vertical="center"/>
    </xf>
    <xf numFmtId="0" fontId="30" fillId="26" borderId="19" xfId="0" applyFont="1" applyFill="1" applyBorder="1" applyProtection="1">
      <alignment vertical="center"/>
    </xf>
    <xf numFmtId="0" fontId="10" fillId="0" borderId="101" xfId="0" applyFont="1" applyBorder="1" applyProtection="1">
      <alignment vertical="center"/>
    </xf>
    <xf numFmtId="0" fontId="30" fillId="0" borderId="85" xfId="0" applyFont="1" applyBorder="1" applyProtection="1">
      <alignment vertical="center"/>
    </xf>
    <xf numFmtId="38" fontId="30" fillId="0" borderId="0" xfId="34" applyFont="1" applyProtection="1">
      <alignment vertical="center"/>
    </xf>
    <xf numFmtId="0" fontId="0" fillId="0" borderId="101" xfId="0" applyFont="1" applyBorder="1" applyAlignment="1" applyProtection="1">
      <alignment horizontal="left" vertical="center"/>
    </xf>
    <xf numFmtId="0" fontId="29" fillId="26" borderId="14" xfId="0" applyFont="1" applyFill="1" applyBorder="1" applyAlignment="1" applyProtection="1">
      <alignment vertical="center"/>
    </xf>
    <xf numFmtId="0" fontId="29" fillId="26" borderId="21" xfId="0" applyFont="1" applyFill="1" applyBorder="1" applyAlignment="1" applyProtection="1">
      <alignment vertical="center"/>
    </xf>
    <xf numFmtId="176" fontId="9" fillId="26" borderId="39" xfId="0" applyNumberFormat="1" applyFont="1" applyFill="1" applyBorder="1" applyAlignment="1" applyProtection="1">
      <alignment vertical="center"/>
    </xf>
    <xf numFmtId="0" fontId="29" fillId="0" borderId="21" xfId="0" applyFont="1" applyFill="1" applyBorder="1" applyAlignment="1" applyProtection="1">
      <alignment vertical="center"/>
    </xf>
    <xf numFmtId="0" fontId="10" fillId="0" borderId="21" xfId="0" applyFont="1" applyFill="1" applyBorder="1" applyAlignment="1" applyProtection="1">
      <alignment vertical="center"/>
    </xf>
    <xf numFmtId="0" fontId="9" fillId="0" borderId="21" xfId="0" applyFont="1" applyFill="1" applyBorder="1" applyAlignment="1" applyProtection="1">
      <alignment vertical="center"/>
    </xf>
    <xf numFmtId="0" fontId="10" fillId="0" borderId="15" xfId="0" applyFont="1" applyBorder="1" applyAlignment="1" applyProtection="1">
      <alignment horizontal="center" vertical="center"/>
    </xf>
    <xf numFmtId="0" fontId="10" fillId="0" borderId="92" xfId="0" applyFont="1" applyBorder="1" applyProtection="1">
      <alignment vertical="center"/>
    </xf>
    <xf numFmtId="177" fontId="30" fillId="0" borderId="92" xfId="0" applyNumberFormat="1" applyFont="1" applyBorder="1" applyProtection="1">
      <alignment vertical="center"/>
    </xf>
    <xf numFmtId="38" fontId="30" fillId="0" borderId="18" xfId="34" applyFont="1" applyBorder="1" applyProtection="1">
      <alignment vertical="center"/>
    </xf>
    <xf numFmtId="0" fontId="0" fillId="0" borderId="33" xfId="0" applyFont="1" applyBorder="1" applyAlignment="1" applyProtection="1">
      <alignment horizontal="left" vertical="center"/>
    </xf>
    <xf numFmtId="0" fontId="29" fillId="26" borderId="33" xfId="0" applyFont="1" applyFill="1" applyBorder="1" applyAlignment="1" applyProtection="1">
      <alignment vertical="center"/>
    </xf>
    <xf numFmtId="0" fontId="10" fillId="0" borderId="0" xfId="0" applyFont="1" applyFill="1" applyBorder="1" applyProtection="1">
      <alignment vertical="center"/>
    </xf>
    <xf numFmtId="0" fontId="30" fillId="0" borderId="0" xfId="0" applyFont="1" applyFill="1" applyBorder="1" applyProtection="1">
      <alignment vertical="center"/>
    </xf>
    <xf numFmtId="177" fontId="30" fillId="0" borderId="0" xfId="0" applyNumberFormat="1" applyFont="1" applyFill="1" applyBorder="1" applyProtection="1">
      <alignment vertical="center"/>
    </xf>
    <xf numFmtId="180" fontId="30" fillId="0" borderId="0" xfId="0" applyNumberFormat="1" applyFont="1" applyFill="1" applyBorder="1" applyProtection="1">
      <alignment vertical="center"/>
    </xf>
    <xf numFmtId="0" fontId="29" fillId="0" borderId="0" xfId="0" applyFont="1" applyFill="1" applyBorder="1" applyAlignment="1" applyProtection="1">
      <alignment vertical="top"/>
    </xf>
    <xf numFmtId="0" fontId="0" fillId="0" borderId="17" xfId="0" applyFont="1" applyBorder="1" applyAlignment="1" applyProtection="1">
      <alignment horizontal="left" vertical="center"/>
    </xf>
    <xf numFmtId="0" fontId="29" fillId="26" borderId="17" xfId="0" applyFont="1" applyFill="1" applyBorder="1" applyAlignment="1" applyProtection="1">
      <alignment vertical="center"/>
    </xf>
    <xf numFmtId="0" fontId="29" fillId="25" borderId="18" xfId="0" applyFont="1" applyFill="1" applyBorder="1" applyAlignment="1" applyProtection="1">
      <alignment vertical="top"/>
    </xf>
    <xf numFmtId="0" fontId="29" fillId="26" borderId="18" xfId="0" applyFont="1" applyFill="1" applyBorder="1" applyAlignment="1" applyProtection="1">
      <alignment vertical="top"/>
    </xf>
    <xf numFmtId="0" fontId="10" fillId="0" borderId="32" xfId="0" applyFont="1" applyFill="1" applyBorder="1" applyProtection="1">
      <alignment vertical="center"/>
    </xf>
    <xf numFmtId="0" fontId="10" fillId="0" borderId="31" xfId="0" applyFont="1" applyFill="1" applyBorder="1" applyAlignment="1" applyProtection="1">
      <alignment vertical="center" shrinkToFit="1"/>
    </xf>
    <xf numFmtId="0" fontId="30" fillId="0" borderId="21" xfId="0" applyFont="1" applyFill="1" applyBorder="1" applyAlignment="1" applyProtection="1">
      <alignment vertical="center"/>
    </xf>
    <xf numFmtId="0" fontId="30" fillId="0" borderId="21" xfId="0" applyFont="1" applyFill="1" applyBorder="1" applyAlignment="1" applyProtection="1"/>
    <xf numFmtId="0" fontId="30" fillId="0" borderId="0" xfId="0" applyFont="1" applyFill="1" applyBorder="1" applyAlignment="1" applyProtection="1">
      <alignment horizontal="right" vertical="center"/>
    </xf>
    <xf numFmtId="0" fontId="30" fillId="0" borderId="0" xfId="0" applyFont="1" applyFill="1" applyBorder="1" applyAlignment="1" applyProtection="1">
      <alignment horizontal="right" vertical="top"/>
    </xf>
    <xf numFmtId="0" fontId="10" fillId="0" borderId="0" xfId="0" applyFont="1" applyFill="1" applyBorder="1" applyAlignment="1" applyProtection="1">
      <alignment horizontal="left" vertical="center"/>
    </xf>
    <xf numFmtId="0" fontId="32" fillId="0" borderId="0" xfId="0" applyFont="1" applyFill="1" applyBorder="1" applyAlignment="1" applyProtection="1">
      <alignment vertical="center"/>
    </xf>
    <xf numFmtId="0" fontId="29" fillId="0" borderId="0" xfId="0" applyFont="1" applyAlignment="1" applyProtection="1">
      <alignment vertical="center" wrapText="1"/>
    </xf>
    <xf numFmtId="0" fontId="31" fillId="0" borderId="18" xfId="0" applyFont="1" applyFill="1" applyBorder="1" applyAlignment="1" applyProtection="1">
      <alignment vertical="center"/>
    </xf>
    <xf numFmtId="0" fontId="29" fillId="0" borderId="18" xfId="0" applyFont="1" applyFill="1" applyBorder="1" applyAlignment="1" applyProtection="1">
      <alignment vertical="center"/>
    </xf>
    <xf numFmtId="0" fontId="8" fillId="0" borderId="0" xfId="0" applyFont="1" applyFill="1" applyBorder="1" applyAlignment="1" applyProtection="1">
      <alignment horizontal="right" vertical="center"/>
    </xf>
    <xf numFmtId="0" fontId="30" fillId="0" borderId="18" xfId="0" applyFont="1" applyFill="1" applyBorder="1" applyAlignment="1" applyProtection="1">
      <alignment vertical="center"/>
    </xf>
    <xf numFmtId="0" fontId="29" fillId="0" borderId="108" xfId="0" applyFont="1" applyFill="1" applyBorder="1" applyAlignment="1" applyProtection="1">
      <alignment vertical="center"/>
    </xf>
    <xf numFmtId="0" fontId="30" fillId="0" borderId="33" xfId="0" applyFont="1" applyFill="1" applyBorder="1" applyAlignment="1" applyProtection="1">
      <alignment vertical="center"/>
    </xf>
    <xf numFmtId="0" fontId="29" fillId="0" borderId="16" xfId="0" applyFont="1" applyBorder="1" applyAlignment="1" applyProtection="1">
      <alignment horizontal="center" vertical="center"/>
    </xf>
    <xf numFmtId="0" fontId="10" fillId="0" borderId="16" xfId="0" applyFont="1" applyBorder="1" applyProtection="1">
      <alignment vertical="center"/>
    </xf>
    <xf numFmtId="0" fontId="29" fillId="0" borderId="17" xfId="0" applyFont="1" applyFill="1" applyBorder="1" applyAlignment="1" applyProtection="1">
      <alignment horizontal="left" vertical="center"/>
    </xf>
    <xf numFmtId="0" fontId="10" fillId="0" borderId="32" xfId="0" applyFont="1" applyBorder="1" applyAlignment="1" applyProtection="1">
      <alignment horizontal="center" vertical="center"/>
    </xf>
    <xf numFmtId="0" fontId="29" fillId="0" borderId="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left" vertical="center"/>
    </xf>
    <xf numFmtId="0" fontId="10" fillId="0" borderId="0" xfId="0" applyFont="1" applyAlignment="1" applyProtection="1">
      <alignment horizontal="center" vertical="center"/>
    </xf>
    <xf numFmtId="0" fontId="33" fillId="0" borderId="0" xfId="0" applyFont="1" applyFill="1" applyBorder="1" applyAlignment="1" applyProtection="1">
      <alignment horizontal="left" vertical="center"/>
    </xf>
    <xf numFmtId="0" fontId="10" fillId="0" borderId="98" xfId="0" applyFont="1" applyFill="1" applyBorder="1" applyAlignment="1" applyProtection="1">
      <alignment horizontal="center" vertical="center"/>
    </xf>
    <xf numFmtId="0" fontId="31" fillId="0" borderId="0" xfId="0" applyFont="1" applyFill="1" applyBorder="1" applyAlignment="1" applyProtection="1">
      <alignment vertical="center"/>
    </xf>
    <xf numFmtId="0" fontId="60" fillId="0" borderId="0" xfId="0" applyFont="1" applyAlignment="1" applyProtection="1">
      <alignment horizontal="right" vertical="center"/>
    </xf>
    <xf numFmtId="49" fontId="32" fillId="0" borderId="0" xfId="0" applyNumberFormat="1" applyFont="1" applyFill="1" applyAlignment="1" applyProtection="1">
      <alignment horizontal="left" vertical="center"/>
    </xf>
    <xf numFmtId="49" fontId="0" fillId="0" borderId="0" xfId="0" applyNumberFormat="1" applyFont="1" applyFill="1" applyAlignment="1" applyProtection="1">
      <alignment horizontal="left" vertical="center"/>
    </xf>
    <xf numFmtId="0" fontId="33" fillId="0" borderId="42" xfId="0" applyFont="1" applyFill="1" applyBorder="1" applyAlignment="1" applyProtection="1">
      <alignment vertical="center"/>
    </xf>
    <xf numFmtId="0" fontId="31" fillId="0" borderId="47" xfId="0" applyFont="1" applyFill="1" applyBorder="1" applyAlignment="1" applyProtection="1">
      <alignment vertical="center"/>
    </xf>
    <xf numFmtId="0" fontId="31" fillId="0" borderId="21" xfId="0" applyFont="1" applyFill="1" applyBorder="1" applyAlignment="1" applyProtection="1">
      <alignment vertical="center"/>
    </xf>
    <xf numFmtId="0" fontId="30" fillId="0" borderId="26" xfId="0" applyFont="1" applyFill="1" applyBorder="1" applyAlignment="1" applyProtection="1">
      <alignment vertical="center"/>
    </xf>
    <xf numFmtId="0" fontId="30" fillId="0" borderId="31" xfId="0" applyFont="1" applyFill="1" applyBorder="1" applyAlignment="1" applyProtection="1">
      <alignment vertical="center"/>
    </xf>
    <xf numFmtId="0" fontId="10" fillId="28" borderId="31" xfId="0" applyFont="1" applyFill="1" applyBorder="1" applyAlignment="1" applyProtection="1">
      <alignment vertical="center"/>
    </xf>
    <xf numFmtId="0" fontId="29" fillId="0" borderId="31" xfId="0" applyFont="1" applyFill="1" applyBorder="1" applyAlignment="1" applyProtection="1">
      <alignment vertical="center"/>
    </xf>
    <xf numFmtId="0" fontId="10" fillId="0" borderId="31" xfId="0" applyFont="1" applyFill="1" applyBorder="1" applyAlignment="1" applyProtection="1">
      <alignment vertical="center"/>
    </xf>
    <xf numFmtId="0" fontId="10" fillId="28" borderId="31" xfId="0" applyFont="1" applyFill="1" applyBorder="1" applyProtection="1">
      <alignment vertical="center"/>
    </xf>
    <xf numFmtId="0" fontId="29" fillId="26" borderId="31" xfId="0" applyFont="1" applyFill="1" applyBorder="1" applyAlignment="1" applyProtection="1">
      <alignment vertical="center"/>
    </xf>
    <xf numFmtId="0" fontId="30" fillId="0" borderId="32" xfId="0" applyFont="1" applyBorder="1" applyProtection="1">
      <alignment vertical="center"/>
    </xf>
    <xf numFmtId="0" fontId="31" fillId="0" borderId="33" xfId="0" applyFont="1" applyFill="1" applyBorder="1" applyAlignment="1" applyProtection="1">
      <alignment vertical="center"/>
    </xf>
    <xf numFmtId="176" fontId="29" fillId="0" borderId="0" xfId="0" applyNumberFormat="1" applyFont="1" applyFill="1" applyBorder="1" applyAlignment="1" applyProtection="1">
      <alignment vertical="center" wrapText="1"/>
    </xf>
    <xf numFmtId="0" fontId="30" fillId="0" borderId="0" xfId="0" applyFont="1" applyAlignment="1" applyProtection="1">
      <alignment vertical="center" wrapText="1"/>
    </xf>
    <xf numFmtId="0" fontId="29" fillId="0" borderId="80" xfId="0" applyFont="1" applyFill="1" applyBorder="1" applyAlignment="1" applyProtection="1">
      <alignment horizontal="center" vertical="center"/>
    </xf>
    <xf numFmtId="0" fontId="29" fillId="0" borderId="54" xfId="0" applyFont="1" applyFill="1" applyBorder="1" applyAlignment="1" applyProtection="1">
      <alignment vertical="center"/>
    </xf>
    <xf numFmtId="176" fontId="29" fillId="0" borderId="54" xfId="0" applyNumberFormat="1" applyFont="1" applyFill="1" applyBorder="1" applyAlignment="1" applyProtection="1">
      <alignment vertical="center" wrapText="1"/>
    </xf>
    <xf numFmtId="0" fontId="10" fillId="0" borderId="54" xfId="0" applyFont="1" applyFill="1" applyBorder="1" applyAlignment="1" applyProtection="1">
      <alignment vertical="center"/>
    </xf>
    <xf numFmtId="0" fontId="10" fillId="0" borderId="54" xfId="0" applyFont="1" applyFill="1" applyBorder="1" applyProtection="1">
      <alignment vertical="center"/>
    </xf>
    <xf numFmtId="0" fontId="30" fillId="0" borderId="54" xfId="0" applyFont="1" applyFill="1" applyBorder="1" applyAlignment="1" applyProtection="1">
      <alignment vertical="center"/>
    </xf>
    <xf numFmtId="0" fontId="30" fillId="0" borderId="67" xfId="0" applyFont="1" applyBorder="1" applyProtection="1">
      <alignment vertical="center"/>
    </xf>
    <xf numFmtId="0" fontId="31" fillId="0" borderId="17" xfId="0" applyFont="1" applyFill="1" applyBorder="1" applyAlignment="1" applyProtection="1">
      <alignment vertical="center"/>
    </xf>
    <xf numFmtId="0" fontId="29" fillId="0" borderId="17" xfId="0" applyFont="1" applyFill="1" applyBorder="1" applyAlignment="1" applyProtection="1">
      <alignment horizontal="center" vertical="center"/>
    </xf>
    <xf numFmtId="176" fontId="29" fillId="0" borderId="18" xfId="0" applyNumberFormat="1" applyFont="1" applyFill="1" applyBorder="1" applyAlignment="1" applyProtection="1">
      <alignment vertical="center" wrapText="1"/>
    </xf>
    <xf numFmtId="0" fontId="31" fillId="0" borderId="36" xfId="0" applyFont="1" applyFill="1" applyBorder="1" applyAlignment="1" applyProtection="1">
      <alignment vertical="center"/>
    </xf>
    <xf numFmtId="0" fontId="30" fillId="0" borderId="0" xfId="0" applyFont="1" applyBorder="1" applyProtection="1">
      <alignment vertical="center"/>
    </xf>
    <xf numFmtId="0" fontId="33" fillId="0" borderId="14" xfId="0" applyFont="1" applyFill="1" applyBorder="1" applyAlignment="1" applyProtection="1">
      <alignment vertical="center"/>
    </xf>
    <xf numFmtId="0" fontId="33" fillId="0" borderId="36" xfId="0" applyFont="1" applyFill="1" applyBorder="1" applyAlignment="1" applyProtection="1">
      <alignment vertical="center"/>
    </xf>
    <xf numFmtId="0" fontId="33" fillId="0" borderId="70" xfId="0" applyFont="1" applyFill="1" applyBorder="1" applyAlignment="1" applyProtection="1">
      <alignment vertical="center"/>
    </xf>
    <xf numFmtId="176" fontId="10" fillId="0" borderId="0" xfId="0" applyNumberFormat="1" applyFont="1" applyProtection="1">
      <alignment vertical="center"/>
    </xf>
    <xf numFmtId="176" fontId="10" fillId="0" borderId="0" xfId="0" applyNumberFormat="1" applyFont="1" applyFill="1" applyBorder="1" applyAlignment="1" applyProtection="1">
      <alignment vertical="center"/>
    </xf>
    <xf numFmtId="0" fontId="0" fillId="0" borderId="150" xfId="0" applyFont="1" applyFill="1" applyBorder="1" applyAlignment="1" applyProtection="1">
      <alignment horizontal="center" vertical="center"/>
    </xf>
    <xf numFmtId="0" fontId="61" fillId="0" borderId="0" xfId="0" applyFont="1" applyFill="1" applyBorder="1" applyAlignment="1" applyProtection="1">
      <alignment vertical="center" wrapText="1"/>
    </xf>
    <xf numFmtId="0" fontId="62" fillId="0" borderId="0" xfId="0" applyFont="1" applyAlignment="1" applyProtection="1">
      <alignment vertical="center" wrapText="1"/>
    </xf>
    <xf numFmtId="0" fontId="62" fillId="0" borderId="0" xfId="0" applyFont="1" applyFill="1" applyBorder="1" applyAlignment="1" applyProtection="1">
      <alignment vertical="center" wrapText="1"/>
    </xf>
    <xf numFmtId="0" fontId="29" fillId="0" borderId="40" xfId="0" applyFont="1" applyFill="1" applyBorder="1" applyAlignment="1" applyProtection="1">
      <alignment vertical="center"/>
    </xf>
    <xf numFmtId="0" fontId="31" fillId="0" borderId="92" xfId="0" applyFont="1" applyFill="1" applyBorder="1" applyAlignment="1" applyProtection="1">
      <alignment vertical="center"/>
    </xf>
    <xf numFmtId="0" fontId="29" fillId="0" borderId="148" xfId="0" applyFont="1" applyFill="1" applyBorder="1" applyAlignment="1" applyProtection="1">
      <alignment horizontal="center" vertical="center"/>
    </xf>
    <xf numFmtId="0" fontId="29" fillId="0" borderId="68" xfId="0" applyFont="1" applyFill="1" applyBorder="1" applyAlignment="1" applyProtection="1">
      <alignment vertical="center"/>
    </xf>
    <xf numFmtId="0" fontId="29" fillId="0" borderId="68" xfId="0" applyFont="1" applyFill="1" applyBorder="1" applyAlignment="1" applyProtection="1">
      <alignment vertical="center" wrapText="1"/>
    </xf>
    <xf numFmtId="0" fontId="30" fillId="0" borderId="149" xfId="0" applyFont="1" applyBorder="1" applyProtection="1">
      <alignment vertical="center"/>
    </xf>
    <xf numFmtId="0" fontId="64" fillId="0" borderId="14" xfId="0" applyFont="1" applyFill="1" applyBorder="1" applyAlignment="1" applyProtection="1">
      <alignment vertical="center"/>
    </xf>
    <xf numFmtId="0" fontId="64" fillId="0" borderId="21" xfId="0" applyFont="1" applyFill="1" applyBorder="1" applyAlignment="1" applyProtection="1">
      <alignment vertical="center"/>
    </xf>
    <xf numFmtId="0" fontId="65" fillId="0" borderId="31" xfId="0" applyFont="1" applyFill="1" applyBorder="1" applyAlignment="1" applyProtection="1">
      <alignment vertical="center"/>
    </xf>
    <xf numFmtId="0" fontId="29" fillId="0" borderId="20" xfId="0" applyFont="1" applyFill="1" applyBorder="1" applyAlignment="1" applyProtection="1">
      <alignment horizontal="center" vertical="center"/>
    </xf>
    <xf numFmtId="0" fontId="56" fillId="0" borderId="78" xfId="0" applyFont="1" applyFill="1" applyBorder="1" applyAlignment="1" applyProtection="1">
      <alignment horizontal="center" vertical="center"/>
    </xf>
    <xf numFmtId="0" fontId="56" fillId="0" borderId="53" xfId="0" applyFont="1" applyFill="1" applyBorder="1" applyAlignment="1" applyProtection="1">
      <alignment horizontal="center" vertical="center"/>
    </xf>
    <xf numFmtId="0" fontId="10" fillId="0" borderId="0" xfId="0" applyFont="1" applyBorder="1" applyAlignment="1" applyProtection="1">
      <alignment vertical="top"/>
    </xf>
    <xf numFmtId="176" fontId="29" fillId="0" borderId="68" xfId="0" applyNumberFormat="1" applyFont="1" applyFill="1" applyBorder="1" applyAlignment="1" applyProtection="1">
      <alignment vertical="center" wrapText="1"/>
    </xf>
    <xf numFmtId="0" fontId="10" fillId="0" borderId="68" xfId="0" applyFont="1" applyFill="1" applyBorder="1" applyAlignment="1" applyProtection="1">
      <alignment vertical="center"/>
    </xf>
    <xf numFmtId="0" fontId="30" fillId="0" borderId="68" xfId="0" applyFont="1" applyFill="1" applyBorder="1" applyAlignment="1" applyProtection="1">
      <alignment vertical="center"/>
    </xf>
    <xf numFmtId="0" fontId="30" fillId="0" borderId="69" xfId="0" applyFont="1" applyBorder="1" applyProtection="1">
      <alignment vertical="center"/>
    </xf>
    <xf numFmtId="0" fontId="10" fillId="0" borderId="0" xfId="0" applyFont="1" applyBorder="1" applyProtection="1">
      <alignment vertical="center"/>
    </xf>
    <xf numFmtId="49" fontId="29" fillId="0" borderId="21" xfId="0" applyNumberFormat="1" applyFont="1" applyFill="1" applyBorder="1" applyAlignment="1" applyProtection="1">
      <alignment horizontal="left" vertical="center" wrapText="1"/>
    </xf>
    <xf numFmtId="49" fontId="29" fillId="0" borderId="21" xfId="0" applyNumberFormat="1" applyFont="1" applyBorder="1" applyAlignment="1" applyProtection="1">
      <alignment horizontal="left" vertical="center" wrapText="1"/>
    </xf>
    <xf numFmtId="0" fontId="10" fillId="0" borderId="0" xfId="0" applyFont="1" applyFill="1" applyAlignment="1" applyProtection="1">
      <alignment vertical="top"/>
    </xf>
    <xf numFmtId="49" fontId="29" fillId="0" borderId="0" xfId="0" applyNumberFormat="1" applyFont="1" applyFill="1" applyBorder="1" applyAlignment="1" applyProtection="1">
      <alignment horizontal="left" vertical="center" wrapText="1"/>
    </xf>
    <xf numFmtId="49" fontId="29" fillId="0" borderId="0" xfId="0" applyNumberFormat="1" applyFont="1" applyAlignment="1" applyProtection="1">
      <alignment horizontal="left" vertical="center" wrapText="1"/>
    </xf>
    <xf numFmtId="0" fontId="30" fillId="0" borderId="0" xfId="0" applyFont="1" applyFill="1" applyAlignment="1" applyProtection="1">
      <alignment vertical="center"/>
    </xf>
    <xf numFmtId="0" fontId="78" fillId="0" borderId="0" xfId="0" applyFont="1" applyFill="1" applyAlignment="1" applyProtection="1">
      <alignment vertical="center"/>
    </xf>
    <xf numFmtId="49" fontId="29" fillId="0" borderId="0" xfId="0" applyNumberFormat="1" applyFont="1" applyFill="1" applyBorder="1" applyAlignment="1" applyProtection="1">
      <alignment horizontal="left" vertical="center"/>
    </xf>
    <xf numFmtId="0" fontId="30" fillId="26" borderId="62" xfId="0" applyFont="1" applyFill="1" applyBorder="1" applyAlignment="1" applyProtection="1">
      <alignment vertical="center" wrapText="1"/>
    </xf>
    <xf numFmtId="0" fontId="30" fillId="26" borderId="59" xfId="0" applyFont="1" applyFill="1" applyBorder="1" applyAlignment="1" applyProtection="1">
      <alignment vertical="center" wrapText="1"/>
    </xf>
    <xf numFmtId="0" fontId="30" fillId="26" borderId="54" xfId="0" applyFont="1" applyFill="1" applyBorder="1" applyAlignment="1" applyProtection="1">
      <alignment vertical="center" wrapText="1"/>
    </xf>
    <xf numFmtId="0" fontId="30" fillId="26" borderId="57" xfId="0" applyFont="1" applyFill="1" applyBorder="1" applyAlignment="1" applyProtection="1">
      <alignment vertical="center" wrapText="1"/>
    </xf>
    <xf numFmtId="0" fontId="30" fillId="26" borderId="87" xfId="0" applyFont="1" applyFill="1" applyBorder="1" applyAlignment="1" applyProtection="1">
      <alignment vertical="center" wrapText="1"/>
    </xf>
    <xf numFmtId="0" fontId="30" fillId="26" borderId="88" xfId="0" applyFont="1" applyFill="1" applyBorder="1" applyAlignment="1" applyProtection="1">
      <alignment vertical="center" wrapText="1"/>
    </xf>
    <xf numFmtId="0" fontId="67" fillId="26" borderId="0" xfId="0" applyFont="1" applyFill="1" applyBorder="1" applyAlignment="1" applyProtection="1">
      <alignment vertical="center" wrapText="1"/>
    </xf>
    <xf numFmtId="0" fontId="67" fillId="26" borderId="0" xfId="0" applyFont="1" applyFill="1" applyAlignment="1" applyProtection="1">
      <alignment vertical="center" wrapText="1"/>
    </xf>
    <xf numFmtId="0" fontId="68" fillId="0" borderId="0" xfId="0" applyFont="1" applyProtection="1">
      <alignment vertical="center"/>
    </xf>
    <xf numFmtId="0" fontId="30" fillId="26" borderId="0" xfId="0" applyFont="1" applyFill="1" applyBorder="1" applyAlignment="1" applyProtection="1">
      <alignment horizontal="right" vertical="top"/>
    </xf>
    <xf numFmtId="0" fontId="30" fillId="26" borderId="0" xfId="0" applyFont="1" applyFill="1" applyBorder="1" applyAlignment="1" applyProtection="1">
      <alignment vertical="top"/>
    </xf>
    <xf numFmtId="0" fontId="30" fillId="26" borderId="0" xfId="0" applyFont="1" applyFill="1" applyBorder="1" applyAlignment="1" applyProtection="1">
      <alignment horizontal="right" vertical="top" wrapText="1"/>
    </xf>
    <xf numFmtId="0" fontId="67" fillId="26" borderId="34" xfId="0" applyFont="1" applyFill="1" applyBorder="1" applyAlignment="1" applyProtection="1">
      <alignment vertical="center" wrapText="1"/>
    </xf>
    <xf numFmtId="0" fontId="30" fillId="26" borderId="0" xfId="0" applyFont="1" applyFill="1" applyBorder="1" applyAlignment="1" applyProtection="1">
      <alignment vertical="top" wrapText="1"/>
    </xf>
    <xf numFmtId="0" fontId="30" fillId="26" borderId="0" xfId="0" applyFont="1" applyFill="1" applyAlignment="1" applyProtection="1">
      <alignment vertical="top" wrapText="1"/>
    </xf>
    <xf numFmtId="0" fontId="67" fillId="26" borderId="43" xfId="0" applyFont="1" applyFill="1" applyBorder="1" applyAlignment="1" applyProtection="1">
      <alignment vertical="center" wrapText="1"/>
    </xf>
    <xf numFmtId="0" fontId="67" fillId="26" borderId="44" xfId="0" applyFont="1" applyFill="1" applyBorder="1" applyAlignment="1" applyProtection="1">
      <alignment vertical="center" wrapText="1"/>
    </xf>
    <xf numFmtId="0" fontId="67" fillId="26" borderId="45" xfId="0" applyFont="1" applyFill="1" applyBorder="1" applyAlignment="1" applyProtection="1">
      <alignment vertical="center" wrapText="1"/>
    </xf>
    <xf numFmtId="0" fontId="67" fillId="26" borderId="35" xfId="0" applyFont="1" applyFill="1" applyBorder="1" applyAlignment="1" applyProtection="1">
      <alignment vertical="center" wrapText="1"/>
    </xf>
    <xf numFmtId="0" fontId="67" fillId="26" borderId="37" xfId="0" applyFont="1" applyFill="1" applyBorder="1" applyAlignment="1" applyProtection="1">
      <alignment vertical="center" wrapText="1"/>
    </xf>
    <xf numFmtId="0" fontId="67" fillId="0" borderId="35" xfId="0" applyFont="1" applyFill="1" applyBorder="1" applyProtection="1">
      <alignment vertical="center"/>
    </xf>
    <xf numFmtId="0" fontId="67" fillId="0" borderId="0" xfId="0" applyFont="1" applyFill="1" applyBorder="1" applyProtection="1">
      <alignment vertical="center"/>
    </xf>
    <xf numFmtId="0" fontId="67" fillId="0" borderId="0" xfId="0" applyFont="1" applyFill="1" applyBorder="1" applyAlignment="1" applyProtection="1">
      <alignment vertical="center" wrapText="1"/>
    </xf>
    <xf numFmtId="0" fontId="68" fillId="0" borderId="0" xfId="0" applyFont="1" applyFill="1" applyProtection="1">
      <alignment vertical="center"/>
    </xf>
    <xf numFmtId="0" fontId="67" fillId="26" borderId="35" xfId="0" applyFont="1" applyFill="1" applyBorder="1" applyProtection="1">
      <alignment vertical="center"/>
    </xf>
    <xf numFmtId="0" fontId="68" fillId="26" borderId="0" xfId="0" applyFont="1" applyFill="1" applyBorder="1" applyProtection="1">
      <alignment vertical="center"/>
    </xf>
    <xf numFmtId="0" fontId="67" fillId="26" borderId="0" xfId="0" applyFont="1" applyFill="1" applyBorder="1" applyProtection="1">
      <alignment vertical="center"/>
    </xf>
    <xf numFmtId="0" fontId="67" fillId="0" borderId="38" xfId="0" applyFont="1" applyFill="1" applyBorder="1" applyProtection="1">
      <alignment vertical="center"/>
    </xf>
    <xf numFmtId="0" fontId="68" fillId="0" borderId="34" xfId="0" applyFont="1" applyFill="1" applyBorder="1" applyProtection="1">
      <alignment vertical="center"/>
    </xf>
    <xf numFmtId="0" fontId="67" fillId="0" borderId="34" xfId="0" applyFont="1" applyFill="1" applyBorder="1" applyProtection="1">
      <alignment vertical="center"/>
    </xf>
    <xf numFmtId="0" fontId="67" fillId="0" borderId="34" xfId="0" applyFont="1" applyFill="1" applyBorder="1" applyAlignment="1" applyProtection="1">
      <alignment vertical="center"/>
    </xf>
    <xf numFmtId="0" fontId="67" fillId="0" borderId="34" xfId="0" applyFont="1" applyFill="1" applyBorder="1" applyAlignment="1" applyProtection="1">
      <alignment horizontal="center" vertical="center"/>
    </xf>
    <xf numFmtId="0" fontId="70" fillId="0" borderId="34" xfId="0" applyFont="1" applyFill="1" applyBorder="1" applyAlignment="1" applyProtection="1">
      <alignment vertical="center" shrinkToFit="1"/>
    </xf>
    <xf numFmtId="0" fontId="68" fillId="0" borderId="105" xfId="0" applyFont="1" applyFill="1" applyBorder="1" applyAlignment="1" applyProtection="1">
      <alignment horizontal="center" vertical="center"/>
    </xf>
    <xf numFmtId="0" fontId="68" fillId="0" borderId="106" xfId="0" applyFont="1" applyBorder="1" applyProtection="1">
      <alignment vertical="center"/>
    </xf>
    <xf numFmtId="0" fontId="67" fillId="0" borderId="35" xfId="0" applyFont="1" applyFill="1" applyBorder="1" applyAlignment="1" applyProtection="1">
      <alignment vertical="center" wrapText="1"/>
    </xf>
    <xf numFmtId="0" fontId="67" fillId="0" borderId="44" xfId="0" applyFont="1" applyBorder="1" applyAlignment="1" applyProtection="1">
      <alignment vertical="center" wrapText="1"/>
    </xf>
    <xf numFmtId="0" fontId="0" fillId="26" borderId="0" xfId="0" applyFont="1" applyFill="1" applyProtection="1">
      <alignment vertical="center"/>
    </xf>
    <xf numFmtId="0" fontId="28" fillId="26" borderId="0" xfId="0" applyFont="1" applyFill="1" applyProtection="1">
      <alignment vertical="center"/>
    </xf>
    <xf numFmtId="0" fontId="0" fillId="26" borderId="0" xfId="0" applyFont="1" applyFill="1" applyAlignment="1" applyProtection="1">
      <alignment horizontal="center" vertical="center"/>
    </xf>
    <xf numFmtId="0" fontId="135" fillId="0" borderId="0" xfId="0" applyFont="1">
      <alignment vertical="center"/>
    </xf>
    <xf numFmtId="0" fontId="135" fillId="0" borderId="0" xfId="0" applyFont="1" applyAlignment="1">
      <alignment vertical="center" shrinkToFit="1"/>
    </xf>
    <xf numFmtId="0" fontId="135" fillId="0" borderId="0" xfId="0" applyFont="1" applyAlignment="1">
      <alignment horizontal="center" vertical="center" shrinkToFit="1"/>
    </xf>
    <xf numFmtId="0" fontId="135" fillId="0" borderId="0" xfId="0" applyFont="1" applyAlignment="1">
      <alignment horizontal="center" vertical="center"/>
    </xf>
    <xf numFmtId="0" fontId="134" fillId="29" borderId="182" xfId="0" applyFont="1" applyFill="1" applyBorder="1" applyAlignment="1">
      <alignment horizontal="center" vertical="center" shrinkToFit="1"/>
    </xf>
    <xf numFmtId="0" fontId="135" fillId="29" borderId="182" xfId="0" applyFont="1" applyFill="1" applyBorder="1" applyAlignment="1">
      <alignment horizontal="center" vertical="center" shrinkToFit="1"/>
    </xf>
    <xf numFmtId="0" fontId="136" fillId="0" borderId="0" xfId="49" applyFont="1">
      <alignment vertical="center"/>
    </xf>
    <xf numFmtId="0" fontId="136" fillId="0" borderId="0" xfId="49" applyFont="1" applyAlignment="1">
      <alignment vertical="center"/>
    </xf>
    <xf numFmtId="0" fontId="136" fillId="0" borderId="0" xfId="49" applyFont="1" applyAlignment="1">
      <alignment horizontal="right" vertical="center"/>
    </xf>
    <xf numFmtId="0" fontId="136" fillId="0" borderId="0" xfId="49" applyFont="1" applyBorder="1" applyAlignment="1">
      <alignment horizontal="right" vertical="center"/>
    </xf>
    <xf numFmtId="0" fontId="136" fillId="0" borderId="0" xfId="49" applyFont="1" applyBorder="1" applyAlignment="1">
      <alignment vertical="center" shrinkToFit="1"/>
    </xf>
    <xf numFmtId="0" fontId="112" fillId="26" borderId="92" xfId="0" applyFont="1" applyFill="1" applyBorder="1" applyAlignment="1" applyProtection="1">
      <alignment horizontal="center" vertical="center" wrapText="1"/>
    </xf>
    <xf numFmtId="0" fontId="10" fillId="0" borderId="18" xfId="0" applyFont="1" applyFill="1" applyBorder="1" applyAlignment="1" applyProtection="1">
      <alignment vertical="center"/>
    </xf>
    <xf numFmtId="0" fontId="10" fillId="0" borderId="19" xfId="0" applyFont="1" applyFill="1" applyBorder="1" applyAlignment="1" applyProtection="1">
      <alignment vertical="center"/>
    </xf>
    <xf numFmtId="0" fontId="10" fillId="0" borderId="33" xfId="0" applyFont="1" applyFill="1" applyBorder="1" applyAlignment="1" applyProtection="1">
      <alignment vertical="center"/>
    </xf>
    <xf numFmtId="0" fontId="10" fillId="0" borderId="0" xfId="0" applyFont="1" applyFill="1" applyBorder="1" applyAlignment="1" applyProtection="1">
      <alignment vertical="center"/>
    </xf>
    <xf numFmtId="0" fontId="84" fillId="0" borderId="36" xfId="0" applyFont="1" applyFill="1" applyBorder="1" applyAlignment="1" applyProtection="1">
      <alignment horizontal="center" vertical="center"/>
    </xf>
    <xf numFmtId="0" fontId="9" fillId="26" borderId="101" xfId="0" applyFont="1" applyFill="1" applyBorder="1" applyAlignment="1" applyProtection="1">
      <alignment horizontal="center" vertical="center" wrapText="1" shrinkToFit="1"/>
    </xf>
    <xf numFmtId="0" fontId="9" fillId="26" borderId="56" xfId="0" applyFont="1" applyFill="1" applyBorder="1" applyAlignment="1" applyProtection="1">
      <alignment horizontal="center" vertical="center" wrapText="1"/>
    </xf>
    <xf numFmtId="0" fontId="9" fillId="26" borderId="17" xfId="0" applyFont="1" applyFill="1" applyBorder="1" applyAlignment="1" applyProtection="1">
      <alignment horizontal="center" vertical="center"/>
    </xf>
    <xf numFmtId="0" fontId="9" fillId="26" borderId="16" xfId="0" applyFont="1" applyFill="1" applyBorder="1" applyAlignment="1" applyProtection="1">
      <alignment horizontal="center" vertical="center" wrapText="1"/>
    </xf>
    <xf numFmtId="0" fontId="9" fillId="26" borderId="101" xfId="0" applyFont="1" applyFill="1" applyBorder="1" applyAlignment="1" applyProtection="1">
      <alignment horizontal="center" vertical="center" textRotation="255"/>
    </xf>
    <xf numFmtId="0" fontId="30" fillId="0" borderId="0" xfId="0" applyFont="1" applyFill="1" applyBorder="1" applyAlignment="1" applyProtection="1">
      <alignment horizontal="left" vertical="top" wrapText="1"/>
    </xf>
    <xf numFmtId="0" fontId="30" fillId="0" borderId="0" xfId="0" applyFont="1" applyFill="1" applyBorder="1" applyAlignment="1" applyProtection="1">
      <alignment horizontal="left" vertical="center" wrapText="1"/>
    </xf>
    <xf numFmtId="0" fontId="10" fillId="0" borderId="36" xfId="0" applyFont="1" applyFill="1" applyBorder="1" applyAlignment="1" applyProtection="1">
      <alignment horizontal="left" vertical="center"/>
    </xf>
    <xf numFmtId="0" fontId="10" fillId="0" borderId="70" xfId="0" applyFont="1" applyFill="1" applyBorder="1" applyAlignment="1" applyProtection="1">
      <alignment horizontal="left" vertical="center"/>
    </xf>
    <xf numFmtId="0" fontId="10" fillId="28" borderId="31" xfId="0" applyFont="1" applyFill="1" applyBorder="1" applyAlignment="1" applyProtection="1">
      <alignment horizontal="center" vertical="center"/>
    </xf>
    <xf numFmtId="0" fontId="10" fillId="0" borderId="31" xfId="0" applyFont="1" applyFill="1" applyBorder="1" applyAlignment="1" applyProtection="1">
      <alignment horizontal="center" vertical="center"/>
    </xf>
    <xf numFmtId="0" fontId="10" fillId="0" borderId="2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0" fillId="0" borderId="16" xfId="0" applyFont="1" applyFill="1" applyBorder="1" applyAlignment="1" applyProtection="1">
      <alignment horizontal="center" vertical="center"/>
    </xf>
    <xf numFmtId="0" fontId="56" fillId="0" borderId="14" xfId="0" applyFont="1" applyFill="1" applyBorder="1" applyAlignment="1" applyProtection="1">
      <alignment vertical="center"/>
    </xf>
    <xf numFmtId="0" fontId="56" fillId="0" borderId="21" xfId="0" applyFont="1" applyBorder="1" applyAlignment="1" applyProtection="1">
      <alignment vertical="center"/>
    </xf>
    <xf numFmtId="0" fontId="10" fillId="0" borderId="18" xfId="0" applyFont="1" applyFill="1" applyBorder="1" applyAlignment="1" applyProtection="1">
      <alignment horizontal="center" vertical="center"/>
    </xf>
    <xf numFmtId="0" fontId="29" fillId="0" borderId="42" xfId="0" applyFont="1" applyFill="1" applyBorder="1" applyAlignment="1" applyProtection="1">
      <alignment horizontal="center" vertical="center"/>
    </xf>
    <xf numFmtId="0" fontId="29" fillId="0" borderId="0" xfId="0" applyFont="1" applyFill="1" applyBorder="1" applyAlignment="1" applyProtection="1">
      <alignment horizontal="left" vertical="center" wrapText="1"/>
    </xf>
    <xf numFmtId="0" fontId="56" fillId="0" borderId="58" xfId="0" applyFont="1" applyFill="1" applyBorder="1" applyAlignment="1" applyProtection="1">
      <alignment horizontal="center" vertical="center"/>
    </xf>
    <xf numFmtId="0" fontId="30" fillId="0" borderId="0" xfId="0" applyFont="1" applyFill="1" applyBorder="1" applyAlignment="1" applyProtection="1">
      <alignment vertical="center" wrapText="1"/>
    </xf>
    <xf numFmtId="0" fontId="29" fillId="0" borderId="0" xfId="0" applyFont="1" applyFill="1" applyBorder="1" applyAlignment="1" applyProtection="1">
      <alignment vertical="center" wrapText="1"/>
    </xf>
    <xf numFmtId="0" fontId="29" fillId="0" borderId="18" xfId="0" applyFont="1" applyFill="1" applyBorder="1" applyAlignment="1" applyProtection="1">
      <alignment vertical="center" wrapText="1"/>
    </xf>
    <xf numFmtId="0" fontId="30" fillId="0" borderId="31" xfId="0" applyFont="1" applyFill="1" applyBorder="1" applyAlignment="1" applyProtection="1">
      <alignment horizontal="center" vertical="center"/>
    </xf>
    <xf numFmtId="0" fontId="10" fillId="0" borderId="36" xfId="0" applyFont="1" applyFill="1" applyBorder="1" applyAlignment="1" applyProtection="1">
      <alignment vertical="center"/>
    </xf>
    <xf numFmtId="0" fontId="10" fillId="0" borderId="21" xfId="0" applyFont="1" applyFill="1" applyBorder="1" applyAlignment="1" applyProtection="1">
      <alignment horizontal="center" vertical="center"/>
    </xf>
    <xf numFmtId="0" fontId="10" fillId="0" borderId="101" xfId="0" applyFont="1" applyFill="1" applyBorder="1" applyAlignment="1" applyProtection="1">
      <alignment horizontal="center" vertical="center"/>
    </xf>
    <xf numFmtId="0" fontId="10" fillId="26" borderId="0" xfId="0" applyFont="1" applyFill="1" applyBorder="1" applyAlignment="1" applyProtection="1">
      <alignment vertical="center"/>
    </xf>
    <xf numFmtId="0" fontId="71"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32" fillId="0" borderId="0" xfId="0" applyFont="1" applyProtection="1">
      <alignment vertical="center"/>
    </xf>
    <xf numFmtId="0" fontId="0" fillId="0" borderId="13" xfId="0" applyBorder="1" applyProtection="1">
      <alignment vertical="center"/>
    </xf>
    <xf numFmtId="0" fontId="0" fillId="0" borderId="92" xfId="0" applyBorder="1" applyProtection="1">
      <alignment vertical="center"/>
    </xf>
    <xf numFmtId="0" fontId="0" fillId="29" borderId="117" xfId="0" applyFill="1" applyBorder="1" applyAlignment="1" applyProtection="1">
      <alignment vertical="center"/>
    </xf>
    <xf numFmtId="0" fontId="0" fillId="29" borderId="28" xfId="0" applyFill="1" applyBorder="1" applyAlignment="1" applyProtection="1">
      <alignment vertical="center"/>
    </xf>
    <xf numFmtId="0" fontId="0" fillId="29" borderId="48" xfId="0" applyFill="1" applyBorder="1" applyAlignment="1" applyProtection="1">
      <alignment vertical="center"/>
    </xf>
    <xf numFmtId="0" fontId="0" fillId="0" borderId="26" xfId="0" applyBorder="1" applyAlignment="1" applyProtection="1">
      <alignment vertical="center"/>
    </xf>
    <xf numFmtId="0" fontId="0" fillId="0" borderId="31" xfId="0" applyBorder="1" applyAlignment="1" applyProtection="1">
      <alignment vertical="center"/>
    </xf>
    <xf numFmtId="0" fontId="0" fillId="0" borderId="101" xfId="0" applyBorder="1" applyProtection="1">
      <alignment vertical="center"/>
    </xf>
    <xf numFmtId="0" fontId="0" fillId="0" borderId="92" xfId="0" applyBorder="1" applyAlignment="1" applyProtection="1">
      <alignment vertical="center" shrinkToFit="1"/>
    </xf>
    <xf numFmtId="0" fontId="0" fillId="0" borderId="0" xfId="0" applyAlignment="1" applyProtection="1">
      <alignment horizontal="center" vertical="center" wrapText="1"/>
    </xf>
    <xf numFmtId="0" fontId="0" fillId="0" borderId="0" xfId="0" applyAlignment="1" applyProtection="1">
      <alignment horizontal="right" vertical="top" wrapText="1" indent="1"/>
    </xf>
    <xf numFmtId="0" fontId="0" fillId="0" borderId="101" xfId="0" applyBorder="1" applyAlignment="1" applyProtection="1">
      <alignment horizontal="center" vertical="center"/>
    </xf>
    <xf numFmtId="0" fontId="0" fillId="0" borderId="12" xfId="0" applyBorder="1" applyProtection="1">
      <alignment vertical="center"/>
    </xf>
    <xf numFmtId="0" fontId="0" fillId="29" borderId="118" xfId="0" applyFill="1" applyBorder="1" applyAlignment="1" applyProtection="1">
      <alignment horizontal="center" vertical="center"/>
    </xf>
    <xf numFmtId="0" fontId="0" fillId="29" borderId="119" xfId="0" applyFill="1" applyBorder="1" applyAlignment="1" applyProtection="1">
      <alignment horizontal="center" vertical="center"/>
    </xf>
    <xf numFmtId="0" fontId="0" fillId="29" borderId="120" xfId="0" applyFill="1" applyBorder="1" applyAlignment="1" applyProtection="1">
      <alignment horizontal="center" vertical="center"/>
    </xf>
    <xf numFmtId="0" fontId="0" fillId="29" borderId="96" xfId="0" applyFill="1" applyBorder="1" applyAlignment="1" applyProtection="1">
      <alignment vertical="center"/>
    </xf>
    <xf numFmtId="0" fontId="0" fillId="29" borderId="96" xfId="0" applyFill="1" applyBorder="1" applyAlignment="1" applyProtection="1">
      <alignment vertical="center" wrapText="1"/>
    </xf>
    <xf numFmtId="0" fontId="0" fillId="29" borderId="158" xfId="0" applyFill="1" applyBorder="1" applyAlignment="1" applyProtection="1">
      <alignment vertical="center" wrapText="1"/>
    </xf>
    <xf numFmtId="38" fontId="0" fillId="29" borderId="96" xfId="34" applyFont="1" applyFill="1" applyBorder="1" applyProtection="1">
      <alignment vertical="center"/>
    </xf>
    <xf numFmtId="38" fontId="0" fillId="29" borderId="22" xfId="34" applyFont="1" applyFill="1" applyBorder="1" applyProtection="1">
      <alignment vertical="center"/>
    </xf>
    <xf numFmtId="38" fontId="0" fillId="0" borderId="22" xfId="34" applyFont="1" applyFill="1" applyBorder="1" applyProtection="1">
      <alignment vertical="center"/>
    </xf>
    <xf numFmtId="0" fontId="0" fillId="29" borderId="117" xfId="0" applyFill="1" applyBorder="1" applyAlignment="1" applyProtection="1">
      <alignment horizontal="center" vertical="center"/>
    </xf>
    <xf numFmtId="0" fontId="0" fillId="29" borderId="28" xfId="0" applyFill="1" applyBorder="1" applyAlignment="1" applyProtection="1">
      <alignment horizontal="center" vertical="center"/>
    </xf>
    <xf numFmtId="0" fontId="0" fillId="29" borderId="30" xfId="0" applyFill="1" applyBorder="1" applyAlignment="1" applyProtection="1">
      <alignment horizontal="center" vertical="center"/>
    </xf>
    <xf numFmtId="0" fontId="0" fillId="29" borderId="10" xfId="0" applyFill="1" applyBorder="1" applyAlignment="1" applyProtection="1">
      <alignment vertical="center"/>
    </xf>
    <xf numFmtId="0" fontId="0" fillId="29" borderId="10" xfId="0" applyFill="1" applyBorder="1" applyAlignment="1" applyProtection="1">
      <alignment vertical="center" wrapText="1"/>
    </xf>
    <xf numFmtId="38" fontId="0" fillId="29" borderId="10" xfId="34" applyFont="1" applyFill="1" applyBorder="1" applyProtection="1">
      <alignment vertical="center"/>
    </xf>
    <xf numFmtId="38" fontId="0" fillId="29" borderId="23" xfId="34" applyFont="1" applyFill="1" applyBorder="1" applyProtection="1">
      <alignment vertical="center"/>
    </xf>
    <xf numFmtId="38" fontId="0" fillId="0" borderId="23" xfId="34" applyFont="1" applyFill="1" applyBorder="1" applyProtection="1">
      <alignment vertical="center"/>
    </xf>
    <xf numFmtId="0" fontId="0" fillId="29" borderId="121" xfId="0" applyFill="1" applyBorder="1" applyAlignment="1" applyProtection="1">
      <alignment horizontal="center" vertical="center"/>
    </xf>
    <xf numFmtId="0" fontId="0" fillId="29" borderId="122" xfId="0" applyFill="1" applyBorder="1" applyAlignment="1" applyProtection="1">
      <alignment horizontal="center" vertical="center"/>
    </xf>
    <xf numFmtId="0" fontId="0" fillId="29" borderId="123" xfId="0" applyFill="1" applyBorder="1" applyAlignment="1" applyProtection="1">
      <alignment horizontal="center" vertical="center"/>
    </xf>
    <xf numFmtId="0" fontId="0" fillId="29" borderId="29" xfId="0" applyFill="1" applyBorder="1" applyAlignment="1" applyProtection="1">
      <alignment vertical="center"/>
    </xf>
    <xf numFmtId="0" fontId="0" fillId="29" borderId="29" xfId="0" applyFill="1" applyBorder="1" applyAlignment="1" applyProtection="1">
      <alignment vertical="center" wrapText="1"/>
    </xf>
    <xf numFmtId="0" fontId="0" fillId="29" borderId="146" xfId="0" applyFill="1" applyBorder="1" applyAlignment="1" applyProtection="1">
      <alignment vertical="center" wrapText="1"/>
    </xf>
    <xf numFmtId="38" fontId="0" fillId="29" borderId="29" xfId="34" applyFont="1" applyFill="1" applyBorder="1" applyProtection="1">
      <alignment vertical="center"/>
    </xf>
    <xf numFmtId="38" fontId="0" fillId="29" borderId="27" xfId="34" applyFont="1" applyFill="1" applyBorder="1" applyProtection="1">
      <alignment vertical="center"/>
    </xf>
    <xf numFmtId="38" fontId="0" fillId="0" borderId="27" xfId="34" applyFont="1" applyFill="1" applyBorder="1" applyProtection="1">
      <alignment vertical="center"/>
    </xf>
    <xf numFmtId="0" fontId="111" fillId="0" borderId="0" xfId="0" applyFont="1" applyFill="1" applyProtection="1">
      <alignment vertical="center"/>
    </xf>
    <xf numFmtId="0" fontId="111" fillId="0" borderId="0" xfId="0" applyFont="1" applyFill="1" applyAlignment="1" applyProtection="1">
      <alignment vertical="center"/>
    </xf>
    <xf numFmtId="0" fontId="85" fillId="0" borderId="0" xfId="0" applyFont="1" applyFill="1" applyAlignment="1" applyProtection="1">
      <alignment horizontal="center" vertical="center"/>
    </xf>
    <xf numFmtId="0" fontId="117" fillId="0" borderId="0" xfId="0" applyFont="1" applyFill="1" applyAlignment="1" applyProtection="1">
      <alignment horizontal="right" vertical="center"/>
    </xf>
    <xf numFmtId="0" fontId="112" fillId="0" borderId="0" xfId="0" applyFont="1" applyFill="1" applyBorder="1" applyAlignment="1" applyProtection="1">
      <alignment vertical="center"/>
    </xf>
    <xf numFmtId="0" fontId="112" fillId="0" borderId="0" xfId="0" applyFont="1" applyFill="1" applyBorder="1" applyAlignment="1" applyProtection="1">
      <alignment horizontal="center" vertical="center"/>
    </xf>
    <xf numFmtId="0" fontId="112" fillId="0" borderId="0" xfId="0" applyFont="1" applyFill="1" applyBorder="1" applyAlignment="1" applyProtection="1">
      <alignment horizontal="left" vertical="center"/>
    </xf>
    <xf numFmtId="177" fontId="112" fillId="0" borderId="138" xfId="0" applyNumberFormat="1" applyFont="1" applyFill="1" applyBorder="1" applyAlignment="1" applyProtection="1">
      <alignment vertical="center"/>
    </xf>
    <xf numFmtId="0" fontId="85" fillId="0" borderId="0" xfId="0" applyFont="1" applyFill="1" applyBorder="1" applyProtection="1">
      <alignment vertical="center"/>
    </xf>
    <xf numFmtId="38" fontId="94" fillId="0" borderId="0" xfId="34" applyFont="1" applyFill="1" applyProtection="1">
      <alignment vertical="center"/>
    </xf>
    <xf numFmtId="38" fontId="122" fillId="0" borderId="10" xfId="34" applyFont="1" applyFill="1" applyBorder="1" applyAlignment="1" applyProtection="1">
      <alignment horizontal="right" vertical="center" shrinkToFit="1"/>
    </xf>
    <xf numFmtId="38" fontId="123" fillId="0" borderId="10" xfId="34" applyFont="1" applyFill="1" applyBorder="1" applyAlignment="1" applyProtection="1">
      <alignment vertical="center" shrinkToFit="1"/>
    </xf>
    <xf numFmtId="38" fontId="121" fillId="0" borderId="10" xfId="34" applyFont="1" applyFill="1" applyBorder="1" applyAlignment="1" applyProtection="1">
      <alignment vertical="center" shrinkToFit="1"/>
    </xf>
    <xf numFmtId="0" fontId="94" fillId="0" borderId="12" xfId="0" applyFont="1" applyFill="1" applyBorder="1" applyAlignment="1" applyProtection="1">
      <alignment vertical="center" shrinkToFit="1"/>
    </xf>
    <xf numFmtId="0" fontId="132" fillId="31" borderId="138" xfId="0" applyFont="1" applyFill="1" applyBorder="1" applyAlignment="1" applyProtection="1">
      <alignment horizontal="center" vertical="center"/>
    </xf>
    <xf numFmtId="0" fontId="125" fillId="0" borderId="0" xfId="0" applyFont="1" applyFill="1" applyProtection="1">
      <alignment vertical="center"/>
    </xf>
    <xf numFmtId="0" fontId="85" fillId="0" borderId="18" xfId="0" applyFont="1" applyFill="1" applyBorder="1" applyProtection="1">
      <alignment vertical="center"/>
    </xf>
    <xf numFmtId="10" fontId="130" fillId="0" borderId="10" xfId="34" applyNumberFormat="1" applyFont="1" applyFill="1" applyBorder="1" applyAlignment="1" applyProtection="1">
      <alignment vertical="center" shrinkToFit="1"/>
    </xf>
    <xf numFmtId="10" fontId="131" fillId="0" borderId="10" xfId="34" applyNumberFormat="1" applyFont="1" applyFill="1" applyBorder="1" applyAlignment="1" applyProtection="1">
      <alignment vertical="center" shrinkToFit="1"/>
    </xf>
    <xf numFmtId="0" fontId="85" fillId="0" borderId="14" xfId="0" applyFont="1" applyFill="1" applyBorder="1" applyProtection="1">
      <alignment vertical="center"/>
    </xf>
    <xf numFmtId="0" fontId="112" fillId="26" borderId="15" xfId="0" applyFont="1" applyFill="1" applyBorder="1" applyAlignment="1" applyProtection="1">
      <alignment vertical="center" wrapText="1" shrinkToFit="1"/>
    </xf>
    <xf numFmtId="0" fontId="112" fillId="26" borderId="17" xfId="0" applyFont="1" applyFill="1" applyBorder="1" applyAlignment="1" applyProtection="1">
      <alignment vertical="center" wrapText="1" shrinkToFit="1"/>
    </xf>
    <xf numFmtId="0" fontId="112" fillId="26" borderId="19" xfId="0" applyFont="1" applyFill="1" applyBorder="1" applyAlignment="1" applyProtection="1">
      <alignment vertical="center" wrapText="1" shrinkToFit="1"/>
    </xf>
    <xf numFmtId="0" fontId="112" fillId="26" borderId="10" xfId="0" applyFont="1" applyFill="1" applyBorder="1" applyAlignment="1" applyProtection="1">
      <alignment vertical="center" wrapText="1"/>
    </xf>
    <xf numFmtId="0" fontId="112" fillId="26" borderId="33" xfId="0" applyFont="1" applyFill="1" applyBorder="1" applyAlignment="1" applyProtection="1">
      <alignment vertical="center" wrapText="1" shrinkToFit="1"/>
    </xf>
    <xf numFmtId="0" fontId="112" fillId="26" borderId="13" xfId="0" applyFont="1" applyFill="1" applyBorder="1" applyAlignment="1" applyProtection="1">
      <alignment vertical="center" wrapText="1" shrinkToFit="1"/>
    </xf>
    <xf numFmtId="0" fontId="112" fillId="26" borderId="101" xfId="0" applyFont="1" applyFill="1" applyBorder="1" applyAlignment="1" applyProtection="1">
      <alignment vertical="center" wrapText="1"/>
    </xf>
    <xf numFmtId="0" fontId="112" fillId="26" borderId="33" xfId="0" applyFont="1" applyFill="1" applyBorder="1" applyAlignment="1" applyProtection="1">
      <alignment vertical="center" wrapText="1"/>
    </xf>
    <xf numFmtId="0" fontId="112" fillId="26" borderId="11" xfId="0" applyFont="1" applyFill="1" applyBorder="1" applyAlignment="1" applyProtection="1">
      <alignment vertical="center" wrapText="1"/>
    </xf>
    <xf numFmtId="0" fontId="85" fillId="26" borderId="92" xfId="0" applyFont="1" applyFill="1" applyBorder="1" applyAlignment="1" applyProtection="1">
      <alignment horizontal="center" vertical="center" textRotation="255" wrapText="1"/>
    </xf>
    <xf numFmtId="0" fontId="85" fillId="26" borderId="17" xfId="0" applyFont="1" applyFill="1" applyBorder="1" applyAlignment="1" applyProtection="1">
      <alignment horizontal="center" vertical="center" textRotation="255" wrapText="1"/>
    </xf>
    <xf numFmtId="0" fontId="112" fillId="26" borderId="17" xfId="0" applyFont="1" applyFill="1" applyBorder="1" applyAlignment="1" applyProtection="1">
      <alignment horizontal="center" vertical="center" wrapText="1" shrinkToFit="1"/>
    </xf>
    <xf numFmtId="0" fontId="112" fillId="26" borderId="18" xfId="0" applyFont="1" applyFill="1" applyBorder="1" applyAlignment="1" applyProtection="1">
      <alignment horizontal="center" vertical="center" wrapText="1" shrinkToFit="1"/>
    </xf>
    <xf numFmtId="0" fontId="112" fillId="26" borderId="19" xfId="0" applyFont="1" applyFill="1" applyBorder="1" applyAlignment="1" applyProtection="1">
      <alignment horizontal="center" vertical="center" wrapText="1" shrinkToFit="1"/>
    </xf>
    <xf numFmtId="0" fontId="112" fillId="26" borderId="92" xfId="0" applyFont="1" applyFill="1" applyBorder="1" applyAlignment="1" applyProtection="1">
      <alignment horizontal="center" vertical="center" wrapText="1" shrinkToFit="1"/>
    </xf>
    <xf numFmtId="0" fontId="112" fillId="26" borderId="92" xfId="0" applyFont="1" applyFill="1" applyBorder="1" applyAlignment="1" applyProtection="1">
      <alignment horizontal="center" vertical="center" shrinkToFit="1"/>
    </xf>
    <xf numFmtId="0" fontId="112" fillId="26" borderId="17" xfId="0" applyFont="1" applyFill="1" applyBorder="1" applyAlignment="1" applyProtection="1">
      <alignment horizontal="center" vertical="center" shrinkToFit="1"/>
    </xf>
    <xf numFmtId="0" fontId="112" fillId="26" borderId="92" xfId="0" applyFont="1" applyFill="1" applyBorder="1" applyAlignment="1" applyProtection="1">
      <alignment horizontal="center" vertical="center" textRotation="255"/>
    </xf>
    <xf numFmtId="0" fontId="112" fillId="26" borderId="17" xfId="0" applyFont="1" applyFill="1" applyBorder="1" applyAlignment="1" applyProtection="1">
      <alignment horizontal="center" vertical="center"/>
    </xf>
    <xf numFmtId="0" fontId="112" fillId="26" borderId="18" xfId="0" applyFont="1" applyFill="1" applyBorder="1" applyAlignment="1" applyProtection="1">
      <alignment horizontal="center" vertical="center"/>
    </xf>
    <xf numFmtId="0" fontId="85" fillId="26" borderId="19" xfId="0" applyFont="1" applyFill="1" applyBorder="1" applyProtection="1">
      <alignment vertical="center"/>
    </xf>
    <xf numFmtId="0" fontId="85" fillId="26" borderId="16" xfId="0" applyFont="1" applyFill="1" applyBorder="1" applyProtection="1">
      <alignment vertical="center"/>
    </xf>
    <xf numFmtId="0" fontId="112" fillId="0" borderId="10" xfId="0" applyFont="1" applyFill="1" applyBorder="1" applyAlignment="1" applyProtection="1">
      <alignment vertical="center" wrapText="1"/>
    </xf>
    <xf numFmtId="0" fontId="120" fillId="29" borderId="10" xfId="0" applyFont="1" applyFill="1" applyBorder="1" applyAlignment="1" applyProtection="1">
      <alignment horizontal="center" vertical="center"/>
    </xf>
    <xf numFmtId="0" fontId="112" fillId="0" borderId="20" xfId="0" applyFont="1" applyFill="1" applyBorder="1" applyAlignment="1" applyProtection="1">
      <alignment horizontal="center" vertical="center"/>
    </xf>
    <xf numFmtId="0" fontId="112" fillId="0" borderId="28" xfId="0" applyFont="1" applyFill="1" applyBorder="1" applyAlignment="1" applyProtection="1">
      <alignment horizontal="center" vertical="center"/>
    </xf>
    <xf numFmtId="0" fontId="112" fillId="0" borderId="30" xfId="0" applyFont="1" applyFill="1" applyBorder="1" applyAlignment="1" applyProtection="1">
      <alignment horizontal="center" vertical="center"/>
    </xf>
    <xf numFmtId="0" fontId="85" fillId="0" borderId="12" xfId="0" applyFont="1" applyFill="1" applyBorder="1" applyAlignment="1" applyProtection="1">
      <alignment vertical="center" wrapText="1"/>
    </xf>
    <xf numFmtId="0" fontId="112" fillId="29" borderId="10" xfId="0" applyFont="1" applyFill="1" applyBorder="1" applyAlignment="1" applyProtection="1">
      <alignment horizontal="center" vertical="center"/>
    </xf>
    <xf numFmtId="179" fontId="112" fillId="0" borderId="10" xfId="28" applyNumberFormat="1" applyFont="1" applyFill="1" applyBorder="1" applyAlignment="1" applyProtection="1">
      <alignment vertical="center" shrinkToFit="1"/>
    </xf>
    <xf numFmtId="0" fontId="88" fillId="0" borderId="12" xfId="0" applyFont="1" applyFill="1" applyBorder="1" applyAlignment="1" applyProtection="1">
      <alignment vertical="center"/>
    </xf>
    <xf numFmtId="0" fontId="112" fillId="26" borderId="36" xfId="0" applyFont="1" applyFill="1" applyBorder="1" applyAlignment="1" applyProtection="1">
      <alignment horizontal="center" vertical="center"/>
    </xf>
    <xf numFmtId="0" fontId="88" fillId="26" borderId="36" xfId="0" applyFont="1" applyFill="1" applyBorder="1" applyAlignment="1" applyProtection="1">
      <alignment vertical="center"/>
    </xf>
    <xf numFmtId="0" fontId="112" fillId="29" borderId="36" xfId="0" applyFont="1" applyFill="1" applyBorder="1" applyAlignment="1" applyProtection="1">
      <alignment horizontal="center" vertical="center"/>
    </xf>
    <xf numFmtId="0" fontId="88" fillId="0" borderId="36" xfId="0" applyFont="1" applyFill="1" applyBorder="1" applyAlignment="1" applyProtection="1">
      <alignment vertical="center"/>
    </xf>
    <xf numFmtId="0" fontId="85" fillId="0" borderId="36" xfId="0" applyFont="1" applyFill="1" applyBorder="1" applyProtection="1">
      <alignment vertical="center"/>
    </xf>
    <xf numFmtId="0" fontId="85" fillId="0" borderId="36" xfId="0" applyFont="1" applyFill="1" applyBorder="1" applyAlignment="1" applyProtection="1">
      <alignment horizontal="center" vertical="center"/>
    </xf>
    <xf numFmtId="0" fontId="85" fillId="0" borderId="36" xfId="0" applyFont="1" applyFill="1" applyBorder="1" applyAlignment="1" applyProtection="1">
      <alignment vertical="center"/>
    </xf>
    <xf numFmtId="177" fontId="112" fillId="0" borderId="10" xfId="0" applyNumberFormat="1" applyFont="1" applyFill="1" applyBorder="1" applyProtection="1">
      <alignment vertical="center"/>
    </xf>
    <xf numFmtId="38" fontId="112" fillId="29" borderId="11" xfId="34" applyFont="1" applyFill="1" applyBorder="1" applyAlignment="1" applyProtection="1">
      <alignment vertical="center" shrinkToFit="1"/>
    </xf>
    <xf numFmtId="38" fontId="112" fillId="29" borderId="10" xfId="34" applyFont="1" applyFill="1" applyBorder="1" applyAlignment="1" applyProtection="1">
      <alignment vertical="center" shrinkToFit="1"/>
    </xf>
    <xf numFmtId="0" fontId="88" fillId="0" borderId="0" xfId="0" applyFont="1" applyFill="1" applyProtection="1">
      <alignment vertical="center"/>
    </xf>
    <xf numFmtId="0" fontId="89" fillId="0" borderId="0" xfId="0" applyFont="1" applyFill="1" applyProtection="1">
      <alignment vertical="center"/>
    </xf>
    <xf numFmtId="0" fontId="90" fillId="0" borderId="0" xfId="0" applyFont="1" applyFill="1" applyProtection="1">
      <alignment vertical="center"/>
    </xf>
    <xf numFmtId="0" fontId="121" fillId="32" borderId="26" xfId="0" applyFont="1" applyFill="1" applyBorder="1" applyProtection="1">
      <alignment vertical="center"/>
    </xf>
    <xf numFmtId="0" fontId="94" fillId="32" borderId="31" xfId="0" applyFont="1" applyFill="1" applyBorder="1" applyProtection="1">
      <alignment vertical="center"/>
    </xf>
    <xf numFmtId="0" fontId="95" fillId="32" borderId="32" xfId="0" applyFont="1" applyFill="1" applyBorder="1" applyProtection="1">
      <alignment vertical="center"/>
    </xf>
    <xf numFmtId="0" fontId="83" fillId="0" borderId="33" xfId="0" applyFont="1" applyFill="1" applyBorder="1" applyProtection="1">
      <alignment vertical="center"/>
    </xf>
    <xf numFmtId="0" fontId="84" fillId="0" borderId="33" xfId="0" applyFont="1" applyBorder="1" applyAlignment="1" applyProtection="1">
      <alignment horizontal="center" vertical="center"/>
    </xf>
    <xf numFmtId="0" fontId="101" fillId="0" borderId="0" xfId="0" applyFont="1" applyBorder="1" applyAlignment="1" applyProtection="1">
      <alignment horizontal="left" vertical="center"/>
    </xf>
    <xf numFmtId="0" fontId="88" fillId="0" borderId="36" xfId="0" applyFont="1" applyBorder="1" applyProtection="1">
      <alignment vertical="center"/>
    </xf>
    <xf numFmtId="0" fontId="84" fillId="0" borderId="33" xfId="0" applyFont="1" applyFill="1" applyBorder="1" applyAlignment="1" applyProtection="1">
      <alignment horizontal="center" vertical="center"/>
    </xf>
    <xf numFmtId="0" fontId="88" fillId="0" borderId="0" xfId="0" applyFont="1" applyBorder="1" applyProtection="1">
      <alignment vertical="center"/>
    </xf>
    <xf numFmtId="0" fontId="102" fillId="0" borderId="21" xfId="0" applyFont="1" applyFill="1" applyBorder="1" applyAlignment="1" applyProtection="1">
      <alignment vertical="center"/>
    </xf>
    <xf numFmtId="0" fontId="84" fillId="0" borderId="21" xfId="0" applyFont="1" applyFill="1" applyBorder="1" applyAlignment="1" applyProtection="1"/>
    <xf numFmtId="0" fontId="84" fillId="0" borderId="0" xfId="0" applyFont="1" applyFill="1" applyBorder="1" applyAlignment="1" applyProtection="1"/>
    <xf numFmtId="0" fontId="84" fillId="0" borderId="0" xfId="0" applyFont="1" applyAlignment="1" applyProtection="1"/>
    <xf numFmtId="0" fontId="91" fillId="0" borderId="0" xfId="0" applyFont="1" applyFill="1" applyBorder="1" applyAlignment="1" applyProtection="1"/>
    <xf numFmtId="0" fontId="91" fillId="0" borderId="0" xfId="0" applyFont="1" applyAlignment="1" applyProtection="1"/>
    <xf numFmtId="0" fontId="91" fillId="0" borderId="0" xfId="0" applyFont="1" applyFill="1" applyAlignment="1" applyProtection="1">
      <alignment horizontal="right" vertical="top"/>
    </xf>
    <xf numFmtId="0" fontId="85" fillId="0" borderId="0" xfId="0" applyFont="1" applyFill="1" applyAlignment="1" applyProtection="1">
      <alignment vertical="center"/>
    </xf>
    <xf numFmtId="0" fontId="90" fillId="0" borderId="0" xfId="0" applyFont="1" applyFill="1" applyAlignment="1" applyProtection="1">
      <alignment vertical="center"/>
    </xf>
    <xf numFmtId="0" fontId="104" fillId="0" borderId="0" xfId="0" applyFont="1" applyFill="1" applyBorder="1" applyAlignment="1" applyProtection="1">
      <alignment vertical="center"/>
    </xf>
    <xf numFmtId="0" fontId="82" fillId="0" borderId="0" xfId="0" applyFont="1" applyAlignment="1" applyProtection="1">
      <alignment vertical="center" wrapText="1"/>
    </xf>
    <xf numFmtId="0" fontId="84" fillId="29" borderId="12" xfId="0" applyFont="1" applyFill="1" applyBorder="1" applyAlignment="1" applyProtection="1">
      <alignment vertical="center"/>
    </xf>
    <xf numFmtId="0" fontId="84" fillId="29" borderId="36" xfId="0" applyFont="1" applyFill="1" applyBorder="1" applyAlignment="1" applyProtection="1">
      <alignment vertical="center"/>
    </xf>
    <xf numFmtId="0" fontId="84" fillId="29" borderId="33" xfId="0" applyFont="1" applyFill="1" applyBorder="1" applyAlignment="1" applyProtection="1">
      <alignment vertical="center"/>
    </xf>
    <xf numFmtId="0" fontId="84" fillId="29" borderId="0" xfId="0" applyFont="1" applyFill="1" applyBorder="1" applyAlignment="1" applyProtection="1">
      <alignment vertical="center"/>
    </xf>
    <xf numFmtId="0" fontId="82" fillId="29" borderId="0" xfId="0" applyFont="1" applyFill="1" applyBorder="1" applyAlignment="1" applyProtection="1">
      <alignment vertical="center"/>
    </xf>
    <xf numFmtId="0" fontId="85" fillId="0" borderId="0" xfId="0" applyFont="1" applyBorder="1" applyProtection="1">
      <alignment vertical="center"/>
    </xf>
    <xf numFmtId="0" fontId="106" fillId="29" borderId="93" xfId="0" applyFont="1" applyFill="1" applyBorder="1" applyAlignment="1" applyProtection="1">
      <alignment vertical="center" wrapText="1"/>
    </xf>
    <xf numFmtId="0" fontId="106" fillId="29" borderId="35" xfId="0" applyFont="1" applyFill="1" applyBorder="1" applyAlignment="1" applyProtection="1">
      <alignment vertical="center" wrapText="1"/>
    </xf>
    <xf numFmtId="0" fontId="85" fillId="0" borderId="0" xfId="0" applyFont="1" applyAlignment="1" applyProtection="1">
      <alignment vertical="center" wrapText="1"/>
    </xf>
    <xf numFmtId="0" fontId="85" fillId="0" borderId="0" xfId="0" applyFont="1" applyFill="1" applyAlignment="1" applyProtection="1">
      <alignment vertical="center" wrapText="1"/>
    </xf>
    <xf numFmtId="0" fontId="106" fillId="29" borderId="60" xfId="0" applyFont="1" applyFill="1" applyBorder="1" applyAlignment="1" applyProtection="1">
      <alignment vertical="center" wrapText="1"/>
    </xf>
    <xf numFmtId="0" fontId="82" fillId="26" borderId="36" xfId="0" applyFont="1" applyFill="1" applyBorder="1" applyProtection="1">
      <alignment vertical="center"/>
    </xf>
    <xf numFmtId="0" fontId="83" fillId="26" borderId="36" xfId="0" applyFont="1" applyFill="1" applyBorder="1" applyProtection="1">
      <alignment vertical="center"/>
    </xf>
    <xf numFmtId="0" fontId="83" fillId="26" borderId="11" xfId="0" applyFont="1" applyFill="1" applyBorder="1" applyProtection="1">
      <alignment vertical="center"/>
    </xf>
    <xf numFmtId="0" fontId="107" fillId="0" borderId="0" xfId="0" applyFont="1" applyProtection="1">
      <alignment vertical="center"/>
    </xf>
    <xf numFmtId="0" fontId="106" fillId="29" borderId="107" xfId="0" applyFont="1" applyFill="1" applyBorder="1" applyAlignment="1" applyProtection="1">
      <alignment vertical="center" wrapText="1"/>
    </xf>
    <xf numFmtId="0" fontId="82" fillId="26" borderId="105" xfId="0" applyFont="1" applyFill="1" applyBorder="1" applyAlignment="1" applyProtection="1">
      <alignment vertical="center"/>
    </xf>
    <xf numFmtId="0" fontId="106" fillId="26" borderId="105" xfId="0" applyFont="1" applyFill="1" applyBorder="1" applyAlignment="1" applyProtection="1">
      <alignment vertical="center" wrapText="1"/>
    </xf>
    <xf numFmtId="0" fontId="106" fillId="26" borderId="144" xfId="0" applyFont="1" applyFill="1" applyBorder="1" applyAlignment="1" applyProtection="1">
      <alignment vertical="center" wrapText="1"/>
    </xf>
    <xf numFmtId="0" fontId="91" fillId="26" borderId="0" xfId="0" applyFont="1" applyFill="1" applyBorder="1" applyAlignment="1" applyProtection="1">
      <alignment horizontal="right" vertical="top"/>
    </xf>
    <xf numFmtId="0" fontId="91" fillId="26" borderId="0" xfId="0" applyFont="1" applyFill="1" applyBorder="1" applyAlignment="1" applyProtection="1">
      <alignment vertical="top"/>
    </xf>
    <xf numFmtId="0" fontId="91" fillId="26" borderId="0" xfId="0" applyFont="1" applyFill="1" applyBorder="1" applyAlignment="1" applyProtection="1">
      <alignment horizontal="right" vertical="top" wrapText="1"/>
    </xf>
    <xf numFmtId="0" fontId="91" fillId="26" borderId="0" xfId="0" applyFont="1" applyFill="1" applyBorder="1" applyAlignment="1" applyProtection="1">
      <alignment vertical="top" wrapText="1"/>
    </xf>
    <xf numFmtId="0" fontId="91" fillId="26" borderId="0" xfId="0" applyFont="1" applyFill="1" applyAlignment="1" applyProtection="1">
      <alignment vertical="top" wrapText="1"/>
    </xf>
    <xf numFmtId="0" fontId="106" fillId="26" borderId="43" xfId="0" applyFont="1" applyFill="1" applyBorder="1" applyAlignment="1" applyProtection="1">
      <alignment vertical="center" wrapText="1"/>
    </xf>
    <xf numFmtId="0" fontId="106" fillId="26" borderId="44" xfId="0" applyFont="1" applyFill="1" applyBorder="1" applyAlignment="1" applyProtection="1">
      <alignment vertical="center" wrapText="1"/>
    </xf>
    <xf numFmtId="0" fontId="106" fillId="26" borderId="45" xfId="0" applyFont="1" applyFill="1" applyBorder="1" applyAlignment="1" applyProtection="1">
      <alignment vertical="center" wrapText="1"/>
    </xf>
    <xf numFmtId="0" fontId="106" fillId="26" borderId="37" xfId="0" applyFont="1" applyFill="1" applyBorder="1" applyAlignment="1" applyProtection="1">
      <alignment vertical="center" wrapText="1"/>
    </xf>
    <xf numFmtId="0" fontId="106" fillId="0" borderId="35" xfId="0" applyFont="1" applyFill="1" applyBorder="1" applyProtection="1">
      <alignment vertical="center"/>
    </xf>
    <xf numFmtId="0" fontId="106" fillId="0" borderId="0" xfId="0" applyFont="1" applyFill="1" applyBorder="1" applyProtection="1">
      <alignment vertical="center"/>
    </xf>
    <xf numFmtId="0" fontId="106" fillId="0" borderId="0" xfId="0" applyFont="1" applyFill="1" applyBorder="1" applyAlignment="1" applyProtection="1">
      <alignment vertical="center" wrapText="1"/>
    </xf>
    <xf numFmtId="0" fontId="107" fillId="0" borderId="0" xfId="0" applyFont="1" applyFill="1" applyProtection="1">
      <alignment vertical="center"/>
    </xf>
    <xf numFmtId="0" fontId="106" fillId="26" borderId="35" xfId="0" applyFont="1" applyFill="1" applyBorder="1" applyProtection="1">
      <alignment vertical="center"/>
    </xf>
    <xf numFmtId="0" fontId="108" fillId="26" borderId="0" xfId="0" applyFont="1" applyFill="1" applyBorder="1" applyProtection="1">
      <alignment vertical="center"/>
    </xf>
    <xf numFmtId="0" fontId="106" fillId="26" borderId="0" xfId="0" applyFont="1" applyFill="1" applyBorder="1" applyProtection="1">
      <alignment vertical="center"/>
    </xf>
    <xf numFmtId="0" fontId="106" fillId="0" borderId="107" xfId="0" applyFont="1" applyFill="1" applyBorder="1" applyProtection="1">
      <alignment vertical="center"/>
    </xf>
    <xf numFmtId="0" fontId="108" fillId="0" borderId="105" xfId="0" applyFont="1" applyFill="1" applyBorder="1" applyProtection="1">
      <alignment vertical="center"/>
    </xf>
    <xf numFmtId="0" fontId="106" fillId="0" borderId="105" xfId="0" applyFont="1" applyFill="1" applyBorder="1" applyProtection="1">
      <alignment vertical="center"/>
    </xf>
    <xf numFmtId="0" fontId="106" fillId="0" borderId="105" xfId="0" applyFont="1" applyFill="1" applyBorder="1" applyAlignment="1" applyProtection="1">
      <alignment vertical="center"/>
    </xf>
    <xf numFmtId="0" fontId="106" fillId="0" borderId="105" xfId="0" applyFont="1" applyFill="1" applyBorder="1" applyAlignment="1" applyProtection="1">
      <alignment horizontal="center" vertical="center"/>
    </xf>
    <xf numFmtId="0" fontId="106" fillId="0" borderId="105" xfId="0" applyFont="1" applyFill="1" applyBorder="1" applyAlignment="1" applyProtection="1">
      <alignment vertical="center" shrinkToFit="1"/>
    </xf>
    <xf numFmtId="0" fontId="108" fillId="0" borderId="105" xfId="0" applyFont="1" applyFill="1" applyBorder="1" applyAlignment="1" applyProtection="1">
      <alignment horizontal="center" vertical="center"/>
    </xf>
    <xf numFmtId="0" fontId="108" fillId="0" borderId="106" xfId="0" applyFont="1" applyBorder="1" applyProtection="1">
      <alignment vertical="center"/>
    </xf>
    <xf numFmtId="0" fontId="109" fillId="0" borderId="35" xfId="0" applyFont="1" applyFill="1" applyBorder="1" applyAlignment="1" applyProtection="1">
      <alignment vertical="center" wrapText="1"/>
    </xf>
    <xf numFmtId="0" fontId="110" fillId="0" borderId="0" xfId="0" applyFont="1" applyFill="1" applyBorder="1" applyAlignment="1" applyProtection="1">
      <alignment vertical="center"/>
    </xf>
    <xf numFmtId="0" fontId="109" fillId="0" borderId="0" xfId="0" applyFont="1" applyFill="1" applyBorder="1" applyAlignment="1" applyProtection="1">
      <alignment vertical="center" wrapText="1"/>
    </xf>
    <xf numFmtId="0" fontId="109" fillId="0" borderId="44" xfId="0" applyFont="1" applyBorder="1" applyAlignment="1" applyProtection="1">
      <alignment vertical="center" wrapText="1"/>
    </xf>
    <xf numFmtId="0" fontId="109" fillId="0" borderId="0" xfId="0" applyFont="1" applyFill="1" applyBorder="1" applyProtection="1">
      <alignment vertical="center"/>
    </xf>
    <xf numFmtId="0" fontId="85" fillId="26" borderId="0" xfId="0" applyFont="1" applyFill="1" applyProtection="1">
      <alignment vertical="center"/>
    </xf>
    <xf numFmtId="0" fontId="111" fillId="26" borderId="0" xfId="0" applyFont="1" applyFill="1" applyProtection="1">
      <alignment vertical="center"/>
    </xf>
    <xf numFmtId="0" fontId="85" fillId="26" borderId="0" xfId="0" applyFont="1" applyFill="1" applyAlignment="1" applyProtection="1">
      <alignment horizontal="center" vertical="center"/>
    </xf>
    <xf numFmtId="0" fontId="9" fillId="25" borderId="94" xfId="0" applyFont="1" applyFill="1" applyBorder="1" applyAlignment="1" applyProtection="1">
      <alignment horizontal="center" vertical="center"/>
    </xf>
    <xf numFmtId="0" fontId="71" fillId="25" borderId="11" xfId="0" applyFont="1" applyFill="1" applyBorder="1" applyAlignment="1" applyProtection="1">
      <alignment horizontal="center" vertical="center"/>
    </xf>
    <xf numFmtId="0" fontId="9" fillId="25" borderId="36" xfId="0" applyFont="1" applyFill="1" applyBorder="1" applyAlignment="1" applyProtection="1">
      <alignment horizontal="center" vertical="center"/>
    </xf>
    <xf numFmtId="0" fontId="9" fillId="25" borderId="55" xfId="0" applyFont="1" applyFill="1" applyBorder="1" applyAlignment="1" applyProtection="1">
      <alignment horizontal="center" vertical="center"/>
    </xf>
    <xf numFmtId="0" fontId="71" fillId="25" borderId="52" xfId="0" applyFont="1" applyFill="1" applyBorder="1" applyAlignment="1" applyProtection="1">
      <alignment horizontal="center" vertical="center"/>
    </xf>
    <xf numFmtId="0" fontId="9" fillId="25" borderId="51" xfId="0" applyFont="1" applyFill="1" applyBorder="1" applyAlignment="1" applyProtection="1">
      <alignment horizontal="center" vertical="center"/>
    </xf>
    <xf numFmtId="0" fontId="0" fillId="28" borderId="66" xfId="0" applyFont="1" applyFill="1" applyBorder="1" applyProtection="1">
      <alignment vertical="center"/>
    </xf>
    <xf numFmtId="0" fontId="33" fillId="28" borderId="54" xfId="0" applyFont="1" applyFill="1" applyBorder="1" applyProtection="1">
      <alignment vertical="center"/>
    </xf>
    <xf numFmtId="0" fontId="0" fillId="28" borderId="54" xfId="0" applyFont="1" applyFill="1" applyBorder="1" applyProtection="1">
      <alignment vertical="center"/>
    </xf>
    <xf numFmtId="0" fontId="29" fillId="28" borderId="54" xfId="0" applyFont="1" applyFill="1" applyBorder="1" applyAlignment="1" applyProtection="1">
      <alignment horizontal="center" vertical="center"/>
    </xf>
    <xf numFmtId="0" fontId="29" fillId="28" borderId="54" xfId="0" applyFont="1" applyFill="1" applyBorder="1" applyProtection="1">
      <alignment vertical="center"/>
    </xf>
    <xf numFmtId="0" fontId="29" fillId="28" borderId="97" xfId="0" applyFont="1" applyFill="1" applyBorder="1" applyProtection="1">
      <alignment vertical="center"/>
    </xf>
    <xf numFmtId="0" fontId="0" fillId="25" borderId="66" xfId="0" applyFont="1" applyFill="1" applyBorder="1" applyProtection="1">
      <alignment vertical="center"/>
    </xf>
    <xf numFmtId="0" fontId="33" fillId="25" borderId="54" xfId="0" applyFont="1" applyFill="1" applyBorder="1" applyProtection="1">
      <alignment vertical="center"/>
    </xf>
    <xf numFmtId="0" fontId="0" fillId="25" borderId="54" xfId="0" applyFont="1" applyFill="1" applyBorder="1" applyProtection="1">
      <alignment vertical="center"/>
    </xf>
    <xf numFmtId="0" fontId="29" fillId="25" borderId="54" xfId="0" applyFont="1" applyFill="1" applyBorder="1" applyProtection="1">
      <alignment vertical="center"/>
    </xf>
    <xf numFmtId="0" fontId="0" fillId="25" borderId="97" xfId="0" applyFont="1" applyFill="1" applyBorder="1" applyProtection="1">
      <alignment vertical="center"/>
    </xf>
    <xf numFmtId="0" fontId="0" fillId="0" borderId="37" xfId="0" applyFont="1" applyBorder="1" applyProtection="1">
      <alignment vertical="center"/>
    </xf>
    <xf numFmtId="0" fontId="0" fillId="25" borderId="73" xfId="0" applyFont="1" applyFill="1" applyBorder="1" applyProtection="1">
      <alignment vertical="center"/>
    </xf>
    <xf numFmtId="0" fontId="30" fillId="0" borderId="76" xfId="0" applyFont="1" applyFill="1" applyBorder="1" applyProtection="1">
      <alignment vertical="center"/>
    </xf>
    <xf numFmtId="0" fontId="30" fillId="25" borderId="114" xfId="0" applyFont="1" applyFill="1" applyBorder="1" applyProtection="1">
      <alignment vertical="center"/>
    </xf>
    <xf numFmtId="0" fontId="30" fillId="25" borderId="32" xfId="0" applyFont="1" applyFill="1" applyBorder="1" applyProtection="1">
      <alignment vertical="center"/>
    </xf>
    <xf numFmtId="0" fontId="0" fillId="25" borderId="40" xfId="0" applyFont="1" applyFill="1" applyBorder="1" applyProtection="1">
      <alignment vertical="center"/>
    </xf>
    <xf numFmtId="0" fontId="30" fillId="25" borderId="31" xfId="0" applyFont="1" applyFill="1" applyBorder="1" applyProtection="1">
      <alignment vertical="center"/>
    </xf>
    <xf numFmtId="0" fontId="30" fillId="25" borderId="116" xfId="0" applyFont="1" applyFill="1" applyBorder="1" applyProtection="1">
      <alignment vertical="center"/>
    </xf>
    <xf numFmtId="0" fontId="29" fillId="28" borderId="0" xfId="0" applyFont="1" applyFill="1" applyBorder="1" applyAlignment="1" applyProtection="1">
      <alignment vertical="center" wrapText="1"/>
    </xf>
    <xf numFmtId="0" fontId="30" fillId="28" borderId="0" xfId="0" applyFont="1" applyFill="1" applyBorder="1" applyAlignment="1" applyProtection="1">
      <alignment vertical="center"/>
    </xf>
    <xf numFmtId="0" fontId="29" fillId="28" borderId="0" xfId="0" applyFont="1" applyFill="1" applyAlignment="1" applyProtection="1">
      <alignment vertical="center" wrapText="1"/>
    </xf>
    <xf numFmtId="0" fontId="10" fillId="28" borderId="12" xfId="0" applyFont="1" applyFill="1" applyBorder="1" applyAlignment="1" applyProtection="1">
      <alignment vertical="center"/>
    </xf>
    <xf numFmtId="0" fontId="10" fillId="28" borderId="36" xfId="0" applyFont="1" applyFill="1" applyBorder="1" applyAlignment="1" applyProtection="1">
      <alignment vertical="center"/>
    </xf>
    <xf numFmtId="0" fontId="29" fillId="0" borderId="14" xfId="0" applyFont="1" applyFill="1" applyBorder="1" applyAlignment="1" applyProtection="1">
      <alignment vertical="center"/>
    </xf>
    <xf numFmtId="0" fontId="10" fillId="0" borderId="15" xfId="0" applyFont="1" applyBorder="1" applyProtection="1">
      <alignment vertical="center"/>
    </xf>
    <xf numFmtId="0" fontId="10" fillId="28" borderId="33" xfId="0" applyFont="1" applyFill="1" applyBorder="1" applyAlignment="1" applyProtection="1">
      <alignment vertical="center"/>
    </xf>
    <xf numFmtId="0" fontId="29" fillId="28" borderId="0" xfId="0" applyFont="1" applyFill="1" applyBorder="1" applyAlignment="1" applyProtection="1">
      <alignment vertical="center"/>
    </xf>
    <xf numFmtId="0" fontId="30" fillId="0" borderId="31" xfId="0" applyFont="1" applyFill="1" applyBorder="1" applyAlignment="1" applyProtection="1">
      <alignment horizontal="left" vertical="center"/>
    </xf>
    <xf numFmtId="0" fontId="29" fillId="25" borderId="18" xfId="0" applyFont="1" applyFill="1" applyBorder="1" applyAlignment="1" applyProtection="1">
      <alignment vertical="center" wrapText="1"/>
    </xf>
    <xf numFmtId="0" fontId="30" fillId="25" borderId="18" xfId="0" applyFont="1" applyFill="1" applyBorder="1" applyAlignment="1" applyProtection="1">
      <alignment vertical="center"/>
    </xf>
    <xf numFmtId="0" fontId="10" fillId="25" borderId="21" xfId="0" applyFont="1" applyFill="1" applyBorder="1" applyAlignment="1" applyProtection="1">
      <alignment vertical="center"/>
    </xf>
    <xf numFmtId="0" fontId="10" fillId="25" borderId="18" xfId="0" applyFont="1" applyFill="1" applyBorder="1" applyAlignment="1" applyProtection="1">
      <alignment vertical="center"/>
    </xf>
    <xf numFmtId="0" fontId="10" fillId="0" borderId="19" xfId="0" applyFont="1" applyBorder="1" applyProtection="1">
      <alignment vertical="center"/>
    </xf>
    <xf numFmtId="0" fontId="10" fillId="25" borderId="33" xfId="0" applyFont="1" applyFill="1" applyBorder="1" applyAlignment="1" applyProtection="1">
      <alignment vertical="center"/>
    </xf>
    <xf numFmtId="0" fontId="30" fillId="25" borderId="0" xfId="0" applyFont="1" applyFill="1" applyBorder="1" applyAlignment="1" applyProtection="1">
      <alignment vertical="center"/>
    </xf>
    <xf numFmtId="0" fontId="29" fillId="25" borderId="0" xfId="0" applyFont="1" applyFill="1" applyBorder="1" applyAlignment="1" applyProtection="1">
      <alignment vertical="center"/>
    </xf>
    <xf numFmtId="0" fontId="10" fillId="25" borderId="31" xfId="0" applyFont="1" applyFill="1" applyBorder="1" applyAlignment="1" applyProtection="1">
      <alignment horizontal="center" vertical="center"/>
    </xf>
    <xf numFmtId="0" fontId="10" fillId="28" borderId="79" xfId="0" applyFont="1" applyFill="1" applyBorder="1" applyAlignment="1" applyProtection="1">
      <alignment horizontal="center" vertical="center"/>
    </xf>
    <xf numFmtId="0" fontId="10" fillId="28" borderId="58" xfId="0" applyFont="1" applyFill="1" applyBorder="1" applyAlignment="1" applyProtection="1">
      <alignment horizontal="center" vertical="center"/>
    </xf>
    <xf numFmtId="0" fontId="63" fillId="28" borderId="58" xfId="0" applyFont="1" applyFill="1" applyBorder="1" applyAlignment="1" applyProtection="1">
      <alignment horizontal="center" vertical="center"/>
    </xf>
    <xf numFmtId="0" fontId="10" fillId="28" borderId="78" xfId="0" applyFont="1" applyFill="1" applyBorder="1" applyAlignment="1" applyProtection="1">
      <alignment vertical="center"/>
    </xf>
    <xf numFmtId="0" fontId="10" fillId="28" borderId="53" xfId="0" applyFont="1" applyFill="1" applyBorder="1" applyAlignment="1" applyProtection="1">
      <alignment vertical="center"/>
    </xf>
    <xf numFmtId="0" fontId="29" fillId="29" borderId="0" xfId="0" applyFont="1" applyFill="1" applyBorder="1" applyAlignment="1" applyProtection="1">
      <alignment vertical="center" wrapText="1"/>
    </xf>
    <xf numFmtId="0" fontId="30" fillId="29" borderId="0" xfId="0" applyFont="1" applyFill="1" applyBorder="1" applyAlignment="1" applyProtection="1">
      <alignment vertical="center"/>
    </xf>
    <xf numFmtId="0" fontId="29" fillId="29" borderId="0" xfId="0" applyFont="1" applyFill="1" applyAlignment="1" applyProtection="1">
      <alignment vertical="center" wrapText="1"/>
    </xf>
    <xf numFmtId="0" fontId="30" fillId="0" borderId="112" xfId="0" applyFont="1" applyFill="1" applyBorder="1" applyAlignment="1" applyProtection="1">
      <alignment horizontal="center" vertical="center" wrapText="1"/>
    </xf>
    <xf numFmtId="0" fontId="30" fillId="0" borderId="72" xfId="0" applyFont="1" applyFill="1" applyBorder="1" applyAlignment="1" applyProtection="1">
      <alignment horizontal="center" vertical="center" wrapText="1"/>
    </xf>
    <xf numFmtId="0" fontId="30" fillId="0" borderId="127" xfId="0" applyFont="1" applyFill="1" applyBorder="1" applyAlignment="1" applyProtection="1">
      <alignment horizontal="center" vertical="center" wrapText="1"/>
    </xf>
    <xf numFmtId="0" fontId="30" fillId="0" borderId="90" xfId="0" applyFont="1" applyFill="1" applyBorder="1" applyAlignment="1" applyProtection="1">
      <alignment horizontal="center" vertical="center" wrapText="1"/>
    </xf>
    <xf numFmtId="0" fontId="29" fillId="25" borderId="0" xfId="0" applyFont="1" applyFill="1" applyBorder="1" applyAlignment="1" applyProtection="1">
      <alignment vertical="center" wrapText="1"/>
    </xf>
    <xf numFmtId="0" fontId="29" fillId="25" borderId="0" xfId="0" applyFont="1" applyFill="1" applyAlignment="1" applyProtection="1">
      <alignment vertical="center" wrapText="1"/>
    </xf>
    <xf numFmtId="0" fontId="30" fillId="24" borderId="89" xfId="0" applyFont="1" applyFill="1" applyBorder="1" applyAlignment="1" applyProtection="1">
      <alignment horizontal="center" vertical="center" wrapText="1"/>
    </xf>
    <xf numFmtId="0" fontId="30" fillId="26" borderId="62" xfId="0" applyFont="1" applyFill="1" applyBorder="1" applyAlignment="1" applyProtection="1">
      <alignment vertical="center"/>
    </xf>
    <xf numFmtId="0" fontId="10" fillId="0" borderId="62" xfId="0" applyFont="1" applyFill="1" applyBorder="1" applyAlignment="1" applyProtection="1">
      <alignment vertical="top"/>
    </xf>
    <xf numFmtId="0" fontId="30" fillId="24" borderId="62" xfId="0" applyFont="1" applyFill="1" applyBorder="1" applyAlignment="1" applyProtection="1">
      <alignment vertical="center"/>
    </xf>
    <xf numFmtId="0" fontId="30" fillId="24" borderId="72" xfId="0" applyFont="1" applyFill="1" applyBorder="1" applyAlignment="1" applyProtection="1">
      <alignment horizontal="center" vertical="center" wrapText="1"/>
    </xf>
    <xf numFmtId="0" fontId="30" fillId="26" borderId="54" xfId="0" applyFont="1" applyFill="1" applyBorder="1" applyAlignment="1" applyProtection="1">
      <alignment vertical="center"/>
    </xf>
    <xf numFmtId="0" fontId="10" fillId="0" borderId="54" xfId="0" applyFont="1" applyFill="1" applyBorder="1" applyAlignment="1" applyProtection="1">
      <alignment vertical="top"/>
    </xf>
    <xf numFmtId="0" fontId="30" fillId="24" borderId="54" xfId="0" applyFont="1" applyFill="1" applyBorder="1" applyAlignment="1" applyProtection="1">
      <alignment vertical="center"/>
    </xf>
    <xf numFmtId="0" fontId="30" fillId="26" borderId="54" xfId="0" applyFont="1" applyFill="1" applyBorder="1" applyAlignment="1" applyProtection="1">
      <alignment horizontal="center" vertical="center" wrapText="1"/>
    </xf>
    <xf numFmtId="0" fontId="30" fillId="24" borderId="90" xfId="0" applyFont="1" applyFill="1" applyBorder="1" applyAlignment="1" applyProtection="1">
      <alignment horizontal="center" vertical="center" wrapText="1"/>
    </xf>
    <xf numFmtId="0" fontId="30" fillId="0" borderId="87" xfId="0" applyFont="1" applyFill="1" applyBorder="1" applyAlignment="1" applyProtection="1">
      <alignment vertical="center"/>
    </xf>
    <xf numFmtId="0" fontId="30" fillId="0" borderId="87" xfId="0" applyFont="1" applyFill="1" applyBorder="1" applyAlignment="1" applyProtection="1">
      <alignment vertical="center" wrapText="1"/>
    </xf>
    <xf numFmtId="0" fontId="30" fillId="26" borderId="87" xfId="0" applyFont="1" applyFill="1" applyBorder="1" applyAlignment="1" applyProtection="1">
      <alignment vertical="center"/>
    </xf>
    <xf numFmtId="0" fontId="30" fillId="24" borderId="87" xfId="0" applyFont="1" applyFill="1" applyBorder="1" applyAlignment="1" applyProtection="1">
      <alignment vertical="center"/>
    </xf>
    <xf numFmtId="0" fontId="67" fillId="29" borderId="43" xfId="0" applyFont="1" applyFill="1" applyBorder="1" applyAlignment="1" applyProtection="1">
      <alignment vertical="center" wrapText="1"/>
    </xf>
    <xf numFmtId="0" fontId="29" fillId="26" borderId="44" xfId="0" applyFont="1" applyFill="1" applyBorder="1" applyProtection="1">
      <alignment vertical="center"/>
    </xf>
    <xf numFmtId="0" fontId="0" fillId="26" borderId="44" xfId="0" applyFont="1" applyFill="1" applyBorder="1" applyProtection="1">
      <alignment vertical="center"/>
    </xf>
    <xf numFmtId="0" fontId="0" fillId="26" borderId="110" xfId="0" applyFont="1" applyFill="1" applyBorder="1" applyProtection="1">
      <alignment vertical="center"/>
    </xf>
    <xf numFmtId="0" fontId="67" fillId="29" borderId="60" xfId="0" applyFont="1" applyFill="1" applyBorder="1" applyAlignment="1" applyProtection="1">
      <alignment vertical="center" wrapText="1"/>
    </xf>
    <xf numFmtId="0" fontId="29" fillId="26" borderId="36" xfId="0" applyFont="1" applyFill="1" applyBorder="1" applyProtection="1">
      <alignment vertical="center"/>
    </xf>
    <xf numFmtId="0" fontId="0" fillId="26" borderId="36" xfId="0" applyFont="1" applyFill="1" applyBorder="1" applyProtection="1">
      <alignment vertical="center"/>
    </xf>
    <xf numFmtId="0" fontId="0" fillId="26" borderId="11" xfId="0" applyFont="1" applyFill="1" applyBorder="1" applyProtection="1">
      <alignment vertical="center"/>
    </xf>
    <xf numFmtId="0" fontId="67" fillId="29" borderId="107" xfId="0" applyFont="1" applyFill="1" applyBorder="1" applyAlignment="1" applyProtection="1">
      <alignment vertical="center" wrapText="1"/>
    </xf>
    <xf numFmtId="0" fontId="29" fillId="26" borderId="105" xfId="0" applyFont="1" applyFill="1" applyBorder="1" applyAlignment="1" applyProtection="1">
      <alignment vertical="center"/>
    </xf>
    <xf numFmtId="0" fontId="67" fillId="26" borderId="105" xfId="0" applyFont="1" applyFill="1" applyBorder="1" applyAlignment="1" applyProtection="1">
      <alignment vertical="center" wrapText="1"/>
    </xf>
    <xf numFmtId="0" fontId="67" fillId="26" borderId="109" xfId="0" applyFont="1" applyFill="1" applyBorder="1" applyAlignment="1" applyProtection="1">
      <alignment vertical="center" wrapText="1"/>
    </xf>
    <xf numFmtId="0" fontId="112" fillId="26" borderId="101" xfId="0" applyFont="1" applyFill="1" applyBorder="1" applyAlignment="1" applyProtection="1">
      <alignment horizontal="center" vertical="top" wrapText="1" shrinkToFit="1"/>
    </xf>
    <xf numFmtId="0" fontId="48" fillId="0" borderId="10" xfId="0" applyFont="1" applyBorder="1" applyAlignment="1">
      <alignment horizontal="center" vertical="center" wrapText="1"/>
    </xf>
    <xf numFmtId="0" fontId="48" fillId="0" borderId="10" xfId="0" applyFont="1" applyBorder="1" applyAlignment="1">
      <alignment horizontal="center" vertical="center"/>
    </xf>
    <xf numFmtId="0" fontId="0" fillId="0" borderId="10" xfId="0" applyBorder="1" applyAlignment="1">
      <alignment horizontal="center" vertical="top" wrapText="1"/>
    </xf>
    <xf numFmtId="0" fontId="0" fillId="0" borderId="12" xfId="0" applyBorder="1" applyAlignment="1">
      <alignment vertical="center" wrapText="1"/>
    </xf>
    <xf numFmtId="0" fontId="0" fillId="0" borderId="11" xfId="0" applyBorder="1" applyAlignment="1">
      <alignment vertical="center" wrapText="1"/>
    </xf>
    <xf numFmtId="0" fontId="0" fillId="0" borderId="12" xfId="0" applyFont="1" applyBorder="1" applyAlignment="1">
      <alignment vertical="center" wrapText="1"/>
    </xf>
    <xf numFmtId="0" fontId="0" fillId="0" borderId="11" xfId="0" applyFont="1" applyBorder="1" applyAlignment="1">
      <alignment vertical="center" wrapText="1"/>
    </xf>
    <xf numFmtId="0" fontId="45" fillId="0" borderId="0" xfId="0" applyFont="1" applyAlignment="1">
      <alignment horizontal="left" vertical="center" wrapText="1"/>
    </xf>
    <xf numFmtId="0" fontId="76" fillId="30" borderId="12" xfId="0" applyFont="1" applyFill="1" applyBorder="1" applyAlignment="1">
      <alignment horizontal="center" vertical="center" wrapText="1"/>
    </xf>
    <xf numFmtId="0" fontId="76" fillId="30" borderId="36" xfId="0" applyFont="1" applyFill="1" applyBorder="1" applyAlignment="1">
      <alignment horizontal="center" vertical="center" wrapText="1"/>
    </xf>
    <xf numFmtId="0" fontId="76" fillId="30" borderId="11" xfId="0" applyFont="1" applyFill="1" applyBorder="1" applyAlignment="1">
      <alignment horizontal="center" vertical="center" wrapText="1"/>
    </xf>
    <xf numFmtId="0" fontId="40" fillId="0" borderId="147" xfId="0" applyFont="1" applyBorder="1" applyAlignment="1">
      <alignment horizontal="center" vertical="top" wrapText="1"/>
    </xf>
    <xf numFmtId="0" fontId="79" fillId="29" borderId="0" xfId="0" applyFont="1" applyFill="1" applyAlignment="1">
      <alignment horizontal="center" vertical="center" wrapText="1"/>
    </xf>
    <xf numFmtId="0" fontId="43" fillId="0" borderId="18" xfId="0" applyFont="1" applyBorder="1" applyAlignment="1">
      <alignment horizontal="left" vertical="top" wrapText="1"/>
    </xf>
    <xf numFmtId="0" fontId="32" fillId="27" borderId="12" xfId="0" applyFont="1" applyFill="1" applyBorder="1" applyAlignment="1">
      <alignment vertical="center"/>
    </xf>
    <xf numFmtId="0" fontId="32"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29" fillId="0" borderId="12" xfId="0" applyFont="1" applyBorder="1" applyAlignment="1" applyProtection="1">
      <alignment horizontal="center" vertical="center"/>
    </xf>
    <xf numFmtId="0" fontId="29" fillId="0" borderId="36" xfId="0" applyFont="1" applyBorder="1" applyAlignment="1" applyProtection="1">
      <alignment horizontal="center" vertical="center"/>
    </xf>
    <xf numFmtId="0" fontId="0" fillId="32" borderId="26" xfId="0" applyFont="1" applyFill="1" applyBorder="1" applyAlignment="1" applyProtection="1">
      <alignment horizontal="center" vertical="center"/>
    </xf>
    <xf numFmtId="0" fontId="0" fillId="32" borderId="31" xfId="0" applyFont="1" applyFill="1" applyBorder="1" applyAlignment="1" applyProtection="1">
      <alignment horizontal="center" vertical="center"/>
    </xf>
    <xf numFmtId="0" fontId="0" fillId="32" borderId="32" xfId="0" applyFont="1" applyFill="1" applyBorder="1" applyAlignment="1" applyProtection="1">
      <alignment horizontal="center" vertical="center"/>
    </xf>
    <xf numFmtId="0" fontId="0" fillId="0" borderId="0" xfId="0" applyAlignment="1" applyProtection="1">
      <alignment horizontal="left" vertical="top" wrapText="1"/>
    </xf>
    <xf numFmtId="0" fontId="0" fillId="29" borderId="10" xfId="0" applyFill="1" applyBorder="1" applyAlignment="1" applyProtection="1">
      <alignment vertical="center"/>
    </xf>
    <xf numFmtId="0" fontId="0" fillId="0" borderId="13" xfId="0" applyBorder="1" applyAlignment="1" applyProtection="1">
      <alignment vertical="center" wrapText="1" shrinkToFit="1"/>
    </xf>
    <xf numFmtId="0" fontId="0" fillId="0" borderId="92" xfId="0" applyBorder="1" applyAlignment="1" applyProtection="1">
      <alignment vertical="center" wrapText="1" shrinkToFit="1"/>
    </xf>
    <xf numFmtId="0" fontId="0" fillId="29" borderId="114" xfId="0" applyFont="1" applyFill="1" applyBorder="1" applyAlignment="1" applyProtection="1">
      <alignment horizontal="center" vertical="center"/>
    </xf>
    <xf numFmtId="0" fontId="0" fillId="29" borderId="115" xfId="0" applyFont="1" applyFill="1" applyBorder="1" applyAlignment="1" applyProtection="1">
      <alignment horizontal="center" vertical="center"/>
    </xf>
    <xf numFmtId="0" fontId="0" fillId="29" borderId="116" xfId="0" applyFont="1" applyFill="1" applyBorder="1" applyAlignment="1" applyProtection="1">
      <alignment horizontal="center" vertical="center"/>
    </xf>
    <xf numFmtId="0" fontId="39" fillId="29" borderId="55" xfId="48" applyFill="1" applyBorder="1" applyAlignment="1" applyProtection="1">
      <alignment horizontal="left" vertical="center"/>
    </xf>
    <xf numFmtId="0" fontId="0" fillId="29" borderId="29" xfId="0" applyFill="1" applyBorder="1" applyAlignment="1" applyProtection="1">
      <alignment horizontal="left" vertical="center"/>
    </xf>
    <xf numFmtId="0" fontId="0" fillId="29" borderId="61" xfId="0" applyFill="1" applyBorder="1" applyAlignment="1" applyProtection="1">
      <alignment horizontal="left" vertical="center"/>
    </xf>
    <xf numFmtId="0" fontId="0" fillId="29" borderId="27" xfId="0" applyFill="1" applyBorder="1" applyAlignment="1" applyProtection="1">
      <alignment horizontal="left" vertical="center"/>
    </xf>
    <xf numFmtId="0" fontId="0" fillId="0" borderId="10" xfId="0" applyBorder="1" applyAlignment="1" applyProtection="1">
      <alignment horizontal="left" vertical="center"/>
    </xf>
    <xf numFmtId="0" fontId="0" fillId="0" borderId="12" xfId="0" applyBorder="1" applyAlignment="1" applyProtection="1">
      <alignment horizontal="left" vertical="center"/>
    </xf>
    <xf numFmtId="0" fontId="0" fillId="29" borderId="94" xfId="0" applyFill="1" applyBorder="1" applyAlignment="1" applyProtection="1">
      <alignment horizontal="left" vertical="center"/>
    </xf>
    <xf numFmtId="0" fontId="0" fillId="29" borderId="10" xfId="0" applyFill="1" applyBorder="1" applyAlignment="1" applyProtection="1">
      <alignment horizontal="left" vertical="center"/>
    </xf>
    <xf numFmtId="0" fontId="0" fillId="29" borderId="12" xfId="0" applyFill="1" applyBorder="1" applyAlignment="1" applyProtection="1">
      <alignment horizontal="left" vertical="center"/>
    </xf>
    <xf numFmtId="0" fontId="0" fillId="29" borderId="23" xfId="0" applyFill="1" applyBorder="1" applyAlignment="1" applyProtection="1">
      <alignment horizontal="left" vertical="center"/>
    </xf>
    <xf numFmtId="0" fontId="0" fillId="29" borderId="12" xfId="0" applyFill="1" applyBorder="1" applyAlignment="1" applyProtection="1">
      <alignment vertical="center"/>
    </xf>
    <xf numFmtId="0" fontId="0" fillId="29" borderId="36" xfId="0" applyFill="1" applyBorder="1" applyAlignment="1" applyProtection="1">
      <alignment vertical="center"/>
    </xf>
    <xf numFmtId="0" fontId="0" fillId="29" borderId="11" xfId="0" applyFill="1" applyBorder="1" applyAlignment="1" applyProtection="1">
      <alignment vertical="center"/>
    </xf>
    <xf numFmtId="0" fontId="0" fillId="29" borderId="29" xfId="0" applyFill="1" applyBorder="1" applyAlignment="1" applyProtection="1">
      <alignment vertical="center"/>
    </xf>
    <xf numFmtId="0" fontId="0" fillId="29" borderId="143" xfId="0" applyFill="1" applyBorder="1" applyAlignment="1" applyProtection="1">
      <alignment vertical="center"/>
    </xf>
    <xf numFmtId="0" fontId="0" fillId="29" borderId="24" xfId="0" applyFill="1" applyBorder="1" applyAlignment="1" applyProtection="1">
      <alignment vertical="center"/>
    </xf>
    <xf numFmtId="0" fontId="0" fillId="29" borderId="149" xfId="0" applyFill="1" applyBorder="1" applyAlignment="1" applyProtection="1">
      <alignment vertical="center"/>
    </xf>
    <xf numFmtId="0" fontId="0" fillId="29" borderId="135" xfId="0" applyFill="1" applyBorder="1" applyAlignment="1" applyProtection="1">
      <alignment horizontal="left" vertical="center"/>
    </xf>
    <xf numFmtId="0" fontId="0" fillId="29" borderId="13" xfId="0" applyFill="1" applyBorder="1" applyAlignment="1" applyProtection="1">
      <alignment horizontal="left" vertical="center"/>
    </xf>
    <xf numFmtId="0" fontId="0" fillId="29" borderId="14" xfId="0" applyFill="1" applyBorder="1" applyAlignment="1" applyProtection="1">
      <alignment horizontal="left" vertical="center"/>
    </xf>
    <xf numFmtId="0" fontId="0" fillId="29" borderId="95" xfId="0" applyFill="1" applyBorder="1" applyAlignment="1" applyProtection="1">
      <alignment horizontal="left" vertical="center"/>
    </xf>
    <xf numFmtId="0" fontId="37" fillId="0" borderId="13" xfId="0" applyFont="1" applyBorder="1" applyAlignment="1" applyProtection="1">
      <alignment horizontal="center" vertical="center" wrapText="1"/>
    </xf>
    <xf numFmtId="0" fontId="37" fillId="0" borderId="146" xfId="0" applyFont="1" applyBorder="1" applyAlignment="1" applyProtection="1">
      <alignment horizontal="center" vertical="center" wrapText="1"/>
    </xf>
    <xf numFmtId="0" fontId="0" fillId="29" borderId="50" xfId="0" applyFill="1" applyBorder="1" applyAlignment="1" applyProtection="1">
      <alignment horizontal="left" vertical="center"/>
    </xf>
    <xf numFmtId="0" fontId="0" fillId="29" borderId="96" xfId="0" applyFill="1" applyBorder="1" applyAlignment="1" applyProtection="1">
      <alignment horizontal="left" vertical="center"/>
    </xf>
    <xf numFmtId="0" fontId="0" fillId="29" borderId="143" xfId="0" applyFill="1" applyBorder="1" applyAlignment="1" applyProtection="1">
      <alignment horizontal="left" vertical="center"/>
    </xf>
    <xf numFmtId="0" fontId="0" fillId="29" borderId="22" xfId="0" applyFill="1" applyBorder="1" applyAlignment="1" applyProtection="1">
      <alignment horizontal="left" vertical="center"/>
    </xf>
    <xf numFmtId="0" fontId="0" fillId="29" borderId="92" xfId="0" applyFill="1" applyBorder="1" applyAlignment="1" applyProtection="1">
      <alignment horizontal="left" vertical="center"/>
    </xf>
    <xf numFmtId="0" fontId="0" fillId="29" borderId="17" xfId="0" applyFill="1" applyBorder="1" applyAlignment="1" applyProtection="1">
      <alignment horizontal="left" vertical="center"/>
    </xf>
    <xf numFmtId="0" fontId="0" fillId="29" borderId="113" xfId="0" applyFill="1" applyBorder="1" applyAlignment="1" applyProtection="1">
      <alignment horizontal="left" vertical="center"/>
    </xf>
    <xf numFmtId="0" fontId="0" fillId="29" borderId="136" xfId="0" applyFill="1" applyBorder="1" applyAlignment="1" applyProtection="1">
      <alignment horizontal="left" vertical="center"/>
    </xf>
    <xf numFmtId="0" fontId="0" fillId="0" borderId="10" xfId="0" applyBorder="1" applyAlignment="1" applyProtection="1">
      <alignment vertical="center"/>
    </xf>
    <xf numFmtId="0" fontId="0" fillId="0" borderId="13" xfId="0" applyBorder="1" applyAlignment="1" applyProtection="1">
      <alignment horizontal="center" vertical="center"/>
    </xf>
    <xf numFmtId="0" fontId="0" fillId="0" borderId="146" xfId="0" applyBorder="1" applyAlignment="1" applyProtection="1">
      <alignment horizontal="center" vertical="center"/>
    </xf>
    <xf numFmtId="0" fontId="0" fillId="0" borderId="12" xfId="0"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29" borderId="61" xfId="0" applyFill="1" applyBorder="1" applyAlignment="1" applyProtection="1">
      <alignment vertical="center"/>
    </xf>
    <xf numFmtId="0" fontId="0" fillId="29" borderId="51" xfId="0" applyFill="1" applyBorder="1" applyAlignment="1" applyProtection="1">
      <alignment vertical="center"/>
    </xf>
    <xf numFmtId="0" fontId="0" fillId="29" borderId="52" xfId="0" applyFill="1" applyBorder="1" applyAlignment="1" applyProtection="1">
      <alignment vertical="center"/>
    </xf>
    <xf numFmtId="0" fontId="0" fillId="0" borderId="92" xfId="0" applyBorder="1" applyAlignment="1" applyProtection="1">
      <alignment horizontal="center" vertical="center"/>
    </xf>
    <xf numFmtId="0" fontId="0" fillId="0" borderId="21"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05" xfId="0" applyBorder="1" applyAlignment="1" applyProtection="1">
      <alignment horizontal="center" vertical="center" wrapText="1"/>
    </xf>
    <xf numFmtId="0" fontId="0" fillId="0" borderId="144" xfId="0" applyBorder="1" applyAlignment="1" applyProtection="1">
      <alignment horizontal="center" vertical="center" wrapText="1"/>
    </xf>
    <xf numFmtId="0" fontId="0" fillId="0" borderId="101" xfId="0" applyBorder="1" applyAlignment="1" applyProtection="1">
      <alignment horizontal="center" vertical="center" wrapText="1"/>
    </xf>
    <xf numFmtId="0" fontId="0" fillId="0" borderId="101" xfId="0" applyBorder="1" applyAlignment="1" applyProtection="1">
      <alignment horizontal="center" vertical="center"/>
    </xf>
    <xf numFmtId="0" fontId="0" fillId="0" borderId="14" xfId="0" applyBorder="1" applyAlignment="1" applyProtection="1">
      <alignment horizontal="center" vertical="center"/>
    </xf>
    <xf numFmtId="0" fontId="0" fillId="0" borderId="21" xfId="0" applyBorder="1" applyAlignment="1" applyProtection="1">
      <alignment horizontal="center" vertical="center"/>
    </xf>
    <xf numFmtId="0" fontId="0" fillId="0" borderId="15" xfId="0" applyBorder="1" applyAlignment="1" applyProtection="1">
      <alignment horizontal="center" vertical="center"/>
    </xf>
    <xf numFmtId="0" fontId="0" fillId="0" borderId="145" xfId="0" applyBorder="1" applyAlignment="1" applyProtection="1">
      <alignment horizontal="center" vertical="center"/>
    </xf>
    <xf numFmtId="0" fontId="0" fillId="0" borderId="105" xfId="0" applyBorder="1" applyAlignment="1" applyProtection="1">
      <alignment horizontal="center" vertical="center"/>
    </xf>
    <xf numFmtId="0" fontId="0" fillId="0" borderId="144" xfId="0" applyBorder="1" applyAlignment="1" applyProtection="1">
      <alignment horizontal="center" vertical="center"/>
    </xf>
    <xf numFmtId="0" fontId="35" fillId="0" borderId="0" xfId="0" applyFont="1" applyFill="1" applyAlignment="1" applyProtection="1">
      <alignment horizontal="left" vertical="center" wrapText="1"/>
    </xf>
    <xf numFmtId="0" fontId="35" fillId="0" borderId="0" xfId="0" applyFont="1" applyFill="1" applyAlignment="1" applyProtection="1">
      <alignment horizontal="left" vertical="center"/>
    </xf>
    <xf numFmtId="0" fontId="112" fillId="0" borderId="10" xfId="0" applyFont="1" applyFill="1" applyBorder="1" applyAlignment="1" applyProtection="1">
      <alignment horizontal="center" vertical="center"/>
    </xf>
    <xf numFmtId="0" fontId="112" fillId="0" borderId="12" xfId="0" applyFont="1" applyFill="1" applyBorder="1" applyAlignment="1" applyProtection="1">
      <alignment horizontal="center" vertical="center"/>
    </xf>
    <xf numFmtId="0" fontId="112" fillId="0" borderId="26" xfId="0" applyFont="1" applyFill="1" applyBorder="1" applyAlignment="1" applyProtection="1">
      <alignment vertical="center"/>
    </xf>
    <xf numFmtId="0" fontId="112" fillId="0" borderId="31" xfId="0" applyFont="1" applyFill="1" applyBorder="1" applyAlignment="1" applyProtection="1">
      <alignment vertical="center"/>
    </xf>
    <xf numFmtId="0" fontId="112" fillId="0" borderId="32" xfId="0" applyFont="1" applyFill="1" applyBorder="1" applyAlignment="1" applyProtection="1">
      <alignment vertical="center"/>
    </xf>
    <xf numFmtId="0" fontId="112" fillId="0" borderId="12" xfId="0" applyFont="1" applyFill="1" applyBorder="1" applyAlignment="1" applyProtection="1">
      <alignment vertical="center"/>
    </xf>
    <xf numFmtId="0" fontId="112" fillId="0" borderId="36" xfId="0" applyFont="1" applyFill="1" applyBorder="1" applyAlignment="1" applyProtection="1">
      <alignment vertical="center"/>
    </xf>
    <xf numFmtId="0" fontId="85" fillId="26" borderId="13" xfId="0" applyFont="1" applyFill="1" applyBorder="1" applyAlignment="1" applyProtection="1">
      <alignment horizontal="center" vertical="center" textRotation="255" wrapText="1"/>
    </xf>
    <xf numFmtId="0" fontId="85" fillId="26" borderId="101" xfId="0" applyFont="1" applyFill="1" applyBorder="1" applyAlignment="1" applyProtection="1">
      <alignment horizontal="center" vertical="center" textRotation="255" wrapText="1"/>
    </xf>
    <xf numFmtId="38" fontId="94" fillId="0" borderId="18" xfId="34" applyFont="1" applyFill="1" applyBorder="1" applyAlignment="1" applyProtection="1">
      <alignment vertical="center" shrinkToFit="1"/>
    </xf>
    <xf numFmtId="38" fontId="94" fillId="0" borderId="19" xfId="34" applyFont="1" applyFill="1" applyBorder="1" applyAlignment="1" applyProtection="1">
      <alignment vertical="center" shrinkToFit="1"/>
    </xf>
    <xf numFmtId="0" fontId="94" fillId="0" borderId="95" xfId="0" applyFont="1" applyFill="1" applyBorder="1" applyAlignment="1" applyProtection="1">
      <alignment horizontal="center" vertical="center" shrinkToFit="1"/>
    </xf>
    <xf numFmtId="0" fontId="94" fillId="0" borderId="113" xfId="0" applyFont="1" applyFill="1" applyBorder="1" applyAlignment="1" applyProtection="1">
      <alignment horizontal="center" vertical="center" shrinkToFit="1"/>
    </xf>
    <xf numFmtId="0" fontId="118" fillId="26" borderId="13" xfId="0" applyFont="1" applyFill="1" applyBorder="1" applyAlignment="1" applyProtection="1">
      <alignment horizontal="center" vertical="center" textRotation="255" wrapText="1"/>
    </xf>
    <xf numFmtId="0" fontId="118" fillId="26" borderId="101" xfId="0" applyFont="1" applyFill="1" applyBorder="1" applyAlignment="1" applyProtection="1">
      <alignment horizontal="center" vertical="center" textRotation="255" wrapText="1"/>
    </xf>
    <xf numFmtId="0" fontId="112" fillId="26" borderId="12" xfId="0" applyFont="1" applyFill="1" applyBorder="1" applyAlignment="1" applyProtection="1">
      <alignment horizontal="center" vertical="center" shrinkToFit="1"/>
    </xf>
    <xf numFmtId="0" fontId="112" fillId="26" borderId="36" xfId="0" applyFont="1" applyFill="1" applyBorder="1" applyAlignment="1" applyProtection="1">
      <alignment horizontal="center" vertical="center" shrinkToFit="1"/>
    </xf>
    <xf numFmtId="0" fontId="112" fillId="26" borderId="11" xfId="0" applyFont="1" applyFill="1" applyBorder="1" applyAlignment="1" applyProtection="1">
      <alignment horizontal="center" vertical="center" shrinkToFit="1"/>
    </xf>
    <xf numFmtId="0" fontId="112" fillId="26" borderId="14" xfId="0" applyFont="1" applyFill="1" applyBorder="1" applyAlignment="1" applyProtection="1">
      <alignment horizontal="center" vertical="center" shrinkToFit="1"/>
    </xf>
    <xf numFmtId="0" fontId="112" fillId="26" borderId="33" xfId="0" applyFont="1" applyFill="1" applyBorder="1" applyAlignment="1" applyProtection="1">
      <alignment horizontal="center" vertical="center" shrinkToFit="1"/>
    </xf>
    <xf numFmtId="0" fontId="112" fillId="26" borderId="13" xfId="0" applyFont="1" applyFill="1" applyBorder="1" applyAlignment="1" applyProtection="1">
      <alignment horizontal="center" vertical="center" wrapText="1" shrinkToFit="1"/>
    </xf>
    <xf numFmtId="0" fontId="112" fillId="26" borderId="101" xfId="0" applyFont="1" applyFill="1" applyBorder="1" applyAlignment="1" applyProtection="1">
      <alignment horizontal="center" vertical="center" wrapText="1" shrinkToFit="1"/>
    </xf>
    <xf numFmtId="0" fontId="112" fillId="26" borderId="13" xfId="0" applyFont="1" applyFill="1" applyBorder="1" applyAlignment="1" applyProtection="1">
      <alignment horizontal="center" vertical="center" wrapText="1"/>
    </xf>
    <xf numFmtId="0" fontId="112" fillId="26" borderId="101" xfId="0" applyFont="1" applyFill="1" applyBorder="1" applyAlignment="1" applyProtection="1">
      <alignment horizontal="center" vertical="center" wrapText="1"/>
    </xf>
    <xf numFmtId="0" fontId="112" fillId="26" borderId="14" xfId="0" applyFont="1" applyFill="1" applyBorder="1" applyAlignment="1" applyProtection="1">
      <alignment horizontal="center" vertical="center" textRotation="255"/>
    </xf>
    <xf numFmtId="0" fontId="112" fillId="26" borderId="33" xfId="0" applyFont="1" applyFill="1" applyBorder="1" applyAlignment="1" applyProtection="1">
      <alignment horizontal="center" vertical="center" textRotation="255"/>
    </xf>
    <xf numFmtId="0" fontId="112" fillId="26" borderId="10" xfId="0" applyFont="1" applyFill="1" applyBorder="1" applyAlignment="1" applyProtection="1">
      <alignment horizontal="center" vertical="center"/>
    </xf>
    <xf numFmtId="0" fontId="112" fillId="26" borderId="12" xfId="0" applyFont="1" applyFill="1" applyBorder="1" applyAlignment="1" applyProtection="1">
      <alignment horizontal="center" vertical="center"/>
    </xf>
    <xf numFmtId="0" fontId="112" fillId="0" borderId="14" xfId="0" applyFont="1" applyFill="1" applyBorder="1" applyAlignment="1" applyProtection="1">
      <alignment horizontal="center" vertical="center" wrapText="1"/>
    </xf>
    <xf numFmtId="0" fontId="112" fillId="0" borderId="21" xfId="0" applyFont="1" applyFill="1" applyBorder="1" applyAlignment="1" applyProtection="1">
      <alignment horizontal="center" vertical="center"/>
    </xf>
    <xf numFmtId="0" fontId="112" fillId="0" borderId="15" xfId="0" applyFont="1" applyFill="1" applyBorder="1" applyAlignment="1" applyProtection="1">
      <alignment horizontal="center" vertical="center"/>
    </xf>
    <xf numFmtId="0" fontId="112" fillId="0" borderId="17" xfId="0" applyFont="1" applyFill="1" applyBorder="1" applyAlignment="1" applyProtection="1">
      <alignment horizontal="center" vertical="center"/>
    </xf>
    <xf numFmtId="0" fontId="112" fillId="0" borderId="18" xfId="0" applyFont="1" applyFill="1" applyBorder="1" applyAlignment="1" applyProtection="1">
      <alignment horizontal="center" vertical="center"/>
    </xf>
    <xf numFmtId="0" fontId="112" fillId="0" borderId="19" xfId="0" applyFont="1" applyFill="1" applyBorder="1" applyAlignment="1" applyProtection="1">
      <alignment horizontal="center" vertical="center"/>
    </xf>
    <xf numFmtId="0" fontId="112" fillId="26" borderId="14" xfId="0" applyFont="1" applyFill="1" applyBorder="1" applyAlignment="1" applyProtection="1">
      <alignment horizontal="center" vertical="center" wrapText="1" shrinkToFit="1"/>
    </xf>
    <xf numFmtId="0" fontId="112" fillId="26" borderId="21" xfId="0" applyFont="1" applyFill="1" applyBorder="1" applyAlignment="1" applyProtection="1">
      <alignment horizontal="center" vertical="center" wrapText="1" shrinkToFit="1"/>
    </xf>
    <xf numFmtId="0" fontId="112" fillId="26" borderId="15" xfId="0" applyFont="1" applyFill="1" applyBorder="1" applyAlignment="1" applyProtection="1">
      <alignment horizontal="center" vertical="center" wrapText="1" shrinkToFit="1"/>
    </xf>
    <xf numFmtId="0" fontId="112" fillId="26" borderId="33" xfId="0" applyFont="1" applyFill="1" applyBorder="1" applyAlignment="1" applyProtection="1">
      <alignment horizontal="center" vertical="center" wrapText="1" shrinkToFit="1"/>
    </xf>
    <xf numFmtId="0" fontId="112" fillId="26" borderId="0" xfId="0" applyFont="1" applyFill="1" applyBorder="1" applyAlignment="1" applyProtection="1">
      <alignment horizontal="center" vertical="center" wrapText="1" shrinkToFit="1"/>
    </xf>
    <xf numFmtId="0" fontId="112" fillId="26" borderId="16" xfId="0" applyFont="1" applyFill="1" applyBorder="1" applyAlignment="1" applyProtection="1">
      <alignment horizontal="center" vertical="center" wrapText="1" shrinkToFit="1"/>
    </xf>
    <xf numFmtId="0" fontId="112" fillId="26" borderId="13" xfId="0" applyFont="1" applyFill="1" applyBorder="1" applyAlignment="1" applyProtection="1">
      <alignment horizontal="center" vertical="center" shrinkToFit="1"/>
    </xf>
    <xf numFmtId="0" fontId="112" fillId="26" borderId="101" xfId="0" applyFont="1" applyFill="1" applyBorder="1" applyAlignment="1" applyProtection="1">
      <alignment horizontal="center" vertical="center" shrinkToFit="1"/>
    </xf>
    <xf numFmtId="0" fontId="112" fillId="26" borderId="33" xfId="0" applyFont="1" applyFill="1" applyBorder="1" applyAlignment="1" applyProtection="1">
      <alignment horizontal="center" vertical="center"/>
    </xf>
    <xf numFmtId="0" fontId="112" fillId="26" borderId="16" xfId="0" applyFont="1" applyFill="1" applyBorder="1" applyAlignment="1" applyProtection="1">
      <alignment horizontal="center" vertical="center"/>
    </xf>
    <xf numFmtId="0" fontId="82" fillId="26" borderId="36" xfId="0" applyFont="1" applyFill="1" applyBorder="1" applyAlignment="1" applyProtection="1">
      <alignment horizontal="left" vertical="center"/>
    </xf>
    <xf numFmtId="0" fontId="82" fillId="26" borderId="11" xfId="0" applyFont="1" applyFill="1" applyBorder="1" applyAlignment="1" applyProtection="1">
      <alignment horizontal="left" vertical="center"/>
    </xf>
    <xf numFmtId="0" fontId="82" fillId="0" borderId="12" xfId="0" applyFont="1" applyFill="1" applyBorder="1" applyAlignment="1" applyProtection="1">
      <alignment vertical="center"/>
    </xf>
    <xf numFmtId="0" fontId="82" fillId="0" borderId="36" xfId="0" applyFont="1" applyFill="1" applyBorder="1" applyAlignment="1" applyProtection="1">
      <alignment vertical="center"/>
    </xf>
    <xf numFmtId="0" fontId="82" fillId="0" borderId="70" xfId="0" applyFont="1" applyFill="1" applyBorder="1" applyAlignment="1" applyProtection="1">
      <alignment vertical="center"/>
    </xf>
    <xf numFmtId="0" fontId="82" fillId="26" borderId="36" xfId="0" applyFont="1" applyFill="1" applyBorder="1" applyAlignment="1" applyProtection="1">
      <alignment vertical="center" wrapText="1"/>
    </xf>
    <xf numFmtId="0" fontId="82" fillId="26" borderId="11" xfId="0" applyFont="1" applyFill="1" applyBorder="1" applyAlignment="1" applyProtection="1">
      <alignment vertical="center" wrapText="1"/>
    </xf>
    <xf numFmtId="0" fontId="82" fillId="0" borderId="12" xfId="0" applyFont="1" applyFill="1" applyBorder="1" applyAlignment="1" applyProtection="1">
      <alignment horizontal="center" vertical="center"/>
    </xf>
    <xf numFmtId="0" fontId="82" fillId="0" borderId="36" xfId="0" applyFont="1" applyFill="1" applyBorder="1" applyAlignment="1" applyProtection="1">
      <alignment horizontal="center" vertical="center"/>
    </xf>
    <xf numFmtId="0" fontId="82" fillId="0" borderId="70" xfId="0" applyFont="1" applyFill="1" applyBorder="1" applyAlignment="1" applyProtection="1">
      <alignment horizontal="center" vertical="center"/>
    </xf>
    <xf numFmtId="0" fontId="104" fillId="27" borderId="61" xfId="0" applyFont="1" applyFill="1" applyBorder="1" applyAlignment="1" applyProtection="1">
      <alignment horizontal="center" vertical="center" wrapText="1"/>
    </xf>
    <xf numFmtId="0" fontId="104" fillId="27" borderId="51" xfId="0" applyFont="1" applyFill="1" applyBorder="1" applyAlignment="1" applyProtection="1">
      <alignment horizontal="center" vertical="center" wrapText="1"/>
    </xf>
    <xf numFmtId="0" fontId="104" fillId="27" borderId="52" xfId="0" applyFont="1" applyFill="1" applyBorder="1" applyAlignment="1" applyProtection="1">
      <alignment horizontal="center" vertical="center" wrapText="1"/>
    </xf>
    <xf numFmtId="0" fontId="106" fillId="0" borderId="0" xfId="0" applyFont="1" applyFill="1" applyBorder="1" applyAlignment="1" applyProtection="1">
      <alignment horizontal="center" vertical="center" wrapText="1"/>
    </xf>
    <xf numFmtId="0" fontId="104" fillId="0" borderId="0" xfId="0" applyFont="1" applyFill="1" applyBorder="1" applyAlignment="1" applyProtection="1">
      <alignment horizontal="center" vertical="center"/>
    </xf>
    <xf numFmtId="0" fontId="106" fillId="0" borderId="0" xfId="0" applyFont="1" applyFill="1" applyBorder="1" applyAlignment="1" applyProtection="1">
      <alignment vertical="center" shrinkToFit="1"/>
    </xf>
    <xf numFmtId="0" fontId="104" fillId="0" borderId="0" xfId="0" applyFont="1" applyFill="1" applyBorder="1" applyAlignment="1" applyProtection="1">
      <alignment horizontal="center" vertical="center" shrinkToFit="1"/>
    </xf>
    <xf numFmtId="0" fontId="82" fillId="26" borderId="24" xfId="0" applyFont="1" applyFill="1" applyBorder="1" applyAlignment="1" applyProtection="1">
      <alignment horizontal="left" vertical="center"/>
    </xf>
    <xf numFmtId="0" fontId="82" fillId="26" borderId="149" xfId="0" applyFont="1" applyFill="1" applyBorder="1" applyAlignment="1" applyProtection="1">
      <alignment horizontal="left" vertical="center"/>
    </xf>
    <xf numFmtId="0" fontId="82" fillId="0" borderId="17" xfId="0" applyFont="1" applyFill="1" applyBorder="1" applyAlignment="1" applyProtection="1">
      <alignment horizontal="center" vertical="center"/>
    </xf>
    <xf numFmtId="0" fontId="82" fillId="0" borderId="18" xfId="0" applyFont="1" applyFill="1" applyBorder="1" applyAlignment="1" applyProtection="1">
      <alignment horizontal="center" vertical="center"/>
    </xf>
    <xf numFmtId="0" fontId="82" fillId="0" borderId="98" xfId="0" applyFont="1" applyFill="1" applyBorder="1" applyAlignment="1" applyProtection="1">
      <alignment horizontal="center" vertical="center"/>
    </xf>
    <xf numFmtId="0" fontId="82" fillId="26" borderId="18" xfId="0" applyFont="1" applyFill="1" applyBorder="1" applyAlignment="1" applyProtection="1">
      <alignment horizontal="left" vertical="center" wrapText="1"/>
    </xf>
    <xf numFmtId="0" fontId="82" fillId="26" borderId="19" xfId="0" applyFont="1" applyFill="1" applyBorder="1" applyAlignment="1" applyProtection="1">
      <alignment horizontal="left" vertical="center" wrapText="1"/>
    </xf>
    <xf numFmtId="0" fontId="82" fillId="0" borderId="17" xfId="0" applyFont="1" applyFill="1" applyBorder="1" applyAlignment="1" applyProtection="1">
      <alignment horizontal="center" vertical="center" wrapText="1"/>
    </xf>
    <xf numFmtId="0" fontId="82" fillId="0" borderId="18" xfId="0" applyFont="1" applyFill="1" applyBorder="1" applyAlignment="1" applyProtection="1">
      <alignment horizontal="center" vertical="center" wrapText="1"/>
    </xf>
    <xf numFmtId="0" fontId="82" fillId="0" borderId="98" xfId="0" applyFont="1" applyFill="1" applyBorder="1" applyAlignment="1" applyProtection="1">
      <alignment horizontal="center" vertical="center" wrapText="1"/>
    </xf>
    <xf numFmtId="0" fontId="82" fillId="27" borderId="61" xfId="0" applyFont="1" applyFill="1" applyBorder="1" applyAlignment="1" applyProtection="1">
      <alignment horizontal="center" vertical="center"/>
    </xf>
    <xf numFmtId="0" fontId="82" fillId="27" borderId="51" xfId="0" applyFont="1" applyFill="1" applyBorder="1" applyAlignment="1" applyProtection="1">
      <alignment horizontal="center" vertical="center"/>
    </xf>
    <xf numFmtId="0" fontId="82" fillId="27" borderId="52" xfId="0" applyFont="1" applyFill="1" applyBorder="1" applyAlignment="1" applyProtection="1">
      <alignment horizontal="center" vertical="center"/>
    </xf>
    <xf numFmtId="0" fontId="108" fillId="0" borderId="0" xfId="0" applyFont="1" applyFill="1" applyBorder="1" applyAlignment="1" applyProtection="1">
      <alignment horizontal="center" vertical="center"/>
    </xf>
    <xf numFmtId="0" fontId="108" fillId="0" borderId="37" xfId="0" applyFont="1" applyFill="1" applyBorder="1" applyAlignment="1" applyProtection="1">
      <alignment horizontal="center" vertical="center"/>
    </xf>
    <xf numFmtId="0" fontId="82" fillId="0" borderId="12" xfId="0" applyFont="1" applyFill="1" applyBorder="1" applyAlignment="1" applyProtection="1">
      <alignment vertical="center" wrapText="1"/>
    </xf>
    <xf numFmtId="0" fontId="82" fillId="0" borderId="36" xfId="0" applyFont="1" applyFill="1" applyBorder="1" applyAlignment="1" applyProtection="1">
      <alignment vertical="center" wrapText="1"/>
    </xf>
    <xf numFmtId="0" fontId="82" fillId="0" borderId="70" xfId="0" applyFont="1" applyFill="1" applyBorder="1" applyAlignment="1" applyProtection="1">
      <alignment vertical="center" wrapText="1"/>
    </xf>
    <xf numFmtId="0" fontId="82" fillId="0" borderId="145" xfId="0" applyFont="1" applyFill="1" applyBorder="1" applyAlignment="1" applyProtection="1">
      <alignment vertical="center"/>
    </xf>
    <xf numFmtId="0" fontId="82" fillId="0" borderId="105" xfId="0" applyFont="1" applyFill="1" applyBorder="1" applyAlignment="1" applyProtection="1">
      <alignment vertical="center"/>
    </xf>
    <xf numFmtId="0" fontId="82" fillId="0" borderId="106" xfId="0" applyFont="1" applyFill="1" applyBorder="1" applyAlignment="1" applyProtection="1">
      <alignment vertical="center"/>
    </xf>
    <xf numFmtId="0" fontId="91" fillId="26" borderId="0" xfId="0" applyFont="1" applyFill="1" applyAlignment="1" applyProtection="1">
      <alignment horizontal="left" vertical="center" wrapText="1"/>
    </xf>
    <xf numFmtId="0" fontId="106" fillId="26" borderId="0" xfId="0" applyFont="1" applyFill="1" applyBorder="1" applyAlignment="1" applyProtection="1">
      <alignment horizontal="left" vertical="center" wrapText="1"/>
    </xf>
    <xf numFmtId="0" fontId="106" fillId="26" borderId="0" xfId="0" applyFont="1" applyFill="1" applyBorder="1" applyAlignment="1" applyProtection="1">
      <alignment horizontal="center" vertical="center"/>
    </xf>
    <xf numFmtId="0" fontId="83" fillId="26" borderId="0" xfId="0" applyFont="1" applyFill="1" applyBorder="1" applyAlignment="1" applyProtection="1">
      <alignment horizontal="center" vertical="center"/>
    </xf>
    <xf numFmtId="0" fontId="106" fillId="29" borderId="0" xfId="0" applyFont="1" applyFill="1" applyBorder="1" applyAlignment="1" applyProtection="1">
      <alignment horizontal="center" vertical="center"/>
    </xf>
    <xf numFmtId="0" fontId="83" fillId="29" borderId="0" xfId="0" applyFont="1" applyFill="1" applyBorder="1" applyAlignment="1" applyProtection="1">
      <alignment horizontal="center" vertical="center"/>
    </xf>
    <xf numFmtId="0" fontId="106" fillId="0" borderId="0" xfId="0" applyFont="1" applyFill="1" applyBorder="1" applyAlignment="1" applyProtection="1">
      <alignment horizontal="center" vertical="center"/>
    </xf>
    <xf numFmtId="0" fontId="106" fillId="0" borderId="37" xfId="0" applyFont="1" applyFill="1" applyBorder="1" applyAlignment="1" applyProtection="1">
      <alignment vertical="center" shrinkToFit="1"/>
    </xf>
    <xf numFmtId="0" fontId="99" fillId="0" borderId="36"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82" fillId="0" borderId="14" xfId="0" applyFont="1" applyFill="1" applyBorder="1" applyAlignment="1" applyProtection="1">
      <alignment horizontal="center" vertical="center" wrapText="1"/>
    </xf>
    <xf numFmtId="0" fontId="82" fillId="0" borderId="21" xfId="0" applyFont="1" applyFill="1" applyBorder="1" applyAlignment="1" applyProtection="1">
      <alignment horizontal="center" vertical="center" wrapText="1"/>
    </xf>
    <xf numFmtId="0" fontId="82" fillId="0" borderId="33" xfId="0" applyFont="1" applyFill="1" applyBorder="1" applyAlignment="1" applyProtection="1">
      <alignment horizontal="center" vertical="center" wrapText="1"/>
    </xf>
    <xf numFmtId="0" fontId="82" fillId="0" borderId="0" xfId="0" applyFont="1" applyFill="1" applyBorder="1" applyAlignment="1" applyProtection="1">
      <alignment horizontal="center" vertical="center" wrapText="1"/>
    </xf>
    <xf numFmtId="0" fontId="91" fillId="29" borderId="0" xfId="0" applyFont="1" applyFill="1" applyBorder="1" applyAlignment="1" applyProtection="1">
      <alignment vertical="center"/>
    </xf>
    <xf numFmtId="0" fontId="91" fillId="29" borderId="10" xfId="0" applyFont="1" applyFill="1" applyBorder="1" applyAlignment="1" applyProtection="1">
      <alignment vertical="center" wrapText="1"/>
    </xf>
    <xf numFmtId="0" fontId="91" fillId="29" borderId="10" xfId="0" applyFont="1" applyFill="1" applyBorder="1" applyAlignment="1" applyProtection="1">
      <alignment vertical="center"/>
    </xf>
    <xf numFmtId="0" fontId="103" fillId="0" borderId="0" xfId="0" applyFont="1" applyFill="1" applyBorder="1" applyAlignment="1" applyProtection="1">
      <alignment horizontal="left" vertical="center" wrapText="1"/>
    </xf>
    <xf numFmtId="0" fontId="91" fillId="0" borderId="0" xfId="0" applyFont="1" applyFill="1" applyAlignment="1" applyProtection="1">
      <alignment horizontal="left" vertical="top" wrapText="1"/>
    </xf>
    <xf numFmtId="0" fontId="82" fillId="0" borderId="15" xfId="0" applyFont="1" applyFill="1" applyBorder="1" applyAlignment="1" applyProtection="1">
      <alignment horizontal="center" vertical="center" wrapText="1"/>
    </xf>
    <xf numFmtId="0" fontId="82" fillId="0" borderId="19" xfId="0" applyFont="1" applyFill="1" applyBorder="1" applyAlignment="1" applyProtection="1">
      <alignment horizontal="center" vertical="center" wrapText="1"/>
    </xf>
    <xf numFmtId="0" fontId="99" fillId="0" borderId="14" xfId="0" applyFont="1" applyFill="1" applyBorder="1" applyAlignment="1" applyProtection="1">
      <alignment horizontal="center" vertical="center" wrapText="1"/>
    </xf>
    <xf numFmtId="0" fontId="99" fillId="0" borderId="21" xfId="0" applyFont="1" applyFill="1" applyBorder="1" applyAlignment="1" applyProtection="1">
      <alignment horizontal="center" vertical="center" wrapText="1"/>
    </xf>
    <xf numFmtId="0" fontId="99" fillId="0" borderId="15" xfId="0" applyFont="1" applyFill="1" applyBorder="1" applyAlignment="1" applyProtection="1">
      <alignment horizontal="center" vertical="center" wrapText="1"/>
    </xf>
    <xf numFmtId="0" fontId="99" fillId="0" borderId="36" xfId="0" applyFont="1" applyFill="1" applyBorder="1" applyAlignment="1" applyProtection="1">
      <alignment horizontal="center" vertical="center" wrapText="1"/>
    </xf>
    <xf numFmtId="0" fontId="91" fillId="0" borderId="10" xfId="0" applyFont="1" applyFill="1" applyBorder="1" applyAlignment="1" applyProtection="1">
      <alignment horizontal="center" vertical="center" wrapText="1"/>
    </xf>
    <xf numFmtId="0" fontId="84" fillId="0" borderId="36" xfId="0" applyFont="1" applyFill="1" applyBorder="1" applyAlignment="1" applyProtection="1">
      <alignment horizontal="left" vertical="center"/>
    </xf>
    <xf numFmtId="0" fontId="84" fillId="0" borderId="12" xfId="0" applyFont="1" applyFill="1" applyBorder="1" applyAlignment="1" applyProtection="1">
      <alignment horizontal="right" vertical="center"/>
    </xf>
    <xf numFmtId="0" fontId="84" fillId="0" borderId="36" xfId="0" applyFont="1" applyFill="1" applyBorder="1" applyAlignment="1" applyProtection="1">
      <alignment horizontal="right" vertical="center"/>
    </xf>
    <xf numFmtId="0" fontId="84" fillId="29" borderId="12" xfId="0" applyFont="1" applyFill="1" applyBorder="1" applyAlignment="1" applyProtection="1">
      <alignment horizontal="center" vertical="center"/>
    </xf>
    <xf numFmtId="0" fontId="84" fillId="29" borderId="11" xfId="0" applyFont="1" applyFill="1" applyBorder="1" applyAlignment="1" applyProtection="1">
      <alignment horizontal="center" vertical="center"/>
    </xf>
    <xf numFmtId="0" fontId="84" fillId="0" borderId="36" xfId="0" applyFont="1" applyFill="1" applyBorder="1" applyAlignment="1" applyProtection="1">
      <alignment horizontal="center" vertical="center"/>
    </xf>
    <xf numFmtId="0" fontId="101" fillId="0" borderId="43" xfId="0" applyFont="1" applyBorder="1" applyAlignment="1" applyProtection="1">
      <alignment horizontal="left" vertical="center"/>
    </xf>
    <xf numFmtId="0" fontId="101" fillId="0" borderId="44" xfId="0" applyFont="1" applyBorder="1" applyAlignment="1" applyProtection="1">
      <alignment horizontal="left" vertical="center"/>
    </xf>
    <xf numFmtId="0" fontId="101" fillId="0" borderId="45" xfId="0" applyFont="1" applyBorder="1" applyAlignment="1" applyProtection="1">
      <alignment horizontal="left" vertical="center"/>
    </xf>
    <xf numFmtId="0" fontId="101" fillId="0" borderId="105" xfId="0" applyFont="1" applyBorder="1" applyAlignment="1" applyProtection="1">
      <alignment horizontal="left" vertical="center"/>
    </xf>
    <xf numFmtId="0" fontId="101" fillId="0" borderId="106" xfId="0" applyFont="1" applyBorder="1" applyAlignment="1" applyProtection="1">
      <alignment horizontal="left" vertical="center"/>
    </xf>
    <xf numFmtId="0" fontId="96" fillId="0" borderId="14" xfId="0" applyFont="1" applyFill="1" applyBorder="1" applyAlignment="1" applyProtection="1">
      <alignment horizontal="center" vertical="center" wrapText="1"/>
    </xf>
    <xf numFmtId="0" fontId="96" fillId="0" borderId="21" xfId="0" applyFont="1" applyFill="1" applyBorder="1" applyAlignment="1" applyProtection="1">
      <alignment horizontal="center" vertical="center" wrapText="1"/>
    </xf>
    <xf numFmtId="0" fontId="96" fillId="0" borderId="33" xfId="0" applyFont="1" applyFill="1" applyBorder="1" applyAlignment="1" applyProtection="1">
      <alignment horizontal="center" vertical="center" wrapText="1"/>
    </xf>
    <xf numFmtId="0" fontId="96" fillId="0" borderId="0" xfId="0" applyFont="1" applyFill="1" applyBorder="1" applyAlignment="1" applyProtection="1">
      <alignment horizontal="center" vertical="center" wrapText="1"/>
    </xf>
    <xf numFmtId="0" fontId="97" fillId="0" borderId="21" xfId="0" applyFont="1" applyFill="1" applyBorder="1" applyAlignment="1" applyProtection="1">
      <alignment horizontal="center" vertical="center"/>
    </xf>
    <xf numFmtId="0" fontId="97" fillId="0" borderId="46" xfId="0" applyFont="1" applyFill="1" applyBorder="1" applyAlignment="1" applyProtection="1">
      <alignment horizontal="center" vertical="center"/>
    </xf>
    <xf numFmtId="38" fontId="133" fillId="26" borderId="168" xfId="0" applyNumberFormat="1" applyFont="1" applyFill="1" applyBorder="1" applyAlignment="1" applyProtection="1">
      <alignment horizontal="center" vertical="center" shrinkToFit="1"/>
    </xf>
    <xf numFmtId="0" fontId="133" fillId="26" borderId="13" xfId="0" applyFont="1" applyFill="1" applyBorder="1" applyAlignment="1" applyProtection="1">
      <alignment horizontal="center" vertical="center" shrinkToFit="1"/>
    </xf>
    <xf numFmtId="0" fontId="133" fillId="26" borderId="42" xfId="0" applyFont="1" applyFill="1" applyBorder="1" applyAlignment="1" applyProtection="1">
      <alignment horizontal="center" vertical="center" shrinkToFit="1"/>
    </xf>
    <xf numFmtId="0" fontId="85" fillId="0" borderId="100" xfId="0" applyFont="1" applyBorder="1" applyAlignment="1" applyProtection="1">
      <alignment horizontal="center" vertical="center"/>
    </xf>
    <xf numFmtId="0" fontId="85" fillId="0" borderId="113" xfId="0" applyFont="1" applyBorder="1" applyAlignment="1" applyProtection="1">
      <alignment horizontal="center" vertical="center"/>
    </xf>
    <xf numFmtId="0" fontId="124" fillId="31" borderId="169" xfId="0" applyFont="1" applyFill="1" applyBorder="1" applyAlignment="1" applyProtection="1">
      <alignment horizontal="center" vertical="center" shrinkToFit="1"/>
    </xf>
    <xf numFmtId="0" fontId="124" fillId="31" borderId="170" xfId="0" applyFont="1" applyFill="1" applyBorder="1" applyAlignment="1" applyProtection="1">
      <alignment horizontal="center" vertical="center" shrinkToFit="1"/>
    </xf>
    <xf numFmtId="0" fontId="124" fillId="31" borderId="178" xfId="0" applyFont="1" applyFill="1" applyBorder="1" applyAlignment="1" applyProtection="1">
      <alignment horizontal="center" vertical="center" shrinkToFit="1"/>
    </xf>
    <xf numFmtId="0" fontId="98" fillId="0" borderId="14" xfId="0" applyFont="1" applyFill="1" applyBorder="1" applyAlignment="1" applyProtection="1">
      <alignment horizontal="center" vertical="center" wrapText="1"/>
    </xf>
    <xf numFmtId="0" fontId="98" fillId="0" borderId="21" xfId="0" applyFont="1" applyFill="1" applyBorder="1" applyAlignment="1" applyProtection="1">
      <alignment horizontal="center" vertical="center"/>
    </xf>
    <xf numFmtId="0" fontId="98" fillId="0" borderId="17" xfId="0" applyFont="1" applyFill="1" applyBorder="1" applyAlignment="1" applyProtection="1">
      <alignment horizontal="center" vertical="center"/>
    </xf>
    <xf numFmtId="0" fontId="98" fillId="0" borderId="18" xfId="0" applyFont="1" applyFill="1" applyBorder="1" applyAlignment="1" applyProtection="1">
      <alignment horizontal="center" vertical="center"/>
    </xf>
    <xf numFmtId="38" fontId="84" fillId="26" borderId="175" xfId="0" applyNumberFormat="1" applyFont="1" applyFill="1" applyBorder="1" applyAlignment="1" applyProtection="1">
      <alignment horizontal="center" vertical="center" shrinkToFit="1"/>
    </xf>
    <xf numFmtId="0" fontId="84" fillId="26" borderId="176" xfId="0" applyFont="1" applyFill="1" applyBorder="1" applyAlignment="1" applyProtection="1">
      <alignment horizontal="center" vertical="center" shrinkToFit="1"/>
    </xf>
    <xf numFmtId="0" fontId="84" fillId="26" borderId="177" xfId="0" applyFont="1" applyFill="1" applyBorder="1" applyAlignment="1" applyProtection="1">
      <alignment horizontal="center" vertical="center" shrinkToFit="1"/>
    </xf>
    <xf numFmtId="2" fontId="97" fillId="0" borderId="26" xfId="0" applyNumberFormat="1" applyFont="1" applyBorder="1" applyAlignment="1" applyProtection="1">
      <alignment horizontal="center" vertical="center" shrinkToFit="1"/>
    </xf>
    <xf numFmtId="2" fontId="97" fillId="0" borderId="32" xfId="0" applyNumberFormat="1" applyFont="1" applyBorder="1" applyAlignment="1" applyProtection="1">
      <alignment horizontal="center" vertical="center" shrinkToFit="1"/>
    </xf>
    <xf numFmtId="0" fontId="99" fillId="26" borderId="171" xfId="0" applyFont="1" applyFill="1" applyBorder="1" applyAlignment="1" applyProtection="1">
      <alignment horizontal="center" vertical="center" shrinkToFit="1"/>
    </xf>
    <xf numFmtId="0" fontId="99" fillId="26" borderId="24" xfId="0" applyFont="1" applyFill="1" applyBorder="1" applyAlignment="1" applyProtection="1">
      <alignment horizontal="center" vertical="center" shrinkToFit="1"/>
    </xf>
    <xf numFmtId="0" fontId="99" fillId="26" borderId="172" xfId="0" applyFont="1" applyFill="1" applyBorder="1" applyAlignment="1" applyProtection="1">
      <alignment horizontal="center" vertical="center" shrinkToFit="1"/>
    </xf>
    <xf numFmtId="38" fontId="84" fillId="26" borderId="114" xfId="0" applyNumberFormat="1" applyFont="1" applyFill="1" applyBorder="1" applyAlignment="1" applyProtection="1">
      <alignment horizontal="center" vertical="center" shrinkToFit="1"/>
    </xf>
    <xf numFmtId="0" fontId="84" fillId="26" borderId="115" xfId="0" applyFont="1" applyFill="1" applyBorder="1" applyAlignment="1" applyProtection="1">
      <alignment horizontal="center" vertical="center" shrinkToFit="1"/>
    </xf>
    <xf numFmtId="0" fontId="84" fillId="26" borderId="116" xfId="0" applyFont="1" applyFill="1" applyBorder="1" applyAlignment="1" applyProtection="1">
      <alignment horizontal="center" vertical="center" shrinkToFit="1"/>
    </xf>
    <xf numFmtId="38" fontId="84" fillId="26" borderId="41" xfId="34" applyFont="1" applyFill="1" applyBorder="1" applyAlignment="1" applyProtection="1">
      <alignment horizontal="center" vertical="center" shrinkToFit="1"/>
    </xf>
    <xf numFmtId="38" fontId="84" fillId="26" borderId="18" xfId="34" applyFont="1" applyFill="1" applyBorder="1" applyAlignment="1" applyProtection="1">
      <alignment horizontal="center" vertical="center" shrinkToFit="1"/>
    </xf>
    <xf numFmtId="38" fontId="84" fillId="26" borderId="173" xfId="34" applyFont="1" applyFill="1" applyBorder="1" applyAlignment="1" applyProtection="1">
      <alignment horizontal="center" vertical="center" shrinkToFit="1"/>
    </xf>
    <xf numFmtId="2" fontId="97" fillId="0" borderId="77" xfId="0" applyNumberFormat="1" applyFont="1" applyBorder="1" applyAlignment="1" applyProtection="1">
      <alignment horizontal="center" vertical="center" shrinkToFit="1"/>
    </xf>
    <xf numFmtId="0" fontId="97" fillId="0" borderId="71" xfId="0" applyFont="1" applyFill="1" applyBorder="1" applyAlignment="1" applyProtection="1">
      <alignment horizontal="left" vertical="center" wrapText="1" shrinkToFit="1"/>
    </xf>
    <xf numFmtId="0" fontId="97" fillId="0" borderId="54" xfId="0" applyFont="1" applyFill="1" applyBorder="1" applyAlignment="1" applyProtection="1">
      <alignment horizontal="left" vertical="center" wrapText="1" shrinkToFit="1"/>
    </xf>
    <xf numFmtId="176" fontId="84" fillId="29" borderId="10" xfId="0" applyNumberFormat="1" applyFont="1" applyFill="1" applyBorder="1" applyAlignment="1" applyProtection="1">
      <alignment horizontal="right" vertical="center"/>
    </xf>
    <xf numFmtId="0" fontId="84" fillId="0" borderId="54" xfId="0" applyFont="1" applyFill="1" applyBorder="1" applyAlignment="1" applyProtection="1">
      <alignment horizontal="center" vertical="center"/>
    </xf>
    <xf numFmtId="0" fontId="84" fillId="0" borderId="67" xfId="0" applyFont="1" applyFill="1" applyBorder="1" applyAlignment="1" applyProtection="1">
      <alignment horizontal="center" vertical="center"/>
    </xf>
    <xf numFmtId="0" fontId="84" fillId="0" borderId="14" xfId="0" applyFont="1" applyFill="1" applyBorder="1" applyAlignment="1" applyProtection="1">
      <alignment horizontal="left" vertical="center" wrapText="1" shrinkToFit="1"/>
    </xf>
    <xf numFmtId="0" fontId="84" fillId="0" borderId="21" xfId="0" applyFont="1" applyFill="1" applyBorder="1" applyAlignment="1" applyProtection="1">
      <alignment horizontal="left" vertical="center" wrapText="1" shrinkToFit="1"/>
    </xf>
    <xf numFmtId="0" fontId="84" fillId="0" borderId="15" xfId="0" applyFont="1" applyFill="1" applyBorder="1" applyAlignment="1" applyProtection="1">
      <alignment horizontal="left" vertical="center" wrapText="1" shrinkToFit="1"/>
    </xf>
    <xf numFmtId="0" fontId="124" fillId="31" borderId="174" xfId="0" applyFont="1" applyFill="1" applyBorder="1" applyAlignment="1" applyProtection="1">
      <alignment horizontal="center" vertical="center" shrinkToFit="1"/>
    </xf>
    <xf numFmtId="0" fontId="97" fillId="0" borderId="135" xfId="0" applyFont="1" applyBorder="1" applyAlignment="1" applyProtection="1">
      <alignment horizontal="center" vertical="center" textRotation="255" shrinkToFit="1"/>
    </xf>
    <xf numFmtId="0" fontId="97" fillId="0" borderId="56" xfId="0" applyFont="1" applyBorder="1" applyAlignment="1" applyProtection="1">
      <alignment horizontal="center" vertical="center" textRotation="255" shrinkToFit="1"/>
    </xf>
    <xf numFmtId="0" fontId="97" fillId="0" borderId="136" xfId="0" applyFont="1" applyBorder="1" applyAlignment="1" applyProtection="1">
      <alignment horizontal="center" vertical="center" textRotation="255" shrinkToFit="1"/>
    </xf>
    <xf numFmtId="0" fontId="84" fillId="0" borderId="14" xfId="0" applyFont="1" applyBorder="1" applyAlignment="1" applyProtection="1">
      <alignment horizontal="left" vertical="center"/>
    </xf>
    <xf numFmtId="0" fontId="84" fillId="0" borderId="21" xfId="0" applyFont="1" applyBorder="1" applyAlignment="1" applyProtection="1">
      <alignment horizontal="left" vertical="center"/>
    </xf>
    <xf numFmtId="176" fontId="133" fillId="0" borderId="166" xfId="0" applyNumberFormat="1" applyFont="1" applyFill="1" applyBorder="1" applyAlignment="1" applyProtection="1">
      <alignment vertical="center"/>
    </xf>
    <xf numFmtId="176" fontId="133" fillId="0" borderId="146" xfId="0" applyNumberFormat="1" applyFont="1" applyFill="1" applyBorder="1" applyAlignment="1" applyProtection="1">
      <alignment vertical="center"/>
    </xf>
    <xf numFmtId="176" fontId="133" fillId="0" borderId="167" xfId="0" applyNumberFormat="1" applyFont="1" applyFill="1" applyBorder="1" applyAlignment="1" applyProtection="1">
      <alignment vertical="center"/>
    </xf>
    <xf numFmtId="0" fontId="84" fillId="0" borderId="11" xfId="0" applyFont="1" applyFill="1" applyBorder="1" applyAlignment="1" applyProtection="1">
      <alignment horizontal="center" vertical="center"/>
    </xf>
    <xf numFmtId="0" fontId="84" fillId="0" borderId="10" xfId="0" applyFont="1" applyFill="1" applyBorder="1" applyAlignment="1" applyProtection="1">
      <alignment horizontal="center" vertical="center"/>
    </xf>
    <xf numFmtId="0" fontId="96" fillId="0" borderId="102" xfId="0" applyFont="1" applyFill="1" applyBorder="1" applyAlignment="1" applyProtection="1">
      <alignment horizontal="left" vertical="center" wrapText="1"/>
    </xf>
    <xf numFmtId="0" fontId="96" fillId="0" borderId="64" xfId="0" applyFont="1" applyFill="1" applyBorder="1" applyAlignment="1" applyProtection="1">
      <alignment horizontal="left" vertical="center"/>
    </xf>
    <xf numFmtId="176" fontId="84" fillId="29" borderId="92" xfId="0" applyNumberFormat="1" applyFont="1" applyFill="1" applyBorder="1" applyAlignment="1" applyProtection="1">
      <alignment horizontal="right" vertical="center"/>
    </xf>
    <xf numFmtId="0" fontId="84" fillId="0" borderId="64" xfId="0" applyFont="1" applyFill="1" applyBorder="1" applyAlignment="1" applyProtection="1">
      <alignment horizontal="center" vertical="center"/>
    </xf>
    <xf numFmtId="0" fontId="84" fillId="0" borderId="65" xfId="0" applyFont="1" applyFill="1" applyBorder="1" applyAlignment="1" applyProtection="1">
      <alignment horizontal="center" vertical="center"/>
    </xf>
    <xf numFmtId="0" fontId="91" fillId="0" borderId="0" xfId="0" applyFont="1" applyFill="1" applyAlignment="1" applyProtection="1">
      <alignment horizontal="left" vertical="center" wrapText="1"/>
    </xf>
    <xf numFmtId="0" fontId="91" fillId="0" borderId="0" xfId="0" applyFont="1" applyFill="1" applyAlignment="1" applyProtection="1">
      <alignment horizontal="left" vertical="center"/>
    </xf>
    <xf numFmtId="0" fontId="93" fillId="0" borderId="13" xfId="0" applyFont="1" applyFill="1" applyBorder="1" applyAlignment="1" applyProtection="1">
      <alignment horizontal="center" vertical="center" textRotation="255"/>
    </xf>
    <xf numFmtId="0" fontId="93" fillId="0" borderId="146" xfId="0" applyFont="1" applyFill="1" applyBorder="1" applyAlignment="1" applyProtection="1">
      <alignment horizontal="center" vertical="center" textRotation="255"/>
    </xf>
    <xf numFmtId="0" fontId="84" fillId="0" borderId="14" xfId="0" applyFont="1" applyFill="1" applyBorder="1" applyAlignment="1" applyProtection="1">
      <alignment horizontal="left" vertical="center"/>
    </xf>
    <xf numFmtId="176" fontId="84" fillId="0" borderId="114" xfId="0" applyNumberFormat="1" applyFont="1" applyFill="1" applyBorder="1" applyAlignment="1" applyProtection="1">
      <alignment horizontal="right" vertical="center"/>
    </xf>
    <xf numFmtId="176" fontId="84" fillId="0" borderId="115" xfId="0" applyNumberFormat="1" applyFont="1" applyFill="1" applyBorder="1" applyAlignment="1" applyProtection="1">
      <alignment horizontal="right" vertical="center"/>
    </xf>
    <xf numFmtId="176" fontId="84" fillId="0" borderId="116" xfId="0" applyNumberFormat="1" applyFont="1" applyFill="1" applyBorder="1" applyAlignment="1" applyProtection="1">
      <alignment horizontal="right" vertical="center"/>
    </xf>
    <xf numFmtId="0" fontId="88" fillId="0" borderId="11" xfId="0" applyFont="1" applyBorder="1" applyAlignment="1" applyProtection="1">
      <alignment horizontal="center" vertical="center"/>
    </xf>
    <xf numFmtId="0" fontId="88" fillId="0" borderId="10" xfId="0" applyFont="1" applyBorder="1" applyAlignment="1" applyProtection="1">
      <alignment horizontal="center" vertical="center"/>
    </xf>
    <xf numFmtId="0" fontId="84" fillId="0" borderId="33"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wrapText="1"/>
    </xf>
    <xf numFmtId="0" fontId="84" fillId="0" borderId="16" xfId="0" applyFont="1" applyFill="1" applyBorder="1" applyAlignment="1" applyProtection="1">
      <alignment horizontal="center" vertical="center" wrapText="1"/>
    </xf>
    <xf numFmtId="0" fontId="10" fillId="0" borderId="18" xfId="0" applyFont="1" applyFill="1" applyBorder="1" applyAlignment="1" applyProtection="1">
      <alignment vertical="center"/>
    </xf>
    <xf numFmtId="0" fontId="10" fillId="0" borderId="19" xfId="0" applyFont="1" applyFill="1" applyBorder="1" applyAlignment="1" applyProtection="1">
      <alignment vertical="center"/>
    </xf>
    <xf numFmtId="0" fontId="10" fillId="0" borderId="10" xfId="0" applyFont="1" applyFill="1" applyBorder="1" applyAlignment="1" applyProtection="1">
      <alignment vertical="center"/>
    </xf>
    <xf numFmtId="0" fontId="10" fillId="0" borderId="10" xfId="0" applyFont="1" applyFill="1" applyBorder="1" applyAlignment="1" applyProtection="1">
      <alignment horizontal="left" vertical="center"/>
    </xf>
    <xf numFmtId="0" fontId="84" fillId="0" borderId="14" xfId="0" applyFont="1" applyFill="1" applyBorder="1" applyAlignment="1" applyProtection="1">
      <alignment horizontal="center" vertical="center" wrapText="1"/>
    </xf>
    <xf numFmtId="0" fontId="84" fillId="0" borderId="21" xfId="0" applyFont="1" applyFill="1" applyBorder="1" applyAlignment="1" applyProtection="1">
      <alignment horizontal="center" vertical="center" wrapText="1"/>
    </xf>
    <xf numFmtId="0" fontId="84" fillId="0" borderId="15" xfId="0" applyFont="1" applyFill="1" applyBorder="1" applyAlignment="1" applyProtection="1">
      <alignment horizontal="center" vertical="center" wrapText="1"/>
    </xf>
    <xf numFmtId="0" fontId="10" fillId="0" borderId="77" xfId="0" applyNumberFormat="1" applyFont="1" applyFill="1" applyBorder="1" applyAlignment="1" applyProtection="1">
      <alignment vertical="center"/>
    </xf>
    <xf numFmtId="0" fontId="10" fillId="0" borderId="33"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16" xfId="0" applyFont="1" applyFill="1" applyBorder="1" applyAlignment="1" applyProtection="1">
      <alignment vertical="center"/>
    </xf>
    <xf numFmtId="0" fontId="10" fillId="0" borderId="17" xfId="0" applyFont="1" applyFill="1" applyBorder="1" applyAlignment="1" applyProtection="1">
      <alignment vertical="center"/>
    </xf>
    <xf numFmtId="0" fontId="84" fillId="0" borderId="102" xfId="0" applyFont="1" applyFill="1" applyBorder="1" applyAlignment="1" applyProtection="1">
      <alignment horizontal="center" vertical="center" wrapText="1"/>
    </xf>
    <xf numFmtId="0" fontId="84" fillId="0" borderId="64" xfId="0" applyFont="1" applyFill="1" applyBorder="1" applyAlignment="1" applyProtection="1">
      <alignment horizontal="center" vertical="center" wrapText="1"/>
    </xf>
    <xf numFmtId="0" fontId="84" fillId="0" borderId="65" xfId="0" applyFont="1" applyFill="1" applyBorder="1" applyAlignment="1" applyProtection="1">
      <alignment horizontal="center" vertical="center" wrapText="1"/>
    </xf>
    <xf numFmtId="0" fontId="10" fillId="0" borderId="64" xfId="0" applyFont="1" applyFill="1" applyBorder="1" applyAlignment="1" applyProtection="1">
      <alignment horizontal="left" vertical="center"/>
    </xf>
    <xf numFmtId="0" fontId="10" fillId="0" borderId="65" xfId="0" applyFont="1" applyFill="1" applyBorder="1" applyAlignment="1" applyProtection="1">
      <alignment horizontal="left" vertical="center"/>
    </xf>
    <xf numFmtId="0" fontId="84" fillId="0" borderId="12" xfId="0" applyFont="1" applyFill="1" applyBorder="1" applyAlignment="1" applyProtection="1">
      <alignment horizontal="center" vertical="center"/>
    </xf>
    <xf numFmtId="0" fontId="86" fillId="0" borderId="0" xfId="0" applyFont="1" applyFill="1" applyAlignment="1" applyProtection="1">
      <alignment horizontal="center" vertical="center"/>
    </xf>
    <xf numFmtId="0" fontId="84" fillId="0" borderId="102" xfId="0" applyFont="1" applyFill="1" applyBorder="1" applyAlignment="1" applyProtection="1">
      <alignment horizontal="center" vertical="center"/>
    </xf>
    <xf numFmtId="0" fontId="10" fillId="0" borderId="64" xfId="0" applyFont="1" applyFill="1" applyBorder="1" applyAlignment="1" applyProtection="1">
      <alignment vertical="center"/>
    </xf>
    <xf numFmtId="0" fontId="10" fillId="0" borderId="65" xfId="0" applyFont="1" applyFill="1" applyBorder="1" applyAlignment="1" applyProtection="1">
      <alignment vertical="center"/>
    </xf>
    <xf numFmtId="0" fontId="84" fillId="0" borderId="17" xfId="0" applyFont="1" applyFill="1" applyBorder="1" applyAlignment="1" applyProtection="1">
      <alignment horizontal="center" vertical="center"/>
    </xf>
    <xf numFmtId="0" fontId="84" fillId="0" borderId="18" xfId="0" applyFont="1" applyFill="1" applyBorder="1" applyAlignment="1" applyProtection="1">
      <alignment horizontal="center" vertical="center"/>
    </xf>
    <xf numFmtId="0" fontId="84" fillId="0" borderId="19" xfId="0" applyFont="1" applyFill="1" applyBorder="1" applyAlignment="1" applyProtection="1">
      <alignment horizontal="center" vertical="center"/>
    </xf>
    <xf numFmtId="0" fontId="10" fillId="0" borderId="18" xfId="0" applyFont="1" applyFill="1" applyBorder="1" applyAlignment="1" applyProtection="1">
      <alignment vertical="center" wrapText="1"/>
    </xf>
    <xf numFmtId="0" fontId="10" fillId="0" borderId="19" xfId="0" applyFont="1" applyFill="1" applyBorder="1" applyAlignment="1" applyProtection="1">
      <alignment vertical="center" wrapText="1"/>
    </xf>
    <xf numFmtId="0" fontId="136" fillId="0" borderId="0" xfId="49" applyFont="1" applyAlignment="1">
      <alignment vertical="center"/>
    </xf>
    <xf numFmtId="0" fontId="137" fillId="0" borderId="0" xfId="49" applyFont="1" applyAlignment="1">
      <alignment horizontal="center" vertical="center" wrapText="1"/>
    </xf>
    <xf numFmtId="0" fontId="136" fillId="0" borderId="0" xfId="49" applyFont="1" applyAlignment="1">
      <alignment vertical="center" wrapText="1"/>
    </xf>
    <xf numFmtId="0" fontId="136" fillId="0" borderId="18" xfId="49" applyFont="1" applyBorder="1" applyAlignment="1">
      <alignment horizontal="center" vertical="center" shrinkToFit="1"/>
    </xf>
    <xf numFmtId="0" fontId="136" fillId="0" borderId="36" xfId="49" applyFont="1" applyBorder="1" applyAlignment="1">
      <alignment horizontal="center" vertical="center" shrinkToFit="1"/>
    </xf>
    <xf numFmtId="0" fontId="9" fillId="0" borderId="26" xfId="0" applyFont="1" applyFill="1" applyBorder="1" applyAlignment="1">
      <alignment vertical="center"/>
    </xf>
    <xf numFmtId="0" fontId="9" fillId="0" borderId="31" xfId="0" applyFont="1" applyFill="1" applyBorder="1" applyAlignment="1">
      <alignment vertical="center"/>
    </xf>
    <xf numFmtId="0" fontId="9" fillId="0" borderId="32" xfId="0" applyFont="1" applyFill="1" applyBorder="1" applyAlignment="1">
      <alignment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26" borderId="17" xfId="0" applyFont="1" applyFill="1" applyBorder="1" applyAlignment="1">
      <alignment vertical="center" wrapText="1"/>
    </xf>
    <xf numFmtId="0" fontId="9"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9" fillId="26" borderId="14" xfId="0" applyFont="1" applyFill="1" applyBorder="1" applyAlignment="1">
      <alignment horizontal="center" vertical="center" wrapText="1" shrinkToFit="1"/>
    </xf>
    <xf numFmtId="0" fontId="9" fillId="26" borderId="21" xfId="0" applyFont="1" applyFill="1" applyBorder="1" applyAlignment="1">
      <alignment horizontal="center" vertical="center" wrapText="1" shrinkToFit="1"/>
    </xf>
    <xf numFmtId="0" fontId="9" fillId="26" borderId="15" xfId="0" applyFont="1" applyFill="1" applyBorder="1" applyAlignment="1">
      <alignment horizontal="center" vertical="center" wrapText="1" shrinkToFit="1"/>
    </xf>
    <xf numFmtId="0" fontId="9" fillId="26" borderId="33" xfId="0" applyFont="1" applyFill="1" applyBorder="1" applyAlignment="1">
      <alignment horizontal="center" vertical="center" wrapText="1" shrinkToFit="1"/>
    </xf>
    <xf numFmtId="0" fontId="9" fillId="26" borderId="0" xfId="0" applyFont="1" applyFill="1" applyBorder="1" applyAlignment="1">
      <alignment horizontal="center" vertical="center" wrapText="1" shrinkToFit="1"/>
    </xf>
    <xf numFmtId="0" fontId="9" fillId="26" borderId="16" xfId="0" applyFont="1" applyFill="1" applyBorder="1" applyAlignment="1">
      <alignment horizontal="center" vertical="center" wrapText="1" shrinkToFit="1"/>
    </xf>
    <xf numFmtId="0" fontId="9" fillId="26" borderId="13" xfId="0" applyFont="1" applyFill="1" applyBorder="1" applyAlignment="1">
      <alignment horizontal="center" vertical="center" wrapText="1" shrinkToFit="1"/>
    </xf>
    <xf numFmtId="0" fontId="9" fillId="26" borderId="101" xfId="0" applyFont="1" applyFill="1" applyBorder="1" applyAlignment="1">
      <alignment horizontal="center" vertical="center" wrapText="1" shrinkToFit="1"/>
    </xf>
    <xf numFmtId="0" fontId="9" fillId="26" borderId="13" xfId="0" applyFont="1" applyFill="1" applyBorder="1" applyAlignment="1">
      <alignment horizontal="center" vertical="center" shrinkToFit="1"/>
    </xf>
    <xf numFmtId="0" fontId="9" fillId="26" borderId="101" xfId="0" applyFont="1" applyFill="1" applyBorder="1" applyAlignment="1">
      <alignment horizontal="center" vertical="center" shrinkToFit="1"/>
    </xf>
    <xf numFmtId="0" fontId="9" fillId="26" borderId="14" xfId="0" applyFont="1" applyFill="1" applyBorder="1" applyAlignment="1">
      <alignment horizontal="center" vertical="center" shrinkToFit="1"/>
    </xf>
    <xf numFmtId="0" fontId="9" fillId="26" borderId="33" xfId="0" applyFont="1" applyFill="1" applyBorder="1" applyAlignment="1">
      <alignment horizontal="center" vertical="center" shrinkToFit="1"/>
    </xf>
    <xf numFmtId="0" fontId="9" fillId="26" borderId="13" xfId="0" applyFont="1" applyFill="1" applyBorder="1" applyAlignment="1" applyProtection="1">
      <alignment horizontal="center" vertical="center" wrapText="1"/>
    </xf>
    <xf numFmtId="0" fontId="9" fillId="26" borderId="101" xfId="0" applyFont="1" applyFill="1" applyBorder="1" applyAlignment="1" applyProtection="1">
      <alignment horizontal="center" vertical="center" wrapText="1"/>
    </xf>
    <xf numFmtId="0" fontId="9" fillId="0" borderId="12" xfId="0" applyFont="1" applyFill="1" applyBorder="1" applyAlignment="1">
      <alignment vertical="center"/>
    </xf>
    <xf numFmtId="0" fontId="9" fillId="0" borderId="36" xfId="0" applyFont="1" applyFill="1" applyBorder="1" applyAlignment="1">
      <alignment vertical="center"/>
    </xf>
    <xf numFmtId="0" fontId="9" fillId="26" borderId="14" xfId="0" applyFont="1" applyFill="1" applyBorder="1" applyAlignment="1">
      <alignment horizontal="center" vertical="center"/>
    </xf>
    <xf numFmtId="0" fontId="9" fillId="26" borderId="15" xfId="0" applyFont="1" applyFill="1" applyBorder="1" applyAlignment="1">
      <alignment horizontal="center" vertical="center"/>
    </xf>
    <xf numFmtId="0" fontId="9" fillId="26" borderId="33" xfId="0" applyFont="1" applyFill="1" applyBorder="1" applyAlignment="1">
      <alignment horizontal="center" vertical="center"/>
    </xf>
    <xf numFmtId="0" fontId="9" fillId="26" borderId="16" xfId="0" applyFont="1" applyFill="1" applyBorder="1" applyAlignment="1">
      <alignment horizontal="center" vertical="center"/>
    </xf>
    <xf numFmtId="0" fontId="9" fillId="26" borderId="17" xfId="0" applyFont="1" applyFill="1" applyBorder="1" applyAlignment="1">
      <alignment horizontal="center" vertical="center"/>
    </xf>
    <xf numFmtId="0" fontId="9" fillId="26" borderId="19" xfId="0" applyFont="1" applyFill="1" applyBorder="1" applyAlignment="1">
      <alignment horizontal="center" vertical="center"/>
    </xf>
    <xf numFmtId="0" fontId="9" fillId="26" borderId="12" xfId="0" applyFont="1" applyFill="1" applyBorder="1" applyAlignment="1">
      <alignment vertical="center"/>
    </xf>
    <xf numFmtId="0" fontId="9" fillId="26" borderId="36" xfId="0" applyFont="1" applyFill="1" applyBorder="1" applyAlignment="1">
      <alignment vertical="center"/>
    </xf>
    <xf numFmtId="0" fontId="9" fillId="26" borderId="11" xfId="0" applyFont="1" applyFill="1" applyBorder="1" applyAlignment="1">
      <alignment vertical="center"/>
    </xf>
    <xf numFmtId="0" fontId="9" fillId="26" borderId="21" xfId="0" applyFont="1" applyFill="1" applyBorder="1" applyAlignment="1">
      <alignment horizontal="center" vertical="center"/>
    </xf>
    <xf numFmtId="0" fontId="9" fillId="26" borderId="0" xfId="0" applyFont="1" applyFill="1" applyBorder="1" applyAlignment="1">
      <alignment horizontal="center" vertical="center"/>
    </xf>
    <xf numFmtId="0" fontId="9" fillId="26" borderId="56" xfId="0" applyFont="1" applyFill="1" applyBorder="1" applyAlignment="1">
      <alignment horizontal="center" vertical="center" wrapText="1"/>
    </xf>
    <xf numFmtId="0" fontId="9" fillId="26" borderId="19" xfId="0" applyFont="1" applyFill="1" applyBorder="1" applyAlignment="1">
      <alignment horizontal="center" vertical="center" wrapText="1"/>
    </xf>
    <xf numFmtId="0" fontId="9" fillId="26" borderId="15" xfId="0" applyFont="1" applyFill="1" applyBorder="1" applyAlignment="1">
      <alignment horizontal="center" vertical="center" wrapText="1"/>
    </xf>
    <xf numFmtId="0" fontId="9" fillId="26" borderId="100" xfId="0" applyFont="1" applyFill="1" applyBorder="1" applyAlignment="1">
      <alignment horizontal="center" vertical="center" wrapText="1"/>
    </xf>
    <xf numFmtId="0" fontId="9" fillId="26" borderId="92" xfId="0" applyFont="1" applyFill="1" applyBorder="1" applyAlignment="1">
      <alignment horizontal="center" vertical="center" textRotation="255"/>
    </xf>
    <xf numFmtId="0" fontId="9" fillId="26" borderId="13" xfId="0" applyFont="1" applyFill="1" applyBorder="1" applyAlignment="1">
      <alignment horizontal="center" vertical="center" textRotation="255"/>
    </xf>
    <xf numFmtId="0" fontId="9" fillId="26" borderId="14" xfId="0" applyFont="1" applyFill="1" applyBorder="1" applyAlignment="1" applyProtection="1">
      <alignment horizontal="center" vertical="center"/>
    </xf>
    <xf numFmtId="0" fontId="9" fillId="26" borderId="15" xfId="0" applyFont="1" applyFill="1" applyBorder="1" applyAlignment="1" applyProtection="1">
      <alignment horizontal="center" vertical="center"/>
    </xf>
    <xf numFmtId="0" fontId="9" fillId="26" borderId="33" xfId="0" applyFont="1" applyFill="1" applyBorder="1" applyAlignment="1" applyProtection="1">
      <alignment horizontal="center" vertical="center"/>
    </xf>
    <xf numFmtId="0" fontId="9" fillId="26" borderId="16" xfId="0" applyFont="1" applyFill="1" applyBorder="1" applyAlignment="1" applyProtection="1">
      <alignment horizontal="center" vertical="center"/>
    </xf>
    <xf numFmtId="0" fontId="9" fillId="26" borderId="17" xfId="0" applyFont="1" applyFill="1" applyBorder="1" applyAlignment="1" applyProtection="1">
      <alignment horizontal="center" vertical="center"/>
    </xf>
    <xf numFmtId="0" fontId="9" fillId="26" borderId="19" xfId="0" applyFont="1" applyFill="1" applyBorder="1" applyAlignment="1" applyProtection="1">
      <alignment horizontal="center" vertical="center"/>
    </xf>
    <xf numFmtId="0" fontId="9" fillId="26" borderId="16" xfId="0" applyFont="1" applyFill="1" applyBorder="1" applyAlignment="1" applyProtection="1">
      <alignment horizontal="center" vertical="center" wrapText="1"/>
    </xf>
    <xf numFmtId="0" fontId="9" fillId="26" borderId="101" xfId="0" applyFont="1" applyFill="1" applyBorder="1" applyAlignment="1" applyProtection="1">
      <alignment horizontal="center" vertical="center" textRotation="255"/>
    </xf>
    <xf numFmtId="0" fontId="9" fillId="26" borderId="21" xfId="0" applyFont="1" applyFill="1" applyBorder="1" applyAlignment="1" applyProtection="1">
      <alignment horizontal="center" vertical="center"/>
    </xf>
    <xf numFmtId="0" fontId="9" fillId="26" borderId="0" xfId="0" applyFont="1" applyFill="1" applyBorder="1" applyAlignment="1" applyProtection="1">
      <alignment horizontal="center" vertical="center"/>
    </xf>
    <xf numFmtId="0" fontId="9" fillId="26" borderId="100"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26" xfId="0" applyFont="1" applyFill="1" applyBorder="1" applyAlignment="1" applyProtection="1">
      <alignment vertical="center"/>
    </xf>
    <xf numFmtId="0" fontId="9" fillId="0" borderId="31" xfId="0" applyFont="1" applyFill="1" applyBorder="1" applyAlignment="1" applyProtection="1">
      <alignment vertical="center"/>
    </xf>
    <xf numFmtId="0" fontId="9" fillId="0" borderId="32" xfId="0" applyFont="1" applyFill="1" applyBorder="1" applyAlignment="1" applyProtection="1">
      <alignment vertical="center"/>
    </xf>
    <xf numFmtId="0" fontId="9" fillId="26" borderId="12" xfId="0" applyFont="1" applyFill="1" applyBorder="1" applyAlignment="1" applyProtection="1">
      <alignment vertical="center" wrapText="1"/>
    </xf>
    <xf numFmtId="0" fontId="9" fillId="26" borderId="36" xfId="0" applyFont="1" applyFill="1" applyBorder="1" applyAlignment="1" applyProtection="1">
      <alignment vertical="center" wrapText="1"/>
    </xf>
    <xf numFmtId="0" fontId="9" fillId="26" borderId="14" xfId="0" applyFont="1" applyFill="1" applyBorder="1" applyAlignment="1" applyProtection="1">
      <alignment vertical="center"/>
    </xf>
    <xf numFmtId="0" fontId="9" fillId="26" borderId="21" xfId="0" applyFont="1" applyFill="1" applyBorder="1" applyAlignment="1" applyProtection="1">
      <alignment vertical="center"/>
    </xf>
    <xf numFmtId="0" fontId="0" fillId="26" borderId="13" xfId="0" applyFont="1" applyFill="1" applyBorder="1" applyAlignment="1" applyProtection="1">
      <alignment horizontal="center" vertical="center" textRotation="255" wrapText="1"/>
    </xf>
    <xf numFmtId="0" fontId="0" fillId="26" borderId="101" xfId="0" applyFont="1" applyFill="1" applyBorder="1" applyAlignment="1" applyProtection="1">
      <alignment horizontal="center" vertical="center" textRotation="255" wrapText="1"/>
    </xf>
    <xf numFmtId="0" fontId="9" fillId="26" borderId="14" xfId="0" applyFont="1" applyFill="1" applyBorder="1" applyAlignment="1" applyProtection="1">
      <alignment horizontal="center" vertical="center" wrapText="1" shrinkToFit="1"/>
    </xf>
    <xf numFmtId="0" fontId="9" fillId="26" borderId="21" xfId="0" applyFont="1" applyFill="1" applyBorder="1" applyAlignment="1" applyProtection="1">
      <alignment horizontal="center" vertical="center" wrapText="1" shrinkToFit="1"/>
    </xf>
    <xf numFmtId="0" fontId="9" fillId="26" borderId="15" xfId="0" applyFont="1" applyFill="1" applyBorder="1" applyAlignment="1" applyProtection="1">
      <alignment horizontal="center" vertical="center" wrapText="1" shrinkToFit="1"/>
    </xf>
    <xf numFmtId="0" fontId="9" fillId="26" borderId="33" xfId="0" applyFont="1" applyFill="1" applyBorder="1" applyAlignment="1" applyProtection="1">
      <alignment horizontal="center" vertical="center" wrapText="1" shrinkToFit="1"/>
    </xf>
    <xf numFmtId="0" fontId="9" fillId="26" borderId="0" xfId="0" applyFont="1" applyFill="1" applyBorder="1" applyAlignment="1" applyProtection="1">
      <alignment horizontal="center" vertical="center" wrapText="1" shrinkToFit="1"/>
    </xf>
    <xf numFmtId="0" fontId="9" fillId="26" borderId="16" xfId="0" applyFont="1" applyFill="1" applyBorder="1" applyAlignment="1" applyProtection="1">
      <alignment horizontal="center" vertical="center" wrapText="1" shrinkToFit="1"/>
    </xf>
    <xf numFmtId="0" fontId="9" fillId="26" borderId="13" xfId="0" applyFont="1" applyFill="1" applyBorder="1" applyAlignment="1" applyProtection="1">
      <alignment horizontal="center" vertical="center" wrapText="1" shrinkToFit="1"/>
    </xf>
    <xf numFmtId="0" fontId="9" fillId="26" borderId="101" xfId="0" applyFont="1" applyFill="1" applyBorder="1" applyAlignment="1" applyProtection="1">
      <alignment horizontal="center" vertical="center" wrapText="1" shrinkToFit="1"/>
    </xf>
    <xf numFmtId="0" fontId="9" fillId="26" borderId="13" xfId="0" applyFont="1" applyFill="1" applyBorder="1" applyAlignment="1" applyProtection="1">
      <alignment horizontal="center" vertical="center" shrinkToFit="1"/>
    </xf>
    <xf numFmtId="0" fontId="9" fillId="26" borderId="101" xfId="0" applyFont="1" applyFill="1" applyBorder="1" applyAlignment="1" applyProtection="1">
      <alignment horizontal="center" vertical="center" shrinkToFit="1"/>
    </xf>
    <xf numFmtId="0" fontId="9" fillId="26" borderId="14" xfId="0" applyFont="1" applyFill="1" applyBorder="1" applyAlignment="1" applyProtection="1">
      <alignment horizontal="center" vertical="center" shrinkToFit="1"/>
    </xf>
    <xf numFmtId="0" fontId="9" fillId="26" borderId="33" xfId="0" applyFont="1" applyFill="1" applyBorder="1" applyAlignment="1" applyProtection="1">
      <alignment horizontal="center" vertical="center" shrinkToFit="1"/>
    </xf>
    <xf numFmtId="0" fontId="9" fillId="26" borderId="13" xfId="0" applyFont="1" applyFill="1" applyBorder="1" applyAlignment="1" applyProtection="1">
      <alignment horizontal="center" vertical="center"/>
    </xf>
    <xf numFmtId="0" fontId="9" fillId="26" borderId="101" xfId="0" applyFont="1" applyFill="1" applyBorder="1" applyAlignment="1" applyProtection="1">
      <alignment horizontal="center" vertical="center"/>
    </xf>
    <xf numFmtId="0" fontId="9" fillId="26" borderId="56" xfId="0" applyFont="1" applyFill="1" applyBorder="1" applyAlignment="1" applyProtection="1">
      <alignment horizontal="center" vertical="center" wrapText="1"/>
    </xf>
    <xf numFmtId="0" fontId="81" fillId="0" borderId="13" xfId="0" applyFont="1" applyFill="1" applyBorder="1" applyAlignment="1" applyProtection="1">
      <alignment horizontal="center" vertical="center" wrapText="1"/>
    </xf>
    <xf numFmtId="0" fontId="81" fillId="0" borderId="146" xfId="0" applyFont="1" applyFill="1" applyBorder="1" applyAlignment="1" applyProtection="1">
      <alignment horizontal="center" vertical="center"/>
    </xf>
    <xf numFmtId="0" fontId="30" fillId="0" borderId="0" xfId="0" applyFont="1" applyFill="1" applyBorder="1" applyAlignment="1" applyProtection="1">
      <alignment horizontal="left" vertical="top" wrapText="1"/>
    </xf>
    <xf numFmtId="0" fontId="30" fillId="0" borderId="0" xfId="0" applyFont="1" applyFill="1" applyAlignment="1" applyProtection="1">
      <alignment horizontal="left" vertical="top" wrapText="1"/>
    </xf>
    <xf numFmtId="0" fontId="59" fillId="0" borderId="0" xfId="0" applyFont="1" applyFill="1" applyBorder="1" applyAlignment="1" applyProtection="1">
      <alignment horizontal="left" vertical="top" wrapText="1"/>
    </xf>
    <xf numFmtId="0" fontId="30" fillId="0" borderId="0" xfId="0" applyFont="1" applyFill="1" applyBorder="1" applyAlignment="1" applyProtection="1">
      <alignment horizontal="left" vertical="center" wrapText="1"/>
    </xf>
    <xf numFmtId="176" fontId="10" fillId="28" borderId="26" xfId="0" applyNumberFormat="1" applyFont="1" applyFill="1" applyBorder="1" applyAlignment="1" applyProtection="1">
      <alignment vertical="center"/>
    </xf>
    <xf numFmtId="176" fontId="10" fillId="28" borderId="31" xfId="0" applyNumberFormat="1" applyFont="1" applyFill="1" applyBorder="1" applyAlignment="1" applyProtection="1">
      <alignment vertical="center"/>
    </xf>
    <xf numFmtId="176" fontId="10" fillId="28" borderId="32" xfId="0" applyNumberFormat="1" applyFont="1" applyFill="1" applyBorder="1" applyAlignment="1" applyProtection="1">
      <alignment vertical="center"/>
    </xf>
    <xf numFmtId="0" fontId="10" fillId="0" borderId="107" xfId="0" applyFont="1" applyFill="1" applyBorder="1" applyAlignment="1" applyProtection="1">
      <alignment horizontal="center" vertical="center"/>
    </xf>
    <xf numFmtId="0" fontId="10" fillId="0" borderId="109" xfId="0" applyFont="1" applyFill="1" applyBorder="1" applyAlignment="1" applyProtection="1">
      <alignment horizontal="center" vertical="center"/>
    </xf>
    <xf numFmtId="0" fontId="10" fillId="0" borderId="36" xfId="0" applyFont="1" applyFill="1" applyBorder="1" applyAlignment="1" applyProtection="1">
      <alignment horizontal="left" vertical="center"/>
    </xf>
    <xf numFmtId="0" fontId="10" fillId="0" borderId="70" xfId="0" applyFont="1" applyFill="1" applyBorder="1" applyAlignment="1" applyProtection="1">
      <alignment horizontal="left" vertical="center"/>
    </xf>
    <xf numFmtId="0" fontId="10" fillId="28" borderId="31" xfId="0" applyFont="1" applyFill="1" applyBorder="1" applyAlignment="1" applyProtection="1">
      <alignment horizontal="center" vertical="center"/>
    </xf>
    <xf numFmtId="0" fontId="10" fillId="0" borderId="31" xfId="0" applyFont="1" applyFill="1" applyBorder="1" applyAlignment="1" applyProtection="1">
      <alignment horizontal="center" vertical="center"/>
    </xf>
    <xf numFmtId="0" fontId="10" fillId="0" borderId="14" xfId="0" applyFont="1" applyFill="1" applyBorder="1" applyAlignment="1" applyProtection="1">
      <alignment horizontal="left" vertical="center"/>
    </xf>
    <xf numFmtId="0" fontId="10" fillId="0" borderId="21" xfId="0" applyFont="1" applyFill="1" applyBorder="1" applyAlignment="1" applyProtection="1">
      <alignment horizontal="left" vertical="center"/>
    </xf>
    <xf numFmtId="0" fontId="10" fillId="0" borderId="15" xfId="0" applyFont="1" applyFill="1" applyBorder="1" applyAlignment="1" applyProtection="1">
      <alignment horizontal="left" vertical="center"/>
    </xf>
    <xf numFmtId="0" fontId="10" fillId="0" borderId="17" xfId="0" applyFont="1" applyFill="1" applyBorder="1" applyAlignment="1" applyProtection="1">
      <alignment horizontal="left" vertical="center"/>
    </xf>
    <xf numFmtId="0" fontId="10" fillId="0" borderId="18" xfId="0" applyFont="1" applyFill="1" applyBorder="1" applyAlignment="1" applyProtection="1">
      <alignment horizontal="left" vertical="center"/>
    </xf>
    <xf numFmtId="0" fontId="10" fillId="0" borderId="19" xfId="0" applyFont="1" applyFill="1" applyBorder="1" applyAlignment="1" applyProtection="1">
      <alignment horizontal="left" vertical="center"/>
    </xf>
    <xf numFmtId="0" fontId="56" fillId="0" borderId="71" xfId="0" applyFont="1" applyFill="1" applyBorder="1" applyAlignment="1" applyProtection="1">
      <alignment vertical="center" wrapText="1" shrinkToFit="1"/>
    </xf>
    <xf numFmtId="0" fontId="56" fillId="0" borderId="54" xfId="0" applyFont="1" applyBorder="1" applyAlignment="1" applyProtection="1">
      <alignment vertical="center" wrapText="1" shrinkToFit="1"/>
    </xf>
    <xf numFmtId="176" fontId="10" fillId="26" borderId="164" xfId="0" applyNumberFormat="1" applyFont="1" applyFill="1" applyBorder="1" applyAlignment="1" applyProtection="1">
      <alignment horizontal="right" vertical="center"/>
    </xf>
    <xf numFmtId="0" fontId="10" fillId="26" borderId="31" xfId="0" applyFont="1" applyFill="1" applyBorder="1" applyAlignment="1" applyProtection="1">
      <alignment horizontal="right" vertical="center"/>
    </xf>
    <xf numFmtId="0" fontId="10" fillId="26" borderId="165" xfId="0" applyFont="1" applyFill="1" applyBorder="1" applyAlignment="1" applyProtection="1">
      <alignment horizontal="right" vertical="center"/>
    </xf>
    <xf numFmtId="0" fontId="10" fillId="0" borderId="54" xfId="0" applyFont="1" applyFill="1" applyBorder="1" applyAlignment="1" applyProtection="1">
      <alignment horizontal="center" vertical="center"/>
    </xf>
    <xf numFmtId="0" fontId="10" fillId="0" borderId="67" xfId="0" applyFont="1" applyFill="1" applyBorder="1" applyAlignment="1" applyProtection="1">
      <alignment horizontal="center" vertical="center"/>
    </xf>
    <xf numFmtId="0" fontId="56" fillId="0" borderId="33" xfId="0" applyFont="1" applyFill="1" applyBorder="1" applyAlignment="1" applyProtection="1">
      <alignment horizontal="center" vertical="center" textRotation="255"/>
    </xf>
    <xf numFmtId="176" fontId="10" fillId="28" borderId="26" xfId="0" applyNumberFormat="1" applyFont="1" applyFill="1" applyBorder="1" applyAlignment="1" applyProtection="1">
      <alignment horizontal="right" vertical="center"/>
    </xf>
    <xf numFmtId="0" fontId="10" fillId="28" borderId="31" xfId="0" applyFont="1" applyFill="1" applyBorder="1" applyAlignment="1" applyProtection="1">
      <alignment horizontal="right" vertical="center"/>
    </xf>
    <xf numFmtId="0" fontId="10" fillId="28" borderId="32" xfId="0" applyFont="1" applyFill="1" applyBorder="1" applyAlignment="1" applyProtection="1">
      <alignment horizontal="right" vertical="center"/>
    </xf>
    <xf numFmtId="0" fontId="10" fillId="0" borderId="74" xfId="0" applyFont="1" applyFill="1" applyBorder="1" applyAlignment="1" applyProtection="1">
      <alignment horizontal="center" vertical="center"/>
    </xf>
    <xf numFmtId="0" fontId="10" fillId="0" borderId="82" xfId="0" applyFont="1" applyFill="1" applyBorder="1" applyAlignment="1" applyProtection="1">
      <alignment horizontal="center" vertical="center"/>
    </xf>
    <xf numFmtId="176" fontId="10" fillId="28" borderId="31" xfId="0" applyNumberFormat="1" applyFont="1" applyFill="1" applyBorder="1" applyAlignment="1" applyProtection="1">
      <alignment horizontal="right" vertical="center"/>
    </xf>
    <xf numFmtId="176" fontId="10" fillId="28" borderId="32" xfId="0" applyNumberFormat="1" applyFont="1" applyFill="1" applyBorder="1" applyAlignment="1" applyProtection="1">
      <alignment horizontal="right" vertical="center"/>
    </xf>
    <xf numFmtId="0" fontId="10" fillId="0" borderId="0" xfId="0" applyFont="1" applyFill="1" applyBorder="1" applyAlignment="1" applyProtection="1">
      <alignment horizontal="center" vertical="center"/>
    </xf>
    <xf numFmtId="0" fontId="10" fillId="0" borderId="16" xfId="0" applyFont="1" applyFill="1" applyBorder="1" applyAlignment="1" applyProtection="1">
      <alignment horizontal="center" vertical="center"/>
    </xf>
    <xf numFmtId="0" fontId="56" fillId="0" borderId="0" xfId="0" applyFont="1" applyFill="1" applyBorder="1" applyAlignment="1" applyProtection="1">
      <alignment vertical="center" wrapText="1"/>
    </xf>
    <xf numFmtId="0" fontId="56" fillId="0" borderId="37" xfId="0" applyFont="1" applyFill="1" applyBorder="1" applyAlignment="1" applyProtection="1">
      <alignment vertical="center" wrapText="1"/>
    </xf>
    <xf numFmtId="176" fontId="10" fillId="28" borderId="43" xfId="0" applyNumberFormat="1" applyFont="1" applyFill="1" applyBorder="1" applyAlignment="1" applyProtection="1">
      <alignment horizontal="right" vertical="center"/>
    </xf>
    <xf numFmtId="0" fontId="10" fillId="28" borderId="44" xfId="0" applyFont="1" applyFill="1" applyBorder="1" applyAlignment="1" applyProtection="1">
      <alignment horizontal="right" vertical="center"/>
    </xf>
    <xf numFmtId="0" fontId="10" fillId="28" borderId="45" xfId="0" applyFont="1" applyFill="1" applyBorder="1" applyAlignment="1" applyProtection="1">
      <alignment horizontal="right" vertical="center"/>
    </xf>
    <xf numFmtId="0" fontId="10" fillId="0" borderId="102" xfId="0" applyFont="1" applyFill="1" applyBorder="1" applyAlignment="1" applyProtection="1">
      <alignment horizontal="center" vertical="center"/>
    </xf>
    <xf numFmtId="0" fontId="10" fillId="0" borderId="64" xfId="0" applyFont="1" applyFill="1" applyBorder="1" applyAlignment="1" applyProtection="1">
      <alignment horizontal="center" vertical="center"/>
    </xf>
    <xf numFmtId="0" fontId="10" fillId="0" borderId="65"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4"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33"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102" xfId="0" applyFont="1" applyFill="1" applyBorder="1" applyAlignment="1" applyProtection="1">
      <alignment horizontal="center" vertical="center" wrapText="1"/>
    </xf>
    <xf numFmtId="0" fontId="10" fillId="0" borderId="64" xfId="0" applyFont="1" applyFill="1" applyBorder="1" applyAlignment="1" applyProtection="1">
      <alignment horizontal="center" vertical="center" wrapText="1"/>
    </xf>
    <xf numFmtId="0" fontId="10" fillId="0" borderId="65"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xf>
    <xf numFmtId="0" fontId="10" fillId="0" borderId="36" xfId="0" applyFont="1" applyBorder="1" applyAlignment="1" applyProtection="1">
      <alignment horizontal="center" vertical="center"/>
    </xf>
    <xf numFmtId="176" fontId="10" fillId="26" borderId="12" xfId="0" applyNumberFormat="1" applyFont="1" applyFill="1" applyBorder="1" applyAlignment="1" applyProtection="1">
      <alignment horizontal="right" vertical="center"/>
    </xf>
    <xf numFmtId="0" fontId="10" fillId="26" borderId="36" xfId="0" applyFont="1" applyFill="1" applyBorder="1" applyAlignment="1" applyProtection="1">
      <alignment horizontal="right" vertical="center"/>
    </xf>
    <xf numFmtId="0" fontId="10" fillId="0" borderId="36" xfId="0" applyFont="1" applyFill="1" applyBorder="1" applyAlignment="1" applyProtection="1">
      <alignment horizontal="center" vertical="center"/>
    </xf>
    <xf numFmtId="176" fontId="10" fillId="0" borderId="14" xfId="0" applyNumberFormat="1" applyFont="1" applyFill="1" applyBorder="1" applyAlignment="1" applyProtection="1">
      <alignment vertical="center"/>
    </xf>
    <xf numFmtId="176" fontId="10" fillId="0" borderId="21" xfId="0" applyNumberFormat="1" applyFont="1" applyFill="1" applyBorder="1" applyAlignment="1" applyProtection="1">
      <alignment vertical="center"/>
    </xf>
    <xf numFmtId="0" fontId="56" fillId="0" borderId="14" xfId="0" applyFont="1" applyFill="1" applyBorder="1" applyAlignment="1" applyProtection="1">
      <alignment vertical="center"/>
    </xf>
    <xf numFmtId="0" fontId="56" fillId="0" borderId="21" xfId="0" applyFont="1" applyBorder="1" applyAlignment="1" applyProtection="1">
      <alignment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0" fontId="60" fillId="0" borderId="0" xfId="0" applyFont="1" applyFill="1" applyAlignment="1" applyProtection="1">
      <alignment horizontal="left" vertical="center" wrapText="1"/>
    </xf>
    <xf numFmtId="0" fontId="60" fillId="0" borderId="0" xfId="0" applyFont="1" applyFill="1" applyAlignment="1" applyProtection="1">
      <alignment horizontal="left" vertical="center"/>
    </xf>
    <xf numFmtId="0" fontId="30" fillId="26" borderId="0" xfId="0" applyFont="1" applyFill="1" applyAlignment="1" applyProtection="1">
      <alignment horizontal="left" vertical="center" wrapText="1"/>
    </xf>
    <xf numFmtId="0" fontId="29" fillId="26" borderId="36" xfId="0" applyFont="1" applyFill="1" applyBorder="1" applyAlignment="1" applyProtection="1">
      <alignment vertical="center" wrapText="1"/>
    </xf>
    <xf numFmtId="0" fontId="29" fillId="26" borderId="11" xfId="0" applyFont="1" applyFill="1" applyBorder="1" applyAlignment="1" applyProtection="1">
      <alignment vertical="center" wrapText="1"/>
    </xf>
    <xf numFmtId="0" fontId="30" fillId="24" borderId="87" xfId="0" applyFont="1" applyFill="1" applyBorder="1" applyAlignment="1" applyProtection="1">
      <alignment vertical="center" wrapText="1"/>
    </xf>
    <xf numFmtId="0" fontId="29" fillId="0" borderId="161" xfId="0" applyFont="1" applyFill="1" applyBorder="1" applyAlignment="1" applyProtection="1">
      <alignment horizontal="center" vertical="center" wrapText="1"/>
    </xf>
    <xf numFmtId="0" fontId="30" fillId="0" borderId="161" xfId="0" applyFont="1" applyFill="1" applyBorder="1" applyAlignment="1" applyProtection="1">
      <alignment horizontal="center" vertical="center" wrapText="1"/>
    </xf>
    <xf numFmtId="0" fontId="29" fillId="27" borderId="61" xfId="0" applyFont="1" applyFill="1" applyBorder="1" applyAlignment="1" applyProtection="1">
      <alignment horizontal="center" vertical="center"/>
    </xf>
    <xf numFmtId="0" fontId="29" fillId="27" borderId="51" xfId="0" applyFont="1" applyFill="1" applyBorder="1" applyAlignment="1" applyProtection="1">
      <alignment horizontal="center" vertical="center"/>
    </xf>
    <xf numFmtId="0" fontId="29" fillId="27" borderId="52" xfId="0" applyFont="1" applyFill="1" applyBorder="1" applyAlignment="1" applyProtection="1">
      <alignment horizontal="center" vertical="center"/>
    </xf>
    <xf numFmtId="0" fontId="29" fillId="0" borderId="12" xfId="0" applyFont="1" applyFill="1" applyBorder="1" applyAlignment="1" applyProtection="1">
      <alignment horizontal="left" vertical="center"/>
    </xf>
    <xf numFmtId="0" fontId="29" fillId="0" borderId="36" xfId="0" applyFont="1" applyFill="1" applyBorder="1" applyAlignment="1" applyProtection="1">
      <alignment horizontal="left" vertical="center"/>
    </xf>
    <xf numFmtId="0" fontId="29" fillId="0" borderId="70" xfId="0" applyFont="1" applyFill="1" applyBorder="1" applyAlignment="1" applyProtection="1">
      <alignment horizontal="left" vertical="center"/>
    </xf>
    <xf numFmtId="0" fontId="29" fillId="0" borderId="143" xfId="0" applyFont="1" applyFill="1" applyBorder="1" applyAlignment="1" applyProtection="1">
      <alignment horizontal="left" vertical="center"/>
    </xf>
    <xf numFmtId="0" fontId="29" fillId="0" borderId="24" xfId="0" applyFont="1" applyFill="1" applyBorder="1" applyAlignment="1" applyProtection="1">
      <alignment horizontal="left" vertical="center"/>
    </xf>
    <xf numFmtId="0" fontId="29" fillId="0" borderId="25" xfId="0" applyFont="1" applyFill="1" applyBorder="1" applyAlignment="1" applyProtection="1">
      <alignment horizontal="left" vertical="center"/>
    </xf>
    <xf numFmtId="0" fontId="29" fillId="0" borderId="12" xfId="0" applyFont="1" applyFill="1" applyBorder="1" applyAlignment="1" applyProtection="1">
      <alignment horizontal="center" vertical="center"/>
    </xf>
    <xf numFmtId="0" fontId="29" fillId="0" borderId="36" xfId="0" applyFont="1" applyFill="1" applyBorder="1" applyAlignment="1" applyProtection="1">
      <alignment horizontal="center" vertical="center"/>
    </xf>
    <xf numFmtId="0" fontId="29" fillId="0" borderId="70" xfId="0" applyFont="1" applyFill="1" applyBorder="1" applyAlignment="1" applyProtection="1">
      <alignment horizontal="center" vertical="center"/>
    </xf>
    <xf numFmtId="0" fontId="29" fillId="0" borderId="12" xfId="0" applyFont="1" applyFill="1" applyBorder="1" applyAlignment="1" applyProtection="1">
      <alignment horizontal="left" vertical="center" shrinkToFit="1"/>
    </xf>
    <xf numFmtId="0" fontId="29" fillId="0" borderId="36" xfId="0" applyFont="1" applyFill="1" applyBorder="1" applyAlignment="1" applyProtection="1">
      <alignment horizontal="left" vertical="center" shrinkToFit="1"/>
    </xf>
    <xf numFmtId="0" fontId="29" fillId="0" borderId="70" xfId="0" applyFont="1" applyFill="1" applyBorder="1" applyAlignment="1" applyProtection="1">
      <alignment horizontal="left" vertical="center" shrinkToFit="1"/>
    </xf>
    <xf numFmtId="0" fontId="29" fillId="0" borderId="61" xfId="0" applyFont="1" applyFill="1" applyBorder="1" applyAlignment="1" applyProtection="1">
      <alignment horizontal="left" vertical="center"/>
    </xf>
    <xf numFmtId="0" fontId="29" fillId="0" borderId="51" xfId="0" applyFont="1" applyFill="1" applyBorder="1" applyAlignment="1" applyProtection="1">
      <alignment horizontal="left" vertical="center"/>
    </xf>
    <xf numFmtId="0" fontId="29" fillId="0" borderId="152" xfId="0" applyFont="1" applyFill="1" applyBorder="1" applyAlignment="1" applyProtection="1">
      <alignment horizontal="left" vertical="center"/>
    </xf>
    <xf numFmtId="0" fontId="29" fillId="0" borderId="107" xfId="0" applyFont="1" applyFill="1" applyBorder="1" applyAlignment="1" applyProtection="1">
      <alignment vertical="center" wrapText="1"/>
    </xf>
    <xf numFmtId="0" fontId="29" fillId="0" borderId="105" xfId="0" applyFont="1" applyFill="1" applyBorder="1" applyAlignment="1" applyProtection="1">
      <alignment vertical="center" wrapText="1"/>
    </xf>
    <xf numFmtId="0" fontId="29" fillId="0" borderId="160" xfId="0" applyFont="1" applyFill="1" applyBorder="1" applyAlignment="1" applyProtection="1">
      <alignment vertical="center" wrapText="1"/>
    </xf>
    <xf numFmtId="0" fontId="30" fillId="28" borderId="0" xfId="0" applyFont="1" applyFill="1" applyBorder="1" applyAlignment="1" applyProtection="1">
      <alignment vertical="center"/>
    </xf>
    <xf numFmtId="0" fontId="30" fillId="0" borderId="54" xfId="0" applyFont="1" applyFill="1" applyBorder="1" applyAlignment="1" applyProtection="1">
      <alignment horizontal="left" vertical="center" wrapText="1"/>
    </xf>
    <xf numFmtId="0" fontId="33" fillId="27" borderId="61" xfId="0" applyFont="1" applyFill="1" applyBorder="1" applyAlignment="1" applyProtection="1">
      <alignment horizontal="center" vertical="center" wrapText="1"/>
    </xf>
    <xf numFmtId="0" fontId="33" fillId="27" borderId="51" xfId="0" applyFont="1" applyFill="1" applyBorder="1" applyAlignment="1" applyProtection="1">
      <alignment horizontal="center" vertical="center" wrapText="1"/>
    </xf>
    <xf numFmtId="0" fontId="33" fillId="27" borderId="52" xfId="0" applyFont="1" applyFill="1" applyBorder="1" applyAlignment="1" applyProtection="1">
      <alignment horizontal="center" vertical="center" wrapText="1"/>
    </xf>
    <xf numFmtId="0" fontId="29" fillId="0" borderId="14" xfId="0" applyFont="1" applyFill="1" applyBorder="1" applyAlignment="1" applyProtection="1">
      <alignment horizontal="center" vertical="center" wrapText="1"/>
    </xf>
    <xf numFmtId="0" fontId="29" fillId="0" borderId="21" xfId="0"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wrapText="1"/>
    </xf>
    <xf numFmtId="0" fontId="29" fillId="0" borderId="99" xfId="0" applyFont="1" applyFill="1" applyBorder="1" applyAlignment="1" applyProtection="1">
      <alignment horizontal="center" vertical="center" wrapText="1"/>
    </xf>
    <xf numFmtId="0" fontId="29" fillId="0" borderId="77" xfId="0" applyFont="1" applyFill="1" applyBorder="1" applyAlignment="1" applyProtection="1">
      <alignment horizontal="center" vertical="center" wrapText="1"/>
    </xf>
    <xf numFmtId="0" fontId="29" fillId="0" borderId="104" xfId="0" applyFont="1" applyFill="1" applyBorder="1" applyAlignment="1" applyProtection="1">
      <alignment horizontal="center" vertical="center" wrapText="1"/>
    </xf>
    <xf numFmtId="0" fontId="29" fillId="0" borderId="91" xfId="0" applyFont="1" applyFill="1" applyBorder="1" applyAlignment="1" applyProtection="1">
      <alignment horizontal="center" vertical="center" wrapText="1"/>
    </xf>
    <xf numFmtId="0" fontId="29" fillId="0" borderId="74" xfId="0" applyFont="1" applyFill="1" applyBorder="1" applyAlignment="1" applyProtection="1">
      <alignment horizontal="center" vertical="center" wrapText="1"/>
    </xf>
    <xf numFmtId="0" fontId="29" fillId="0" borderId="134" xfId="0" applyFont="1" applyFill="1" applyBorder="1" applyAlignment="1" applyProtection="1">
      <alignment horizontal="center" vertical="center" wrapText="1"/>
    </xf>
    <xf numFmtId="0" fontId="29" fillId="0" borderId="17" xfId="0" applyFont="1" applyFill="1" applyBorder="1" applyAlignment="1" applyProtection="1">
      <alignment horizontal="center" vertical="center" wrapText="1"/>
    </xf>
    <xf numFmtId="0" fontId="29" fillId="0" borderId="18" xfId="0" applyFont="1" applyFill="1" applyBorder="1" applyAlignment="1" applyProtection="1">
      <alignment horizontal="center" vertical="center" wrapText="1"/>
    </xf>
    <xf numFmtId="0" fontId="29" fillId="0" borderId="98" xfId="0" applyFont="1" applyFill="1" applyBorder="1" applyAlignment="1" applyProtection="1">
      <alignment horizontal="center" vertical="center" wrapText="1"/>
    </xf>
    <xf numFmtId="0" fontId="30" fillId="0" borderId="57" xfId="0" applyFont="1" applyFill="1" applyBorder="1" applyAlignment="1" applyProtection="1">
      <alignment horizontal="left" vertical="center" wrapText="1"/>
    </xf>
    <xf numFmtId="0" fontId="29" fillId="0" borderId="42" xfId="0" applyFont="1" applyFill="1" applyBorder="1" applyAlignment="1" applyProtection="1">
      <alignment horizontal="center" vertical="center"/>
    </xf>
    <xf numFmtId="0" fontId="29" fillId="0" borderId="49" xfId="0" applyFont="1" applyFill="1" applyBorder="1" applyAlignment="1" applyProtection="1">
      <alignment horizontal="center" vertical="center"/>
    </xf>
    <xf numFmtId="0" fontId="30" fillId="25" borderId="26" xfId="0" applyFont="1" applyFill="1" applyBorder="1" applyAlignment="1" applyProtection="1">
      <alignment horizontal="left" vertical="center" wrapText="1"/>
    </xf>
    <xf numFmtId="0" fontId="30" fillId="25" borderId="31" xfId="0" applyFont="1" applyFill="1" applyBorder="1" applyAlignment="1" applyProtection="1">
      <alignment horizontal="left" vertical="center"/>
    </xf>
    <xf numFmtId="0" fontId="30" fillId="25" borderId="32" xfId="0" applyFont="1" applyFill="1" applyBorder="1" applyAlignment="1" applyProtection="1">
      <alignment horizontal="left" vertical="center"/>
    </xf>
    <xf numFmtId="0" fontId="29" fillId="0" borderId="47" xfId="0" applyFont="1" applyFill="1" applyBorder="1" applyAlignment="1" applyProtection="1">
      <alignment horizontal="left" vertical="center" wrapText="1"/>
    </xf>
    <xf numFmtId="0" fontId="29" fillId="0" borderId="21" xfId="0" applyFont="1" applyFill="1" applyBorder="1" applyAlignment="1" applyProtection="1">
      <alignment horizontal="left" vertical="center" wrapText="1"/>
    </xf>
    <xf numFmtId="0" fontId="29" fillId="0" borderId="46" xfId="0" applyFont="1" applyFill="1" applyBorder="1" applyAlignment="1" applyProtection="1">
      <alignment horizontal="left" vertical="center" wrapText="1"/>
    </xf>
    <xf numFmtId="0" fontId="29" fillId="0" borderId="40"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29" fillId="0" borderId="75" xfId="0" applyFont="1" applyFill="1" applyBorder="1" applyAlignment="1" applyProtection="1">
      <alignment horizontal="left" vertical="center" wrapText="1"/>
    </xf>
    <xf numFmtId="0" fontId="30" fillId="0" borderId="66" xfId="0" applyFont="1" applyFill="1" applyBorder="1" applyAlignment="1" applyProtection="1">
      <alignment horizontal="left" vertical="center" wrapText="1"/>
    </xf>
    <xf numFmtId="0" fontId="30" fillId="0" borderId="67"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74" xfId="0" applyFont="1" applyFill="1" applyBorder="1" applyAlignment="1" applyProtection="1">
      <alignment horizontal="left" vertical="center" wrapText="1"/>
    </xf>
    <xf numFmtId="0" fontId="30" fillId="0" borderId="82" xfId="0" applyFont="1" applyFill="1" applyBorder="1" applyAlignment="1" applyProtection="1">
      <alignment horizontal="left" vertical="center" wrapText="1"/>
    </xf>
    <xf numFmtId="0" fontId="30" fillId="0" borderId="21" xfId="0" applyFont="1" applyFill="1" applyBorder="1" applyAlignment="1" applyProtection="1">
      <alignment vertical="top" wrapText="1"/>
    </xf>
    <xf numFmtId="49" fontId="29" fillId="0" borderId="162" xfId="0" applyNumberFormat="1" applyFont="1" applyFill="1" applyBorder="1" applyAlignment="1" applyProtection="1">
      <alignment horizontal="center" vertical="center" wrapText="1"/>
    </xf>
    <xf numFmtId="49" fontId="29" fillId="0" borderId="44" xfId="0" applyNumberFormat="1" applyFont="1" applyFill="1" applyBorder="1" applyAlignment="1" applyProtection="1">
      <alignment horizontal="center" vertical="center" wrapText="1"/>
    </xf>
    <xf numFmtId="49" fontId="29" fillId="0" borderId="45" xfId="0" applyNumberFormat="1" applyFont="1" applyFill="1" applyBorder="1" applyAlignment="1" applyProtection="1">
      <alignment horizontal="center" vertical="center" wrapText="1"/>
    </xf>
    <xf numFmtId="0" fontId="10" fillId="0" borderId="84" xfId="0" applyFont="1" applyFill="1" applyBorder="1" applyAlignment="1" applyProtection="1">
      <alignment horizontal="center" vertical="center"/>
    </xf>
    <xf numFmtId="0" fontId="10" fillId="0" borderId="85" xfId="0" applyFont="1" applyFill="1" applyBorder="1" applyAlignment="1" applyProtection="1">
      <alignment horizontal="center" vertical="center"/>
    </xf>
    <xf numFmtId="0" fontId="10" fillId="0" borderId="111" xfId="0" applyFont="1" applyFill="1" applyBorder="1" applyAlignment="1" applyProtection="1">
      <alignment horizontal="center" vertical="center"/>
    </xf>
    <xf numFmtId="0" fontId="29" fillId="0" borderId="48" xfId="0" applyFont="1" applyFill="1" applyBorder="1" applyAlignment="1" applyProtection="1">
      <alignment horizontal="left" vertical="center" wrapText="1"/>
    </xf>
    <xf numFmtId="0" fontId="29" fillId="0" borderId="36" xfId="0" applyFont="1" applyFill="1" applyBorder="1" applyAlignment="1" applyProtection="1">
      <alignment horizontal="left" vertical="center" wrapText="1"/>
    </xf>
    <xf numFmtId="0" fontId="29" fillId="0" borderId="18" xfId="0" applyFont="1" applyFill="1" applyBorder="1" applyAlignment="1" applyProtection="1">
      <alignment horizontal="left" vertical="center" wrapText="1"/>
    </xf>
    <xf numFmtId="0" fontId="29" fillId="0" borderId="19" xfId="0" applyFont="1" applyFill="1" applyBorder="1" applyAlignment="1" applyProtection="1">
      <alignment horizontal="left" vertical="center" wrapText="1"/>
    </xf>
    <xf numFmtId="0" fontId="29" fillId="0" borderId="81" xfId="0" applyFont="1" applyFill="1" applyBorder="1" applyAlignment="1" applyProtection="1">
      <alignment horizontal="center" vertical="center"/>
    </xf>
    <xf numFmtId="0" fontId="10" fillId="28" borderId="58" xfId="0" applyFont="1" applyFill="1" applyBorder="1" applyAlignment="1" applyProtection="1">
      <alignment horizontal="center" vertical="center"/>
    </xf>
    <xf numFmtId="0" fontId="56" fillId="0" borderId="58" xfId="0" applyFont="1" applyFill="1" applyBorder="1" applyAlignment="1" applyProtection="1">
      <alignment horizontal="center" vertical="center"/>
    </xf>
    <xf numFmtId="0" fontId="56" fillId="0" borderId="76" xfId="0" applyFont="1" applyFill="1" applyBorder="1" applyAlignment="1" applyProtection="1">
      <alignment horizontal="center" vertical="center"/>
    </xf>
    <xf numFmtId="0" fontId="30" fillId="0" borderId="64" xfId="0" applyFont="1" applyFill="1" applyBorder="1" applyAlignment="1" applyProtection="1">
      <alignment horizontal="left" vertical="center" wrapText="1"/>
    </xf>
    <xf numFmtId="0" fontId="30" fillId="0" borderId="103" xfId="0" applyFont="1" applyFill="1" applyBorder="1" applyAlignment="1" applyProtection="1">
      <alignment horizontal="left" vertical="center" wrapText="1"/>
    </xf>
    <xf numFmtId="49" fontId="29" fillId="0" borderId="43" xfId="0" applyNumberFormat="1" applyFont="1" applyFill="1" applyBorder="1" applyAlignment="1" applyProtection="1">
      <alignment horizontal="center" vertical="center" wrapText="1"/>
    </xf>
    <xf numFmtId="49" fontId="29" fillId="0" borderId="110" xfId="0" applyNumberFormat="1" applyFont="1" applyFill="1" applyBorder="1" applyAlignment="1" applyProtection="1">
      <alignment horizontal="center" vertical="center" wrapText="1"/>
    </xf>
    <xf numFmtId="0" fontId="30" fillId="0" borderId="63" xfId="0" applyFont="1" applyFill="1" applyBorder="1" applyAlignment="1" applyProtection="1">
      <alignment vertical="center" wrapText="1"/>
    </xf>
    <xf numFmtId="0" fontId="30" fillId="0" borderId="64" xfId="0" applyFont="1" applyFill="1" applyBorder="1" applyAlignment="1" applyProtection="1">
      <alignment vertical="center" wrapText="1"/>
    </xf>
    <xf numFmtId="0" fontId="30" fillId="0" borderId="65" xfId="0" applyFont="1" applyFill="1" applyBorder="1" applyAlignment="1" applyProtection="1">
      <alignment vertical="center" wrapText="1"/>
    </xf>
    <xf numFmtId="0" fontId="30" fillId="0" borderId="68" xfId="0" applyFont="1" applyFill="1" applyBorder="1" applyAlignment="1" applyProtection="1">
      <alignment horizontal="left" vertical="center" wrapText="1"/>
    </xf>
    <xf numFmtId="0" fontId="30" fillId="0" borderId="159" xfId="0" applyFont="1" applyFill="1" applyBorder="1" applyAlignment="1" applyProtection="1">
      <alignment horizontal="left" vertical="center" wrapText="1"/>
    </xf>
    <xf numFmtId="178" fontId="10" fillId="25" borderId="26" xfId="0" applyNumberFormat="1" applyFont="1" applyFill="1" applyBorder="1" applyAlignment="1" applyProtection="1">
      <alignment vertical="center"/>
    </xf>
    <xf numFmtId="178" fontId="10" fillId="25" borderId="31" xfId="0" applyNumberFormat="1" applyFont="1" applyFill="1" applyBorder="1" applyAlignment="1" applyProtection="1">
      <alignment vertical="center"/>
    </xf>
    <xf numFmtId="178" fontId="10" fillId="25" borderId="32" xfId="0" applyNumberFormat="1" applyFont="1" applyFill="1" applyBorder="1" applyAlignment="1" applyProtection="1">
      <alignment vertical="center"/>
    </xf>
    <xf numFmtId="176" fontId="30" fillId="26" borderId="77" xfId="0" applyNumberFormat="1" applyFont="1" applyFill="1" applyBorder="1" applyAlignment="1" applyProtection="1">
      <alignment vertical="center" shrinkToFit="1"/>
    </xf>
    <xf numFmtId="176" fontId="30" fillId="26" borderId="0" xfId="0" applyNumberFormat="1" applyFont="1" applyFill="1" applyBorder="1" applyAlignment="1" applyProtection="1">
      <alignment vertical="center" shrinkToFit="1"/>
    </xf>
    <xf numFmtId="176" fontId="10" fillId="25" borderId="43" xfId="0" applyNumberFormat="1" applyFont="1" applyFill="1" applyBorder="1" applyAlignment="1" applyProtection="1">
      <alignment horizontal="right" vertical="center"/>
    </xf>
    <xf numFmtId="0" fontId="10" fillId="25" borderId="44" xfId="0" applyFont="1" applyFill="1" applyBorder="1" applyAlignment="1" applyProtection="1">
      <alignment horizontal="right" vertical="center"/>
    </xf>
    <xf numFmtId="0" fontId="10" fillId="25" borderId="45" xfId="0" applyFont="1" applyFill="1" applyBorder="1" applyAlignment="1" applyProtection="1">
      <alignment horizontal="right" vertical="center"/>
    </xf>
    <xf numFmtId="176" fontId="10" fillId="25" borderId="26" xfId="0" applyNumberFormat="1" applyFont="1" applyFill="1" applyBorder="1" applyAlignment="1" applyProtection="1">
      <alignment vertical="center"/>
    </xf>
    <xf numFmtId="176" fontId="10" fillId="25" borderId="31" xfId="0" applyNumberFormat="1" applyFont="1" applyFill="1" applyBorder="1" applyAlignment="1" applyProtection="1">
      <alignment vertical="center"/>
    </xf>
    <xf numFmtId="176" fontId="10" fillId="25" borderId="32" xfId="0" applyNumberFormat="1" applyFont="1" applyFill="1" applyBorder="1" applyAlignment="1" applyProtection="1">
      <alignment vertical="center"/>
    </xf>
    <xf numFmtId="176" fontId="10" fillId="26" borderId="131" xfId="0" applyNumberFormat="1" applyFont="1" applyFill="1" applyBorder="1" applyAlignment="1" applyProtection="1">
      <alignment horizontal="center" vertical="center"/>
    </xf>
    <xf numFmtId="176" fontId="10" fillId="26" borderId="132" xfId="0" applyNumberFormat="1" applyFont="1" applyFill="1" applyBorder="1" applyAlignment="1" applyProtection="1">
      <alignment horizontal="center" vertical="center"/>
    </xf>
    <xf numFmtId="176" fontId="10" fillId="26" borderId="133" xfId="0" applyNumberFormat="1" applyFont="1" applyFill="1" applyBorder="1" applyAlignment="1" applyProtection="1">
      <alignment horizontal="center" vertical="center"/>
    </xf>
    <xf numFmtId="176" fontId="10" fillId="26" borderId="33" xfId="0" applyNumberFormat="1" applyFont="1" applyFill="1" applyBorder="1" applyAlignment="1" applyProtection="1">
      <alignment vertical="center"/>
    </xf>
    <xf numFmtId="176" fontId="10" fillId="26" borderId="0" xfId="0" applyNumberFormat="1" applyFont="1" applyFill="1" applyBorder="1" applyAlignment="1" applyProtection="1">
      <alignment vertical="center"/>
    </xf>
    <xf numFmtId="181" fontId="10" fillId="25" borderId="43" xfId="0" applyNumberFormat="1" applyFont="1" applyFill="1" applyBorder="1" applyAlignment="1" applyProtection="1">
      <alignment vertical="center"/>
    </xf>
    <xf numFmtId="181" fontId="10" fillId="25" borderId="44" xfId="0" applyNumberFormat="1" applyFont="1" applyFill="1" applyBorder="1" applyAlignment="1" applyProtection="1">
      <alignment vertical="center"/>
    </xf>
    <xf numFmtId="181" fontId="10" fillId="25" borderId="45" xfId="0" applyNumberFormat="1" applyFont="1" applyFill="1" applyBorder="1" applyAlignment="1" applyProtection="1">
      <alignment vertical="center"/>
    </xf>
    <xf numFmtId="0" fontId="30" fillId="0" borderId="0" xfId="0" applyFont="1" applyFill="1" applyBorder="1" applyAlignment="1" applyProtection="1">
      <alignment vertical="center" wrapText="1"/>
    </xf>
    <xf numFmtId="0" fontId="29" fillId="0" borderId="40" xfId="0" applyFont="1" applyFill="1" applyBorder="1" applyAlignment="1" applyProtection="1">
      <alignment vertical="center" wrapText="1"/>
    </xf>
    <xf numFmtId="0" fontId="29" fillId="0" borderId="0" xfId="0" applyFont="1" applyFill="1" applyBorder="1" applyAlignment="1" applyProtection="1">
      <alignment vertical="center" wrapText="1"/>
    </xf>
    <xf numFmtId="0" fontId="29" fillId="0" borderId="16" xfId="0" applyFont="1" applyFill="1" applyBorder="1" applyAlignment="1" applyProtection="1">
      <alignment vertical="center" wrapText="1"/>
    </xf>
    <xf numFmtId="0" fontId="30" fillId="0" borderId="26" xfId="0" applyFont="1" applyFill="1" applyBorder="1" applyAlignment="1" applyProtection="1">
      <alignment horizontal="center" vertical="center"/>
    </xf>
    <xf numFmtId="0" fontId="30" fillId="0" borderId="31" xfId="0" applyFont="1" applyFill="1" applyBorder="1" applyAlignment="1" applyProtection="1">
      <alignment horizontal="center" vertical="center"/>
    </xf>
    <xf numFmtId="0" fontId="30" fillId="0" borderId="0" xfId="0" applyFont="1" applyFill="1" applyBorder="1" applyAlignment="1" applyProtection="1">
      <alignment vertical="top" wrapText="1"/>
    </xf>
    <xf numFmtId="0" fontId="30" fillId="25" borderId="31" xfId="0" applyFont="1" applyFill="1" applyBorder="1" applyAlignment="1" applyProtection="1">
      <alignment horizontal="center" vertical="center"/>
    </xf>
    <xf numFmtId="0" fontId="29" fillId="29" borderId="26" xfId="0" applyFont="1" applyFill="1" applyBorder="1" applyAlignment="1" applyProtection="1">
      <alignment vertical="center"/>
    </xf>
    <xf numFmtId="0" fontId="29" fillId="29" borderId="31" xfId="0" applyFont="1" applyFill="1" applyBorder="1" applyAlignment="1" applyProtection="1">
      <alignment vertical="center"/>
    </xf>
    <xf numFmtId="0" fontId="29" fillId="29" borderId="32" xfId="0" applyFont="1" applyFill="1" applyBorder="1" applyAlignment="1" applyProtection="1">
      <alignment vertical="center"/>
    </xf>
    <xf numFmtId="0" fontId="29" fillId="0" borderId="14" xfId="0" applyFont="1" applyFill="1" applyBorder="1" applyAlignment="1" applyProtection="1">
      <alignment vertical="center" wrapText="1"/>
    </xf>
    <xf numFmtId="0" fontId="29" fillId="0" borderId="21" xfId="0" applyFont="1" applyFill="1" applyBorder="1" applyAlignment="1" applyProtection="1">
      <alignment vertical="center" wrapText="1"/>
    </xf>
    <xf numFmtId="0" fontId="29" fillId="0" borderId="33" xfId="0" applyFont="1" applyFill="1" applyBorder="1" applyAlignment="1" applyProtection="1">
      <alignment vertical="center" wrapText="1"/>
    </xf>
    <xf numFmtId="0" fontId="29" fillId="0" borderId="17" xfId="0" applyFont="1" applyFill="1" applyBorder="1" applyAlignment="1" applyProtection="1">
      <alignment vertical="center" wrapText="1"/>
    </xf>
    <xf numFmtId="0" fontId="29" fillId="0" borderId="18" xfId="0" applyFont="1" applyFill="1" applyBorder="1" applyAlignment="1" applyProtection="1">
      <alignment vertical="center" wrapText="1"/>
    </xf>
    <xf numFmtId="0" fontId="29" fillId="0" borderId="76" xfId="0" applyFont="1" applyFill="1" applyBorder="1" applyAlignment="1" applyProtection="1">
      <alignment vertical="center" wrapText="1"/>
    </xf>
    <xf numFmtId="0" fontId="29" fillId="0" borderId="77" xfId="0" applyFont="1" applyFill="1" applyBorder="1" applyAlignment="1" applyProtection="1">
      <alignment vertical="center" wrapText="1"/>
    </xf>
    <xf numFmtId="0" fontId="29" fillId="0" borderId="83" xfId="0" applyFont="1" applyFill="1" applyBorder="1" applyAlignment="1" applyProtection="1">
      <alignment vertical="center" wrapText="1"/>
    </xf>
    <xf numFmtId="0" fontId="29" fillId="0" borderId="12" xfId="0" applyFont="1" applyFill="1" applyBorder="1" applyAlignment="1" applyProtection="1">
      <alignment vertical="center" wrapText="1"/>
    </xf>
    <xf numFmtId="0" fontId="29" fillId="0" borderId="36" xfId="0" applyFont="1" applyFill="1" applyBorder="1" applyAlignment="1" applyProtection="1">
      <alignment vertical="center" wrapText="1"/>
    </xf>
    <xf numFmtId="0" fontId="29" fillId="0" borderId="70" xfId="0" applyFont="1" applyFill="1" applyBorder="1" applyAlignment="1" applyProtection="1">
      <alignment vertical="center" wrapText="1"/>
    </xf>
    <xf numFmtId="0" fontId="29" fillId="0" borderId="15" xfId="0" applyFont="1" applyFill="1" applyBorder="1" applyAlignment="1" applyProtection="1">
      <alignment vertical="center" wrapText="1"/>
    </xf>
    <xf numFmtId="0" fontId="29" fillId="0" borderId="19" xfId="0" applyFont="1" applyFill="1" applyBorder="1" applyAlignment="1" applyProtection="1">
      <alignment vertical="center" wrapText="1"/>
    </xf>
    <xf numFmtId="0" fontId="30" fillId="25" borderId="26" xfId="0" applyFont="1" applyFill="1" applyBorder="1" applyAlignment="1" applyProtection="1">
      <alignment vertical="center" wrapText="1"/>
    </xf>
    <xf numFmtId="0" fontId="30" fillId="25" borderId="31" xfId="0" applyFont="1" applyFill="1" applyBorder="1" applyAlignment="1" applyProtection="1">
      <alignment vertical="center"/>
    </xf>
    <xf numFmtId="0" fontId="30" fillId="25" borderId="32" xfId="0" applyFont="1" applyFill="1" applyBorder="1" applyAlignment="1" applyProtection="1">
      <alignment vertical="center"/>
    </xf>
    <xf numFmtId="0" fontId="29" fillId="0" borderId="11" xfId="0" applyFont="1" applyFill="1" applyBorder="1" applyAlignment="1" applyProtection="1">
      <alignment vertical="center" wrapText="1"/>
    </xf>
    <xf numFmtId="0" fontId="10" fillId="25" borderId="26" xfId="0" applyFont="1" applyFill="1" applyBorder="1" applyAlignment="1" applyProtection="1">
      <alignment vertical="center"/>
    </xf>
    <xf numFmtId="0" fontId="10" fillId="25" borderId="31" xfId="0" applyFont="1" applyFill="1" applyBorder="1" applyAlignment="1" applyProtection="1">
      <alignment vertical="center"/>
    </xf>
    <xf numFmtId="0" fontId="10" fillId="25" borderId="32" xfId="0" applyFont="1" applyFill="1" applyBorder="1" applyAlignment="1" applyProtection="1">
      <alignment vertical="center"/>
    </xf>
    <xf numFmtId="0" fontId="30" fillId="28" borderId="31" xfId="0" applyFont="1" applyFill="1" applyBorder="1" applyAlignment="1" applyProtection="1">
      <alignment horizontal="center" vertical="center"/>
    </xf>
    <xf numFmtId="0" fontId="30" fillId="28" borderId="26" xfId="0" applyFont="1" applyFill="1" applyBorder="1" applyAlignment="1" applyProtection="1">
      <alignment horizontal="left" vertical="center" wrapText="1"/>
    </xf>
    <xf numFmtId="0" fontId="59" fillId="28" borderId="31" xfId="0" applyFont="1" applyFill="1" applyBorder="1" applyAlignment="1" applyProtection="1">
      <alignment horizontal="left" vertical="center" wrapText="1"/>
    </xf>
    <xf numFmtId="0" fontId="59" fillId="28" borderId="32" xfId="0" applyFont="1" applyFill="1" applyBorder="1" applyAlignment="1" applyProtection="1">
      <alignment horizontal="left" vertical="center" wrapText="1"/>
    </xf>
    <xf numFmtId="0" fontId="56" fillId="0" borderId="40" xfId="0" applyFont="1" applyFill="1" applyBorder="1" applyAlignment="1" applyProtection="1">
      <alignment horizontal="center" vertical="center"/>
    </xf>
    <xf numFmtId="0" fontId="30" fillId="28" borderId="31" xfId="0" applyFont="1" applyFill="1" applyBorder="1" applyAlignment="1" applyProtection="1">
      <alignment horizontal="left" vertical="center" wrapText="1"/>
    </xf>
    <xf numFmtId="0" fontId="30" fillId="28" borderId="32" xfId="0" applyFont="1" applyFill="1" applyBorder="1" applyAlignment="1" applyProtection="1">
      <alignment horizontal="left" vertical="center" wrapText="1"/>
    </xf>
    <xf numFmtId="0" fontId="29" fillId="25" borderId="0" xfId="0" applyFont="1" applyFill="1" applyBorder="1" applyAlignment="1" applyProtection="1">
      <alignment vertical="center"/>
    </xf>
    <xf numFmtId="0" fontId="30" fillId="28" borderId="26" xfId="0" applyFont="1" applyFill="1" applyBorder="1" applyAlignment="1" applyProtection="1">
      <alignment vertical="center" wrapText="1"/>
    </xf>
    <xf numFmtId="0" fontId="30" fillId="28" borderId="31" xfId="0" applyFont="1" applyFill="1" applyBorder="1" applyAlignment="1" applyProtection="1">
      <alignment vertical="center"/>
    </xf>
    <xf numFmtId="0" fontId="30" fillId="28" borderId="32" xfId="0" applyFont="1" applyFill="1" applyBorder="1" applyAlignment="1" applyProtection="1">
      <alignment vertical="center"/>
    </xf>
    <xf numFmtId="0" fontId="67" fillId="0" borderId="0"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xf>
    <xf numFmtId="0" fontId="67" fillId="0" borderId="0" xfId="0" applyFont="1" applyFill="1" applyBorder="1" applyAlignment="1" applyProtection="1">
      <alignment vertical="center" shrinkToFit="1"/>
    </xf>
    <xf numFmtId="0" fontId="69" fillId="0" borderId="0" xfId="0" applyFont="1" applyFill="1" applyBorder="1" applyAlignment="1" applyProtection="1">
      <alignment horizontal="center" vertical="center" shrinkToFit="1"/>
    </xf>
    <xf numFmtId="0" fontId="68" fillId="0" borderId="0" xfId="0" applyFont="1" applyFill="1" applyBorder="1" applyAlignment="1" applyProtection="1">
      <alignment horizontal="center" vertical="center"/>
    </xf>
    <xf numFmtId="0" fontId="68" fillId="0" borderId="37" xfId="0" applyFont="1" applyFill="1" applyBorder="1" applyAlignment="1" applyProtection="1">
      <alignment horizontal="center" vertical="center"/>
    </xf>
    <xf numFmtId="0" fontId="67" fillId="26" borderId="0" xfId="0" applyFont="1" applyFill="1" applyBorder="1" applyAlignment="1" applyProtection="1">
      <alignment horizontal="left" vertical="center" wrapText="1"/>
    </xf>
    <xf numFmtId="0" fontId="67" fillId="29" borderId="0" xfId="0" applyFont="1" applyFill="1" applyBorder="1" applyAlignment="1" applyProtection="1">
      <alignment horizontal="center" vertical="center"/>
    </xf>
    <xf numFmtId="0" fontId="0" fillId="29" borderId="0" xfId="0" applyFont="1" applyFill="1" applyBorder="1" applyAlignment="1" applyProtection="1">
      <alignment horizontal="center" vertical="center"/>
    </xf>
    <xf numFmtId="0" fontId="67" fillId="0" borderId="0" xfId="0" applyFont="1" applyFill="1" applyBorder="1" applyAlignment="1" applyProtection="1">
      <alignment horizontal="center" vertical="center"/>
    </xf>
    <xf numFmtId="0" fontId="67" fillId="0" borderId="37" xfId="0" applyFont="1" applyFill="1" applyBorder="1" applyAlignment="1" applyProtection="1">
      <alignment vertical="center" shrinkToFit="1"/>
    </xf>
    <xf numFmtId="0" fontId="10" fillId="24" borderId="31" xfId="0" applyFont="1" applyFill="1" applyBorder="1" applyAlignment="1" applyProtection="1">
      <alignment horizontal="center" vertical="center"/>
    </xf>
    <xf numFmtId="0" fontId="30" fillId="25" borderId="0" xfId="0" applyFont="1" applyFill="1" applyBorder="1" applyAlignment="1" applyProtection="1">
      <alignment vertical="center"/>
    </xf>
    <xf numFmtId="49" fontId="30" fillId="0" borderId="12" xfId="0" applyNumberFormat="1" applyFont="1" applyFill="1" applyBorder="1" applyAlignment="1" applyProtection="1">
      <alignment vertical="center" wrapText="1"/>
    </xf>
    <xf numFmtId="49" fontId="30" fillId="0" borderId="36" xfId="0" applyNumberFormat="1" applyFont="1" applyFill="1" applyBorder="1" applyAlignment="1" applyProtection="1">
      <alignment vertical="center" wrapText="1"/>
    </xf>
    <xf numFmtId="49" fontId="30" fillId="0" borderId="11" xfId="0" applyNumberFormat="1" applyFont="1" applyFill="1" applyBorder="1" applyAlignment="1" applyProtection="1">
      <alignment vertical="center" wrapText="1"/>
    </xf>
    <xf numFmtId="176" fontId="10" fillId="26" borderId="26" xfId="0" applyNumberFormat="1" applyFont="1" applyFill="1" applyBorder="1" applyAlignment="1" applyProtection="1">
      <alignment vertical="center"/>
    </xf>
    <xf numFmtId="176" fontId="10" fillId="26" borderId="31" xfId="0" applyNumberFormat="1" applyFont="1" applyFill="1" applyBorder="1" applyAlignment="1" applyProtection="1">
      <alignment vertical="center"/>
    </xf>
    <xf numFmtId="176" fontId="10" fillId="26" borderId="32" xfId="0" applyNumberFormat="1" applyFont="1" applyFill="1" applyBorder="1" applyAlignment="1" applyProtection="1">
      <alignment vertical="center"/>
    </xf>
    <xf numFmtId="0" fontId="10" fillId="26" borderId="124" xfId="0" applyFont="1" applyFill="1" applyBorder="1" applyAlignment="1" applyProtection="1">
      <alignment horizontal="center" vertical="center"/>
    </xf>
    <xf numFmtId="0" fontId="10" fillId="26" borderId="125" xfId="0" applyFont="1" applyFill="1" applyBorder="1" applyAlignment="1" applyProtection="1">
      <alignment horizontal="center" vertical="center"/>
    </xf>
    <xf numFmtId="0" fontId="10" fillId="26" borderId="126" xfId="0" applyFont="1" applyFill="1" applyBorder="1" applyAlignment="1" applyProtection="1">
      <alignment horizontal="center" vertical="center"/>
    </xf>
    <xf numFmtId="0" fontId="10" fillId="26" borderId="128" xfId="0" applyFont="1" applyFill="1" applyBorder="1" applyAlignment="1" applyProtection="1">
      <alignment horizontal="center" vertical="center"/>
    </xf>
    <xf numFmtId="0" fontId="10" fillId="26" borderId="129" xfId="0" applyFont="1" applyFill="1" applyBorder="1" applyAlignment="1" applyProtection="1">
      <alignment horizontal="center" vertical="center"/>
    </xf>
    <xf numFmtId="0" fontId="10" fillId="26" borderId="130" xfId="0" applyFont="1" applyFill="1" applyBorder="1" applyAlignment="1" applyProtection="1">
      <alignment horizontal="center" vertical="center"/>
    </xf>
    <xf numFmtId="0" fontId="10" fillId="0" borderId="36" xfId="0" applyFont="1" applyFill="1" applyBorder="1" applyAlignment="1" applyProtection="1">
      <alignment vertical="center"/>
    </xf>
    <xf numFmtId="0" fontId="10" fillId="25" borderId="26" xfId="0" applyFont="1" applyFill="1" applyBorder="1" applyAlignment="1" applyProtection="1">
      <alignment horizontal="center" vertical="center"/>
    </xf>
    <xf numFmtId="0" fontId="10" fillId="25" borderId="32" xfId="0" applyFont="1" applyFill="1" applyBorder="1" applyAlignment="1" applyProtection="1">
      <alignment horizontal="center" vertical="center"/>
    </xf>
    <xf numFmtId="0" fontId="10" fillId="0" borderId="21" xfId="0" applyFont="1" applyFill="1" applyBorder="1" applyAlignment="1" applyProtection="1">
      <alignment horizontal="center" vertical="center"/>
    </xf>
    <xf numFmtId="176" fontId="30" fillId="26" borderId="18" xfId="0" applyNumberFormat="1" applyFont="1" applyFill="1" applyBorder="1" applyAlignment="1" applyProtection="1">
      <alignment vertical="center" shrinkToFit="1"/>
    </xf>
    <xf numFmtId="176" fontId="10" fillId="26" borderId="91" xfId="0" applyNumberFormat="1" applyFont="1" applyFill="1" applyBorder="1" applyAlignment="1" applyProtection="1">
      <alignment vertical="center"/>
    </xf>
    <xf numFmtId="176" fontId="10" fillId="26" borderId="74" xfId="0" applyNumberFormat="1" applyFont="1" applyFill="1" applyBorder="1" applyAlignment="1" applyProtection="1">
      <alignment vertical="center"/>
    </xf>
    <xf numFmtId="176" fontId="10" fillId="25" borderId="43" xfId="0" applyNumberFormat="1" applyFont="1" applyFill="1" applyBorder="1" applyAlignment="1" applyProtection="1">
      <alignment vertical="center"/>
    </xf>
    <xf numFmtId="176" fontId="10" fillId="25" borderId="44" xfId="0" applyNumberFormat="1" applyFont="1" applyFill="1" applyBorder="1" applyAlignment="1" applyProtection="1">
      <alignment vertical="center"/>
    </xf>
    <xf numFmtId="176" fontId="10" fillId="25" borderId="45" xfId="0" applyNumberFormat="1" applyFont="1" applyFill="1" applyBorder="1" applyAlignment="1" applyProtection="1">
      <alignment vertical="center"/>
    </xf>
    <xf numFmtId="0" fontId="29" fillId="0" borderId="0" xfId="0" applyFont="1" applyFill="1" applyAlignment="1" applyProtection="1">
      <alignment horizontal="center" vertical="center"/>
    </xf>
    <xf numFmtId="176" fontId="10" fillId="25" borderId="26" xfId="0" applyNumberFormat="1" applyFont="1" applyFill="1" applyBorder="1" applyAlignment="1" applyProtection="1">
      <alignment horizontal="right" vertical="center"/>
    </xf>
    <xf numFmtId="0" fontId="10" fillId="25" borderId="31" xfId="0" applyFont="1" applyFill="1" applyBorder="1" applyAlignment="1" applyProtection="1">
      <alignment horizontal="right" vertical="center"/>
    </xf>
    <xf numFmtId="0" fontId="10" fillId="25" borderId="32" xfId="0" applyFont="1" applyFill="1" applyBorder="1" applyAlignment="1" applyProtection="1">
      <alignment horizontal="right" vertical="center"/>
    </xf>
    <xf numFmtId="0" fontId="28" fillId="29" borderId="0" xfId="0" applyFont="1" applyFill="1" applyAlignment="1" applyProtection="1">
      <alignment horizontal="center" vertical="center"/>
    </xf>
    <xf numFmtId="0" fontId="10" fillId="0" borderId="36" xfId="0" applyFont="1" applyFill="1" applyBorder="1" applyAlignment="1" applyProtection="1">
      <alignment vertical="center" shrinkToFit="1"/>
    </xf>
    <xf numFmtId="0" fontId="10" fillId="26" borderId="131" xfId="0" applyFont="1" applyFill="1" applyBorder="1" applyAlignment="1" applyProtection="1">
      <alignment horizontal="center" vertical="center"/>
    </xf>
    <xf numFmtId="0" fontId="10" fillId="26" borderId="132" xfId="0" applyFont="1" applyFill="1" applyBorder="1" applyAlignment="1" applyProtection="1">
      <alignment horizontal="center" vertical="center"/>
    </xf>
    <xf numFmtId="0" fontId="10" fillId="26" borderId="133" xfId="0" applyFont="1" applyFill="1" applyBorder="1" applyAlignment="1" applyProtection="1">
      <alignment horizontal="center" vertical="center"/>
    </xf>
    <xf numFmtId="0" fontId="29" fillId="0" borderId="91" xfId="0" applyFont="1" applyFill="1" applyBorder="1" applyAlignment="1" applyProtection="1">
      <alignment vertical="center" wrapText="1"/>
    </xf>
    <xf numFmtId="0" fontId="29" fillId="0" borderId="74" xfId="0" applyFont="1" applyFill="1" applyBorder="1" applyAlignment="1" applyProtection="1">
      <alignment vertical="center" wrapText="1"/>
    </xf>
    <xf numFmtId="0" fontId="56" fillId="0" borderId="14" xfId="0" applyFont="1" applyFill="1" applyBorder="1" applyAlignment="1" applyProtection="1">
      <alignment vertical="center" wrapText="1"/>
    </xf>
    <xf numFmtId="0" fontId="10" fillId="0" borderId="101" xfId="0" applyFont="1" applyFill="1" applyBorder="1" applyAlignment="1" applyProtection="1">
      <alignment horizontal="center" vertical="center"/>
    </xf>
    <xf numFmtId="0" fontId="56" fillId="0" borderId="71" xfId="0" applyFont="1" applyFill="1" applyBorder="1" applyAlignment="1" applyProtection="1">
      <alignment horizontal="left" vertical="center" wrapText="1"/>
    </xf>
    <xf numFmtId="0" fontId="56" fillId="0" borderId="54" xfId="0" applyFont="1" applyFill="1" applyBorder="1" applyAlignment="1" applyProtection="1">
      <alignment horizontal="left" vertical="center" wrapText="1"/>
    </xf>
    <xf numFmtId="0" fontId="29" fillId="26" borderId="102" xfId="0" applyFont="1" applyFill="1" applyBorder="1" applyAlignment="1" applyProtection="1">
      <alignment vertical="center" wrapText="1"/>
    </xf>
    <xf numFmtId="0" fontId="29" fillId="26" borderId="64" xfId="0" applyFont="1" applyFill="1" applyBorder="1" applyAlignment="1" applyProtection="1">
      <alignment vertical="center" wrapText="1"/>
    </xf>
    <xf numFmtId="0" fontId="29" fillId="26" borderId="103" xfId="0" applyFont="1" applyFill="1" applyBorder="1" applyAlignment="1" applyProtection="1">
      <alignment vertical="center" wrapText="1"/>
    </xf>
    <xf numFmtId="0" fontId="10" fillId="26" borderId="33" xfId="0" applyFont="1" applyFill="1" applyBorder="1" applyAlignment="1" applyProtection="1">
      <alignment vertical="center"/>
    </xf>
    <xf numFmtId="0" fontId="10" fillId="26" borderId="0" xfId="0" applyFont="1" applyFill="1" applyBorder="1" applyAlignment="1" applyProtection="1">
      <alignment vertical="center"/>
    </xf>
    <xf numFmtId="0" fontId="10" fillId="26" borderId="16" xfId="0" applyFont="1" applyFill="1" applyBorder="1" applyAlignment="1" applyProtection="1">
      <alignment vertical="center"/>
    </xf>
    <xf numFmtId="176" fontId="10" fillId="26" borderId="0" xfId="0" applyNumberFormat="1" applyFont="1" applyFill="1" applyBorder="1" applyAlignment="1" applyProtection="1">
      <alignment horizontal="right" vertical="center"/>
    </xf>
    <xf numFmtId="0" fontId="10" fillId="26" borderId="0" xfId="0" applyFont="1" applyFill="1" applyBorder="1" applyAlignment="1" applyProtection="1">
      <alignment horizontal="right" vertical="center"/>
    </xf>
    <xf numFmtId="0" fontId="30" fillId="26" borderId="14" xfId="0" applyFont="1" applyFill="1" applyBorder="1" applyAlignment="1" applyProtection="1">
      <alignment horizontal="center" vertical="center" wrapText="1"/>
    </xf>
    <xf numFmtId="0" fontId="30" fillId="26" borderId="21" xfId="0" applyFont="1" applyFill="1" applyBorder="1" applyAlignment="1" applyProtection="1">
      <alignment horizontal="center" vertical="center" wrapText="1"/>
    </xf>
    <xf numFmtId="0" fontId="30" fillId="26" borderId="11" xfId="0" applyFont="1" applyFill="1" applyBorder="1" applyAlignment="1" applyProtection="1">
      <alignment horizontal="center" vertical="center" wrapText="1"/>
    </xf>
    <xf numFmtId="176" fontId="10" fillId="0" borderId="12" xfId="0" applyNumberFormat="1" applyFont="1" applyFill="1" applyBorder="1" applyAlignment="1" applyProtection="1">
      <alignment vertical="center"/>
    </xf>
    <xf numFmtId="176" fontId="10" fillId="0" borderId="36" xfId="0" applyNumberFormat="1" applyFont="1" applyFill="1" applyBorder="1" applyAlignment="1" applyProtection="1">
      <alignment vertical="center"/>
    </xf>
    <xf numFmtId="0" fontId="10" fillId="0" borderId="137" xfId="0" applyFont="1" applyFill="1" applyBorder="1" applyAlignment="1" applyProtection="1">
      <alignment horizontal="center" vertical="center"/>
    </xf>
    <xf numFmtId="0" fontId="30" fillId="26" borderId="14" xfId="0" applyFont="1" applyFill="1" applyBorder="1" applyAlignment="1" applyProtection="1">
      <alignment horizontal="center" vertical="center"/>
    </xf>
    <xf numFmtId="0" fontId="30" fillId="26" borderId="21" xfId="0" applyFont="1" applyFill="1" applyBorder="1" applyAlignment="1" applyProtection="1">
      <alignment horizontal="center" vertical="center"/>
    </xf>
    <xf numFmtId="0" fontId="30" fillId="26" borderId="11" xfId="0" applyFont="1" applyFill="1" applyBorder="1" applyAlignment="1" applyProtection="1">
      <alignment horizontal="center" vertical="center"/>
    </xf>
    <xf numFmtId="0" fontId="30" fillId="0" borderId="163" xfId="0" applyFont="1" applyFill="1" applyBorder="1" applyAlignment="1" applyProtection="1">
      <alignment horizontal="left" vertical="center" wrapText="1"/>
    </xf>
    <xf numFmtId="0" fontId="30" fillId="0" borderId="31" xfId="0" applyFont="1" applyFill="1" applyBorder="1" applyAlignment="1" applyProtection="1">
      <alignment horizontal="left" vertical="center" wrapText="1"/>
    </xf>
    <xf numFmtId="0" fontId="30" fillId="0" borderId="32" xfId="0" applyFont="1" applyFill="1" applyBorder="1" applyAlignment="1" applyProtection="1">
      <alignment horizontal="left" vertical="center" wrapText="1"/>
    </xf>
    <xf numFmtId="0" fontId="30" fillId="0" borderId="87" xfId="0" applyFont="1" applyFill="1" applyBorder="1" applyAlignment="1" applyProtection="1">
      <alignment horizontal="left" vertical="center" wrapText="1"/>
    </xf>
    <xf numFmtId="0" fontId="30" fillId="0" borderId="88" xfId="0" applyFont="1" applyFill="1" applyBorder="1" applyAlignment="1" applyProtection="1">
      <alignment horizontal="left" vertical="center" wrapText="1"/>
    </xf>
    <xf numFmtId="0" fontId="29" fillId="0" borderId="112" xfId="0" applyFont="1" applyFill="1" applyBorder="1" applyAlignment="1" applyProtection="1">
      <alignment horizontal="center" vertical="center" wrapText="1"/>
    </xf>
    <xf numFmtId="0" fontId="29" fillId="0" borderId="64" xfId="0" applyFont="1" applyFill="1" applyBorder="1" applyAlignment="1" applyProtection="1">
      <alignment horizontal="center" vertical="center" wrapText="1"/>
    </xf>
    <xf numFmtId="0" fontId="29" fillId="0" borderId="103" xfId="0" applyFont="1" applyFill="1" applyBorder="1" applyAlignment="1" applyProtection="1">
      <alignment horizontal="center" vertical="center" wrapText="1"/>
    </xf>
    <xf numFmtId="0" fontId="29" fillId="0" borderId="72" xfId="0" applyFont="1" applyFill="1" applyBorder="1" applyAlignment="1" applyProtection="1">
      <alignment horizontal="center" vertical="center" wrapText="1"/>
    </xf>
    <xf numFmtId="0" fontId="29" fillId="0" borderId="54" xfId="0" applyFont="1" applyFill="1" applyBorder="1" applyAlignment="1" applyProtection="1">
      <alignment horizontal="center" vertical="center" wrapText="1"/>
    </xf>
    <xf numFmtId="0" fontId="29" fillId="0" borderId="57" xfId="0" applyFont="1" applyFill="1" applyBorder="1" applyAlignment="1" applyProtection="1">
      <alignment horizontal="center" vertical="center" wrapText="1"/>
    </xf>
    <xf numFmtId="0" fontId="29" fillId="0" borderId="127" xfId="0" applyFont="1" applyFill="1" applyBorder="1" applyAlignment="1" applyProtection="1">
      <alignment horizontal="center" vertical="center" wrapText="1"/>
    </xf>
    <xf numFmtId="0" fontId="29" fillId="0" borderId="68" xfId="0" applyFont="1" applyFill="1" applyBorder="1" applyAlignment="1" applyProtection="1">
      <alignment horizontal="center" vertical="center" wrapText="1"/>
    </xf>
    <xf numFmtId="0" fontId="29" fillId="0" borderId="159" xfId="0" applyFont="1" applyFill="1" applyBorder="1" applyAlignment="1" applyProtection="1">
      <alignment horizontal="center" vertical="center" wrapText="1"/>
    </xf>
    <xf numFmtId="0" fontId="29" fillId="0" borderId="90" xfId="0" applyFont="1" applyFill="1" applyBorder="1" applyAlignment="1" applyProtection="1">
      <alignment horizontal="center" vertical="center" wrapText="1"/>
    </xf>
    <xf numFmtId="0" fontId="29" fillId="0" borderId="87" xfId="0" applyFont="1" applyFill="1" applyBorder="1" applyAlignment="1" applyProtection="1">
      <alignment horizontal="center" vertical="center" wrapText="1"/>
    </xf>
    <xf numFmtId="0" fontId="29" fillId="0" borderId="88" xfId="0" applyFont="1" applyFill="1" applyBorder="1" applyAlignment="1" applyProtection="1">
      <alignment horizontal="center" vertical="center" wrapText="1"/>
    </xf>
    <xf numFmtId="0" fontId="36" fillId="0" borderId="43"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07" xfId="0" applyFont="1" applyBorder="1" applyAlignment="1">
      <alignment horizontal="center" vertical="center" wrapText="1"/>
    </xf>
    <xf numFmtId="0" fontId="36" fillId="0" borderId="105" xfId="0" applyFont="1" applyBorder="1" applyAlignment="1">
      <alignment horizontal="center" vertical="center" wrapText="1"/>
    </xf>
    <xf numFmtId="0" fontId="36" fillId="0" borderId="169" xfId="0" applyFont="1" applyBorder="1" applyAlignment="1">
      <alignment horizontal="center" vertical="center"/>
    </xf>
    <xf numFmtId="0" fontId="36" fillId="0" borderId="170" xfId="0" applyFont="1" applyBorder="1" applyAlignment="1">
      <alignment horizontal="center" vertical="center"/>
    </xf>
    <xf numFmtId="0" fontId="36" fillId="0" borderId="174" xfId="0" applyFont="1" applyBorder="1" applyAlignment="1">
      <alignment horizontal="center" vertical="center"/>
    </xf>
    <xf numFmtId="0" fontId="36"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0" xfId="0" applyFont="1" applyBorder="1" applyAlignment="1">
      <alignment horizontal="center" vertical="center"/>
    </xf>
    <xf numFmtId="0" fontId="36" fillId="0" borderId="10" xfId="0" applyFont="1" applyBorder="1" applyAlignment="1">
      <alignment horizontal="center" vertical="center" wrapText="1"/>
    </xf>
    <xf numFmtId="0" fontId="36" fillId="0" borderId="92" xfId="0" applyFont="1" applyBorder="1" applyAlignment="1">
      <alignment horizontal="center"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標準 4" xfId="49" xr:uid="{00000000-0005-0000-0000-000030000000}"/>
    <cellStyle name="良い" xfId="44" builtinId="26" customBuiltin="1"/>
  </cellStyles>
  <dxfs count="1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9900"/>
      <color rgb="FFFFFFCC"/>
      <color rgb="FF0000FF"/>
      <color rgb="FF009900"/>
      <color rgb="FF008000"/>
      <color rgb="FF33CC33"/>
      <color rgb="FF00CC00"/>
      <color rgb="FFCCFFFF"/>
      <color rgb="FF99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Id="rId8" Target="worksheets/sheet8.xml" Type="http://schemas.openxmlformats.org/officeDocument/2006/relationships/worksheet" /><Relationship Id="rId13" Target="externalLinks/externalLink3.xml" Type="http://schemas.openxmlformats.org/officeDocument/2006/relationships/externalLink" /><Relationship Id="rId18" Target="calcChain.xml" Type="http://schemas.openxmlformats.org/officeDocument/2006/relationships/calcChain" /><Relationship Id="rId3" Target="worksheets/sheet3.xml" Type="http://schemas.openxmlformats.org/officeDocument/2006/relationships/worksheet" /><Relationship Id="rId7" Target="worksheets/sheet7.xml" Type="http://schemas.openxmlformats.org/officeDocument/2006/relationships/worksheet" /><Relationship Id="rId12" Target="externalLinks/externalLink2.xml" Type="http://schemas.openxmlformats.org/officeDocument/2006/relationships/externalLink" /><Relationship Id="rId17" Target="sharedStrings.xml" Type="http://schemas.openxmlformats.org/officeDocument/2006/relationships/sharedStrings" /><Relationship Id="rId2" Target="worksheets/sheet2.xml" Type="http://schemas.openxmlformats.org/officeDocument/2006/relationships/worksheet" /><Relationship Id="rId16" Target="styles.xml" Type="http://schemas.openxmlformats.org/officeDocument/2006/relationships/styles" /><Relationship Id="rId1" Target="worksheets/sheet1.xml" Type="http://schemas.openxmlformats.org/officeDocument/2006/relationships/worksheet" /><Relationship Id="rId6" Target="worksheets/sheet6.xml" Type="http://schemas.openxmlformats.org/officeDocument/2006/relationships/worksheet" /><Relationship Id="rId11" Target="externalLinks/externalLink1.xml" Type="http://schemas.openxmlformats.org/officeDocument/2006/relationships/externalLink" /><Relationship Id="rId5" Target="worksheets/sheet5.xml" Type="http://schemas.openxmlformats.org/officeDocument/2006/relationships/worksheet" /><Relationship Id="rId15" Target="theme/theme1.xml" Type="http://schemas.openxmlformats.org/officeDocument/2006/relationships/theme" /><Relationship Id="rId10" Target="worksheets/sheet10.xml" Type="http://schemas.openxmlformats.org/officeDocument/2006/relationships/worksheet" /><Relationship Id="rId4" Target="worksheets/sheet4.xml" Type="http://schemas.openxmlformats.org/officeDocument/2006/relationships/worksheet" /><Relationship Id="rId9" Target="worksheets/sheet9.xml" Type="http://schemas.openxmlformats.org/officeDocument/2006/relationships/worksheet" /><Relationship Id="rId14" Target="externalLinks/externalLink4.xml" Type="http://schemas.openxmlformats.org/officeDocument/2006/relationships/externalLink"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fmlaLink="$AN$20" lockText="1" noThreeD="1"/>
</file>

<file path=xl/ctrlProps/ctrlProp37.xml><?xml version="1.0" encoding="utf-8"?>
<formControlPr xmlns="http://schemas.microsoft.com/office/spreadsheetml/2009/9/main" objectType="CheckBox" checked="Checked" fmlaLink="$AM$20"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checked="Checked"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fmlaLink="$AM$20"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05851" y="6873875"/>
          <a:ext cx="8034686" cy="1771590"/>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31</xdr:row>
      <xdr:rowOff>89807</xdr:rowOff>
    </xdr:from>
    <xdr:to>
      <xdr:col>3</xdr:col>
      <xdr:colOff>1666117</xdr:colOff>
      <xdr:row>32</xdr:row>
      <xdr:rowOff>651782</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2286002" y="12205607"/>
          <a:ext cx="2799590" cy="130492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29</xdr:row>
      <xdr:rowOff>277132</xdr:rowOff>
    </xdr:from>
    <xdr:to>
      <xdr:col>3</xdr:col>
      <xdr:colOff>2230211</xdr:colOff>
      <xdr:row>30</xdr:row>
      <xdr:rowOff>670832</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bwMode="auto">
        <a:xfrm>
          <a:off x="2314576" y="1100228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29</xdr:row>
      <xdr:rowOff>638810</xdr:rowOff>
    </xdr:from>
    <xdr:to>
      <xdr:col>3</xdr:col>
      <xdr:colOff>1426370</xdr:colOff>
      <xdr:row>29</xdr:row>
      <xdr:rowOff>638810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bwMode="auto">
        <a:xfrm>
          <a:off x="2773435" y="1136396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29</xdr:row>
      <xdr:rowOff>597807</xdr:rowOff>
    </xdr:from>
    <xdr:to>
      <xdr:col>3</xdr:col>
      <xdr:colOff>2804873</xdr:colOff>
      <xdr:row>30</xdr:row>
      <xdr:rowOff>68640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5420016" y="1132295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29</xdr:row>
      <xdr:rowOff>364973</xdr:rowOff>
    </xdr:from>
    <xdr:to>
      <xdr:col>4</xdr:col>
      <xdr:colOff>1204233</xdr:colOff>
      <xdr:row>30</xdr:row>
      <xdr:rowOff>442232</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6448719" y="1109012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31</xdr:row>
      <xdr:rowOff>638175</xdr:rowOff>
    </xdr:from>
    <xdr:to>
      <xdr:col>3</xdr:col>
      <xdr:colOff>1528082</xdr:colOff>
      <xdr:row>31</xdr:row>
      <xdr:rowOff>638175</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bwMode="auto">
        <a:xfrm flipV="1">
          <a:off x="2609396" y="1275397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31</xdr:row>
      <xdr:rowOff>591451</xdr:rowOff>
    </xdr:from>
    <xdr:to>
      <xdr:col>3</xdr:col>
      <xdr:colOff>2790054</xdr:colOff>
      <xdr:row>32</xdr:row>
      <xdr:rowOff>62284</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bwMode="auto">
        <a:xfrm>
          <a:off x="5405197" y="12707251"/>
          <a:ext cx="804332" cy="21378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31</xdr:row>
      <xdr:rowOff>99332</xdr:rowOff>
    </xdr:from>
    <xdr:to>
      <xdr:col>4</xdr:col>
      <xdr:colOff>1756682</xdr:colOff>
      <xdr:row>32</xdr:row>
      <xdr:rowOff>621302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6144985" y="12215132"/>
          <a:ext cx="2507797" cy="126492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31</xdr:row>
      <xdr:rowOff>643043</xdr:rowOff>
    </xdr:from>
    <xdr:to>
      <xdr:col>4</xdr:col>
      <xdr:colOff>1530765</xdr:colOff>
      <xdr:row>31</xdr:row>
      <xdr:rowOff>643043</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bwMode="auto">
        <a:xfrm>
          <a:off x="6353175" y="1275884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885825</xdr:colOff>
      <xdr:row>1</xdr:row>
      <xdr:rowOff>114298</xdr:rowOff>
    </xdr:from>
    <xdr:to>
      <xdr:col>27</xdr:col>
      <xdr:colOff>941173</xdr:colOff>
      <xdr:row>7</xdr:row>
      <xdr:rowOff>38099</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356985" y="365758"/>
          <a:ext cx="5663668" cy="1432561"/>
          <a:chOff x="6829425" y="400048"/>
          <a:chExt cx="6284698" cy="1409701"/>
        </a:xfrm>
      </xdr:grpSpPr>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29425" y="400048"/>
            <a:ext cx="6284698" cy="1409701"/>
            <a:chOff x="6172200" y="2790823"/>
            <a:chExt cx="5086350" cy="1409701"/>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処遇改善加算・特定加算・交付金の算定に共通して必要な情報　入力セル</a:t>
              </a:r>
              <a:endParaRPr kumimoji="1" lang="en-US" altLang="ja-JP" sz="1100"/>
            </a:p>
            <a:p>
              <a:pPr algn="l"/>
              <a:r>
                <a:rPr kumimoji="1" lang="ja-JP" altLang="en-US" sz="1100"/>
                <a:t>　　　　　　処遇改善加算の算定に必要な情報</a:t>
              </a:r>
              <a:r>
                <a:rPr kumimoji="1" lang="ja-JP" altLang="ja-JP" sz="1100">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交付金取得には不要</a:t>
              </a:r>
              <a:r>
                <a:rPr kumimoji="1" lang="ja-JP" altLang="ja-JP" sz="1100">
                  <a:solidFill>
                    <a:srgbClr val="FF0000"/>
                  </a:solidFill>
                  <a:effectLst/>
                  <a:latin typeface="+mn-lt"/>
                  <a:ea typeface="+mn-ea"/>
                  <a:cs typeface="+mn-cs"/>
                </a:rPr>
                <a:t>）</a:t>
              </a:r>
              <a:r>
                <a:rPr kumimoji="1" lang="ja-JP" altLang="en-US" sz="1100"/>
                <a:t>　入力セル</a:t>
              </a:r>
              <a:endParaRPr kumimoji="1" lang="en-US" altLang="ja-JP" sz="1100"/>
            </a:p>
            <a:p>
              <a:pPr algn="l"/>
              <a:r>
                <a:rPr kumimoji="1" lang="ja-JP" altLang="en-US" sz="1100"/>
                <a:t>　　　　　　特定加算の取得に必要な情報</a:t>
              </a:r>
              <a:r>
                <a:rPr kumimoji="1" lang="ja-JP" altLang="ja-JP" sz="1100">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交付金取得には不要</a:t>
              </a:r>
              <a:r>
                <a:rPr kumimoji="1" lang="ja-JP" altLang="ja-JP" sz="1100">
                  <a:solidFill>
                    <a:srgbClr val="FF0000"/>
                  </a:solidFill>
                  <a:effectLst/>
                  <a:latin typeface="+mn-lt"/>
                  <a:ea typeface="+mn-ea"/>
                  <a:cs typeface="+mn-cs"/>
                </a:rPr>
                <a:t>）</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交付金の取得に必要な情報　入力セル</a:t>
              </a:r>
              <a:endParaRPr kumimoji="1" lang="ja-JP" altLang="en-US" sz="1100"/>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24</xdr:col>
      <xdr:colOff>76200</xdr:colOff>
      <xdr:row>7</xdr:row>
      <xdr:rowOff>120650</xdr:rowOff>
    </xdr:from>
    <xdr:to>
      <xdr:col>27</xdr:col>
      <xdr:colOff>1162050</xdr:colOff>
      <xdr:row>16</xdr:row>
      <xdr:rowOff>50800</xdr:rowOff>
    </xdr:to>
    <xdr:sp macro="" textlink="">
      <xdr:nvSpPr>
        <xdr:cNvPr id="9" name="角丸四角形吹き出し 1">
          <a:extLst>
            <a:ext uri="{FF2B5EF4-FFF2-40B4-BE49-F238E27FC236}">
              <a16:creationId xmlns:a16="http://schemas.microsoft.com/office/drawing/2014/main" id="{00000000-0008-0000-0100-000009000000}"/>
            </a:ext>
          </a:extLst>
        </xdr:cNvPr>
        <xdr:cNvSpPr/>
      </xdr:nvSpPr>
      <xdr:spPr bwMode="auto">
        <a:xfrm>
          <a:off x="7353300" y="1898650"/>
          <a:ext cx="5048250" cy="2216150"/>
        </a:xfrm>
        <a:prstGeom prst="wedgeRoundRectCallout">
          <a:avLst>
            <a:gd name="adj1" fmla="val -65658"/>
            <a:gd name="adj2" fmla="val -12715"/>
            <a:gd name="adj3" fmla="val 16667"/>
          </a:avLst>
        </a:prstGeom>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en-US" altLang="ja-JP" sz="1100" b="1" u="none">
              <a:latin typeface="HG丸ｺﾞｼｯｸM-PRO" panose="020F0600000000000000" pitchFamily="50" charset="-128"/>
              <a:ea typeface="HG丸ｺﾞｼｯｸM-PRO" panose="020F0600000000000000" pitchFamily="50" charset="-128"/>
            </a:rPr>
            <a:t>【</a:t>
          </a:r>
          <a:r>
            <a:rPr kumimoji="1" lang="ja-JP" altLang="en-US" sz="1100" b="1" u="none">
              <a:latin typeface="HG丸ｺﾞｼｯｸM-PRO" panose="020F0600000000000000" pitchFamily="50" charset="-128"/>
              <a:ea typeface="HG丸ｺﾞｼｯｸM-PRO" panose="020F0600000000000000" pitchFamily="50" charset="-128"/>
            </a:rPr>
            <a:t>提出先について</a:t>
          </a:r>
          <a:r>
            <a:rPr kumimoji="1" lang="en-US" altLang="ja-JP" sz="1100" b="1" u="none">
              <a:latin typeface="HG丸ｺﾞｼｯｸM-PRO" panose="020F0600000000000000" pitchFamily="50" charset="-128"/>
              <a:ea typeface="HG丸ｺﾞｼｯｸM-PRO" panose="020F0600000000000000" pitchFamily="50" charset="-128"/>
            </a:rPr>
            <a:t>】</a:t>
          </a:r>
        </a:p>
        <a:p>
          <a:pPr algn="l"/>
          <a:r>
            <a:rPr kumimoji="1" lang="en-US" altLang="ja-JP" sz="1100" b="0" u="none">
              <a:latin typeface="HG丸ｺﾞｼｯｸM-PRO" panose="020F0600000000000000" pitchFamily="50" charset="-128"/>
              <a:ea typeface="HG丸ｺﾞｼｯｸM-PRO" panose="020F0600000000000000" pitchFamily="50" charset="-128"/>
            </a:rPr>
            <a:t>●</a:t>
          </a:r>
          <a:r>
            <a:rPr kumimoji="1" lang="ja-JP" altLang="en-US" sz="1100" b="0" u="sng">
              <a:latin typeface="HG丸ｺﾞｼｯｸM-PRO" panose="020F0600000000000000" pitchFamily="50" charset="-128"/>
              <a:ea typeface="HG丸ｺﾞｼｯｸM-PRO" panose="020F0600000000000000" pitchFamily="50" charset="-128"/>
            </a:rPr>
            <a:t>別紙「提出先・問合せ先」を必ずご確認ください</a:t>
          </a:r>
          <a:r>
            <a:rPr kumimoji="1" lang="ja-JP" altLang="en-US" sz="1100" b="0" u="none">
              <a:latin typeface="HG丸ｺﾞｼｯｸM-PRO" panose="020F0600000000000000" pitchFamily="50" charset="-128"/>
              <a:ea typeface="HG丸ｺﾞｼｯｸM-PRO" panose="020F0600000000000000" pitchFamily="50" charset="-128"/>
            </a:rPr>
            <a:t>。</a:t>
          </a:r>
        </a:p>
        <a:p>
          <a:pPr algn="l"/>
          <a:r>
            <a:rPr kumimoji="1" lang="ja-JP" altLang="en-US" sz="1100" b="0" u="none">
              <a:latin typeface="HG丸ｺﾞｼｯｸM-PRO" panose="020F0600000000000000" pitchFamily="50" charset="-128"/>
              <a:ea typeface="HG丸ｺﾞｼｯｸM-PRO" panose="020F0600000000000000" pitchFamily="50" charset="-128"/>
            </a:rPr>
            <a:t>●八王子市・児童相談所設置区に所在の事業所については、</a:t>
          </a:r>
        </a:p>
        <a:p>
          <a:pPr algn="l"/>
          <a:r>
            <a:rPr kumimoji="1" lang="ja-JP" altLang="en-US" sz="1100" b="0" u="none">
              <a:latin typeface="HG丸ｺﾞｼｯｸM-PRO" panose="020F0600000000000000" pitchFamily="50" charset="-128"/>
              <a:ea typeface="HG丸ｺﾞｼｯｸM-PRO" panose="020F0600000000000000" pitchFamily="50" charset="-128"/>
            </a:rPr>
            <a:t>「加算提出先」が各区市となり、「交付金提出先」が「東京都」となります。</a:t>
          </a:r>
        </a:p>
        <a:p>
          <a:pPr algn="l"/>
          <a:r>
            <a:rPr kumimoji="1" lang="ja-JP" altLang="en-US" sz="1100" b="0" u="none">
              <a:latin typeface="HG丸ｺﾞｼｯｸM-PRO" panose="020F0600000000000000" pitchFamily="50" charset="-128"/>
              <a:ea typeface="HG丸ｺﾞｼｯｸM-PRO" panose="020F0600000000000000" pitchFamily="50" charset="-128"/>
            </a:rPr>
            <a:t>●他の道府県に所在する事業所については、</a:t>
          </a:r>
        </a:p>
        <a:p>
          <a:pPr algn="l"/>
          <a:r>
            <a:rPr kumimoji="1" lang="ja-JP" altLang="en-US" sz="1100" b="0" u="none">
              <a:latin typeface="HG丸ｺﾞｼｯｸM-PRO" panose="020F0600000000000000" pitchFamily="50" charset="-128"/>
              <a:ea typeface="HG丸ｺﾞｼｯｸM-PRO" panose="020F0600000000000000" pitchFamily="50" charset="-128"/>
            </a:rPr>
            <a:t>「加算提出先」、「交付金提出先」ともに、他の道府県となります。</a:t>
          </a:r>
        </a:p>
        <a:p>
          <a:pPr algn="l"/>
          <a:endParaRPr kumimoji="1" lang="ja-JP" altLang="en-US" sz="1100" b="0" u="none">
            <a:latin typeface="HG丸ｺﾞｼｯｸM-PRO" panose="020F0600000000000000" pitchFamily="50" charset="-128"/>
            <a:ea typeface="HG丸ｺﾞｼｯｸM-PRO" panose="020F0600000000000000" pitchFamily="50" charset="-128"/>
          </a:endParaRPr>
        </a:p>
        <a:p>
          <a:pPr algn="l"/>
          <a:r>
            <a:rPr kumimoji="1" lang="en-US" altLang="ja-JP" sz="1100" b="0" u="none">
              <a:latin typeface="HG丸ｺﾞｼｯｸM-PRO" panose="020F0600000000000000" pitchFamily="50" charset="-128"/>
              <a:ea typeface="HG丸ｺﾞｼｯｸM-PRO" panose="020F0600000000000000" pitchFamily="50" charset="-128"/>
            </a:rPr>
            <a:t>※</a:t>
          </a:r>
          <a:r>
            <a:rPr kumimoji="1" lang="ja-JP" altLang="en-US" sz="1100" b="0" u="none">
              <a:latin typeface="HG丸ｺﾞｼｯｸM-PRO" panose="020F0600000000000000" pitchFamily="50" charset="-128"/>
              <a:ea typeface="HG丸ｺﾞｼｯｸM-PRO" panose="020F0600000000000000" pitchFamily="50" charset="-128"/>
            </a:rPr>
            <a:t>その他「障害児施設措置費対象児童」については、</a:t>
          </a:r>
        </a:p>
        <a:p>
          <a:pPr algn="l"/>
          <a:r>
            <a:rPr kumimoji="1" lang="ja-JP" altLang="en-US" sz="1100" b="0" u="none">
              <a:latin typeface="HG丸ｺﾞｼｯｸM-PRO" panose="020F0600000000000000" pitchFamily="50" charset="-128"/>
              <a:ea typeface="HG丸ｺﾞｼｯｸM-PRO" panose="020F0600000000000000" pitchFamily="50" charset="-128"/>
            </a:rPr>
            <a:t>入所児童の措置権者の都道府県が「交付金提出先」となります。</a:t>
          </a:r>
        </a:p>
        <a:p>
          <a:pPr algn="l"/>
          <a:r>
            <a:rPr kumimoji="1" lang="ja-JP" altLang="en-US" sz="1100" b="0" u="none">
              <a:latin typeface="HG丸ｺﾞｼｯｸM-PRO" panose="020F0600000000000000" pitchFamily="50" charset="-128"/>
              <a:ea typeface="HG丸ｺﾞｼｯｸM-PRO" panose="020F0600000000000000" pitchFamily="50" charset="-128"/>
            </a:rPr>
            <a:t>（措置権者が区市町村の場合は、都道府県）</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194733</xdr:colOff>
      <xdr:row>11</xdr:row>
      <xdr:rowOff>872066</xdr:rowOff>
    </xdr:from>
    <xdr:to>
      <xdr:col>31</xdr:col>
      <xdr:colOff>279400</xdr:colOff>
      <xdr:row>11</xdr:row>
      <xdr:rowOff>1718732</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bwMode="auto">
        <a:xfrm>
          <a:off x="11904133" y="4207933"/>
          <a:ext cx="3022600" cy="846666"/>
        </a:xfrm>
        <a:prstGeom prst="wedgeRoundRectCallout">
          <a:avLst>
            <a:gd name="adj1" fmla="val -16071"/>
            <a:gd name="adj2" fmla="val -68674"/>
            <a:gd name="adj3" fmla="val 16667"/>
          </a:avLst>
        </a:prstGeom>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ja-JP" altLang="en-US" sz="1100" b="1" u="sng">
              <a:latin typeface="HG丸ｺﾞｼｯｸM-PRO" panose="020F0600000000000000" pitchFamily="50" charset="-128"/>
              <a:ea typeface="HG丸ｺﾞｼｯｸM-PRO" panose="020F0600000000000000" pitchFamily="50" charset="-128"/>
            </a:rPr>
            <a:t>交付対象月</a:t>
          </a:r>
          <a:r>
            <a:rPr kumimoji="1" lang="en-US" altLang="ja-JP" sz="1100" b="1" u="sng">
              <a:latin typeface="HG丸ｺﾞｼｯｸM-PRO" panose="020F0600000000000000" pitchFamily="50" charset="-128"/>
              <a:ea typeface="HG丸ｺﾞｼｯｸM-PRO" panose="020F0600000000000000" pitchFamily="50" charset="-128"/>
            </a:rPr>
            <a:t>(h)</a:t>
          </a:r>
          <a:r>
            <a:rPr kumimoji="1" lang="ja-JP" altLang="en-US" sz="1100" b="1" u="sng">
              <a:latin typeface="HG丸ｺﾞｼｯｸM-PRO" panose="020F0600000000000000" pitchFamily="50" charset="-128"/>
              <a:ea typeface="HG丸ｺﾞｼｯｸM-PRO" panose="020F0600000000000000" pitchFamily="50" charset="-128"/>
            </a:rPr>
            <a:t>は２月～９月</a:t>
          </a:r>
          <a:r>
            <a:rPr kumimoji="1" lang="ja-JP" altLang="en-US" sz="1100">
              <a:latin typeface="HG丸ｺﾞｼｯｸM-PRO" panose="020F0600000000000000" pitchFamily="50" charset="-128"/>
              <a:ea typeface="HG丸ｺﾞｼｯｸM-PRO" panose="020F0600000000000000" pitchFamily="50" charset="-128"/>
            </a:rPr>
            <a:t>が基本となる。</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（令和４年３月以降新規開設の事業所以外）</a:t>
          </a:r>
        </a:p>
      </xdr:txBody>
    </xdr:sp>
    <xdr:clientData/>
  </xdr:twoCellAnchor>
  <xdr:twoCellAnchor>
    <xdr:from>
      <xdr:col>4</xdr:col>
      <xdr:colOff>70554</xdr:colOff>
      <xdr:row>11</xdr:row>
      <xdr:rowOff>599722</xdr:rowOff>
    </xdr:from>
    <xdr:to>
      <xdr:col>16</xdr:col>
      <xdr:colOff>1157110</xdr:colOff>
      <xdr:row>13</xdr:row>
      <xdr:rowOff>85372</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bwMode="auto">
        <a:xfrm>
          <a:off x="1227665" y="3922889"/>
          <a:ext cx="7500056" cy="1567039"/>
        </a:xfrm>
        <a:prstGeom prst="wedgeRoundRectCallout">
          <a:avLst>
            <a:gd name="adj1" fmla="val -58038"/>
            <a:gd name="adj2" fmla="val 41315"/>
            <a:gd name="adj3" fmla="val 16667"/>
          </a:avLst>
        </a:prstGeom>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en-US" altLang="ja-JP" sz="1100" b="1" u="none">
              <a:latin typeface="HG丸ｺﾞｼｯｸM-PRO" panose="020F0600000000000000" pitchFamily="50" charset="-128"/>
              <a:ea typeface="HG丸ｺﾞｼｯｸM-PRO" panose="020F0600000000000000" pitchFamily="50" charset="-128"/>
            </a:rPr>
            <a:t>【</a:t>
          </a:r>
          <a:r>
            <a:rPr kumimoji="1" lang="ja-JP" altLang="en-US" sz="1100" b="1" u="none">
              <a:latin typeface="HG丸ｺﾞｼｯｸM-PRO" panose="020F0600000000000000" pitchFamily="50" charset="-128"/>
              <a:ea typeface="HG丸ｺﾞｼｯｸM-PRO" panose="020F0600000000000000" pitchFamily="50" charset="-128"/>
            </a:rPr>
            <a:t>交付金取得予定について</a:t>
          </a:r>
          <a:r>
            <a:rPr kumimoji="1" lang="en-US" altLang="ja-JP" sz="1100" b="1" u="none">
              <a:latin typeface="HG丸ｺﾞｼｯｸM-PRO" panose="020F0600000000000000" pitchFamily="50" charset="-128"/>
              <a:ea typeface="HG丸ｺﾞｼｯｸM-PRO" panose="020F0600000000000000" pitchFamily="50" charset="-128"/>
            </a:rPr>
            <a:t>】</a:t>
          </a:r>
        </a:p>
        <a:p>
          <a:pPr algn="l"/>
          <a:r>
            <a:rPr kumimoji="1" lang="ja-JP" altLang="en-US" sz="1100" b="0" u="none">
              <a:latin typeface="HG丸ｺﾞｼｯｸM-PRO" panose="020F0600000000000000" pitchFamily="50" charset="-128"/>
              <a:ea typeface="HG丸ｺﾞｼｯｸM-PRO" panose="020F0600000000000000" pitchFamily="50" charset="-128"/>
            </a:rPr>
            <a:t>●他の道府県に所在する事業所については、</a:t>
          </a:r>
        </a:p>
        <a:p>
          <a:pPr algn="l"/>
          <a:r>
            <a:rPr kumimoji="1" lang="ja-JP" altLang="en-US" sz="1100" b="0" u="none">
              <a:latin typeface="HG丸ｺﾞｼｯｸM-PRO" panose="020F0600000000000000" pitchFamily="50" charset="-128"/>
              <a:ea typeface="HG丸ｺﾞｼｯｸM-PRO" panose="020F0600000000000000" pitchFamily="50" charset="-128"/>
            </a:rPr>
            <a:t>「加算提出先」、「交付金提出先」ともに、他の道府県となります。</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東京都宛の加算の計画書に含んで計上している場合、東京都宛の計画書では</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「交付金取得予定」欄は「</a:t>
          </a:r>
          <a:r>
            <a:rPr kumimoji="1" lang="en-US" altLang="ja-JP" sz="1100" b="0" u="none">
              <a:latin typeface="HG丸ｺﾞｼｯｸM-PRO" panose="020F0600000000000000" pitchFamily="50" charset="-128"/>
              <a:ea typeface="HG丸ｺﾞｼｯｸM-PRO" panose="020F0600000000000000" pitchFamily="50" charset="-128"/>
            </a:rPr>
            <a:t>×</a:t>
          </a:r>
          <a:r>
            <a:rPr kumimoji="1" lang="ja-JP" altLang="en-US" sz="1100" b="0" u="none">
              <a:latin typeface="HG丸ｺﾞｼｯｸM-PRO" panose="020F0600000000000000" pitchFamily="50" charset="-128"/>
              <a:ea typeface="HG丸ｺﾞｼｯｸM-PRO" panose="020F0600000000000000" pitchFamily="50" charset="-128"/>
            </a:rPr>
            <a:t>」としてください。</a:t>
          </a:r>
        </a:p>
        <a:p>
          <a:pPr algn="l"/>
          <a:r>
            <a:rPr kumimoji="1" lang="en-US" altLang="ja-JP" sz="1050" b="0" u="none">
              <a:latin typeface="HG丸ｺﾞｼｯｸM-PRO" panose="020F0600000000000000" pitchFamily="50" charset="-128"/>
              <a:ea typeface="HG丸ｺﾞｼｯｸM-PRO" panose="020F0600000000000000" pitchFamily="50" charset="-128"/>
            </a:rPr>
            <a:t>※</a:t>
          </a:r>
          <a:r>
            <a:rPr kumimoji="1" lang="ja-JP" altLang="en-US" sz="1050" b="0" u="none">
              <a:latin typeface="HG丸ｺﾞｼｯｸM-PRO" panose="020F0600000000000000" pitchFamily="50" charset="-128"/>
              <a:ea typeface="HG丸ｺﾞｼｯｸM-PRO" panose="020F0600000000000000" pitchFamily="50" charset="-128"/>
            </a:rPr>
            <a:t>その他「障害児施設措置費対象児童」については、入所児童の措置権者の都道府県が「交付金提出先」となります。</a:t>
          </a:r>
        </a:p>
        <a:p>
          <a:pPr algn="l"/>
          <a:r>
            <a:rPr kumimoji="1" lang="ja-JP" altLang="en-US" sz="1050" b="0" u="none">
              <a:latin typeface="HG丸ｺﾞｼｯｸM-PRO" panose="020F0600000000000000" pitchFamily="50" charset="-128"/>
              <a:ea typeface="HG丸ｺﾞｼｯｸM-PRO" panose="020F0600000000000000" pitchFamily="50" charset="-128"/>
            </a:rPr>
            <a:t>（措置権者が区市町村の場合は、都道府県）</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22860</xdr:colOff>
          <xdr:row>54</xdr:row>
          <xdr:rowOff>22860</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03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22860</xdr:colOff>
          <xdr:row>55</xdr:row>
          <xdr:rowOff>22860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3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22860</xdr:colOff>
          <xdr:row>56</xdr:row>
          <xdr:rowOff>22860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3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22860</xdr:colOff>
          <xdr:row>59</xdr:row>
          <xdr:rowOff>22860</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0300-00000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45720</xdr:rowOff>
        </xdr:from>
        <xdr:to>
          <xdr:col>2</xdr:col>
          <xdr:colOff>22860</xdr:colOff>
          <xdr:row>57</xdr:row>
          <xdr:rowOff>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3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22860</xdr:colOff>
          <xdr:row>56</xdr:row>
          <xdr:rowOff>22860</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0300-00000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45720</xdr:rowOff>
        </xdr:from>
        <xdr:to>
          <xdr:col>2</xdr:col>
          <xdr:colOff>22860</xdr:colOff>
          <xdr:row>57</xdr:row>
          <xdr:rowOff>274320</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0300-00000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76200</xdr:colOff>
      <xdr:row>7</xdr:row>
      <xdr:rowOff>0</xdr:rowOff>
    </xdr:from>
    <xdr:to>
      <xdr:col>44</xdr:col>
      <xdr:colOff>42650</xdr:colOff>
      <xdr:row>13</xdr:row>
      <xdr:rowOff>123826</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6304492" y="783167"/>
          <a:ext cx="4781866" cy="1335617"/>
          <a:chOff x="6172200" y="2790824"/>
          <a:chExt cx="5086350" cy="1381126"/>
        </a:xfrm>
      </xdr:grpSpPr>
      <xdr:sp macro="" textlink="">
        <xdr:nvSpPr>
          <xdr:cNvPr id="10" name="正方形/長方形 9">
            <a:extLst>
              <a:ext uri="{FF2B5EF4-FFF2-40B4-BE49-F238E27FC236}">
                <a16:creationId xmlns:a16="http://schemas.microsoft.com/office/drawing/2014/main" id="{00000000-0008-0000-0300-00000A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300-00000B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22860</xdr:colOff>
          <xdr:row>56</xdr:row>
          <xdr:rowOff>22860</xdr:rowOff>
        </xdr:to>
        <xdr:sp macro="" textlink="">
          <xdr:nvSpPr>
            <xdr:cNvPr id="83976" name="Check Box 8" hidden="1">
              <a:extLst>
                <a:ext uri="{63B3BB69-23CF-44E3-9099-C40C66FF867C}">
                  <a14:compatExt spid="_x0000_s83976"/>
                </a:ext>
                <a:ext uri="{FF2B5EF4-FFF2-40B4-BE49-F238E27FC236}">
                  <a16:creationId xmlns:a16="http://schemas.microsoft.com/office/drawing/2014/main" id="{00000000-0008-0000-0300-00000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220980</xdr:rowOff>
        </xdr:from>
        <xdr:to>
          <xdr:col>2</xdr:col>
          <xdr:colOff>22860</xdr:colOff>
          <xdr:row>52</xdr:row>
          <xdr:rowOff>220980</xdr:rowOff>
        </xdr:to>
        <xdr:sp macro="" textlink="">
          <xdr:nvSpPr>
            <xdr:cNvPr id="83977" name="Check Box 9" hidden="1">
              <a:extLst>
                <a:ext uri="{63B3BB69-23CF-44E3-9099-C40C66FF867C}">
                  <a14:compatExt spid="_x0000_s83977"/>
                </a:ext>
                <a:ext uri="{FF2B5EF4-FFF2-40B4-BE49-F238E27FC236}">
                  <a16:creationId xmlns:a16="http://schemas.microsoft.com/office/drawing/2014/main" id="{00000000-0008-0000-0300-00000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22860</xdr:colOff>
          <xdr:row>52</xdr:row>
          <xdr:rowOff>7620</xdr:rowOff>
        </xdr:to>
        <xdr:sp macro="" textlink="">
          <xdr:nvSpPr>
            <xdr:cNvPr id="83978" name="Check Box 10" hidden="1">
              <a:extLst>
                <a:ext uri="{63B3BB69-23CF-44E3-9099-C40C66FF867C}">
                  <a14:compatExt spid="_x0000_s83978"/>
                </a:ext>
                <a:ext uri="{FF2B5EF4-FFF2-40B4-BE49-F238E27FC236}">
                  <a16:creationId xmlns:a16="http://schemas.microsoft.com/office/drawing/2014/main" id="{00000000-0008-0000-0300-00000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41</xdr:row>
          <xdr:rowOff>0</xdr:rowOff>
        </xdr:from>
        <xdr:to>
          <xdr:col>18</xdr:col>
          <xdr:colOff>22860</xdr:colOff>
          <xdr:row>41</xdr:row>
          <xdr:rowOff>220980</xdr:rowOff>
        </xdr:to>
        <xdr:sp macro="" textlink="">
          <xdr:nvSpPr>
            <xdr:cNvPr id="83979" name="Check Box 11" hidden="1">
              <a:extLst>
                <a:ext uri="{63B3BB69-23CF-44E3-9099-C40C66FF867C}">
                  <a14:compatExt spid="_x0000_s83979"/>
                </a:ext>
                <a:ext uri="{FF2B5EF4-FFF2-40B4-BE49-F238E27FC236}">
                  <a16:creationId xmlns:a16="http://schemas.microsoft.com/office/drawing/2014/main" id="{00000000-0008-0000-0300-00000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45720</xdr:rowOff>
        </xdr:from>
        <xdr:to>
          <xdr:col>9</xdr:col>
          <xdr:colOff>45720</xdr:colOff>
          <xdr:row>38</xdr:row>
          <xdr:rowOff>266700</xdr:rowOff>
        </xdr:to>
        <xdr:sp macro="" textlink="">
          <xdr:nvSpPr>
            <xdr:cNvPr id="83980" name="Check Box 12" hidden="1">
              <a:extLst>
                <a:ext uri="{63B3BB69-23CF-44E3-9099-C40C66FF867C}">
                  <a14:compatExt spid="_x0000_s83980"/>
                </a:ext>
                <a:ext uri="{FF2B5EF4-FFF2-40B4-BE49-F238E27FC236}">
                  <a16:creationId xmlns:a16="http://schemas.microsoft.com/office/drawing/2014/main" id="{00000000-0008-0000-0300-00000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45720</xdr:rowOff>
        </xdr:from>
        <xdr:to>
          <xdr:col>13</xdr:col>
          <xdr:colOff>45720</xdr:colOff>
          <xdr:row>38</xdr:row>
          <xdr:rowOff>266700</xdr:rowOff>
        </xdr:to>
        <xdr:sp macro="" textlink="">
          <xdr:nvSpPr>
            <xdr:cNvPr id="83981" name="Check Box 13" hidden="1">
              <a:extLst>
                <a:ext uri="{63B3BB69-23CF-44E3-9099-C40C66FF867C}">
                  <a14:compatExt spid="_x0000_s83981"/>
                </a:ext>
                <a:ext uri="{FF2B5EF4-FFF2-40B4-BE49-F238E27FC236}">
                  <a16:creationId xmlns:a16="http://schemas.microsoft.com/office/drawing/2014/main" id="{00000000-0008-0000-0300-00000D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251460</xdr:rowOff>
        </xdr:from>
        <xdr:to>
          <xdr:col>5</xdr:col>
          <xdr:colOff>30480</xdr:colOff>
          <xdr:row>41</xdr:row>
          <xdr:rowOff>220980</xdr:rowOff>
        </xdr:to>
        <xdr:sp macro="" textlink="">
          <xdr:nvSpPr>
            <xdr:cNvPr id="83982" name="Check Box 14" hidden="1">
              <a:extLst>
                <a:ext uri="{63B3BB69-23CF-44E3-9099-C40C66FF867C}">
                  <a14:compatExt spid="_x0000_s83982"/>
                </a:ext>
                <a:ext uri="{FF2B5EF4-FFF2-40B4-BE49-F238E27FC236}">
                  <a16:creationId xmlns:a16="http://schemas.microsoft.com/office/drawing/2014/main" id="{00000000-0008-0000-0300-00000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251460</xdr:rowOff>
        </xdr:from>
        <xdr:to>
          <xdr:col>11</xdr:col>
          <xdr:colOff>45720</xdr:colOff>
          <xdr:row>41</xdr:row>
          <xdr:rowOff>220980</xdr:rowOff>
        </xdr:to>
        <xdr:sp macro="" textlink="">
          <xdr:nvSpPr>
            <xdr:cNvPr id="83983" name="Check Box 15" hidden="1">
              <a:extLst>
                <a:ext uri="{63B3BB69-23CF-44E3-9099-C40C66FF867C}">
                  <a14:compatExt spid="_x0000_s83983"/>
                </a:ext>
                <a:ext uri="{FF2B5EF4-FFF2-40B4-BE49-F238E27FC236}">
                  <a16:creationId xmlns:a16="http://schemas.microsoft.com/office/drawing/2014/main" id="{00000000-0008-0000-0300-00000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45720</xdr:rowOff>
        </xdr:from>
        <xdr:to>
          <xdr:col>9</xdr:col>
          <xdr:colOff>45720</xdr:colOff>
          <xdr:row>39</xdr:row>
          <xdr:rowOff>266700</xdr:rowOff>
        </xdr:to>
        <xdr:sp macro="" textlink="">
          <xdr:nvSpPr>
            <xdr:cNvPr id="83984" name="Check Box 16" hidden="1">
              <a:extLst>
                <a:ext uri="{63B3BB69-23CF-44E3-9099-C40C66FF867C}">
                  <a14:compatExt spid="_x0000_s83984"/>
                </a:ext>
                <a:ext uri="{FF2B5EF4-FFF2-40B4-BE49-F238E27FC236}">
                  <a16:creationId xmlns:a16="http://schemas.microsoft.com/office/drawing/2014/main" id="{00000000-0008-0000-0300-00001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45720</xdr:rowOff>
        </xdr:from>
        <xdr:to>
          <xdr:col>13</xdr:col>
          <xdr:colOff>45720</xdr:colOff>
          <xdr:row>39</xdr:row>
          <xdr:rowOff>266700</xdr:rowOff>
        </xdr:to>
        <xdr:sp macro="" textlink="">
          <xdr:nvSpPr>
            <xdr:cNvPr id="83985" name="Check Box 17" hidden="1">
              <a:extLst>
                <a:ext uri="{63B3BB69-23CF-44E3-9099-C40C66FF867C}">
                  <a14:compatExt spid="_x0000_s83985"/>
                </a:ext>
                <a:ext uri="{FF2B5EF4-FFF2-40B4-BE49-F238E27FC236}">
                  <a16:creationId xmlns:a16="http://schemas.microsoft.com/office/drawing/2014/main" id="{00000000-0008-0000-0300-00001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45720</xdr:rowOff>
        </xdr:from>
        <xdr:to>
          <xdr:col>27</xdr:col>
          <xdr:colOff>45720</xdr:colOff>
          <xdr:row>39</xdr:row>
          <xdr:rowOff>266700</xdr:rowOff>
        </xdr:to>
        <xdr:sp macro="" textlink="">
          <xdr:nvSpPr>
            <xdr:cNvPr id="83986" name="Check Box 18" hidden="1">
              <a:extLst>
                <a:ext uri="{63B3BB69-23CF-44E3-9099-C40C66FF867C}">
                  <a14:compatExt spid="_x0000_s83986"/>
                </a:ext>
                <a:ext uri="{FF2B5EF4-FFF2-40B4-BE49-F238E27FC236}">
                  <a16:creationId xmlns:a16="http://schemas.microsoft.com/office/drawing/2014/main" id="{00000000-0008-0000-0300-00001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45720</xdr:rowOff>
        </xdr:from>
        <xdr:to>
          <xdr:col>20</xdr:col>
          <xdr:colOff>45720</xdr:colOff>
          <xdr:row>38</xdr:row>
          <xdr:rowOff>266700</xdr:rowOff>
        </xdr:to>
        <xdr:sp macro="" textlink="">
          <xdr:nvSpPr>
            <xdr:cNvPr id="83987" name="Check Box 19" hidden="1">
              <a:extLst>
                <a:ext uri="{63B3BB69-23CF-44E3-9099-C40C66FF867C}">
                  <a14:compatExt spid="_x0000_s83987"/>
                </a:ext>
                <a:ext uri="{FF2B5EF4-FFF2-40B4-BE49-F238E27FC236}">
                  <a16:creationId xmlns:a16="http://schemas.microsoft.com/office/drawing/2014/main" id="{00000000-0008-0000-0300-00001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45720</xdr:rowOff>
        </xdr:from>
        <xdr:to>
          <xdr:col>20</xdr:col>
          <xdr:colOff>45720</xdr:colOff>
          <xdr:row>39</xdr:row>
          <xdr:rowOff>266700</xdr:rowOff>
        </xdr:to>
        <xdr:sp macro="" textlink="">
          <xdr:nvSpPr>
            <xdr:cNvPr id="83988" name="Check Box 20" hidden="1">
              <a:extLst>
                <a:ext uri="{63B3BB69-23CF-44E3-9099-C40C66FF867C}">
                  <a14:compatExt spid="_x0000_s83988"/>
                </a:ext>
                <a:ext uri="{FF2B5EF4-FFF2-40B4-BE49-F238E27FC236}">
                  <a16:creationId xmlns:a16="http://schemas.microsoft.com/office/drawing/2014/main" id="{00000000-0008-0000-0300-00001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13</xdr:col>
      <xdr:colOff>0</xdr:colOff>
      <xdr:row>4</xdr:row>
      <xdr:rowOff>46383</xdr:rowOff>
    </xdr:from>
    <xdr:to>
      <xdr:col>19</xdr:col>
      <xdr:colOff>284922</xdr:colOff>
      <xdr:row>7</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6427304" y="854766"/>
          <a:ext cx="3942522" cy="569843"/>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本様式は、令和４年３月２５日時点の案となります。</a:t>
          </a:r>
          <a:endParaRPr kumimoji="1" lang="en-US" altLang="ja-JP" sz="1100"/>
        </a:p>
        <a:p>
          <a:pPr algn="l"/>
          <a:r>
            <a:rPr kumimoji="1" lang="ja-JP" altLang="en-US" sz="1100"/>
            <a:t>内容を変更する可能性がありますので、ご承知おきください。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172</xdr:row>
          <xdr:rowOff>132521</xdr:rowOff>
        </xdr:from>
        <xdr:to>
          <xdr:col>5</xdr:col>
          <xdr:colOff>6803</xdr:colOff>
          <xdr:row>177</xdr:row>
          <xdr:rowOff>66766</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738846" y="49821547"/>
              <a:ext cx="202235" cy="895028"/>
              <a:chOff x="896849" y="8182064"/>
              <a:chExt cx="217576" cy="707145"/>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700-000001280100}"/>
                  </a:ext>
                </a:extLst>
              </xdr:cNvPr>
              <xdr:cNvSpPr/>
            </xdr:nvSpPr>
            <xdr:spPr bwMode="auto">
              <a:xfrm>
                <a:off x="904875" y="8182064"/>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700-000003280100}"/>
                  </a:ext>
                </a:extLst>
              </xdr:cNvPr>
              <xdr:cNvSpPr/>
            </xdr:nvSpPr>
            <xdr:spPr bwMode="auto">
              <a:xfrm>
                <a:off x="896849"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700-000004280100}"/>
                  </a:ext>
                </a:extLst>
              </xdr:cNvPr>
              <xdr:cNvSpPr/>
            </xdr:nvSpPr>
            <xdr:spPr bwMode="auto">
              <a:xfrm>
                <a:off x="904875" y="863203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7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189</xdr:row>
          <xdr:rowOff>0</xdr:rowOff>
        </xdr:from>
        <xdr:to>
          <xdr:col>4</xdr:col>
          <xdr:colOff>175260</xdr:colOff>
          <xdr:row>190</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7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76200</xdr:rowOff>
        </xdr:from>
        <xdr:to>
          <xdr:col>4</xdr:col>
          <xdr:colOff>175260</xdr:colOff>
          <xdr:row>177</xdr:row>
          <xdr:rowOff>335280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7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180</xdr:row>
          <xdr:rowOff>152400</xdr:rowOff>
        </xdr:from>
        <xdr:to>
          <xdr:col>4</xdr:col>
          <xdr:colOff>175260</xdr:colOff>
          <xdr:row>182</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7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45720</xdr:rowOff>
        </xdr:from>
        <xdr:to>
          <xdr:col>4</xdr:col>
          <xdr:colOff>175260</xdr:colOff>
          <xdr:row>186</xdr:row>
          <xdr:rowOff>327660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7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350520</xdr:rowOff>
        </xdr:from>
        <xdr:to>
          <xdr:col>4</xdr:col>
          <xdr:colOff>175260</xdr:colOff>
          <xdr:row>188</xdr:row>
          <xdr:rowOff>45720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7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144780</xdr:rowOff>
        </xdr:from>
        <xdr:to>
          <xdr:col>4</xdr:col>
          <xdr:colOff>175260</xdr:colOff>
          <xdr:row>189</xdr:row>
          <xdr:rowOff>30480</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7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190</xdr:row>
          <xdr:rowOff>142875</xdr:rowOff>
        </xdr:from>
        <xdr:to>
          <xdr:col>5</xdr:col>
          <xdr:colOff>19050</xdr:colOff>
          <xdr:row>199</xdr:row>
          <xdr:rowOff>28575</xdr:rowOff>
        </xdr:to>
        <xdr:grpSp>
          <xdr:nvGrpSpPr>
            <xdr:cNvPr id="19" name="Group 41">
              <a:extLst>
                <a:ext uri="{FF2B5EF4-FFF2-40B4-BE49-F238E27FC236}">
                  <a16:creationId xmlns:a16="http://schemas.microsoft.com/office/drawing/2014/main" id="{00000000-0008-0000-0700-000013000000}"/>
                </a:ext>
              </a:extLst>
            </xdr:cNvPr>
            <xdr:cNvGrpSpPr>
              <a:grpSpLocks/>
            </xdr:cNvGrpSpPr>
          </xdr:nvGrpSpPr>
          <xdr:grpSpPr bwMode="auto">
            <a:xfrm>
              <a:off x="780222" y="53867188"/>
              <a:ext cx="173106" cy="21915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204</xdr:row>
          <xdr:rowOff>45720</xdr:rowOff>
        </xdr:from>
        <xdr:to>
          <xdr:col>5</xdr:col>
          <xdr:colOff>22860</xdr:colOff>
          <xdr:row>204</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7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205</xdr:row>
          <xdr:rowOff>38100</xdr:rowOff>
        </xdr:from>
        <xdr:to>
          <xdr:col>5</xdr:col>
          <xdr:colOff>22860</xdr:colOff>
          <xdr:row>205</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7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205</xdr:row>
          <xdr:rowOff>175260</xdr:rowOff>
        </xdr:from>
        <xdr:to>
          <xdr:col>5</xdr:col>
          <xdr:colOff>0</xdr:colOff>
          <xdr:row>207</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7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208</xdr:row>
          <xdr:rowOff>0</xdr:rowOff>
        </xdr:from>
        <xdr:to>
          <xdr:col>5</xdr:col>
          <xdr:colOff>19050</xdr:colOff>
          <xdr:row>208</xdr:row>
          <xdr:rowOff>28575</xdr:rowOff>
        </xdr:to>
        <xdr:grpSp>
          <xdr:nvGrpSpPr>
            <xdr:cNvPr id="32" name="Group 41">
              <a:extLst>
                <a:ext uri="{FF2B5EF4-FFF2-40B4-BE49-F238E27FC236}">
                  <a16:creationId xmlns:a16="http://schemas.microsoft.com/office/drawing/2014/main" id="{00000000-0008-0000-0700-000020000000}"/>
                </a:ext>
              </a:extLst>
            </xdr:cNvPr>
            <xdr:cNvGrpSpPr>
              <a:grpSpLocks/>
            </xdr:cNvGrpSpPr>
          </xdr:nvGrpSpPr>
          <xdr:grpSpPr bwMode="auto">
            <a:xfrm>
              <a:off x="780222" y="57706591"/>
              <a:ext cx="17310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206</xdr:row>
          <xdr:rowOff>152400</xdr:rowOff>
        </xdr:from>
        <xdr:to>
          <xdr:col>5</xdr:col>
          <xdr:colOff>38100</xdr:colOff>
          <xdr:row>208</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7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204</xdr:row>
          <xdr:rowOff>30480</xdr:rowOff>
        </xdr:from>
        <xdr:to>
          <xdr:col>22</xdr:col>
          <xdr:colOff>30480</xdr:colOff>
          <xdr:row>204</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7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22860</xdr:colOff>
          <xdr:row>213</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7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22860</xdr:colOff>
          <xdr:row>214</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7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22860</xdr:colOff>
          <xdr:row>215</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7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22860</xdr:colOff>
          <xdr:row>219</xdr:row>
          <xdr:rowOff>22860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7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54</xdr:row>
      <xdr:rowOff>102905</xdr:rowOff>
    </xdr:from>
    <xdr:to>
      <xdr:col>1</xdr:col>
      <xdr:colOff>175205</xdr:colOff>
      <xdr:row>57</xdr:row>
      <xdr:rowOff>134887</xdr:rowOff>
    </xdr:to>
    <xdr:sp macro="" textlink="">
      <xdr:nvSpPr>
        <xdr:cNvPr id="84" name="左大かっこ 83">
          <a:extLst>
            <a:ext uri="{FF2B5EF4-FFF2-40B4-BE49-F238E27FC236}">
              <a16:creationId xmlns:a16="http://schemas.microsoft.com/office/drawing/2014/main" id="{00000000-0008-0000-07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75</xdr:row>
      <xdr:rowOff>119065</xdr:rowOff>
    </xdr:from>
    <xdr:to>
      <xdr:col>1</xdr:col>
      <xdr:colOff>169242</xdr:colOff>
      <xdr:row>78</xdr:row>
      <xdr:rowOff>187048</xdr:rowOff>
    </xdr:to>
    <xdr:sp macro="" textlink="">
      <xdr:nvSpPr>
        <xdr:cNvPr id="86" name="左大かっこ 85">
          <a:extLst>
            <a:ext uri="{FF2B5EF4-FFF2-40B4-BE49-F238E27FC236}">
              <a16:creationId xmlns:a16="http://schemas.microsoft.com/office/drawing/2014/main" id="{00000000-0008-0000-07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182880</xdr:colOff>
          <xdr:row>19</xdr:row>
          <xdr:rowOff>7620</xdr:rowOff>
        </xdr:from>
        <xdr:to>
          <xdr:col>19</xdr:col>
          <xdr:colOff>0</xdr:colOff>
          <xdr:row>20</xdr:row>
          <xdr:rowOff>7620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7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7620</xdr:rowOff>
        </xdr:from>
        <xdr:to>
          <xdr:col>2</xdr:col>
          <xdr:colOff>38100</xdr:colOff>
          <xdr:row>20</xdr:row>
          <xdr:rowOff>7620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7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228600</xdr:rowOff>
        </xdr:from>
        <xdr:to>
          <xdr:col>5</xdr:col>
          <xdr:colOff>30480</xdr:colOff>
          <xdr:row>113</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7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220980</xdr:rowOff>
        </xdr:from>
        <xdr:to>
          <xdr:col>5</xdr:col>
          <xdr:colOff>30480</xdr:colOff>
          <xdr:row>112</xdr:row>
          <xdr:rowOff>7620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7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110</xdr:row>
          <xdr:rowOff>220980</xdr:rowOff>
        </xdr:from>
        <xdr:to>
          <xdr:col>9</xdr:col>
          <xdr:colOff>30480</xdr:colOff>
          <xdr:row>112</xdr:row>
          <xdr:rowOff>7620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7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110</xdr:row>
          <xdr:rowOff>220980</xdr:rowOff>
        </xdr:from>
        <xdr:to>
          <xdr:col>15</xdr:col>
          <xdr:colOff>30480</xdr:colOff>
          <xdr:row>112</xdr:row>
          <xdr:rowOff>7620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7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110</xdr:row>
          <xdr:rowOff>220980</xdr:rowOff>
        </xdr:from>
        <xdr:to>
          <xdr:col>22</xdr:col>
          <xdr:colOff>30480</xdr:colOff>
          <xdr:row>112</xdr:row>
          <xdr:rowOff>7620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7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110</xdr:row>
          <xdr:rowOff>220980</xdr:rowOff>
        </xdr:from>
        <xdr:to>
          <xdr:col>26</xdr:col>
          <xdr:colOff>30480</xdr:colOff>
          <xdr:row>112</xdr:row>
          <xdr:rowOff>7620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7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113</xdr:row>
          <xdr:rowOff>0</xdr:rowOff>
        </xdr:from>
        <xdr:to>
          <xdr:col>11</xdr:col>
          <xdr:colOff>38100</xdr:colOff>
          <xdr:row>113</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7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113</xdr:row>
          <xdr:rowOff>0</xdr:rowOff>
        </xdr:from>
        <xdr:to>
          <xdr:col>18</xdr:col>
          <xdr:colOff>22860</xdr:colOff>
          <xdr:row>113</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7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118</xdr:row>
          <xdr:rowOff>0</xdr:rowOff>
        </xdr:from>
        <xdr:to>
          <xdr:col>22</xdr:col>
          <xdr:colOff>38100</xdr:colOff>
          <xdr:row>118</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7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118</xdr:row>
          <xdr:rowOff>0</xdr:rowOff>
        </xdr:from>
        <xdr:to>
          <xdr:col>26</xdr:col>
          <xdr:colOff>38100</xdr:colOff>
          <xdr:row>118</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7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838200</xdr:rowOff>
        </xdr:from>
        <xdr:to>
          <xdr:col>5</xdr:col>
          <xdr:colOff>30480</xdr:colOff>
          <xdr:row>124</xdr:row>
          <xdr:rowOff>121920</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7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122</xdr:row>
          <xdr:rowOff>838200</xdr:rowOff>
        </xdr:from>
        <xdr:to>
          <xdr:col>16</xdr:col>
          <xdr:colOff>38100</xdr:colOff>
          <xdr:row>124</xdr:row>
          <xdr:rowOff>121920</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7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182880</xdr:colOff>
          <xdr:row>122</xdr:row>
          <xdr:rowOff>838200</xdr:rowOff>
        </xdr:from>
        <xdr:to>
          <xdr:col>24</xdr:col>
          <xdr:colOff>38100</xdr:colOff>
          <xdr:row>124</xdr:row>
          <xdr:rowOff>121920</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7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175260</xdr:rowOff>
        </xdr:from>
        <xdr:to>
          <xdr:col>5</xdr:col>
          <xdr:colOff>30480</xdr:colOff>
          <xdr:row>128</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7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124</xdr:row>
          <xdr:rowOff>327660</xdr:rowOff>
        </xdr:from>
        <xdr:to>
          <xdr:col>9</xdr:col>
          <xdr:colOff>30480</xdr:colOff>
          <xdr:row>126</xdr:row>
          <xdr:rowOff>30480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7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124</xdr:row>
          <xdr:rowOff>327660</xdr:rowOff>
        </xdr:from>
        <xdr:to>
          <xdr:col>15</xdr:col>
          <xdr:colOff>30480</xdr:colOff>
          <xdr:row>126</xdr:row>
          <xdr:rowOff>30480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7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125</xdr:row>
          <xdr:rowOff>0</xdr:rowOff>
        </xdr:from>
        <xdr:to>
          <xdr:col>22</xdr:col>
          <xdr:colOff>38100</xdr:colOff>
          <xdr:row>126</xdr:row>
          <xdr:rowOff>22860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7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125</xdr:row>
          <xdr:rowOff>0</xdr:rowOff>
        </xdr:from>
        <xdr:to>
          <xdr:col>25</xdr:col>
          <xdr:colOff>38100</xdr:colOff>
          <xdr:row>126</xdr:row>
          <xdr:rowOff>22860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7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126</xdr:row>
          <xdr:rowOff>175260</xdr:rowOff>
        </xdr:from>
        <xdr:to>
          <xdr:col>11</xdr:col>
          <xdr:colOff>38100</xdr:colOff>
          <xdr:row>128</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7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126</xdr:row>
          <xdr:rowOff>175260</xdr:rowOff>
        </xdr:from>
        <xdr:to>
          <xdr:col>18</xdr:col>
          <xdr:colOff>30480</xdr:colOff>
          <xdr:row>128</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7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132</xdr:row>
          <xdr:rowOff>144780</xdr:rowOff>
        </xdr:from>
        <xdr:to>
          <xdr:col>21</xdr:col>
          <xdr:colOff>30480</xdr:colOff>
          <xdr:row>134</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7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132</xdr:row>
          <xdr:rowOff>144780</xdr:rowOff>
        </xdr:from>
        <xdr:to>
          <xdr:col>25</xdr:col>
          <xdr:colOff>30480</xdr:colOff>
          <xdr:row>134</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7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124</xdr:row>
          <xdr:rowOff>327660</xdr:rowOff>
        </xdr:from>
        <xdr:to>
          <xdr:col>5</xdr:col>
          <xdr:colOff>22860</xdr:colOff>
          <xdr:row>126</xdr:row>
          <xdr:rowOff>30480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7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146</xdr:row>
          <xdr:rowOff>60960</xdr:rowOff>
        </xdr:from>
        <xdr:to>
          <xdr:col>29</xdr:col>
          <xdr:colOff>0</xdr:colOff>
          <xdr:row>148</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7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162</xdr:row>
          <xdr:rowOff>327660</xdr:rowOff>
        </xdr:from>
        <xdr:to>
          <xdr:col>11</xdr:col>
          <xdr:colOff>0</xdr:colOff>
          <xdr:row>164</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7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164</xdr:row>
          <xdr:rowOff>83820</xdr:rowOff>
        </xdr:from>
        <xdr:to>
          <xdr:col>11</xdr:col>
          <xdr:colOff>0</xdr:colOff>
          <xdr:row>164</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7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165</xdr:row>
          <xdr:rowOff>30480</xdr:rowOff>
        </xdr:from>
        <xdr:to>
          <xdr:col>11</xdr:col>
          <xdr:colOff>22860</xdr:colOff>
          <xdr:row>165</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7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146</xdr:row>
          <xdr:rowOff>60960</xdr:rowOff>
        </xdr:from>
        <xdr:to>
          <xdr:col>33</xdr:col>
          <xdr:colOff>0</xdr:colOff>
          <xdr:row>148</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7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151</xdr:row>
          <xdr:rowOff>83820</xdr:rowOff>
        </xdr:from>
        <xdr:to>
          <xdr:col>29</xdr:col>
          <xdr:colOff>0</xdr:colOff>
          <xdr:row>153</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7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151</xdr:row>
          <xdr:rowOff>83820</xdr:rowOff>
        </xdr:from>
        <xdr:to>
          <xdr:col>32</xdr:col>
          <xdr:colOff>182880</xdr:colOff>
          <xdr:row>153</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7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156</xdr:row>
          <xdr:rowOff>160020</xdr:rowOff>
        </xdr:from>
        <xdr:to>
          <xdr:col>11</xdr:col>
          <xdr:colOff>7620</xdr:colOff>
          <xdr:row>156</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7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158</xdr:row>
          <xdr:rowOff>220980</xdr:rowOff>
        </xdr:from>
        <xdr:to>
          <xdr:col>11</xdr:col>
          <xdr:colOff>0</xdr:colOff>
          <xdr:row>158</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7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161</xdr:row>
          <xdr:rowOff>0</xdr:rowOff>
        </xdr:from>
        <xdr:to>
          <xdr:col>29</xdr:col>
          <xdr:colOff>0</xdr:colOff>
          <xdr:row>162</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7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161</xdr:row>
          <xdr:rowOff>0</xdr:rowOff>
        </xdr:from>
        <xdr:to>
          <xdr:col>33</xdr:col>
          <xdr:colOff>0</xdr:colOff>
          <xdr:row>162</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7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206</xdr:row>
          <xdr:rowOff>0</xdr:rowOff>
        </xdr:from>
        <xdr:to>
          <xdr:col>5</xdr:col>
          <xdr:colOff>19050</xdr:colOff>
          <xdr:row>208</xdr:row>
          <xdr:rowOff>0</xdr:rowOff>
        </xdr:to>
        <xdr:grpSp>
          <xdr:nvGrpSpPr>
            <xdr:cNvPr id="153" name="Group 41">
              <a:extLst>
                <a:ext uri="{FF2B5EF4-FFF2-40B4-BE49-F238E27FC236}">
                  <a16:creationId xmlns:a16="http://schemas.microsoft.com/office/drawing/2014/main" id="{00000000-0008-0000-0700-000099000000}"/>
                </a:ext>
              </a:extLst>
            </xdr:cNvPr>
            <xdr:cNvGrpSpPr>
              <a:grpSpLocks/>
            </xdr:cNvGrpSpPr>
          </xdr:nvGrpSpPr>
          <xdr:grpSpPr bwMode="auto">
            <a:xfrm>
              <a:off x="780222" y="57322278"/>
              <a:ext cx="173106" cy="3843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205</xdr:row>
          <xdr:rowOff>30480</xdr:rowOff>
        </xdr:from>
        <xdr:to>
          <xdr:col>22</xdr:col>
          <xdr:colOff>30480</xdr:colOff>
          <xdr:row>205</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7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206</xdr:row>
          <xdr:rowOff>22860</xdr:rowOff>
        </xdr:from>
        <xdr:to>
          <xdr:col>22</xdr:col>
          <xdr:colOff>30480</xdr:colOff>
          <xdr:row>206</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7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207</xdr:row>
          <xdr:rowOff>22860</xdr:rowOff>
        </xdr:from>
        <xdr:to>
          <xdr:col>27</xdr:col>
          <xdr:colOff>45720</xdr:colOff>
          <xdr:row>207</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7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109</xdr:row>
          <xdr:rowOff>175260</xdr:rowOff>
        </xdr:from>
        <xdr:to>
          <xdr:col>33</xdr:col>
          <xdr:colOff>45720</xdr:colOff>
          <xdr:row>111</xdr:row>
          <xdr:rowOff>30480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7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121920</xdr:rowOff>
        </xdr:from>
        <xdr:to>
          <xdr:col>33</xdr:col>
          <xdr:colOff>45720</xdr:colOff>
          <xdr:row>122</xdr:row>
          <xdr:rowOff>30480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7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190500</xdr:rowOff>
        </xdr:from>
        <xdr:to>
          <xdr:col>33</xdr:col>
          <xdr:colOff>45720</xdr:colOff>
          <xdr:row>145</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7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168</xdr:row>
          <xdr:rowOff>144780</xdr:rowOff>
        </xdr:from>
        <xdr:to>
          <xdr:col>33</xdr:col>
          <xdr:colOff>45720</xdr:colOff>
          <xdr:row>170</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7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201</xdr:row>
          <xdr:rowOff>137160</xdr:rowOff>
        </xdr:from>
        <xdr:to>
          <xdr:col>33</xdr:col>
          <xdr:colOff>30480</xdr:colOff>
          <xdr:row>203</xdr:row>
          <xdr:rowOff>22860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7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84</xdr:row>
          <xdr:rowOff>7620</xdr:rowOff>
        </xdr:from>
        <xdr:to>
          <xdr:col>11</xdr:col>
          <xdr:colOff>30480</xdr:colOff>
          <xdr:row>85</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7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86</xdr:row>
          <xdr:rowOff>7620</xdr:rowOff>
        </xdr:from>
        <xdr:to>
          <xdr:col>11</xdr:col>
          <xdr:colOff>22860</xdr:colOff>
          <xdr:row>87</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7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88</xdr:row>
          <xdr:rowOff>7620</xdr:rowOff>
        </xdr:from>
        <xdr:to>
          <xdr:col>11</xdr:col>
          <xdr:colOff>22860</xdr:colOff>
          <xdr:row>89</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7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90</xdr:row>
          <xdr:rowOff>7620</xdr:rowOff>
        </xdr:from>
        <xdr:to>
          <xdr:col>11</xdr:col>
          <xdr:colOff>22860</xdr:colOff>
          <xdr:row>91</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7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45720</xdr:rowOff>
        </xdr:from>
        <xdr:to>
          <xdr:col>2</xdr:col>
          <xdr:colOff>22860</xdr:colOff>
          <xdr:row>216</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7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22860</xdr:colOff>
          <xdr:row>215</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7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327660</xdr:rowOff>
        </xdr:from>
        <xdr:to>
          <xdr:col>2</xdr:col>
          <xdr:colOff>22860</xdr:colOff>
          <xdr:row>218</xdr:row>
          <xdr:rowOff>22860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7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129898</xdr:colOff>
      <xdr:row>1</xdr:row>
      <xdr:rowOff>98012</xdr:rowOff>
    </xdr:from>
    <xdr:to>
      <xdr:col>44</xdr:col>
      <xdr:colOff>676545</xdr:colOff>
      <xdr:row>11</xdr:row>
      <xdr:rowOff>26920</xdr:rowOff>
    </xdr:to>
    <xdr:grpSp>
      <xdr:nvGrpSpPr>
        <xdr:cNvPr id="102" name="グループ化 101">
          <a:extLst>
            <a:ext uri="{FF2B5EF4-FFF2-40B4-BE49-F238E27FC236}">
              <a16:creationId xmlns:a16="http://schemas.microsoft.com/office/drawing/2014/main" id="{00000000-0008-0000-0700-000066000000}"/>
            </a:ext>
          </a:extLst>
        </xdr:cNvPr>
        <xdr:cNvGrpSpPr/>
      </xdr:nvGrpSpPr>
      <xdr:grpSpPr>
        <a:xfrm>
          <a:off x="6689724" y="270290"/>
          <a:ext cx="4302313" cy="1572178"/>
          <a:chOff x="6172200" y="2790824"/>
          <a:chExt cx="5086350" cy="1381126"/>
        </a:xfrm>
      </xdr:grpSpPr>
      <xdr:sp macro="" textlink="">
        <xdr:nvSpPr>
          <xdr:cNvPr id="108" name="正方形/長方形 107">
            <a:extLst>
              <a:ext uri="{FF2B5EF4-FFF2-40B4-BE49-F238E27FC236}">
                <a16:creationId xmlns:a16="http://schemas.microsoft.com/office/drawing/2014/main" id="{00000000-0008-0000-07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7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7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7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3</xdr:col>
          <xdr:colOff>30480</xdr:colOff>
          <xdr:row>95</xdr:row>
          <xdr:rowOff>30480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7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220980</xdr:rowOff>
        </xdr:from>
        <xdr:to>
          <xdr:col>3</xdr:col>
          <xdr:colOff>30480</xdr:colOff>
          <xdr:row>96</xdr:row>
          <xdr:rowOff>7620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7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22860</xdr:rowOff>
        </xdr:from>
        <xdr:to>
          <xdr:col>3</xdr:col>
          <xdr:colOff>30480</xdr:colOff>
          <xdr:row>96</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7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304800</xdr:rowOff>
        </xdr:from>
        <xdr:to>
          <xdr:col>3</xdr:col>
          <xdr:colOff>30480</xdr:colOff>
          <xdr:row>97</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7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94</xdr:row>
      <xdr:rowOff>50800</xdr:rowOff>
    </xdr:from>
    <xdr:to>
      <xdr:col>1</xdr:col>
      <xdr:colOff>168402</xdr:colOff>
      <xdr:row>97</xdr:row>
      <xdr:rowOff>165100</xdr:rowOff>
    </xdr:to>
    <xdr:sp macro="" textlink="">
      <xdr:nvSpPr>
        <xdr:cNvPr id="106" name="左大かっこ 105">
          <a:extLst>
            <a:ext uri="{FF2B5EF4-FFF2-40B4-BE49-F238E27FC236}">
              <a16:creationId xmlns:a16="http://schemas.microsoft.com/office/drawing/2014/main" id="{00000000-0008-0000-07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22860</xdr:colOff>
          <xdr:row>215</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7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22860</xdr:colOff>
          <xdr:row>216</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7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22860</xdr:colOff>
          <xdr:row>216</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7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700-000068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249361</xdr:colOff>
      <xdr:row>34</xdr:row>
      <xdr:rowOff>117723</xdr:rowOff>
    </xdr:from>
    <xdr:to>
      <xdr:col>45</xdr:col>
      <xdr:colOff>122361</xdr:colOff>
      <xdr:row>35</xdr:row>
      <xdr:rowOff>271006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703709" y="6975723"/>
          <a:ext cx="4826000" cy="41832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40419</xdr:colOff>
      <xdr:row>33</xdr:row>
      <xdr:rowOff>21645</xdr:rowOff>
    </xdr:from>
    <xdr:to>
      <xdr:col>38</xdr:col>
      <xdr:colOff>227164</xdr:colOff>
      <xdr:row>36</xdr:row>
      <xdr:rowOff>250245</xdr:rowOff>
    </xdr:to>
    <xdr:sp macro="" textlink="">
      <xdr:nvSpPr>
        <xdr:cNvPr id="4" name="右中かっこ 3">
          <a:extLst>
            <a:ext uri="{FF2B5EF4-FFF2-40B4-BE49-F238E27FC236}">
              <a16:creationId xmlns:a16="http://schemas.microsoft.com/office/drawing/2014/main" id="{00000000-0008-0000-0700-000004000000}"/>
            </a:ext>
          </a:extLst>
        </xdr:cNvPr>
        <xdr:cNvSpPr/>
      </xdr:nvSpPr>
      <xdr:spPr bwMode="auto">
        <a:xfrm>
          <a:off x="7494767" y="6614602"/>
          <a:ext cx="186745" cy="1139686"/>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242072</xdr:colOff>
      <xdr:row>55</xdr:row>
      <xdr:rowOff>155824</xdr:rowOff>
    </xdr:from>
    <xdr:to>
      <xdr:col>45</xdr:col>
      <xdr:colOff>115072</xdr:colOff>
      <xdr:row>56</xdr:row>
      <xdr:rowOff>191384</xdr:rowOff>
    </xdr:to>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7696420" y="13606781"/>
          <a:ext cx="4826000" cy="30060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25400</xdr:colOff>
      <xdr:row>54</xdr:row>
      <xdr:rowOff>33683</xdr:rowOff>
    </xdr:from>
    <xdr:to>
      <xdr:col>38</xdr:col>
      <xdr:colOff>212145</xdr:colOff>
      <xdr:row>57</xdr:row>
      <xdr:rowOff>262283</xdr:rowOff>
    </xdr:to>
    <xdr:sp macro="" textlink="">
      <xdr:nvSpPr>
        <xdr:cNvPr id="113" name="右中かっこ 112">
          <a:extLst>
            <a:ext uri="{FF2B5EF4-FFF2-40B4-BE49-F238E27FC236}">
              <a16:creationId xmlns:a16="http://schemas.microsoft.com/office/drawing/2014/main" id="{00000000-0008-0000-0700-000071000000}"/>
            </a:ext>
          </a:extLst>
        </xdr:cNvPr>
        <xdr:cNvSpPr/>
      </xdr:nvSpPr>
      <xdr:spPr bwMode="auto">
        <a:xfrm>
          <a:off x="7479748" y="13219596"/>
          <a:ext cx="186745" cy="102373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195525</xdr:colOff>
      <xdr:row>76</xdr:row>
      <xdr:rowOff>113859</xdr:rowOff>
    </xdr:from>
    <xdr:to>
      <xdr:col>45</xdr:col>
      <xdr:colOff>48260</xdr:colOff>
      <xdr:row>77</xdr:row>
      <xdr:rowOff>149419</xdr:rowOff>
    </xdr:to>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7649873" y="20033533"/>
          <a:ext cx="4805735" cy="30060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0</xdr:colOff>
      <xdr:row>75</xdr:row>
      <xdr:rowOff>41413</xdr:rowOff>
    </xdr:from>
    <xdr:to>
      <xdr:col>38</xdr:col>
      <xdr:colOff>207010</xdr:colOff>
      <xdr:row>79</xdr:row>
      <xdr:rowOff>4970</xdr:rowOff>
    </xdr:to>
    <xdr:sp macro="" textlink="">
      <xdr:nvSpPr>
        <xdr:cNvPr id="115" name="右中かっこ 114">
          <a:extLst>
            <a:ext uri="{FF2B5EF4-FFF2-40B4-BE49-F238E27FC236}">
              <a16:creationId xmlns:a16="http://schemas.microsoft.com/office/drawing/2014/main" id="{00000000-0008-0000-0700-000073000000}"/>
            </a:ext>
          </a:extLst>
        </xdr:cNvPr>
        <xdr:cNvSpPr/>
      </xdr:nvSpPr>
      <xdr:spPr bwMode="auto">
        <a:xfrm>
          <a:off x="7454348" y="19696043"/>
          <a:ext cx="207010" cy="1023731"/>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19</xdr:row>
          <xdr:rowOff>7620</xdr:rowOff>
        </xdr:from>
        <xdr:to>
          <xdr:col>2</xdr:col>
          <xdr:colOff>38100</xdr:colOff>
          <xdr:row>20</xdr:row>
          <xdr:rowOff>7620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7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198</xdr:row>
          <xdr:rowOff>22860</xdr:rowOff>
        </xdr:from>
        <xdr:to>
          <xdr:col>15</xdr:col>
          <xdr:colOff>114300</xdr:colOff>
          <xdr:row>198</xdr:row>
          <xdr:rowOff>350520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7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184</xdr:row>
          <xdr:rowOff>175260</xdr:rowOff>
        </xdr:from>
        <xdr:to>
          <xdr:col>4</xdr:col>
          <xdr:colOff>175260</xdr:colOff>
          <xdr:row>185</xdr:row>
          <xdr:rowOff>175260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7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335280</xdr:rowOff>
        </xdr:from>
        <xdr:to>
          <xdr:col>4</xdr:col>
          <xdr:colOff>175260</xdr:colOff>
          <xdr:row>179</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7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350520</xdr:rowOff>
        </xdr:from>
        <xdr:to>
          <xdr:col>4</xdr:col>
          <xdr:colOff>175260</xdr:colOff>
          <xdr:row>184</xdr:row>
          <xdr:rowOff>45720</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7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152400</xdr:rowOff>
        </xdr:from>
        <xdr:to>
          <xdr:col>4</xdr:col>
          <xdr:colOff>175260</xdr:colOff>
          <xdr:row>185</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7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38100</xdr:rowOff>
        </xdr:from>
        <xdr:to>
          <xdr:col>4</xdr:col>
          <xdr:colOff>175260</xdr:colOff>
          <xdr:row>182</xdr:row>
          <xdr:rowOff>312420</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700-00001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137160</xdr:rowOff>
        </xdr:from>
        <xdr:to>
          <xdr:col>4</xdr:col>
          <xdr:colOff>175260</xdr:colOff>
          <xdr:row>195</xdr:row>
          <xdr:rowOff>30480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7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144780</xdr:rowOff>
        </xdr:from>
        <xdr:to>
          <xdr:col>4</xdr:col>
          <xdr:colOff>175260</xdr:colOff>
          <xdr:row>181</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7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189</xdr:row>
          <xdr:rowOff>152400</xdr:rowOff>
        </xdr:from>
        <xdr:to>
          <xdr:col>4</xdr:col>
          <xdr:colOff>175260</xdr:colOff>
          <xdr:row>191</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7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68580</xdr:rowOff>
        </xdr:from>
        <xdr:to>
          <xdr:col>4</xdr:col>
          <xdr:colOff>175260</xdr:colOff>
          <xdr:row>191</xdr:row>
          <xdr:rowOff>327660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7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137160</xdr:rowOff>
        </xdr:from>
        <xdr:to>
          <xdr:col>4</xdr:col>
          <xdr:colOff>175260</xdr:colOff>
          <xdr:row>180</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700-00001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327660</xdr:rowOff>
        </xdr:from>
        <xdr:to>
          <xdr:col>4</xdr:col>
          <xdr:colOff>175260</xdr:colOff>
          <xdr:row>193</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700-00002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160020</xdr:rowOff>
        </xdr:from>
        <xdr:to>
          <xdr:col>4</xdr:col>
          <xdr:colOff>175260</xdr:colOff>
          <xdr:row>194</xdr:row>
          <xdr:rowOff>45720</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700-00002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335280</xdr:rowOff>
        </xdr:from>
        <xdr:to>
          <xdr:col>4</xdr:col>
          <xdr:colOff>175260</xdr:colOff>
          <xdr:row>196</xdr:row>
          <xdr:rowOff>30480</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700-00002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195</xdr:row>
          <xdr:rowOff>144780</xdr:rowOff>
        </xdr:from>
        <xdr:to>
          <xdr:col>4</xdr:col>
          <xdr:colOff>182880</xdr:colOff>
          <xdr:row>197</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700-00002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196</xdr:row>
          <xdr:rowOff>137160</xdr:rowOff>
        </xdr:from>
        <xdr:to>
          <xdr:col>4</xdr:col>
          <xdr:colOff>182880</xdr:colOff>
          <xdr:row>198</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700-00002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258417</xdr:colOff>
      <xdr:row>109</xdr:row>
      <xdr:rowOff>112643</xdr:rowOff>
    </xdr:from>
    <xdr:to>
      <xdr:col>43</xdr:col>
      <xdr:colOff>450574</xdr:colOff>
      <xdr:row>112</xdr:row>
      <xdr:rowOff>203935</xdr:rowOff>
    </xdr:to>
    <xdr:sp macro="" textlink="">
      <xdr:nvSpPr>
        <xdr:cNvPr id="116" name="角丸四角形吹き出し 115">
          <a:extLst>
            <a:ext uri="{FF2B5EF4-FFF2-40B4-BE49-F238E27FC236}">
              <a16:creationId xmlns:a16="http://schemas.microsoft.com/office/drawing/2014/main" id="{00000000-0008-0000-0700-000074000000}"/>
            </a:ext>
          </a:extLst>
        </xdr:cNvPr>
        <xdr:cNvSpPr/>
      </xdr:nvSpPr>
      <xdr:spPr bwMode="auto">
        <a:xfrm>
          <a:off x="6818243" y="29525843"/>
          <a:ext cx="3339548" cy="846666"/>
        </a:xfrm>
        <a:prstGeom prst="wedgeRoundRectCallout">
          <a:avLst>
            <a:gd name="adj1" fmla="val -57210"/>
            <a:gd name="adj2" fmla="val -28761"/>
            <a:gd name="adj3" fmla="val 16667"/>
          </a:avLst>
        </a:prstGeom>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ja-JP" altLang="en-US" sz="1100" b="1" u="sng">
              <a:latin typeface="HG丸ｺﾞｼｯｸM-PRO" panose="020F0600000000000000" pitchFamily="50" charset="-128"/>
              <a:ea typeface="HG丸ｺﾞｼｯｸM-PRO" panose="020F0600000000000000" pitchFamily="50" charset="-128"/>
            </a:rPr>
            <a:t>前年度から「変更なし」にチェックした場合も、</a:t>
          </a:r>
          <a:endParaRPr kumimoji="1" lang="en-US" altLang="ja-JP" sz="1100" b="1" u="sng">
            <a:latin typeface="HG丸ｺﾞｼｯｸM-PRO" panose="020F0600000000000000" pitchFamily="50" charset="-128"/>
            <a:ea typeface="HG丸ｺﾞｼｯｸM-PRO" panose="020F0600000000000000" pitchFamily="50" charset="-128"/>
          </a:endParaRPr>
        </a:p>
        <a:p>
          <a:pPr algn="l"/>
          <a:r>
            <a:rPr kumimoji="1" lang="ja-JP" altLang="en-US" sz="1100" b="1" u="sng">
              <a:latin typeface="HG丸ｺﾞｼｯｸM-PRO" panose="020F0600000000000000" pitchFamily="50" charset="-128"/>
              <a:ea typeface="HG丸ｺﾞｼｯｸM-PRO" panose="020F0600000000000000" pitchFamily="50" charset="-128"/>
            </a:rPr>
            <a:t>内容を記載してください。</a:t>
          </a:r>
        </a:p>
      </xdr:txBody>
    </xdr:sp>
    <xdr:clientData/>
  </xdr:twoCellAnchor>
  <xdr:twoCellAnchor>
    <xdr:from>
      <xdr:col>38</xdr:col>
      <xdr:colOff>291548</xdr:colOff>
      <xdr:row>120</xdr:row>
      <xdr:rowOff>53009</xdr:rowOff>
    </xdr:from>
    <xdr:to>
      <xdr:col>43</xdr:col>
      <xdr:colOff>483705</xdr:colOff>
      <xdr:row>122</xdr:row>
      <xdr:rowOff>515362</xdr:rowOff>
    </xdr:to>
    <xdr:sp macro="" textlink="">
      <xdr:nvSpPr>
        <xdr:cNvPr id="117" name="角丸四角形吹き出し 116">
          <a:extLst>
            <a:ext uri="{FF2B5EF4-FFF2-40B4-BE49-F238E27FC236}">
              <a16:creationId xmlns:a16="http://schemas.microsoft.com/office/drawing/2014/main" id="{00000000-0008-0000-0700-000075000000}"/>
            </a:ext>
          </a:extLst>
        </xdr:cNvPr>
        <xdr:cNvSpPr/>
      </xdr:nvSpPr>
      <xdr:spPr bwMode="auto">
        <a:xfrm>
          <a:off x="6851374" y="32567218"/>
          <a:ext cx="3339548" cy="846666"/>
        </a:xfrm>
        <a:prstGeom prst="wedgeRoundRectCallout">
          <a:avLst>
            <a:gd name="adj1" fmla="val -57210"/>
            <a:gd name="adj2" fmla="val -28761"/>
            <a:gd name="adj3" fmla="val 16667"/>
          </a:avLst>
        </a:prstGeom>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ja-JP" altLang="en-US" sz="1100" b="1" u="sng">
              <a:latin typeface="HG丸ｺﾞｼｯｸM-PRO" panose="020F0600000000000000" pitchFamily="50" charset="-128"/>
              <a:ea typeface="HG丸ｺﾞｼｯｸM-PRO" panose="020F0600000000000000" pitchFamily="50" charset="-128"/>
            </a:rPr>
            <a:t>前年度から「変更なし」にチェックした場合も、</a:t>
          </a:r>
          <a:endParaRPr kumimoji="1" lang="en-US" altLang="ja-JP" sz="1100" b="1" u="sng">
            <a:latin typeface="HG丸ｺﾞｼｯｸM-PRO" panose="020F0600000000000000" pitchFamily="50" charset="-128"/>
            <a:ea typeface="HG丸ｺﾞｼｯｸM-PRO" panose="020F0600000000000000" pitchFamily="50" charset="-128"/>
          </a:endParaRPr>
        </a:p>
        <a:p>
          <a:pPr algn="l"/>
          <a:r>
            <a:rPr kumimoji="1" lang="ja-JP" altLang="en-US" sz="1100" b="1" u="sng">
              <a:latin typeface="HG丸ｺﾞｼｯｸM-PRO" panose="020F0600000000000000" pitchFamily="50" charset="-128"/>
              <a:ea typeface="HG丸ｺﾞｼｯｸM-PRO" panose="020F0600000000000000" pitchFamily="50" charset="-128"/>
            </a:rPr>
            <a:t>内容を記載してください。</a:t>
          </a:r>
        </a:p>
      </xdr:txBody>
    </xdr:sp>
    <xdr:clientData/>
  </xdr:twoCellAnchor>
  <xdr:twoCellAnchor>
    <xdr:from>
      <xdr:col>38</xdr:col>
      <xdr:colOff>265043</xdr:colOff>
      <xdr:row>143</xdr:row>
      <xdr:rowOff>119270</xdr:rowOff>
    </xdr:from>
    <xdr:to>
      <xdr:col>43</xdr:col>
      <xdr:colOff>457200</xdr:colOff>
      <xdr:row>148</xdr:row>
      <xdr:rowOff>38284</xdr:rowOff>
    </xdr:to>
    <xdr:sp macro="" textlink="">
      <xdr:nvSpPr>
        <xdr:cNvPr id="118" name="角丸四角形吹き出し 117">
          <a:extLst>
            <a:ext uri="{FF2B5EF4-FFF2-40B4-BE49-F238E27FC236}">
              <a16:creationId xmlns:a16="http://schemas.microsoft.com/office/drawing/2014/main" id="{00000000-0008-0000-0700-000076000000}"/>
            </a:ext>
          </a:extLst>
        </xdr:cNvPr>
        <xdr:cNvSpPr/>
      </xdr:nvSpPr>
      <xdr:spPr bwMode="auto">
        <a:xfrm>
          <a:off x="6824869" y="39955305"/>
          <a:ext cx="3339548" cy="846666"/>
        </a:xfrm>
        <a:prstGeom prst="wedgeRoundRectCallout">
          <a:avLst>
            <a:gd name="adj1" fmla="val -57210"/>
            <a:gd name="adj2" fmla="val -28761"/>
            <a:gd name="adj3" fmla="val 16667"/>
          </a:avLst>
        </a:prstGeom>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ja-JP" altLang="en-US" sz="1100" b="1" u="sng">
              <a:latin typeface="HG丸ｺﾞｼｯｸM-PRO" panose="020F0600000000000000" pitchFamily="50" charset="-128"/>
              <a:ea typeface="HG丸ｺﾞｼｯｸM-PRO" panose="020F0600000000000000" pitchFamily="50" charset="-128"/>
            </a:rPr>
            <a:t>前年度から「変更なし」にチェックした場合も、</a:t>
          </a:r>
          <a:endParaRPr kumimoji="1" lang="en-US" altLang="ja-JP" sz="1100" b="1" u="sng">
            <a:latin typeface="HG丸ｺﾞｼｯｸM-PRO" panose="020F0600000000000000" pitchFamily="50" charset="-128"/>
            <a:ea typeface="HG丸ｺﾞｼｯｸM-PRO" panose="020F0600000000000000" pitchFamily="50" charset="-128"/>
          </a:endParaRPr>
        </a:p>
        <a:p>
          <a:pPr algn="l"/>
          <a:r>
            <a:rPr kumimoji="1" lang="ja-JP" altLang="en-US" sz="1100" b="1" u="sng">
              <a:latin typeface="HG丸ｺﾞｼｯｸM-PRO" panose="020F0600000000000000" pitchFamily="50" charset="-128"/>
              <a:ea typeface="HG丸ｺﾞｼｯｸM-PRO" panose="020F0600000000000000" pitchFamily="50" charset="-128"/>
            </a:rPr>
            <a:t>内容を記載してください。</a:t>
          </a:r>
        </a:p>
      </xdr:txBody>
    </xdr:sp>
    <xdr:clientData/>
  </xdr:twoCellAnchor>
  <xdr:twoCellAnchor>
    <xdr:from>
      <xdr:col>38</xdr:col>
      <xdr:colOff>278295</xdr:colOff>
      <xdr:row>168</xdr:row>
      <xdr:rowOff>59634</xdr:rowOff>
    </xdr:from>
    <xdr:to>
      <xdr:col>43</xdr:col>
      <xdr:colOff>470452</xdr:colOff>
      <xdr:row>170</xdr:row>
      <xdr:rowOff>508735</xdr:rowOff>
    </xdr:to>
    <xdr:sp macro="" textlink="">
      <xdr:nvSpPr>
        <xdr:cNvPr id="119" name="角丸四角形吹き出し 118">
          <a:extLst>
            <a:ext uri="{FF2B5EF4-FFF2-40B4-BE49-F238E27FC236}">
              <a16:creationId xmlns:a16="http://schemas.microsoft.com/office/drawing/2014/main" id="{00000000-0008-0000-0700-000077000000}"/>
            </a:ext>
          </a:extLst>
        </xdr:cNvPr>
        <xdr:cNvSpPr/>
      </xdr:nvSpPr>
      <xdr:spPr bwMode="auto">
        <a:xfrm>
          <a:off x="6838121" y="47615060"/>
          <a:ext cx="3339548" cy="846666"/>
        </a:xfrm>
        <a:prstGeom prst="wedgeRoundRectCallout">
          <a:avLst>
            <a:gd name="adj1" fmla="val -57210"/>
            <a:gd name="adj2" fmla="val -28761"/>
            <a:gd name="adj3" fmla="val 16667"/>
          </a:avLst>
        </a:prstGeom>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l"/>
          <a:r>
            <a:rPr kumimoji="1" lang="ja-JP" altLang="en-US" sz="1100" b="1" u="sng">
              <a:latin typeface="HG丸ｺﾞｼｯｸM-PRO" panose="020F0600000000000000" pitchFamily="50" charset="-128"/>
              <a:ea typeface="HG丸ｺﾞｼｯｸM-PRO" panose="020F0600000000000000" pitchFamily="50" charset="-128"/>
            </a:rPr>
            <a:t>前年度から「変更なし」にチェックした場合も、</a:t>
          </a:r>
          <a:endParaRPr kumimoji="1" lang="en-US" altLang="ja-JP" sz="1100" b="1" u="sng">
            <a:latin typeface="HG丸ｺﾞｼｯｸM-PRO" panose="020F0600000000000000" pitchFamily="50" charset="-128"/>
            <a:ea typeface="HG丸ｺﾞｼｯｸM-PRO" panose="020F0600000000000000" pitchFamily="50" charset="-128"/>
          </a:endParaRPr>
        </a:p>
        <a:p>
          <a:pPr algn="l"/>
          <a:r>
            <a:rPr kumimoji="1" lang="ja-JP" altLang="en-US" sz="1100" b="1" u="sng">
              <a:latin typeface="HG丸ｺﾞｼｯｸM-PRO" panose="020F0600000000000000" pitchFamily="50" charset="-128"/>
              <a:ea typeface="HG丸ｺﾞｼｯｸM-PRO" panose="020F0600000000000000" pitchFamily="50" charset="-128"/>
            </a:rPr>
            <a:t>内容を記載してください。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43.xml"/><Relationship Id="rId21" Type="http://schemas.openxmlformats.org/officeDocument/2006/relationships/ctrlProp" Target="../ctrlProps/ctrlProp38.xml"/><Relationship Id="rId34" Type="http://schemas.openxmlformats.org/officeDocument/2006/relationships/ctrlProp" Target="../ctrlProps/ctrlProp51.xml"/><Relationship Id="rId42" Type="http://schemas.openxmlformats.org/officeDocument/2006/relationships/ctrlProp" Target="../ctrlProps/ctrlProp59.xml"/><Relationship Id="rId47" Type="http://schemas.openxmlformats.org/officeDocument/2006/relationships/ctrlProp" Target="../ctrlProps/ctrlProp64.xml"/><Relationship Id="rId50" Type="http://schemas.openxmlformats.org/officeDocument/2006/relationships/ctrlProp" Target="../ctrlProps/ctrlProp67.xml"/><Relationship Id="rId55" Type="http://schemas.openxmlformats.org/officeDocument/2006/relationships/ctrlProp" Target="../ctrlProps/ctrlProp72.xml"/><Relationship Id="rId63" Type="http://schemas.openxmlformats.org/officeDocument/2006/relationships/ctrlProp" Target="../ctrlProps/ctrlProp80.xml"/><Relationship Id="rId68" Type="http://schemas.openxmlformats.org/officeDocument/2006/relationships/ctrlProp" Target="../ctrlProps/ctrlProp85.xml"/><Relationship Id="rId76" Type="http://schemas.openxmlformats.org/officeDocument/2006/relationships/ctrlProp" Target="../ctrlProps/ctrlProp93.xml"/><Relationship Id="rId84" Type="http://schemas.openxmlformats.org/officeDocument/2006/relationships/ctrlProp" Target="../ctrlProps/ctrlProp101.xml"/><Relationship Id="rId89" Type="http://schemas.openxmlformats.org/officeDocument/2006/relationships/ctrlProp" Target="../ctrlProps/ctrlProp106.xml"/><Relationship Id="rId97" Type="http://schemas.openxmlformats.org/officeDocument/2006/relationships/ctrlProp" Target="../ctrlProps/ctrlProp114.xml"/><Relationship Id="rId7" Type="http://schemas.openxmlformats.org/officeDocument/2006/relationships/ctrlProp" Target="../ctrlProps/ctrlProp24.xml"/><Relationship Id="rId71" Type="http://schemas.openxmlformats.org/officeDocument/2006/relationships/ctrlProp" Target="../ctrlProps/ctrlProp88.xml"/><Relationship Id="rId92" Type="http://schemas.openxmlformats.org/officeDocument/2006/relationships/ctrlProp" Target="../ctrlProps/ctrlProp109.xml"/><Relationship Id="rId2" Type="http://schemas.openxmlformats.org/officeDocument/2006/relationships/drawing" Target="../drawings/drawing6.xml"/><Relationship Id="rId16" Type="http://schemas.openxmlformats.org/officeDocument/2006/relationships/ctrlProp" Target="../ctrlProps/ctrlProp33.xml"/><Relationship Id="rId29" Type="http://schemas.openxmlformats.org/officeDocument/2006/relationships/ctrlProp" Target="../ctrlProps/ctrlProp46.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40" Type="http://schemas.openxmlformats.org/officeDocument/2006/relationships/ctrlProp" Target="../ctrlProps/ctrlProp57.xml"/><Relationship Id="rId45" Type="http://schemas.openxmlformats.org/officeDocument/2006/relationships/ctrlProp" Target="../ctrlProps/ctrlProp62.xml"/><Relationship Id="rId53" Type="http://schemas.openxmlformats.org/officeDocument/2006/relationships/ctrlProp" Target="../ctrlProps/ctrlProp70.xml"/><Relationship Id="rId58" Type="http://schemas.openxmlformats.org/officeDocument/2006/relationships/ctrlProp" Target="../ctrlProps/ctrlProp75.xml"/><Relationship Id="rId66" Type="http://schemas.openxmlformats.org/officeDocument/2006/relationships/ctrlProp" Target="../ctrlProps/ctrlProp83.xml"/><Relationship Id="rId74" Type="http://schemas.openxmlformats.org/officeDocument/2006/relationships/ctrlProp" Target="../ctrlProps/ctrlProp91.xml"/><Relationship Id="rId79" Type="http://schemas.openxmlformats.org/officeDocument/2006/relationships/ctrlProp" Target="../ctrlProps/ctrlProp96.xml"/><Relationship Id="rId87" Type="http://schemas.openxmlformats.org/officeDocument/2006/relationships/ctrlProp" Target="../ctrlProps/ctrlProp104.xml"/><Relationship Id="rId5" Type="http://schemas.openxmlformats.org/officeDocument/2006/relationships/ctrlProp" Target="../ctrlProps/ctrlProp22.xml"/><Relationship Id="rId61" Type="http://schemas.openxmlformats.org/officeDocument/2006/relationships/ctrlProp" Target="../ctrlProps/ctrlProp78.xml"/><Relationship Id="rId82" Type="http://schemas.openxmlformats.org/officeDocument/2006/relationships/ctrlProp" Target="../ctrlProps/ctrlProp99.xml"/><Relationship Id="rId90" Type="http://schemas.openxmlformats.org/officeDocument/2006/relationships/ctrlProp" Target="../ctrlProps/ctrlProp107.xml"/><Relationship Id="rId95" Type="http://schemas.openxmlformats.org/officeDocument/2006/relationships/ctrlProp" Target="../ctrlProps/ctrlProp112.xml"/><Relationship Id="rId19" Type="http://schemas.openxmlformats.org/officeDocument/2006/relationships/ctrlProp" Target="../ctrlProps/ctrlProp3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43" Type="http://schemas.openxmlformats.org/officeDocument/2006/relationships/ctrlProp" Target="../ctrlProps/ctrlProp60.xml"/><Relationship Id="rId48" Type="http://schemas.openxmlformats.org/officeDocument/2006/relationships/ctrlProp" Target="../ctrlProps/ctrlProp65.xml"/><Relationship Id="rId56" Type="http://schemas.openxmlformats.org/officeDocument/2006/relationships/ctrlProp" Target="../ctrlProps/ctrlProp73.xml"/><Relationship Id="rId64" Type="http://schemas.openxmlformats.org/officeDocument/2006/relationships/ctrlProp" Target="../ctrlProps/ctrlProp81.xml"/><Relationship Id="rId69" Type="http://schemas.openxmlformats.org/officeDocument/2006/relationships/ctrlProp" Target="../ctrlProps/ctrlProp86.xml"/><Relationship Id="rId77" Type="http://schemas.openxmlformats.org/officeDocument/2006/relationships/ctrlProp" Target="../ctrlProps/ctrlProp94.xml"/><Relationship Id="rId8" Type="http://schemas.openxmlformats.org/officeDocument/2006/relationships/ctrlProp" Target="../ctrlProps/ctrlProp25.xml"/><Relationship Id="rId51" Type="http://schemas.openxmlformats.org/officeDocument/2006/relationships/ctrlProp" Target="../ctrlProps/ctrlProp68.xml"/><Relationship Id="rId72" Type="http://schemas.openxmlformats.org/officeDocument/2006/relationships/ctrlProp" Target="../ctrlProps/ctrlProp89.xml"/><Relationship Id="rId80" Type="http://schemas.openxmlformats.org/officeDocument/2006/relationships/ctrlProp" Target="../ctrlProps/ctrlProp97.xml"/><Relationship Id="rId85" Type="http://schemas.openxmlformats.org/officeDocument/2006/relationships/ctrlProp" Target="../ctrlProps/ctrlProp102.xml"/><Relationship Id="rId93" Type="http://schemas.openxmlformats.org/officeDocument/2006/relationships/ctrlProp" Target="../ctrlProps/ctrlProp110.xml"/><Relationship Id="rId98" Type="http://schemas.openxmlformats.org/officeDocument/2006/relationships/comments" Target="../comments4.xml"/><Relationship Id="rId3" Type="http://schemas.openxmlformats.org/officeDocument/2006/relationships/vmlDrawing" Target="../drawings/vmlDrawing4.v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46" Type="http://schemas.openxmlformats.org/officeDocument/2006/relationships/ctrlProp" Target="../ctrlProps/ctrlProp63.xml"/><Relationship Id="rId59" Type="http://schemas.openxmlformats.org/officeDocument/2006/relationships/ctrlProp" Target="../ctrlProps/ctrlProp76.xml"/><Relationship Id="rId67" Type="http://schemas.openxmlformats.org/officeDocument/2006/relationships/ctrlProp" Target="../ctrlProps/ctrlProp84.xml"/><Relationship Id="rId20" Type="http://schemas.openxmlformats.org/officeDocument/2006/relationships/ctrlProp" Target="../ctrlProps/ctrlProp37.xml"/><Relationship Id="rId41" Type="http://schemas.openxmlformats.org/officeDocument/2006/relationships/ctrlProp" Target="../ctrlProps/ctrlProp58.xml"/><Relationship Id="rId54" Type="http://schemas.openxmlformats.org/officeDocument/2006/relationships/ctrlProp" Target="../ctrlProps/ctrlProp71.xml"/><Relationship Id="rId62" Type="http://schemas.openxmlformats.org/officeDocument/2006/relationships/ctrlProp" Target="../ctrlProps/ctrlProp79.xml"/><Relationship Id="rId70" Type="http://schemas.openxmlformats.org/officeDocument/2006/relationships/ctrlProp" Target="../ctrlProps/ctrlProp87.xml"/><Relationship Id="rId75" Type="http://schemas.openxmlformats.org/officeDocument/2006/relationships/ctrlProp" Target="../ctrlProps/ctrlProp92.xml"/><Relationship Id="rId83" Type="http://schemas.openxmlformats.org/officeDocument/2006/relationships/ctrlProp" Target="../ctrlProps/ctrlProp100.xml"/><Relationship Id="rId88" Type="http://schemas.openxmlformats.org/officeDocument/2006/relationships/ctrlProp" Target="../ctrlProps/ctrlProp105.xml"/><Relationship Id="rId91" Type="http://schemas.openxmlformats.org/officeDocument/2006/relationships/ctrlProp" Target="../ctrlProps/ctrlProp108.xml"/><Relationship Id="rId96" Type="http://schemas.openxmlformats.org/officeDocument/2006/relationships/ctrlProp" Target="../ctrlProps/ctrlProp113.xml"/><Relationship Id="rId1" Type="http://schemas.openxmlformats.org/officeDocument/2006/relationships/printerSettings" Target="../printerSettings/printerSettings8.bin"/><Relationship Id="rId6" Type="http://schemas.openxmlformats.org/officeDocument/2006/relationships/ctrlProp" Target="../ctrlProps/ctrlProp23.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49" Type="http://schemas.openxmlformats.org/officeDocument/2006/relationships/ctrlProp" Target="../ctrlProps/ctrlProp66.xml"/><Relationship Id="rId57" Type="http://schemas.openxmlformats.org/officeDocument/2006/relationships/ctrlProp" Target="../ctrlProps/ctrlProp74.xml"/><Relationship Id="rId10" Type="http://schemas.openxmlformats.org/officeDocument/2006/relationships/ctrlProp" Target="../ctrlProps/ctrlProp27.xml"/><Relationship Id="rId31" Type="http://schemas.openxmlformats.org/officeDocument/2006/relationships/ctrlProp" Target="../ctrlProps/ctrlProp48.xml"/><Relationship Id="rId44" Type="http://schemas.openxmlformats.org/officeDocument/2006/relationships/ctrlProp" Target="../ctrlProps/ctrlProp61.xml"/><Relationship Id="rId52" Type="http://schemas.openxmlformats.org/officeDocument/2006/relationships/ctrlProp" Target="../ctrlProps/ctrlProp69.xml"/><Relationship Id="rId60" Type="http://schemas.openxmlformats.org/officeDocument/2006/relationships/ctrlProp" Target="../ctrlProps/ctrlProp77.xml"/><Relationship Id="rId65" Type="http://schemas.openxmlformats.org/officeDocument/2006/relationships/ctrlProp" Target="../ctrlProps/ctrlProp82.xml"/><Relationship Id="rId73" Type="http://schemas.openxmlformats.org/officeDocument/2006/relationships/ctrlProp" Target="../ctrlProps/ctrlProp90.xml"/><Relationship Id="rId78" Type="http://schemas.openxmlformats.org/officeDocument/2006/relationships/ctrlProp" Target="../ctrlProps/ctrlProp95.xml"/><Relationship Id="rId81" Type="http://schemas.openxmlformats.org/officeDocument/2006/relationships/ctrlProp" Target="../ctrlProps/ctrlProp98.xml"/><Relationship Id="rId86" Type="http://schemas.openxmlformats.org/officeDocument/2006/relationships/ctrlProp" Target="../ctrlProps/ctrlProp103.xml"/><Relationship Id="rId94" Type="http://schemas.openxmlformats.org/officeDocument/2006/relationships/ctrlProp" Target="../ctrlProps/ctrlProp111.xml"/><Relationship Id="rId4" Type="http://schemas.openxmlformats.org/officeDocument/2006/relationships/ctrlProp" Target="../ctrlProps/ctrlProp21.xml"/><Relationship Id="rId9" Type="http://schemas.openxmlformats.org/officeDocument/2006/relationships/ctrlProp" Target="../ctrlProps/ctrlProp26.xml"/><Relationship Id="rId13" Type="http://schemas.openxmlformats.org/officeDocument/2006/relationships/ctrlProp" Target="../ctrlProps/ctrlProp30.xml"/><Relationship Id="rId18" Type="http://schemas.openxmlformats.org/officeDocument/2006/relationships/ctrlProp" Target="../ctrlProps/ctrlProp35.xml"/><Relationship Id="rId3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5"/>
  <sheetViews>
    <sheetView showGridLines="0" view="pageBreakPreview" topLeftCell="A7" zoomScale="90" zoomScaleNormal="90" zoomScaleSheetLayoutView="90" workbookViewId="0">
      <selection activeCell="J14" sqref="J14"/>
    </sheetView>
  </sheetViews>
  <sheetFormatPr defaultRowHeight="13.2"/>
  <cols>
    <col min="1" max="1" width="20.6640625" style="9" customWidth="1"/>
    <col min="2" max="2" width="6.6640625" style="10" customWidth="1"/>
    <col min="3" max="3" width="17.6640625" style="11" customWidth="1"/>
    <col min="4" max="4" width="45.6640625" style="11" customWidth="1"/>
    <col min="5" max="5" width="25.77734375" style="11" customWidth="1"/>
    <col min="6" max="6" width="18.77734375" customWidth="1"/>
  </cols>
  <sheetData>
    <row r="1" spans="1:6" ht="50.1" customHeight="1" thickBot="1">
      <c r="A1" s="896" t="s">
        <v>383</v>
      </c>
      <c r="B1" s="896"/>
      <c r="C1" s="896"/>
      <c r="D1" s="896"/>
      <c r="E1" s="896"/>
      <c r="F1" s="896"/>
    </row>
    <row r="2" spans="1:6" ht="30" customHeight="1" thickTop="1">
      <c r="A2" s="897" t="s">
        <v>440</v>
      </c>
      <c r="B2" s="897"/>
      <c r="C2" s="897"/>
      <c r="D2" s="897"/>
      <c r="E2" s="897"/>
      <c r="F2" s="897"/>
    </row>
    <row r="3" spans="1:6" s="4" customFormat="1" ht="8.1" customHeight="1">
      <c r="A3" s="898"/>
      <c r="B3" s="898"/>
      <c r="C3" s="898"/>
      <c r="D3" s="898"/>
      <c r="E3" s="23"/>
    </row>
    <row r="4" spans="1:6" s="6" customFormat="1" ht="30" customHeight="1">
      <c r="A4" s="5" t="s">
        <v>251</v>
      </c>
      <c r="B4" s="5" t="s">
        <v>180</v>
      </c>
      <c r="C4" s="24" t="s">
        <v>352</v>
      </c>
      <c r="D4" s="899" t="s">
        <v>181</v>
      </c>
      <c r="E4" s="900"/>
      <c r="F4" s="5" t="s">
        <v>375</v>
      </c>
    </row>
    <row r="5" spans="1:6" ht="39.9" customHeight="1">
      <c r="A5" s="25" t="s">
        <v>252</v>
      </c>
      <c r="B5" s="103">
        <v>1</v>
      </c>
      <c r="C5" s="103" t="s">
        <v>182</v>
      </c>
      <c r="D5" s="901" t="s">
        <v>183</v>
      </c>
      <c r="E5" s="902"/>
      <c r="F5" s="7" t="s">
        <v>184</v>
      </c>
    </row>
    <row r="6" spans="1:6" ht="73.5" customHeight="1">
      <c r="A6" s="26" t="s">
        <v>185</v>
      </c>
      <c r="B6" s="7">
        <v>1</v>
      </c>
      <c r="C6" s="84" t="s">
        <v>9</v>
      </c>
      <c r="D6" s="888" t="s">
        <v>186</v>
      </c>
      <c r="E6" s="889"/>
      <c r="F6" s="20" t="s">
        <v>184</v>
      </c>
    </row>
    <row r="7" spans="1:6" ht="73.5" customHeight="1">
      <c r="A7" s="26" t="s">
        <v>187</v>
      </c>
      <c r="B7" s="7">
        <v>1</v>
      </c>
      <c r="C7" s="84" t="s">
        <v>20</v>
      </c>
      <c r="D7" s="888" t="s">
        <v>188</v>
      </c>
      <c r="E7" s="889"/>
      <c r="F7" s="8" t="s">
        <v>189</v>
      </c>
    </row>
    <row r="8" spans="1:6" ht="73.5" customHeight="1">
      <c r="A8" s="26" t="s">
        <v>230</v>
      </c>
      <c r="B8" s="7">
        <v>1</v>
      </c>
      <c r="C8" s="84" t="s">
        <v>10</v>
      </c>
      <c r="D8" s="888" t="s">
        <v>253</v>
      </c>
      <c r="E8" s="889"/>
      <c r="F8" s="8" t="s">
        <v>189</v>
      </c>
    </row>
    <row r="9" spans="1:6" ht="73.5" customHeight="1">
      <c r="A9" s="26" t="s">
        <v>190</v>
      </c>
      <c r="B9" s="7">
        <v>1</v>
      </c>
      <c r="C9" s="84" t="s">
        <v>10</v>
      </c>
      <c r="D9" s="888" t="s">
        <v>254</v>
      </c>
      <c r="E9" s="889"/>
      <c r="F9" s="8" t="s">
        <v>189</v>
      </c>
    </row>
    <row r="10" spans="1:6" ht="73.5" customHeight="1">
      <c r="A10" s="104" t="s">
        <v>441</v>
      </c>
      <c r="B10" s="20" t="s">
        <v>396</v>
      </c>
      <c r="C10" s="84" t="s">
        <v>396</v>
      </c>
      <c r="D10" s="890" t="s">
        <v>442</v>
      </c>
      <c r="E10" s="891"/>
      <c r="F10" s="105" t="s">
        <v>443</v>
      </c>
    </row>
    <row r="11" spans="1:6" ht="19.2" customHeight="1">
      <c r="C11" s="10"/>
      <c r="D11" s="9"/>
      <c r="E11" s="9"/>
      <c r="F11" s="3"/>
    </row>
    <row r="12" spans="1:6" ht="19.2" customHeight="1">
      <c r="C12" s="10"/>
      <c r="D12" s="9"/>
      <c r="E12" s="9"/>
      <c r="F12" s="3"/>
    </row>
    <row r="13" spans="1:6" ht="19.2" customHeight="1">
      <c r="C13" s="10"/>
      <c r="D13" s="9"/>
      <c r="E13" s="9"/>
      <c r="F13" s="3"/>
    </row>
    <row r="14" spans="1:6" ht="19.2" customHeight="1">
      <c r="C14" s="10"/>
      <c r="D14" s="9"/>
      <c r="E14" s="9"/>
      <c r="F14" s="3"/>
    </row>
    <row r="15" spans="1:6" ht="19.2" customHeight="1">
      <c r="C15" s="10"/>
      <c r="D15" s="9"/>
      <c r="E15" s="9"/>
      <c r="F15" s="3"/>
    </row>
    <row r="16" spans="1:6" ht="19.2" customHeight="1">
      <c r="C16" s="10"/>
      <c r="D16" s="9"/>
      <c r="E16" s="9"/>
      <c r="F16" s="3"/>
    </row>
    <row r="17" spans="1:6" ht="19.2" customHeight="1">
      <c r="C17" s="10"/>
      <c r="D17" s="9"/>
      <c r="E17" s="9"/>
      <c r="F17" s="3"/>
    </row>
    <row r="18" spans="1:6" ht="11.4" customHeight="1">
      <c r="A18" s="892" t="s">
        <v>191</v>
      </c>
      <c r="B18" s="892"/>
      <c r="C18" s="892"/>
      <c r="D18" s="892"/>
      <c r="E18" s="102"/>
    </row>
    <row r="19" spans="1:6" ht="8.1" customHeight="1">
      <c r="A19" s="81"/>
      <c r="B19" s="12"/>
    </row>
    <row r="20" spans="1:6" ht="14.25" customHeight="1">
      <c r="A20" s="81"/>
      <c r="B20" s="12"/>
    </row>
    <row r="21" spans="1:6" ht="17.25" customHeight="1">
      <c r="A21" s="81"/>
      <c r="B21" s="12"/>
    </row>
    <row r="22" spans="1:6" s="15" customFormat="1" ht="17.25" customHeight="1">
      <c r="A22" s="13" t="s">
        <v>353</v>
      </c>
      <c r="B22" s="14"/>
      <c r="C22" s="13"/>
      <c r="D22" s="13"/>
      <c r="E22" s="13"/>
    </row>
    <row r="23" spans="1:6" s="15" customFormat="1" ht="17.25" customHeight="1">
      <c r="A23" s="13" t="s">
        <v>192</v>
      </c>
      <c r="B23" s="14"/>
      <c r="C23" s="13"/>
      <c r="D23" s="13"/>
      <c r="E23" s="13"/>
    </row>
    <row r="24" spans="1:6" s="15" customFormat="1" ht="17.25" customHeight="1">
      <c r="A24" s="13" t="s">
        <v>379</v>
      </c>
      <c r="B24" s="14"/>
      <c r="C24" s="13"/>
      <c r="D24" s="13"/>
      <c r="E24" s="13"/>
    </row>
    <row r="25" spans="1:6" s="15" customFormat="1" ht="17.25" customHeight="1">
      <c r="A25" s="13" t="s">
        <v>354</v>
      </c>
      <c r="B25" s="14"/>
      <c r="C25" s="13"/>
      <c r="D25" s="13"/>
      <c r="E25" s="13"/>
    </row>
    <row r="26" spans="1:6" s="15" customFormat="1" ht="17.25" customHeight="1">
      <c r="A26" s="13" t="s">
        <v>355</v>
      </c>
      <c r="B26" s="14"/>
      <c r="C26" s="13"/>
      <c r="D26" s="13"/>
      <c r="E26" s="13"/>
    </row>
    <row r="27" spans="1:6" s="15" customFormat="1" ht="17.25" customHeight="1">
      <c r="A27" s="13" t="s">
        <v>356</v>
      </c>
      <c r="B27" s="14"/>
      <c r="C27" s="13"/>
      <c r="D27" s="13"/>
      <c r="E27" s="13"/>
    </row>
    <row r="28" spans="1:6">
      <c r="A28" s="16"/>
      <c r="B28" s="12"/>
    </row>
    <row r="29" spans="1:6" ht="22.2" customHeight="1">
      <c r="A29" s="21"/>
      <c r="B29" s="893" t="s">
        <v>376</v>
      </c>
      <c r="C29" s="894"/>
      <c r="D29" s="894"/>
      <c r="E29" s="894"/>
      <c r="F29" s="895"/>
    </row>
    <row r="30" spans="1:6" ht="55.2" customHeight="1">
      <c r="A30" s="885" t="s">
        <v>378</v>
      </c>
      <c r="B30" s="887"/>
      <c r="C30" s="887"/>
      <c r="D30" s="887"/>
      <c r="E30" s="887"/>
      <c r="F30" s="887"/>
    </row>
    <row r="31" spans="1:6" ht="55.2" customHeight="1">
      <c r="A31" s="886"/>
      <c r="B31" s="887"/>
      <c r="C31" s="887"/>
      <c r="D31" s="887"/>
      <c r="E31" s="887"/>
      <c r="F31" s="887"/>
    </row>
    <row r="32" spans="1:6" ht="58.5" customHeight="1">
      <c r="A32" s="885" t="s">
        <v>377</v>
      </c>
      <c r="B32" s="887"/>
      <c r="C32" s="887"/>
      <c r="D32" s="887"/>
      <c r="E32" s="887"/>
      <c r="F32" s="887"/>
    </row>
    <row r="33" spans="1:6" ht="58.5" customHeight="1">
      <c r="A33" s="886"/>
      <c r="B33" s="887"/>
      <c r="C33" s="887"/>
      <c r="D33" s="887"/>
      <c r="E33" s="887"/>
      <c r="F33" s="887"/>
    </row>
    <row r="34" spans="1:6" ht="21.75" customHeight="1">
      <c r="A34" s="85" t="s">
        <v>381</v>
      </c>
      <c r="B34" s="12"/>
      <c r="D34" s="12"/>
      <c r="E34" s="12"/>
    </row>
    <row r="35" spans="1:6" ht="21.75" customHeight="1">
      <c r="A35" s="85" t="s">
        <v>382</v>
      </c>
      <c r="B35" s="12"/>
      <c r="D35" s="12"/>
      <c r="E35" s="12"/>
    </row>
    <row r="36" spans="1:6" ht="24.9" customHeight="1">
      <c r="A36" s="11"/>
      <c r="B36" s="12"/>
      <c r="D36" s="12"/>
      <c r="E36" s="12"/>
    </row>
    <row r="37" spans="1:6" ht="24.9" customHeight="1">
      <c r="A37" s="13" t="s">
        <v>388</v>
      </c>
      <c r="B37" s="12"/>
    </row>
    <row r="38" spans="1:6" ht="20.100000000000001" customHeight="1">
      <c r="A38" s="86" t="s">
        <v>389</v>
      </c>
      <c r="B38" s="12"/>
    </row>
    <row r="39" spans="1:6" ht="20.100000000000001" customHeight="1">
      <c r="A39" s="86" t="s">
        <v>390</v>
      </c>
      <c r="B39" s="12"/>
    </row>
    <row r="40" spans="1:6" ht="20.100000000000001" customHeight="1">
      <c r="A40" s="86" t="s">
        <v>391</v>
      </c>
      <c r="B40" s="18"/>
      <c r="C40" s="17"/>
    </row>
    <row r="41" spans="1:6" ht="20.100000000000001" customHeight="1">
      <c r="A41" s="86" t="s">
        <v>392</v>
      </c>
      <c r="B41" s="12"/>
    </row>
    <row r="42" spans="1:6" ht="20.25" customHeight="1">
      <c r="A42" s="106" t="s">
        <v>444</v>
      </c>
    </row>
    <row r="58" ht="34.950000000000003" customHeight="1"/>
    <row r="59" ht="34.950000000000003" customHeight="1"/>
    <row r="63" ht="34.950000000000003" customHeight="1"/>
    <row r="64" ht="34.950000000000003" customHeight="1"/>
    <row r="66" ht="34.950000000000003" customHeight="1"/>
    <row r="67" ht="34.950000000000003" customHeight="1"/>
    <row r="69" ht="55.2" customHeight="1"/>
    <row r="70" ht="55.2" customHeight="1"/>
    <row r="74" ht="28.95" customHeight="1"/>
    <row r="75" ht="28.95" customHeight="1"/>
  </sheetData>
  <mergeCells count="16">
    <mergeCell ref="D6:E6"/>
    <mergeCell ref="A1:F1"/>
    <mergeCell ref="A2:F2"/>
    <mergeCell ref="A3:D3"/>
    <mergeCell ref="D4:E4"/>
    <mergeCell ref="D5:E5"/>
    <mergeCell ref="A30:A31"/>
    <mergeCell ref="B30:F31"/>
    <mergeCell ref="A32:A33"/>
    <mergeCell ref="B32:F33"/>
    <mergeCell ref="D7:E7"/>
    <mergeCell ref="D8:E8"/>
    <mergeCell ref="D9:E9"/>
    <mergeCell ref="D10:E10"/>
    <mergeCell ref="A18:D18"/>
    <mergeCell ref="B29:F29"/>
  </mergeCells>
  <phoneticPr fontId="8"/>
  <pageMargins left="0.70866141732283472" right="0.70866141732283472" top="0.74803149606299213" bottom="0.15748031496062992" header="0.31496062992125984" footer="0.31496062992125984"/>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4"/>
  <sheetViews>
    <sheetView view="pageBreakPreview" zoomScale="85" zoomScaleNormal="85" zoomScaleSheetLayoutView="85" workbookViewId="0">
      <selection activeCell="K15" sqref="K15"/>
    </sheetView>
  </sheetViews>
  <sheetFormatPr defaultColWidth="9" defaultRowHeight="13.2"/>
  <cols>
    <col min="1" max="1" width="21.77734375" style="1" customWidth="1"/>
    <col min="2" max="2" width="20.33203125" style="1" customWidth="1"/>
    <col min="3" max="5" width="10.77734375" style="1" customWidth="1"/>
    <col min="6" max="8" width="10.77734375" style="19" customWidth="1"/>
    <col min="9" max="9" width="19.21875" style="1" bestFit="1" customWidth="1"/>
    <col min="10" max="12" width="9" style="1"/>
    <col min="13" max="13" width="17.44140625" style="1" customWidth="1"/>
    <col min="14" max="14" width="15.6640625" style="1" customWidth="1"/>
    <col min="15" max="15" width="28.77734375" style="1" customWidth="1"/>
    <col min="16" max="16384" width="9" style="1"/>
  </cols>
  <sheetData>
    <row r="1" spans="1:15" ht="13.8" thickBot="1">
      <c r="A1" s="2" t="s">
        <v>70</v>
      </c>
      <c r="B1" s="2"/>
      <c r="C1" s="2"/>
      <c r="D1" s="2"/>
      <c r="E1" s="2"/>
      <c r="M1" s="1" t="s">
        <v>518</v>
      </c>
    </row>
    <row r="2" spans="1:15" ht="27.75" customHeight="1">
      <c r="A2" s="1582" t="s">
        <v>255</v>
      </c>
      <c r="B2" s="1583"/>
      <c r="C2" s="1587" t="s">
        <v>256</v>
      </c>
      <c r="D2" s="1587"/>
      <c r="E2" s="1587"/>
      <c r="F2" s="1579" t="s">
        <v>257</v>
      </c>
      <c r="G2" s="1580"/>
      <c r="H2" s="1580"/>
      <c r="I2" s="1581"/>
      <c r="M2" s="1570" t="s">
        <v>255</v>
      </c>
      <c r="N2" s="1571"/>
      <c r="O2" s="1576" t="s">
        <v>517</v>
      </c>
    </row>
    <row r="3" spans="1:15" ht="39" customHeight="1">
      <c r="A3" s="1584"/>
      <c r="B3" s="1573"/>
      <c r="C3" s="1588" t="s">
        <v>280</v>
      </c>
      <c r="D3" s="1588"/>
      <c r="E3" s="1588"/>
      <c r="F3" s="1589" t="s">
        <v>258</v>
      </c>
      <c r="G3" s="1585"/>
      <c r="H3" s="1585"/>
      <c r="I3" s="22" t="s">
        <v>259</v>
      </c>
      <c r="M3" s="1572"/>
      <c r="N3" s="1573"/>
      <c r="O3" s="1577"/>
    </row>
    <row r="4" spans="1:15" ht="18" customHeight="1" thickBot="1">
      <c r="A4" s="1585"/>
      <c r="B4" s="1586"/>
      <c r="C4" s="22" t="s">
        <v>65</v>
      </c>
      <c r="D4" s="22" t="s">
        <v>66</v>
      </c>
      <c r="E4" s="22" t="s">
        <v>67</v>
      </c>
      <c r="F4" s="22" t="s">
        <v>21</v>
      </c>
      <c r="G4" s="27" t="s">
        <v>22</v>
      </c>
      <c r="H4" s="27" t="s">
        <v>326</v>
      </c>
      <c r="I4" s="22" t="s">
        <v>21</v>
      </c>
      <c r="K4" s="82" t="s">
        <v>369</v>
      </c>
      <c r="M4" s="1574"/>
      <c r="N4" s="1575"/>
      <c r="O4" s="1578"/>
    </row>
    <row r="5" spans="1:15" ht="16.95" customHeight="1">
      <c r="A5" s="28" t="s">
        <v>260</v>
      </c>
      <c r="B5" s="29"/>
      <c r="C5" s="30">
        <v>0.27400000000000002</v>
      </c>
      <c r="D5" s="30">
        <v>0.2</v>
      </c>
      <c r="E5" s="30">
        <v>0.111</v>
      </c>
      <c r="F5" s="30">
        <v>7.0000000000000007E-2</v>
      </c>
      <c r="G5" s="30">
        <v>5.5E-2</v>
      </c>
      <c r="H5" s="32" t="s">
        <v>327</v>
      </c>
      <c r="I5" s="83" t="s">
        <v>261</v>
      </c>
      <c r="K5" s="1">
        <v>1</v>
      </c>
      <c r="M5" s="107" t="s">
        <v>260</v>
      </c>
      <c r="N5" s="108"/>
      <c r="O5" s="109">
        <v>3.5999999999999997E-2</v>
      </c>
    </row>
    <row r="6" spans="1:15" ht="16.95" customHeight="1">
      <c r="A6" s="28" t="s">
        <v>262</v>
      </c>
      <c r="B6" s="29"/>
      <c r="C6" s="30">
        <v>0.2</v>
      </c>
      <c r="D6" s="30">
        <v>0.14599999999999999</v>
      </c>
      <c r="E6" s="30">
        <v>8.1000000000000003E-2</v>
      </c>
      <c r="F6" s="30">
        <v>7.0000000000000007E-2</v>
      </c>
      <c r="G6" s="30">
        <v>5.5E-2</v>
      </c>
      <c r="H6" s="32" t="s">
        <v>327</v>
      </c>
      <c r="I6" s="83" t="s">
        <v>261</v>
      </c>
      <c r="K6" s="1">
        <v>2</v>
      </c>
      <c r="M6" s="110" t="s">
        <v>262</v>
      </c>
      <c r="N6" s="111"/>
      <c r="O6" s="112">
        <v>3.5999999999999997E-2</v>
      </c>
    </row>
    <row r="7" spans="1:15" ht="16.95" customHeight="1">
      <c r="A7" s="28" t="s">
        <v>357</v>
      </c>
      <c r="B7" s="29"/>
      <c r="C7" s="30">
        <v>0.27400000000000002</v>
      </c>
      <c r="D7" s="30">
        <v>0.2</v>
      </c>
      <c r="E7" s="30">
        <v>0.111</v>
      </c>
      <c r="F7" s="30">
        <v>7.0000000000000007E-2</v>
      </c>
      <c r="G7" s="30">
        <v>5.5E-2</v>
      </c>
      <c r="H7" s="32" t="s">
        <v>327</v>
      </c>
      <c r="I7" s="83" t="s">
        <v>261</v>
      </c>
      <c r="K7" s="1">
        <v>3</v>
      </c>
      <c r="M7" s="110" t="s">
        <v>357</v>
      </c>
      <c r="N7" s="111"/>
      <c r="O7" s="112">
        <v>3.5999999999999997E-2</v>
      </c>
    </row>
    <row r="8" spans="1:15" ht="16.95" customHeight="1">
      <c r="A8" s="28" t="s">
        <v>263</v>
      </c>
      <c r="B8" s="29"/>
      <c r="C8" s="30">
        <v>0.23899999999999999</v>
      </c>
      <c r="D8" s="30">
        <v>0.17499999999999999</v>
      </c>
      <c r="E8" s="30">
        <v>9.7000000000000003E-2</v>
      </c>
      <c r="F8" s="30">
        <v>7.0000000000000007E-2</v>
      </c>
      <c r="G8" s="30">
        <v>5.5E-2</v>
      </c>
      <c r="H8" s="32" t="s">
        <v>327</v>
      </c>
      <c r="I8" s="83" t="s">
        <v>261</v>
      </c>
      <c r="K8" s="1">
        <v>4</v>
      </c>
      <c r="M8" s="110" t="s">
        <v>263</v>
      </c>
      <c r="N8" s="111"/>
      <c r="O8" s="112">
        <v>3.5999999999999997E-2</v>
      </c>
    </row>
    <row r="9" spans="1:15" ht="16.95" customHeight="1">
      <c r="A9" s="28" t="s">
        <v>267</v>
      </c>
      <c r="B9" s="29"/>
      <c r="C9" s="30">
        <v>8.8999999999999996E-2</v>
      </c>
      <c r="D9" s="30">
        <v>6.5000000000000002E-2</v>
      </c>
      <c r="E9" s="30">
        <v>3.5999999999999997E-2</v>
      </c>
      <c r="F9" s="32" t="s">
        <v>359</v>
      </c>
      <c r="G9" s="32" t="s">
        <v>359</v>
      </c>
      <c r="H9" s="30">
        <v>6.0999999999999999E-2</v>
      </c>
      <c r="I9" s="83" t="s">
        <v>182</v>
      </c>
      <c r="K9" s="1">
        <v>5</v>
      </c>
      <c r="M9" s="110" t="s">
        <v>267</v>
      </c>
      <c r="N9" s="111"/>
      <c r="O9" s="112">
        <v>3.5999999999999997E-2</v>
      </c>
    </row>
    <row r="10" spans="1:15" ht="16.95" customHeight="1">
      <c r="A10" s="28" t="s">
        <v>266</v>
      </c>
      <c r="B10" s="29"/>
      <c r="C10" s="30">
        <v>4.3999999999999997E-2</v>
      </c>
      <c r="D10" s="30">
        <v>3.2000000000000001E-2</v>
      </c>
      <c r="E10" s="30">
        <v>1.7999999999999999E-2</v>
      </c>
      <c r="F10" s="30">
        <v>1.4E-2</v>
      </c>
      <c r="G10" s="30">
        <v>1.2999999999999999E-2</v>
      </c>
      <c r="H10" s="32" t="s">
        <v>327</v>
      </c>
      <c r="I10" s="83" t="s">
        <v>265</v>
      </c>
      <c r="K10" s="1">
        <v>6</v>
      </c>
      <c r="M10" s="110" t="s">
        <v>266</v>
      </c>
      <c r="N10" s="111"/>
      <c r="O10" s="112">
        <v>1.0999999999999999E-2</v>
      </c>
    </row>
    <row r="11" spans="1:15" ht="16.95" customHeight="1">
      <c r="A11" s="28" t="s">
        <v>268</v>
      </c>
      <c r="B11" s="29"/>
      <c r="C11" s="30">
        <v>8.5999999999999993E-2</v>
      </c>
      <c r="D11" s="30">
        <v>6.3E-2</v>
      </c>
      <c r="E11" s="30">
        <v>3.5000000000000003E-2</v>
      </c>
      <c r="F11" s="32" t="s">
        <v>327</v>
      </c>
      <c r="G11" s="32" t="s">
        <v>327</v>
      </c>
      <c r="H11" s="31">
        <v>2.1000000000000001E-2</v>
      </c>
      <c r="I11" s="83" t="s">
        <v>333</v>
      </c>
      <c r="K11" s="1">
        <v>7</v>
      </c>
      <c r="M11" s="110" t="s">
        <v>268</v>
      </c>
      <c r="N11" s="111"/>
      <c r="O11" s="112">
        <v>2.5999999999999999E-2</v>
      </c>
    </row>
    <row r="12" spans="1:15" ht="16.95" customHeight="1">
      <c r="A12" s="28" t="s">
        <v>358</v>
      </c>
      <c r="B12" s="29"/>
      <c r="C12" s="30">
        <v>8.5999999999999993E-2</v>
      </c>
      <c r="D12" s="30">
        <v>6.3E-2</v>
      </c>
      <c r="E12" s="30">
        <v>3.5000000000000003E-2</v>
      </c>
      <c r="F12" s="32" t="s">
        <v>327</v>
      </c>
      <c r="G12" s="32" t="s">
        <v>327</v>
      </c>
      <c r="H12" s="31">
        <v>2.1000000000000001E-2</v>
      </c>
      <c r="I12" s="83" t="s">
        <v>334</v>
      </c>
      <c r="K12" s="1">
        <v>8</v>
      </c>
      <c r="M12" s="110" t="s">
        <v>358</v>
      </c>
      <c r="N12" s="111"/>
      <c r="O12" s="112">
        <v>2.5999999999999999E-2</v>
      </c>
    </row>
    <row r="13" spans="1:15" ht="16.95" customHeight="1">
      <c r="A13" s="28" t="s">
        <v>264</v>
      </c>
      <c r="B13" s="29"/>
      <c r="C13" s="30">
        <v>6.4000000000000001E-2</v>
      </c>
      <c r="D13" s="30">
        <v>4.7E-2</v>
      </c>
      <c r="E13" s="30">
        <v>2.5999999999999999E-2</v>
      </c>
      <c r="F13" s="30">
        <v>2.1000000000000001E-2</v>
      </c>
      <c r="G13" s="30">
        <v>1.9E-2</v>
      </c>
      <c r="H13" s="32" t="s">
        <v>327</v>
      </c>
      <c r="I13" s="83" t="s">
        <v>265</v>
      </c>
      <c r="K13" s="1">
        <v>9</v>
      </c>
      <c r="M13" s="110" t="s">
        <v>264</v>
      </c>
      <c r="N13" s="111"/>
      <c r="O13" s="112">
        <v>2.5999999999999999E-2</v>
      </c>
    </row>
    <row r="14" spans="1:15" ht="16.95" customHeight="1">
      <c r="A14" s="28" t="s">
        <v>386</v>
      </c>
      <c r="B14" s="29"/>
      <c r="C14" s="30">
        <v>6.7000000000000004E-2</v>
      </c>
      <c r="D14" s="30">
        <v>4.9000000000000002E-2</v>
      </c>
      <c r="E14" s="30">
        <v>2.7E-2</v>
      </c>
      <c r="F14" s="30">
        <v>0.04</v>
      </c>
      <c r="G14" s="30">
        <v>3.5999999999999997E-2</v>
      </c>
      <c r="H14" s="32" t="s">
        <v>327</v>
      </c>
      <c r="I14" s="83" t="s">
        <v>265</v>
      </c>
      <c r="K14" s="1">
        <v>10</v>
      </c>
      <c r="M14" s="110" t="s">
        <v>510</v>
      </c>
      <c r="N14" s="111"/>
      <c r="O14" s="112">
        <v>1.7000000000000001E-2</v>
      </c>
    </row>
    <row r="15" spans="1:15" ht="16.95" customHeight="1">
      <c r="A15" s="28" t="s">
        <v>269</v>
      </c>
      <c r="B15" s="29"/>
      <c r="C15" s="30">
        <v>6.7000000000000004E-2</v>
      </c>
      <c r="D15" s="30">
        <v>4.9000000000000002E-2</v>
      </c>
      <c r="E15" s="30">
        <v>2.7E-2</v>
      </c>
      <c r="F15" s="30">
        <v>0.04</v>
      </c>
      <c r="G15" s="30">
        <v>3.5999999999999997E-2</v>
      </c>
      <c r="H15" s="32" t="s">
        <v>327</v>
      </c>
      <c r="I15" s="83" t="s">
        <v>265</v>
      </c>
      <c r="K15" s="1">
        <v>11</v>
      </c>
      <c r="M15" s="110" t="s">
        <v>269</v>
      </c>
      <c r="N15" s="111"/>
      <c r="O15" s="112">
        <v>1.7000000000000001E-2</v>
      </c>
    </row>
    <row r="16" spans="1:15" ht="16.95" customHeight="1">
      <c r="A16" s="28" t="s">
        <v>270</v>
      </c>
      <c r="B16" s="29"/>
      <c r="C16" s="30">
        <v>6.4000000000000001E-2</v>
      </c>
      <c r="D16" s="30">
        <v>4.7E-2</v>
      </c>
      <c r="E16" s="30">
        <v>2.5999999999999999E-2</v>
      </c>
      <c r="F16" s="30">
        <v>1.7000000000000001E-2</v>
      </c>
      <c r="G16" s="30">
        <v>1.4999999999999999E-2</v>
      </c>
      <c r="H16" s="32" t="s">
        <v>327</v>
      </c>
      <c r="I16" s="83" t="s">
        <v>265</v>
      </c>
      <c r="K16" s="1">
        <v>12</v>
      </c>
      <c r="M16" s="110" t="s">
        <v>270</v>
      </c>
      <c r="N16" s="111"/>
      <c r="O16" s="112">
        <v>1.2999999999999999E-2</v>
      </c>
    </row>
    <row r="17" spans="1:15" ht="16.95" customHeight="1">
      <c r="A17" s="28" t="s">
        <v>271</v>
      </c>
      <c r="B17" s="29"/>
      <c r="C17" s="30">
        <v>5.7000000000000002E-2</v>
      </c>
      <c r="D17" s="30">
        <v>4.1000000000000002E-2</v>
      </c>
      <c r="E17" s="30">
        <v>2.3E-2</v>
      </c>
      <c r="F17" s="30">
        <v>1.7000000000000001E-2</v>
      </c>
      <c r="G17" s="30">
        <v>1.4999999999999999E-2</v>
      </c>
      <c r="H17" s="32" t="s">
        <v>327</v>
      </c>
      <c r="I17" s="83" t="s">
        <v>265</v>
      </c>
      <c r="M17" s="110" t="s">
        <v>271</v>
      </c>
      <c r="N17" s="111"/>
      <c r="O17" s="112">
        <v>1.2999999999999999E-2</v>
      </c>
    </row>
    <row r="18" spans="1:15" ht="16.95" customHeight="1">
      <c r="A18" s="28" t="s">
        <v>272</v>
      </c>
      <c r="B18" s="29"/>
      <c r="C18" s="30">
        <v>5.3999999999999999E-2</v>
      </c>
      <c r="D18" s="30">
        <v>0.04</v>
      </c>
      <c r="E18" s="30">
        <v>2.1999999999999999E-2</v>
      </c>
      <c r="F18" s="30">
        <v>1.7000000000000001E-2</v>
      </c>
      <c r="G18" s="30">
        <v>1.4999999999999999E-2</v>
      </c>
      <c r="H18" s="32" t="s">
        <v>327</v>
      </c>
      <c r="I18" s="83" t="s">
        <v>265</v>
      </c>
      <c r="M18" s="110" t="s">
        <v>272</v>
      </c>
      <c r="N18" s="111"/>
      <c r="O18" s="112">
        <v>1.2999999999999999E-2</v>
      </c>
    </row>
    <row r="19" spans="1:15" ht="16.95" customHeight="1">
      <c r="A19" s="28" t="s">
        <v>387</v>
      </c>
      <c r="B19" s="29"/>
      <c r="C19" s="30">
        <v>8.5999999999999993E-2</v>
      </c>
      <c r="D19" s="30">
        <v>6.3E-2</v>
      </c>
      <c r="E19" s="30">
        <v>3.5000000000000003E-2</v>
      </c>
      <c r="F19" s="30">
        <v>1.9E-2</v>
      </c>
      <c r="G19" s="30">
        <v>1.6E-2</v>
      </c>
      <c r="H19" s="32" t="s">
        <v>327</v>
      </c>
      <c r="I19" s="83" t="s">
        <v>265</v>
      </c>
      <c r="M19" s="110" t="s">
        <v>387</v>
      </c>
      <c r="N19" s="111"/>
      <c r="O19" s="112">
        <v>2.4E-2</v>
      </c>
    </row>
    <row r="20" spans="1:15" ht="16.95" customHeight="1">
      <c r="A20" s="28" t="s">
        <v>384</v>
      </c>
      <c r="B20" s="29"/>
      <c r="C20" s="30">
        <v>8.5999999999999993E-2</v>
      </c>
      <c r="D20" s="30">
        <v>6.3E-2</v>
      </c>
      <c r="E20" s="30">
        <v>3.5000000000000003E-2</v>
      </c>
      <c r="F20" s="30">
        <v>1.9E-2</v>
      </c>
      <c r="G20" s="30">
        <v>1.6E-2</v>
      </c>
      <c r="H20" s="32" t="s">
        <v>327</v>
      </c>
      <c r="I20" s="83" t="s">
        <v>265</v>
      </c>
      <c r="M20" s="110" t="s">
        <v>384</v>
      </c>
      <c r="N20" s="111"/>
      <c r="O20" s="112">
        <v>2.4E-2</v>
      </c>
    </row>
    <row r="21" spans="1:15" ht="16.95" customHeight="1">
      <c r="A21" s="28" t="s">
        <v>385</v>
      </c>
      <c r="B21" s="29"/>
      <c r="C21" s="30">
        <v>0.15</v>
      </c>
      <c r="D21" s="30">
        <v>0.11</v>
      </c>
      <c r="E21" s="30">
        <v>6.0999999999999999E-2</v>
      </c>
      <c r="F21" s="30">
        <v>1.9E-2</v>
      </c>
      <c r="G21" s="30">
        <v>1.6E-2</v>
      </c>
      <c r="H21" s="32" t="s">
        <v>327</v>
      </c>
      <c r="I21" s="83" t="s">
        <v>265</v>
      </c>
      <c r="M21" s="110" t="s">
        <v>385</v>
      </c>
      <c r="N21" s="111"/>
      <c r="O21" s="112">
        <v>2.4E-2</v>
      </c>
    </row>
    <row r="22" spans="1:15" ht="16.95" customHeight="1">
      <c r="A22" s="28" t="s">
        <v>273</v>
      </c>
      <c r="B22" s="29"/>
      <c r="C22" s="30">
        <v>8.1000000000000003E-2</v>
      </c>
      <c r="D22" s="30">
        <v>5.8999999999999997E-2</v>
      </c>
      <c r="E22" s="30">
        <v>3.3000000000000002E-2</v>
      </c>
      <c r="F22" s="30">
        <v>1.2999999999999999E-2</v>
      </c>
      <c r="G22" s="30">
        <v>0.01</v>
      </c>
      <c r="H22" s="32" t="s">
        <v>327</v>
      </c>
      <c r="I22" s="83" t="s">
        <v>265</v>
      </c>
      <c r="M22" s="110" t="s">
        <v>273</v>
      </c>
      <c r="N22" s="111"/>
      <c r="O22" s="112">
        <v>1.9E-2</v>
      </c>
    </row>
    <row r="23" spans="1:15" ht="16.95" customHeight="1">
      <c r="A23" s="28" t="s">
        <v>274</v>
      </c>
      <c r="B23" s="29"/>
      <c r="C23" s="30">
        <v>0.126</v>
      </c>
      <c r="D23" s="30">
        <v>9.1999999999999998E-2</v>
      </c>
      <c r="E23" s="30">
        <v>5.0999999999999997E-2</v>
      </c>
      <c r="F23" s="30">
        <v>1.2999999999999999E-2</v>
      </c>
      <c r="G23" s="30">
        <v>0.01</v>
      </c>
      <c r="H23" s="32" t="s">
        <v>327</v>
      </c>
      <c r="I23" s="83" t="s">
        <v>265</v>
      </c>
      <c r="M23" s="110" t="s">
        <v>274</v>
      </c>
      <c r="N23" s="111"/>
      <c r="O23" s="112">
        <v>1.9E-2</v>
      </c>
    </row>
    <row r="24" spans="1:15" ht="16.95" customHeight="1">
      <c r="A24" s="28" t="s">
        <v>275</v>
      </c>
      <c r="B24" s="29"/>
      <c r="C24" s="30">
        <v>8.4000000000000005E-2</v>
      </c>
      <c r="D24" s="30">
        <v>6.0999999999999999E-2</v>
      </c>
      <c r="E24" s="30">
        <v>3.4000000000000002E-2</v>
      </c>
      <c r="F24" s="30">
        <v>1.2999999999999999E-2</v>
      </c>
      <c r="G24" s="30">
        <v>0.01</v>
      </c>
      <c r="H24" s="32" t="s">
        <v>327</v>
      </c>
      <c r="I24" s="83" t="s">
        <v>265</v>
      </c>
      <c r="M24" s="110" t="s">
        <v>275</v>
      </c>
      <c r="N24" s="111"/>
      <c r="O24" s="112">
        <v>1.9E-2</v>
      </c>
    </row>
    <row r="25" spans="1:15" ht="16.95" customHeight="1">
      <c r="A25" s="28" t="s">
        <v>276</v>
      </c>
      <c r="B25" s="29"/>
      <c r="C25" s="30">
        <v>8.1000000000000003E-2</v>
      </c>
      <c r="D25" s="30">
        <v>5.8999999999999997E-2</v>
      </c>
      <c r="E25" s="30">
        <v>3.3000000000000002E-2</v>
      </c>
      <c r="F25" s="32" t="s">
        <v>327</v>
      </c>
      <c r="G25" s="32" t="s">
        <v>327</v>
      </c>
      <c r="H25" s="30">
        <v>1.0999999999999999E-2</v>
      </c>
      <c r="I25" s="83" t="s">
        <v>333</v>
      </c>
      <c r="M25" s="110" t="s">
        <v>276</v>
      </c>
      <c r="N25" s="111"/>
      <c r="O25" s="112">
        <v>1.9E-2</v>
      </c>
    </row>
    <row r="26" spans="1:15" ht="16.95" customHeight="1">
      <c r="A26" s="28" t="s">
        <v>277</v>
      </c>
      <c r="B26" s="29"/>
      <c r="C26" s="30">
        <v>8.1000000000000003E-2</v>
      </c>
      <c r="D26" s="30">
        <v>5.8999999999999997E-2</v>
      </c>
      <c r="E26" s="30">
        <v>3.3000000000000002E-2</v>
      </c>
      <c r="F26" s="32" t="s">
        <v>327</v>
      </c>
      <c r="G26" s="32" t="s">
        <v>327</v>
      </c>
      <c r="H26" s="30">
        <v>1.0999999999999999E-2</v>
      </c>
      <c r="I26" s="83" t="s">
        <v>182</v>
      </c>
      <c r="M26" s="110" t="s">
        <v>277</v>
      </c>
      <c r="N26" s="111"/>
      <c r="O26" s="112">
        <v>1.9E-2</v>
      </c>
    </row>
    <row r="27" spans="1:15" ht="16.95" customHeight="1">
      <c r="A27" s="28" t="s">
        <v>278</v>
      </c>
      <c r="B27" s="29"/>
      <c r="C27" s="30">
        <v>9.9000000000000005E-2</v>
      </c>
      <c r="D27" s="30">
        <v>7.1999999999999995E-2</v>
      </c>
      <c r="E27" s="30">
        <v>0.04</v>
      </c>
      <c r="F27" s="30">
        <v>4.2999999999999997E-2</v>
      </c>
      <c r="G27" s="30">
        <v>3.9E-2</v>
      </c>
      <c r="H27" s="32" t="s">
        <v>359</v>
      </c>
      <c r="I27" s="83" t="s">
        <v>265</v>
      </c>
      <c r="M27" s="113" t="s">
        <v>278</v>
      </c>
      <c r="N27" s="108"/>
      <c r="O27" s="109">
        <v>3.5000000000000003E-2</v>
      </c>
    </row>
    <row r="28" spans="1:15" ht="16.95" customHeight="1" thickBot="1">
      <c r="A28" s="97" t="s">
        <v>279</v>
      </c>
      <c r="B28" s="98"/>
      <c r="C28" s="99">
        <v>7.9000000000000001E-2</v>
      </c>
      <c r="D28" s="99">
        <v>5.8000000000000003E-2</v>
      </c>
      <c r="E28" s="99">
        <v>3.2000000000000001E-2</v>
      </c>
      <c r="F28" s="99">
        <v>4.2999999999999997E-2</v>
      </c>
      <c r="G28" s="99">
        <v>3.9E-2</v>
      </c>
      <c r="H28" s="100" t="s">
        <v>359</v>
      </c>
      <c r="I28" s="101" t="s">
        <v>265</v>
      </c>
      <c r="M28" s="114" t="s">
        <v>279</v>
      </c>
      <c r="N28" s="115"/>
      <c r="O28" s="116">
        <v>3.5000000000000003E-2</v>
      </c>
    </row>
    <row r="29" spans="1:15" s="87" customFormat="1" ht="17.100000000000001" customHeight="1" thickTop="1">
      <c r="A29" s="91" t="s">
        <v>397</v>
      </c>
      <c r="B29" s="92"/>
      <c r="C29" s="93">
        <v>6.1000000000000006E-2</v>
      </c>
      <c r="D29" s="93">
        <v>4.4000000000000004E-2</v>
      </c>
      <c r="E29" s="93">
        <v>2.5000000000000001E-2</v>
      </c>
      <c r="F29" s="94" t="s">
        <v>327</v>
      </c>
      <c r="G29" s="94" t="s">
        <v>327</v>
      </c>
      <c r="H29" s="95">
        <v>1.7000000000000001E-2</v>
      </c>
      <c r="I29" s="96" t="s">
        <v>396</v>
      </c>
      <c r="M29" s="117" t="s">
        <v>511</v>
      </c>
      <c r="N29" s="118"/>
      <c r="O29" s="112">
        <v>1.0999999999999999E-2</v>
      </c>
    </row>
    <row r="30" spans="1:15" s="87" customFormat="1" ht="17.100000000000001" customHeight="1">
      <c r="A30" s="28" t="s">
        <v>398</v>
      </c>
      <c r="B30" s="90"/>
      <c r="C30" s="88">
        <v>6.8000000000000005E-2</v>
      </c>
      <c r="D30" s="88">
        <v>0.05</v>
      </c>
      <c r="E30" s="88">
        <v>2.8000000000000001E-2</v>
      </c>
      <c r="F30" s="32" t="s">
        <v>327</v>
      </c>
      <c r="G30" s="32" t="s">
        <v>327</v>
      </c>
      <c r="H30" s="89">
        <v>2.5999999999999999E-2</v>
      </c>
      <c r="I30" s="83" t="s">
        <v>396</v>
      </c>
      <c r="M30" s="119" t="s">
        <v>512</v>
      </c>
      <c r="N30" s="120"/>
      <c r="O30" s="112">
        <v>1.7000000000000001E-2</v>
      </c>
    </row>
    <row r="31" spans="1:15" s="87" customFormat="1" ht="17.100000000000001" customHeight="1">
      <c r="A31" s="28" t="s">
        <v>399</v>
      </c>
      <c r="B31" s="90"/>
      <c r="C31" s="88">
        <v>6.8000000000000005E-2</v>
      </c>
      <c r="D31" s="88">
        <v>0.05</v>
      </c>
      <c r="E31" s="88">
        <v>2.8000000000000001E-2</v>
      </c>
      <c r="F31" s="32" t="s">
        <v>327</v>
      </c>
      <c r="G31" s="32" t="s">
        <v>327</v>
      </c>
      <c r="H31" s="89">
        <v>2.5999999999999999E-2</v>
      </c>
      <c r="I31" s="83" t="s">
        <v>396</v>
      </c>
      <c r="M31" s="121" t="s">
        <v>513</v>
      </c>
      <c r="N31" s="122"/>
      <c r="O31" s="112">
        <v>1.7000000000000001E-2</v>
      </c>
    </row>
    <row r="32" spans="1:15" s="87" customFormat="1" ht="17.100000000000001" customHeight="1">
      <c r="A32" s="28" t="s">
        <v>400</v>
      </c>
      <c r="B32" s="90"/>
      <c r="C32" s="88">
        <v>6.7000000000000004E-2</v>
      </c>
      <c r="D32" s="88">
        <v>4.9000000000000002E-2</v>
      </c>
      <c r="E32" s="88">
        <v>2.7E-2</v>
      </c>
      <c r="F32" s="32" t="s">
        <v>327</v>
      </c>
      <c r="G32" s="32" t="s">
        <v>327</v>
      </c>
      <c r="H32" s="89">
        <v>1.7999999999999999E-2</v>
      </c>
      <c r="I32" s="83" t="s">
        <v>396</v>
      </c>
      <c r="M32" s="121" t="s">
        <v>514</v>
      </c>
      <c r="N32" s="122"/>
      <c r="O32" s="112">
        <v>1.2999999999999999E-2</v>
      </c>
    </row>
    <row r="33" spans="1:15" s="87" customFormat="1" ht="17.100000000000001" customHeight="1">
      <c r="A33" s="28" t="s">
        <v>401</v>
      </c>
      <c r="B33" s="90"/>
      <c r="C33" s="88">
        <v>6.5000000000000002E-2</v>
      </c>
      <c r="D33" s="88">
        <v>4.7E-2</v>
      </c>
      <c r="E33" s="88">
        <v>2.6000000000000002E-2</v>
      </c>
      <c r="F33" s="32" t="s">
        <v>327</v>
      </c>
      <c r="G33" s="32" t="s">
        <v>327</v>
      </c>
      <c r="H33" s="89">
        <v>1.7999999999999999E-2</v>
      </c>
      <c r="I33" s="83" t="s">
        <v>396</v>
      </c>
      <c r="M33" s="121" t="s">
        <v>515</v>
      </c>
      <c r="N33" s="122"/>
      <c r="O33" s="112">
        <v>1.2999999999999999E-2</v>
      </c>
    </row>
    <row r="34" spans="1:15" s="87" customFormat="1" ht="17.100000000000001" customHeight="1" thickBot="1">
      <c r="A34" s="28" t="s">
        <v>402</v>
      </c>
      <c r="B34" s="90"/>
      <c r="C34" s="88">
        <v>6.4000000000000001E-2</v>
      </c>
      <c r="D34" s="88">
        <v>4.7E-2</v>
      </c>
      <c r="E34" s="88">
        <v>2.6000000000000002E-2</v>
      </c>
      <c r="F34" s="32" t="s">
        <v>327</v>
      </c>
      <c r="G34" s="32" t="s">
        <v>327</v>
      </c>
      <c r="H34" s="89">
        <v>1.7999999999999999E-2</v>
      </c>
      <c r="I34" s="83" t="s">
        <v>396</v>
      </c>
      <c r="M34" s="123" t="s">
        <v>516</v>
      </c>
      <c r="N34" s="124"/>
      <c r="O34" s="116">
        <v>1.2999999999999999E-2</v>
      </c>
    </row>
  </sheetData>
  <mergeCells count="7">
    <mergeCell ref="M2:N4"/>
    <mergeCell ref="O2:O4"/>
    <mergeCell ref="F2:I2"/>
    <mergeCell ref="A2:B4"/>
    <mergeCell ref="C2:E2"/>
    <mergeCell ref="C3:E3"/>
    <mergeCell ref="F3:H3"/>
  </mergeCells>
  <phoneticPr fontId="8"/>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D334"/>
  <sheetViews>
    <sheetView showGridLines="0" tabSelected="1" view="pageBreakPreview" zoomScaleNormal="100" zoomScaleSheetLayoutView="100" workbookViewId="0">
      <selection activeCell="Z19" sqref="Z19"/>
    </sheetView>
  </sheetViews>
  <sheetFormatPr defaultColWidth="8.88671875" defaultRowHeight="20.100000000000001" customHeight="1"/>
  <cols>
    <col min="1" max="1" width="2.6640625" style="623" customWidth="1"/>
    <col min="2" max="2" width="11" style="623" customWidth="1"/>
    <col min="3" max="22" width="2.6640625" style="623" customWidth="1"/>
    <col min="23" max="23" width="12.77734375" style="623" customWidth="1"/>
    <col min="24" max="24" width="25" style="623" customWidth="1"/>
    <col min="25" max="25" width="22.44140625" style="623" customWidth="1"/>
    <col min="26" max="26" width="18.6640625" style="623" customWidth="1"/>
    <col min="27" max="27" width="15.6640625" style="623" customWidth="1"/>
    <col min="28" max="28" width="18.33203125" style="623" customWidth="1"/>
    <col min="29" max="29" width="2" style="623" customWidth="1"/>
    <col min="30" max="16384" width="8.88671875" style="623"/>
  </cols>
  <sheetData>
    <row r="1" spans="1:30" ht="20.100000000000001" customHeight="1">
      <c r="A1" s="622" t="s">
        <v>445</v>
      </c>
      <c r="AD1" s="257" t="s">
        <v>380</v>
      </c>
    </row>
    <row r="2" spans="1:30" ht="20.100000000000001" customHeight="1">
      <c r="A2" s="624" t="s">
        <v>102</v>
      </c>
    </row>
    <row r="4" spans="1:30" ht="20.100000000000001" customHeight="1">
      <c r="A4" s="623" t="s">
        <v>101</v>
      </c>
    </row>
    <row r="5" spans="1:30" ht="20.100000000000001" customHeight="1">
      <c r="A5" s="623" t="s">
        <v>138</v>
      </c>
    </row>
    <row r="6" spans="1:30" ht="20.100000000000001" customHeight="1">
      <c r="A6" s="623" t="s">
        <v>139</v>
      </c>
    </row>
    <row r="7" spans="1:30" ht="20.100000000000001" customHeight="1">
      <c r="A7" s="623" t="s">
        <v>88</v>
      </c>
    </row>
    <row r="9" spans="1:30" ht="20.100000000000001" customHeight="1">
      <c r="A9" s="625" t="s">
        <v>140</v>
      </c>
    </row>
    <row r="10" spans="1:30" ht="20.100000000000001" customHeight="1" thickBot="1">
      <c r="B10" s="257" t="s">
        <v>446</v>
      </c>
    </row>
    <row r="11" spans="1:30" ht="20.100000000000001" customHeight="1" thickBot="1">
      <c r="B11" s="363" t="s">
        <v>447</v>
      </c>
      <c r="C11" s="912" t="s">
        <v>537</v>
      </c>
      <c r="D11" s="913"/>
      <c r="E11" s="913"/>
      <c r="F11" s="913"/>
      <c r="G11" s="913"/>
      <c r="H11" s="913"/>
      <c r="I11" s="913"/>
      <c r="J11" s="913"/>
      <c r="K11" s="913"/>
      <c r="L11" s="914"/>
      <c r="M11" s="257"/>
      <c r="N11" s="903" t="s">
        <v>448</v>
      </c>
      <c r="O11" s="904"/>
      <c r="P11" s="904"/>
      <c r="Q11" s="904"/>
      <c r="R11" s="905" t="s">
        <v>537</v>
      </c>
      <c r="S11" s="906"/>
      <c r="T11" s="906"/>
      <c r="U11" s="906"/>
      <c r="V11" s="906"/>
      <c r="W11" s="907"/>
    </row>
    <row r="13" spans="1:30" ht="20.100000000000001" customHeight="1">
      <c r="A13" s="625" t="s">
        <v>141</v>
      </c>
    </row>
    <row r="14" spans="1:30" ht="20.100000000000001" customHeight="1" thickBot="1">
      <c r="B14" s="623" t="s">
        <v>162</v>
      </c>
    </row>
    <row r="15" spans="1:30" ht="20.100000000000001" customHeight="1">
      <c r="B15" s="626" t="s">
        <v>6</v>
      </c>
      <c r="C15" s="919" t="s">
        <v>8</v>
      </c>
      <c r="D15" s="919"/>
      <c r="E15" s="919"/>
      <c r="F15" s="919"/>
      <c r="G15" s="919"/>
      <c r="H15" s="919"/>
      <c r="I15" s="919"/>
      <c r="J15" s="919"/>
      <c r="K15" s="919"/>
      <c r="L15" s="920"/>
      <c r="M15" s="938" t="s">
        <v>538</v>
      </c>
      <c r="N15" s="939"/>
      <c r="O15" s="939"/>
      <c r="P15" s="939"/>
      <c r="Q15" s="939"/>
      <c r="R15" s="939"/>
      <c r="S15" s="939"/>
      <c r="T15" s="939"/>
      <c r="U15" s="939"/>
      <c r="V15" s="939"/>
      <c r="W15" s="940"/>
      <c r="X15" s="941"/>
    </row>
    <row r="16" spans="1:30" ht="20.100000000000001" customHeight="1" thickBot="1">
      <c r="B16" s="627"/>
      <c r="C16" s="919" t="s">
        <v>89</v>
      </c>
      <c r="D16" s="919"/>
      <c r="E16" s="919"/>
      <c r="F16" s="919"/>
      <c r="G16" s="919"/>
      <c r="H16" s="919"/>
      <c r="I16" s="919"/>
      <c r="J16" s="919"/>
      <c r="K16" s="919"/>
      <c r="L16" s="920"/>
      <c r="M16" s="921" t="s">
        <v>539</v>
      </c>
      <c r="N16" s="922"/>
      <c r="O16" s="922"/>
      <c r="P16" s="922"/>
      <c r="Q16" s="922"/>
      <c r="R16" s="922"/>
      <c r="S16" s="922"/>
      <c r="T16" s="922"/>
      <c r="U16" s="933"/>
      <c r="V16" s="933"/>
      <c r="W16" s="934"/>
      <c r="X16" s="935"/>
      <c r="AD16" s="623" t="s">
        <v>100</v>
      </c>
    </row>
    <row r="17" spans="1:30" ht="20.100000000000001" customHeight="1" thickBot="1">
      <c r="B17" s="626" t="s">
        <v>90</v>
      </c>
      <c r="C17" s="919" t="s">
        <v>7</v>
      </c>
      <c r="D17" s="919"/>
      <c r="E17" s="919"/>
      <c r="F17" s="919"/>
      <c r="G17" s="919"/>
      <c r="H17" s="919"/>
      <c r="I17" s="919"/>
      <c r="J17" s="919"/>
      <c r="K17" s="919"/>
      <c r="L17" s="920"/>
      <c r="M17" s="628">
        <v>1</v>
      </c>
      <c r="N17" s="629">
        <v>0</v>
      </c>
      <c r="O17" s="629">
        <v>0</v>
      </c>
      <c r="P17" s="629" t="s">
        <v>95</v>
      </c>
      <c r="Q17" s="629">
        <v>1</v>
      </c>
      <c r="R17" s="629">
        <v>2</v>
      </c>
      <c r="S17" s="629">
        <v>3</v>
      </c>
      <c r="T17" s="630">
        <v>4</v>
      </c>
      <c r="U17" s="631"/>
      <c r="V17" s="632"/>
      <c r="W17" s="632"/>
      <c r="X17" s="632"/>
      <c r="AD17" s="623" t="str">
        <f>CONCATENATE(M17,N17,O17,P17,Q17,R17,S17,T17)</f>
        <v>100－1234</v>
      </c>
    </row>
    <row r="18" spans="1:30" ht="20.100000000000001" customHeight="1">
      <c r="B18" s="633"/>
      <c r="C18" s="919" t="s">
        <v>93</v>
      </c>
      <c r="D18" s="919"/>
      <c r="E18" s="919"/>
      <c r="F18" s="919"/>
      <c r="G18" s="919"/>
      <c r="H18" s="919"/>
      <c r="I18" s="919"/>
      <c r="J18" s="919"/>
      <c r="K18" s="919"/>
      <c r="L18" s="920"/>
      <c r="M18" s="921" t="s">
        <v>540</v>
      </c>
      <c r="N18" s="922"/>
      <c r="O18" s="922"/>
      <c r="P18" s="922"/>
      <c r="Q18" s="922"/>
      <c r="R18" s="922"/>
      <c r="S18" s="922"/>
      <c r="T18" s="922"/>
      <c r="U18" s="942"/>
      <c r="V18" s="942"/>
      <c r="W18" s="943"/>
      <c r="X18" s="944"/>
    </row>
    <row r="19" spans="1:30" ht="20.100000000000001" customHeight="1">
      <c r="B19" s="627"/>
      <c r="C19" s="919" t="s">
        <v>94</v>
      </c>
      <c r="D19" s="919"/>
      <c r="E19" s="919"/>
      <c r="F19" s="919"/>
      <c r="G19" s="919"/>
      <c r="H19" s="919"/>
      <c r="I19" s="919"/>
      <c r="J19" s="919"/>
      <c r="K19" s="919"/>
      <c r="L19" s="920"/>
      <c r="M19" s="921" t="s">
        <v>541</v>
      </c>
      <c r="N19" s="922"/>
      <c r="O19" s="922"/>
      <c r="P19" s="922"/>
      <c r="Q19" s="922"/>
      <c r="R19" s="922"/>
      <c r="S19" s="922"/>
      <c r="T19" s="922"/>
      <c r="U19" s="922"/>
      <c r="V19" s="922"/>
      <c r="W19" s="923"/>
      <c r="X19" s="924"/>
    </row>
    <row r="20" spans="1:30" ht="20.100000000000001" customHeight="1">
      <c r="B20" s="626" t="s">
        <v>91</v>
      </c>
      <c r="C20" s="919" t="s">
        <v>83</v>
      </c>
      <c r="D20" s="919"/>
      <c r="E20" s="919"/>
      <c r="F20" s="919"/>
      <c r="G20" s="919"/>
      <c r="H20" s="919"/>
      <c r="I20" s="919"/>
      <c r="J20" s="919"/>
      <c r="K20" s="919"/>
      <c r="L20" s="920"/>
      <c r="M20" s="921" t="s">
        <v>542</v>
      </c>
      <c r="N20" s="922"/>
      <c r="O20" s="922"/>
      <c r="P20" s="922"/>
      <c r="Q20" s="922"/>
      <c r="R20" s="922"/>
      <c r="S20" s="922"/>
      <c r="T20" s="922"/>
      <c r="U20" s="922"/>
      <c r="V20" s="922"/>
      <c r="W20" s="923"/>
      <c r="X20" s="924"/>
    </row>
    <row r="21" spans="1:30" ht="20.100000000000001" customHeight="1">
      <c r="B21" s="627"/>
      <c r="C21" s="919" t="s">
        <v>84</v>
      </c>
      <c r="D21" s="919"/>
      <c r="E21" s="919"/>
      <c r="F21" s="919"/>
      <c r="G21" s="919"/>
      <c r="H21" s="919"/>
      <c r="I21" s="919"/>
      <c r="J21" s="919"/>
      <c r="K21" s="919"/>
      <c r="L21" s="920"/>
      <c r="M21" s="932" t="s">
        <v>543</v>
      </c>
      <c r="N21" s="933"/>
      <c r="O21" s="933"/>
      <c r="P21" s="933"/>
      <c r="Q21" s="933"/>
      <c r="R21" s="933"/>
      <c r="S21" s="933"/>
      <c r="T21" s="933"/>
      <c r="U21" s="933"/>
      <c r="V21" s="933"/>
      <c r="W21" s="934"/>
      <c r="X21" s="935"/>
    </row>
    <row r="22" spans="1:30" ht="20.100000000000001" customHeight="1">
      <c r="B22" s="910" t="s">
        <v>132</v>
      </c>
      <c r="C22" s="919" t="s">
        <v>8</v>
      </c>
      <c r="D22" s="919"/>
      <c r="E22" s="919"/>
      <c r="F22" s="919"/>
      <c r="G22" s="919"/>
      <c r="H22" s="919"/>
      <c r="I22" s="919"/>
      <c r="J22" s="919"/>
      <c r="K22" s="919"/>
      <c r="L22" s="920"/>
      <c r="M22" s="921" t="s">
        <v>544</v>
      </c>
      <c r="N22" s="922"/>
      <c r="O22" s="922"/>
      <c r="P22" s="922"/>
      <c r="Q22" s="922"/>
      <c r="R22" s="922"/>
      <c r="S22" s="922"/>
      <c r="T22" s="922"/>
      <c r="U22" s="922"/>
      <c r="V22" s="922"/>
      <c r="W22" s="923"/>
      <c r="X22" s="924"/>
    </row>
    <row r="23" spans="1:30" ht="20.100000000000001" customHeight="1">
      <c r="B23" s="911"/>
      <c r="C23" s="946" t="s">
        <v>129</v>
      </c>
      <c r="D23" s="946"/>
      <c r="E23" s="946"/>
      <c r="F23" s="946"/>
      <c r="G23" s="946"/>
      <c r="H23" s="946"/>
      <c r="I23" s="946"/>
      <c r="J23" s="946"/>
      <c r="K23" s="946"/>
      <c r="L23" s="946"/>
      <c r="M23" s="921" t="s">
        <v>545</v>
      </c>
      <c r="N23" s="922"/>
      <c r="O23" s="922"/>
      <c r="P23" s="922"/>
      <c r="Q23" s="922"/>
      <c r="R23" s="922"/>
      <c r="S23" s="922"/>
      <c r="T23" s="922"/>
      <c r="U23" s="922"/>
      <c r="V23" s="922"/>
      <c r="W23" s="923"/>
      <c r="X23" s="924"/>
    </row>
    <row r="24" spans="1:30" ht="20.100000000000001" customHeight="1">
      <c r="B24" s="626" t="s">
        <v>130</v>
      </c>
      <c r="C24" s="919" t="s">
        <v>0</v>
      </c>
      <c r="D24" s="919"/>
      <c r="E24" s="919"/>
      <c r="F24" s="919"/>
      <c r="G24" s="919"/>
      <c r="H24" s="919"/>
      <c r="I24" s="919"/>
      <c r="J24" s="919"/>
      <c r="K24" s="919"/>
      <c r="L24" s="920"/>
      <c r="M24" s="945" t="s">
        <v>546</v>
      </c>
      <c r="N24" s="942"/>
      <c r="O24" s="942"/>
      <c r="P24" s="942"/>
      <c r="Q24" s="942"/>
      <c r="R24" s="942"/>
      <c r="S24" s="942"/>
      <c r="T24" s="942"/>
      <c r="U24" s="942"/>
      <c r="V24" s="942"/>
      <c r="W24" s="943"/>
      <c r="X24" s="944"/>
    </row>
    <row r="25" spans="1:30" ht="20.100000000000001" customHeight="1">
      <c r="B25" s="633"/>
      <c r="C25" s="919" t="s">
        <v>1</v>
      </c>
      <c r="D25" s="919"/>
      <c r="E25" s="919"/>
      <c r="F25" s="919"/>
      <c r="G25" s="919"/>
      <c r="H25" s="919"/>
      <c r="I25" s="919"/>
      <c r="J25" s="919"/>
      <c r="K25" s="919"/>
      <c r="L25" s="920"/>
      <c r="M25" s="921" t="s">
        <v>547</v>
      </c>
      <c r="N25" s="922"/>
      <c r="O25" s="922"/>
      <c r="P25" s="922"/>
      <c r="Q25" s="922"/>
      <c r="R25" s="922"/>
      <c r="S25" s="922"/>
      <c r="T25" s="922"/>
      <c r="U25" s="922"/>
      <c r="V25" s="922"/>
      <c r="W25" s="923"/>
      <c r="X25" s="924"/>
    </row>
    <row r="26" spans="1:30" ht="20.100000000000001" customHeight="1" thickBot="1">
      <c r="B26" s="634"/>
      <c r="C26" s="919" t="s">
        <v>131</v>
      </c>
      <c r="D26" s="919"/>
      <c r="E26" s="919"/>
      <c r="F26" s="919"/>
      <c r="G26" s="919"/>
      <c r="H26" s="919"/>
      <c r="I26" s="919"/>
      <c r="J26" s="919"/>
      <c r="K26" s="919"/>
      <c r="L26" s="920"/>
      <c r="M26" s="915" t="s">
        <v>548</v>
      </c>
      <c r="N26" s="916"/>
      <c r="O26" s="916"/>
      <c r="P26" s="916"/>
      <c r="Q26" s="916"/>
      <c r="R26" s="916"/>
      <c r="S26" s="916"/>
      <c r="T26" s="916"/>
      <c r="U26" s="916"/>
      <c r="V26" s="916"/>
      <c r="W26" s="917"/>
      <c r="X26" s="918"/>
    </row>
    <row r="28" spans="1:30" ht="20.100000000000001" customHeight="1">
      <c r="A28" s="625" t="s">
        <v>99</v>
      </c>
    </row>
    <row r="29" spans="1:30" ht="20.100000000000001" customHeight="1">
      <c r="B29" s="623" t="s">
        <v>161</v>
      </c>
      <c r="X29" s="635"/>
    </row>
    <row r="30" spans="1:30" ht="35.1" customHeight="1">
      <c r="B30" s="636" t="s">
        <v>360</v>
      </c>
      <c r="C30" s="908" t="s">
        <v>453</v>
      </c>
      <c r="D30" s="908"/>
      <c r="E30" s="908"/>
      <c r="F30" s="908"/>
      <c r="G30" s="908"/>
      <c r="H30" s="908"/>
      <c r="I30" s="908"/>
      <c r="J30" s="908"/>
      <c r="K30" s="908"/>
      <c r="L30" s="908"/>
      <c r="M30" s="908"/>
      <c r="N30" s="908"/>
      <c r="O30" s="908"/>
      <c r="P30" s="908"/>
      <c r="Q30" s="908"/>
      <c r="R30" s="908"/>
      <c r="S30" s="908"/>
      <c r="T30" s="908"/>
      <c r="U30" s="908"/>
      <c r="V30" s="908"/>
      <c r="W30" s="908"/>
      <c r="X30" s="908"/>
      <c r="Y30" s="908"/>
      <c r="Z30" s="908"/>
      <c r="AA30" s="908"/>
      <c r="AB30" s="908"/>
    </row>
    <row r="31" spans="1:30" ht="35.1" customHeight="1">
      <c r="B31" s="636" t="s">
        <v>361</v>
      </c>
      <c r="C31" s="908" t="s">
        <v>393</v>
      </c>
      <c r="D31" s="908"/>
      <c r="E31" s="908"/>
      <c r="F31" s="908"/>
      <c r="G31" s="908"/>
      <c r="H31" s="908"/>
      <c r="I31" s="908"/>
      <c r="J31" s="908"/>
      <c r="K31" s="908"/>
      <c r="L31" s="908"/>
      <c r="M31" s="908"/>
      <c r="N31" s="908"/>
      <c r="O31" s="908"/>
      <c r="P31" s="908"/>
      <c r="Q31" s="908"/>
      <c r="R31" s="908"/>
      <c r="S31" s="908"/>
      <c r="T31" s="908"/>
      <c r="U31" s="908"/>
      <c r="V31" s="908"/>
      <c r="W31" s="908"/>
      <c r="X31" s="908"/>
      <c r="Y31" s="908"/>
      <c r="Z31" s="908"/>
      <c r="AA31" s="908"/>
      <c r="AB31" s="908"/>
    </row>
    <row r="32" spans="1:30" ht="35.1" customHeight="1">
      <c r="B32" s="636" t="s">
        <v>449</v>
      </c>
      <c r="C32" s="908" t="s">
        <v>454</v>
      </c>
      <c r="D32" s="908"/>
      <c r="E32" s="908"/>
      <c r="F32" s="908"/>
      <c r="G32" s="908"/>
      <c r="H32" s="908"/>
      <c r="I32" s="908"/>
      <c r="J32" s="908"/>
      <c r="K32" s="908"/>
      <c r="L32" s="908"/>
      <c r="M32" s="908"/>
      <c r="N32" s="908"/>
      <c r="O32" s="908"/>
      <c r="P32" s="908"/>
      <c r="Q32" s="908"/>
      <c r="R32" s="908"/>
      <c r="S32" s="908"/>
      <c r="T32" s="908"/>
      <c r="U32" s="908"/>
      <c r="V32" s="908"/>
      <c r="W32" s="908"/>
      <c r="X32" s="908"/>
      <c r="Y32" s="908"/>
      <c r="Z32" s="908"/>
      <c r="AA32" s="908"/>
      <c r="AB32" s="908"/>
    </row>
    <row r="33" spans="2:30" ht="27" customHeight="1">
      <c r="B33" s="947" t="s">
        <v>92</v>
      </c>
      <c r="C33" s="956" t="s">
        <v>281</v>
      </c>
      <c r="D33" s="956"/>
      <c r="E33" s="956"/>
      <c r="F33" s="956"/>
      <c r="G33" s="956"/>
      <c r="H33" s="956"/>
      <c r="I33" s="956"/>
      <c r="J33" s="956"/>
      <c r="K33" s="956"/>
      <c r="L33" s="957"/>
      <c r="M33" s="962" t="s">
        <v>96</v>
      </c>
      <c r="N33" s="963"/>
      <c r="O33" s="963"/>
      <c r="P33" s="963"/>
      <c r="Q33" s="964"/>
      <c r="R33" s="949" t="s">
        <v>169</v>
      </c>
      <c r="S33" s="950"/>
      <c r="T33" s="950"/>
      <c r="U33" s="950"/>
      <c r="V33" s="950"/>
      <c r="W33" s="951"/>
      <c r="X33" s="947" t="s">
        <v>97</v>
      </c>
      <c r="Y33" s="947" t="s">
        <v>98</v>
      </c>
      <c r="Z33" s="936" t="s">
        <v>450</v>
      </c>
      <c r="AA33" s="936" t="s">
        <v>451</v>
      </c>
      <c r="AB33" s="936" t="s">
        <v>452</v>
      </c>
    </row>
    <row r="34" spans="2:30" ht="41.25" customHeight="1" thickBot="1">
      <c r="B34" s="955"/>
      <c r="C34" s="958"/>
      <c r="D34" s="958"/>
      <c r="E34" s="958"/>
      <c r="F34" s="958"/>
      <c r="G34" s="958"/>
      <c r="H34" s="958"/>
      <c r="I34" s="958"/>
      <c r="J34" s="958"/>
      <c r="K34" s="958"/>
      <c r="L34" s="959"/>
      <c r="M34" s="965"/>
      <c r="N34" s="966"/>
      <c r="O34" s="966"/>
      <c r="P34" s="966"/>
      <c r="Q34" s="967"/>
      <c r="R34" s="960" t="s">
        <v>172</v>
      </c>
      <c r="S34" s="961"/>
      <c r="T34" s="961"/>
      <c r="U34" s="961"/>
      <c r="V34" s="961"/>
      <c r="W34" s="637" t="s">
        <v>173</v>
      </c>
      <c r="X34" s="948"/>
      <c r="Y34" s="948"/>
      <c r="Z34" s="937"/>
      <c r="AA34" s="937"/>
      <c r="AB34" s="937"/>
      <c r="AD34" s="624" t="s">
        <v>599</v>
      </c>
    </row>
    <row r="35" spans="2:30" ht="37.5" customHeight="1">
      <c r="B35" s="638">
        <v>1</v>
      </c>
      <c r="C35" s="639">
        <v>1</v>
      </c>
      <c r="D35" s="640">
        <v>3</v>
      </c>
      <c r="E35" s="640">
        <v>1</v>
      </c>
      <c r="F35" s="640">
        <v>4</v>
      </c>
      <c r="G35" s="640">
        <v>5</v>
      </c>
      <c r="H35" s="640">
        <v>6</v>
      </c>
      <c r="I35" s="640">
        <v>7</v>
      </c>
      <c r="J35" s="640">
        <v>8</v>
      </c>
      <c r="K35" s="640">
        <v>9</v>
      </c>
      <c r="L35" s="641">
        <v>1</v>
      </c>
      <c r="M35" s="929" t="s">
        <v>549</v>
      </c>
      <c r="N35" s="930"/>
      <c r="O35" s="930"/>
      <c r="P35" s="930"/>
      <c r="Q35" s="931"/>
      <c r="R35" s="929" t="s">
        <v>549</v>
      </c>
      <c r="S35" s="930"/>
      <c r="T35" s="930"/>
      <c r="U35" s="930"/>
      <c r="V35" s="931"/>
      <c r="W35" s="642" t="s">
        <v>554</v>
      </c>
      <c r="X35" s="643" t="s">
        <v>557</v>
      </c>
      <c r="Y35" s="644" t="s">
        <v>260</v>
      </c>
      <c r="Z35" s="645">
        <v>800000</v>
      </c>
      <c r="AA35" s="646">
        <v>180000</v>
      </c>
      <c r="AB35" s="647">
        <f>IF(Z35="","",Z35-AA35)</f>
        <v>620000</v>
      </c>
      <c r="AD35" s="624" t="str">
        <f>C35&amp;D35&amp;E35&amp;F35&amp;G35&amp;H35&amp;I35&amp;J35&amp;K35&amp;L35</f>
        <v>1314567891</v>
      </c>
    </row>
    <row r="36" spans="2:30" ht="37.5" customHeight="1">
      <c r="B36" s="638">
        <f>B35+1</f>
        <v>2</v>
      </c>
      <c r="C36" s="648">
        <v>1</v>
      </c>
      <c r="D36" s="649">
        <v>3</v>
      </c>
      <c r="E36" s="649">
        <v>1</v>
      </c>
      <c r="F36" s="649">
        <v>4</v>
      </c>
      <c r="G36" s="649">
        <v>5</v>
      </c>
      <c r="H36" s="649">
        <v>6</v>
      </c>
      <c r="I36" s="649">
        <v>7</v>
      </c>
      <c r="J36" s="649">
        <v>8</v>
      </c>
      <c r="K36" s="649">
        <v>9</v>
      </c>
      <c r="L36" s="650">
        <v>2</v>
      </c>
      <c r="M36" s="925" t="s">
        <v>549</v>
      </c>
      <c r="N36" s="926"/>
      <c r="O36" s="926"/>
      <c r="P36" s="926"/>
      <c r="Q36" s="927"/>
      <c r="R36" s="925" t="s">
        <v>549</v>
      </c>
      <c r="S36" s="926"/>
      <c r="T36" s="926"/>
      <c r="U36" s="926"/>
      <c r="V36" s="927"/>
      <c r="W36" s="651" t="s">
        <v>555</v>
      </c>
      <c r="X36" s="652" t="s">
        <v>558</v>
      </c>
      <c r="Y36" s="652" t="s">
        <v>260</v>
      </c>
      <c r="Z36" s="653">
        <v>1000000</v>
      </c>
      <c r="AA36" s="654">
        <v>230000</v>
      </c>
      <c r="AB36" s="655">
        <f t="shared" ref="AB36:AB99" si="0">IF(Z36="","",Z36-AA36)</f>
        <v>770000</v>
      </c>
      <c r="AD36" s="624" t="str">
        <f t="shared" ref="AD36:AD99" si="1">C36&amp;D36&amp;E36&amp;F36&amp;G36&amp;H36&amp;I36&amp;J36&amp;K36&amp;L36</f>
        <v>1314567892</v>
      </c>
    </row>
    <row r="37" spans="2:30" ht="37.5" customHeight="1">
      <c r="B37" s="638">
        <f t="shared" ref="B37:B73" si="2">B36+1</f>
        <v>3</v>
      </c>
      <c r="C37" s="648">
        <v>1</v>
      </c>
      <c r="D37" s="649">
        <v>3</v>
      </c>
      <c r="E37" s="649">
        <v>1</v>
      </c>
      <c r="F37" s="649">
        <v>4</v>
      </c>
      <c r="G37" s="649">
        <v>5</v>
      </c>
      <c r="H37" s="649">
        <v>6</v>
      </c>
      <c r="I37" s="649">
        <v>7</v>
      </c>
      <c r="J37" s="649">
        <v>8</v>
      </c>
      <c r="K37" s="649">
        <v>9</v>
      </c>
      <c r="L37" s="650">
        <v>3</v>
      </c>
      <c r="M37" s="925" t="s">
        <v>549</v>
      </c>
      <c r="N37" s="926"/>
      <c r="O37" s="926"/>
      <c r="P37" s="926"/>
      <c r="Q37" s="927"/>
      <c r="R37" s="925" t="s">
        <v>549</v>
      </c>
      <c r="S37" s="926"/>
      <c r="T37" s="926"/>
      <c r="U37" s="926"/>
      <c r="V37" s="927"/>
      <c r="W37" s="651" t="s">
        <v>556</v>
      </c>
      <c r="X37" s="652" t="s">
        <v>559</v>
      </c>
      <c r="Y37" s="652" t="s">
        <v>266</v>
      </c>
      <c r="Z37" s="653">
        <v>5000000</v>
      </c>
      <c r="AA37" s="654">
        <v>260000</v>
      </c>
      <c r="AB37" s="655">
        <f t="shared" si="0"/>
        <v>4740000</v>
      </c>
      <c r="AD37" s="624" t="str">
        <f t="shared" si="1"/>
        <v>1314567893</v>
      </c>
    </row>
    <row r="38" spans="2:30" ht="37.5" customHeight="1">
      <c r="B38" s="638">
        <f t="shared" si="2"/>
        <v>4</v>
      </c>
      <c r="C38" s="648">
        <v>1</v>
      </c>
      <c r="D38" s="649">
        <v>1</v>
      </c>
      <c r="E38" s="649">
        <v>1</v>
      </c>
      <c r="F38" s="649">
        <v>4</v>
      </c>
      <c r="G38" s="649">
        <v>5</v>
      </c>
      <c r="H38" s="649">
        <v>6</v>
      </c>
      <c r="I38" s="649">
        <v>7</v>
      </c>
      <c r="J38" s="649">
        <v>8</v>
      </c>
      <c r="K38" s="649">
        <v>9</v>
      </c>
      <c r="L38" s="650">
        <v>4</v>
      </c>
      <c r="M38" s="925" t="s">
        <v>550</v>
      </c>
      <c r="N38" s="926"/>
      <c r="O38" s="926"/>
      <c r="P38" s="926"/>
      <c r="Q38" s="927"/>
      <c r="R38" s="925" t="s">
        <v>552</v>
      </c>
      <c r="S38" s="926"/>
      <c r="T38" s="926"/>
      <c r="U38" s="926"/>
      <c r="V38" s="927"/>
      <c r="W38" s="651" t="s">
        <v>550</v>
      </c>
      <c r="X38" s="652" t="s">
        <v>560</v>
      </c>
      <c r="Y38" s="652" t="s">
        <v>272</v>
      </c>
      <c r="Z38" s="653">
        <v>2500000</v>
      </c>
      <c r="AA38" s="654">
        <v>130000</v>
      </c>
      <c r="AB38" s="655">
        <f t="shared" si="0"/>
        <v>2370000</v>
      </c>
      <c r="AD38" s="624" t="str">
        <f t="shared" si="1"/>
        <v>1114567894</v>
      </c>
    </row>
    <row r="39" spans="2:30" ht="37.5" customHeight="1">
      <c r="B39" s="638">
        <f t="shared" si="2"/>
        <v>5</v>
      </c>
      <c r="C39" s="648">
        <v>1</v>
      </c>
      <c r="D39" s="649">
        <v>2</v>
      </c>
      <c r="E39" s="649">
        <v>1</v>
      </c>
      <c r="F39" s="649">
        <v>4</v>
      </c>
      <c r="G39" s="649">
        <v>5</v>
      </c>
      <c r="H39" s="649">
        <v>6</v>
      </c>
      <c r="I39" s="649">
        <v>7</v>
      </c>
      <c r="J39" s="649">
        <v>8</v>
      </c>
      <c r="K39" s="649">
        <v>9</v>
      </c>
      <c r="L39" s="650">
        <v>5</v>
      </c>
      <c r="M39" s="925" t="s">
        <v>551</v>
      </c>
      <c r="N39" s="926"/>
      <c r="O39" s="926"/>
      <c r="P39" s="926"/>
      <c r="Q39" s="927"/>
      <c r="R39" s="925" t="s">
        <v>553</v>
      </c>
      <c r="S39" s="926"/>
      <c r="T39" s="926"/>
      <c r="U39" s="926"/>
      <c r="V39" s="927"/>
      <c r="W39" s="651" t="s">
        <v>551</v>
      </c>
      <c r="X39" s="652" t="s">
        <v>561</v>
      </c>
      <c r="Y39" s="652" t="s">
        <v>268</v>
      </c>
      <c r="Z39" s="653">
        <v>7700000</v>
      </c>
      <c r="AA39" s="654">
        <v>600000</v>
      </c>
      <c r="AB39" s="655">
        <f t="shared" si="0"/>
        <v>7100000</v>
      </c>
      <c r="AD39" s="624" t="str">
        <f t="shared" si="1"/>
        <v>1214567895</v>
      </c>
    </row>
    <row r="40" spans="2:30" ht="37.5" customHeight="1">
      <c r="B40" s="638">
        <f t="shared" si="2"/>
        <v>6</v>
      </c>
      <c r="C40" s="648">
        <v>1</v>
      </c>
      <c r="D40" s="649">
        <v>2</v>
      </c>
      <c r="E40" s="649">
        <v>1</v>
      </c>
      <c r="F40" s="649">
        <v>4</v>
      </c>
      <c r="G40" s="649">
        <v>5</v>
      </c>
      <c r="H40" s="649">
        <v>6</v>
      </c>
      <c r="I40" s="649">
        <v>7</v>
      </c>
      <c r="J40" s="649">
        <v>8</v>
      </c>
      <c r="K40" s="649">
        <v>9</v>
      </c>
      <c r="L40" s="650">
        <v>5</v>
      </c>
      <c r="M40" s="925" t="s">
        <v>551</v>
      </c>
      <c r="N40" s="926"/>
      <c r="O40" s="926"/>
      <c r="P40" s="926"/>
      <c r="Q40" s="927"/>
      <c r="R40" s="925" t="s">
        <v>553</v>
      </c>
      <c r="S40" s="926"/>
      <c r="T40" s="926"/>
      <c r="U40" s="926"/>
      <c r="V40" s="927"/>
      <c r="W40" s="651" t="s">
        <v>551</v>
      </c>
      <c r="X40" s="652" t="s">
        <v>562</v>
      </c>
      <c r="Y40" s="652" t="s">
        <v>397</v>
      </c>
      <c r="Z40" s="653">
        <v>13700000</v>
      </c>
      <c r="AA40" s="654">
        <v>1000000</v>
      </c>
      <c r="AB40" s="655">
        <f t="shared" si="0"/>
        <v>12700000</v>
      </c>
      <c r="AD40" s="624" t="str">
        <f t="shared" si="1"/>
        <v>1214567895</v>
      </c>
    </row>
    <row r="41" spans="2:30" ht="37.5" customHeight="1">
      <c r="B41" s="638">
        <f t="shared" si="2"/>
        <v>7</v>
      </c>
      <c r="C41" s="648"/>
      <c r="D41" s="649"/>
      <c r="E41" s="649"/>
      <c r="F41" s="649"/>
      <c r="G41" s="649"/>
      <c r="H41" s="649"/>
      <c r="I41" s="649"/>
      <c r="J41" s="649"/>
      <c r="K41" s="649"/>
      <c r="L41" s="650"/>
      <c r="M41" s="909"/>
      <c r="N41" s="909"/>
      <c r="O41" s="909"/>
      <c r="P41" s="909"/>
      <c r="Q41" s="909"/>
      <c r="R41" s="925"/>
      <c r="S41" s="926"/>
      <c r="T41" s="926"/>
      <c r="U41" s="926"/>
      <c r="V41" s="927"/>
      <c r="W41" s="651"/>
      <c r="X41" s="652"/>
      <c r="Y41" s="652"/>
      <c r="Z41" s="653"/>
      <c r="AA41" s="654"/>
      <c r="AB41" s="655" t="str">
        <f t="shared" si="0"/>
        <v/>
      </c>
      <c r="AD41" s="624" t="str">
        <f t="shared" si="1"/>
        <v/>
      </c>
    </row>
    <row r="42" spans="2:30" ht="37.5" customHeight="1">
      <c r="B42" s="638">
        <f t="shared" si="2"/>
        <v>8</v>
      </c>
      <c r="C42" s="648"/>
      <c r="D42" s="649"/>
      <c r="E42" s="649"/>
      <c r="F42" s="649"/>
      <c r="G42" s="649"/>
      <c r="H42" s="649"/>
      <c r="I42" s="649"/>
      <c r="J42" s="649"/>
      <c r="K42" s="649"/>
      <c r="L42" s="650"/>
      <c r="M42" s="909"/>
      <c r="N42" s="909"/>
      <c r="O42" s="909"/>
      <c r="P42" s="909"/>
      <c r="Q42" s="909"/>
      <c r="R42" s="925"/>
      <c r="S42" s="926"/>
      <c r="T42" s="926"/>
      <c r="U42" s="926"/>
      <c r="V42" s="927"/>
      <c r="W42" s="651"/>
      <c r="X42" s="652"/>
      <c r="Y42" s="652"/>
      <c r="Z42" s="653"/>
      <c r="AA42" s="654"/>
      <c r="AB42" s="655" t="str">
        <f t="shared" si="0"/>
        <v/>
      </c>
      <c r="AD42" s="624" t="str">
        <f t="shared" si="1"/>
        <v/>
      </c>
    </row>
    <row r="43" spans="2:30" ht="37.5" customHeight="1">
      <c r="B43" s="638">
        <f t="shared" si="2"/>
        <v>9</v>
      </c>
      <c r="C43" s="648"/>
      <c r="D43" s="649"/>
      <c r="E43" s="649"/>
      <c r="F43" s="649"/>
      <c r="G43" s="649"/>
      <c r="H43" s="649"/>
      <c r="I43" s="649"/>
      <c r="J43" s="649"/>
      <c r="K43" s="649"/>
      <c r="L43" s="650"/>
      <c r="M43" s="909"/>
      <c r="N43" s="909"/>
      <c r="O43" s="909"/>
      <c r="P43" s="909"/>
      <c r="Q43" s="909"/>
      <c r="R43" s="925"/>
      <c r="S43" s="926"/>
      <c r="T43" s="926"/>
      <c r="U43" s="926"/>
      <c r="V43" s="927"/>
      <c r="W43" s="651"/>
      <c r="X43" s="652"/>
      <c r="Y43" s="652"/>
      <c r="Z43" s="653"/>
      <c r="AA43" s="654"/>
      <c r="AB43" s="655" t="str">
        <f t="shared" si="0"/>
        <v/>
      </c>
      <c r="AD43" s="624" t="str">
        <f t="shared" si="1"/>
        <v/>
      </c>
    </row>
    <row r="44" spans="2:30" ht="37.5" customHeight="1">
      <c r="B44" s="638">
        <f t="shared" si="2"/>
        <v>10</v>
      </c>
      <c r="C44" s="648"/>
      <c r="D44" s="649"/>
      <c r="E44" s="649"/>
      <c r="F44" s="649"/>
      <c r="G44" s="649"/>
      <c r="H44" s="649"/>
      <c r="I44" s="649"/>
      <c r="J44" s="649"/>
      <c r="K44" s="649"/>
      <c r="L44" s="650"/>
      <c r="M44" s="909"/>
      <c r="N44" s="909"/>
      <c r="O44" s="909"/>
      <c r="P44" s="909"/>
      <c r="Q44" s="909"/>
      <c r="R44" s="925"/>
      <c r="S44" s="926"/>
      <c r="T44" s="926"/>
      <c r="U44" s="926"/>
      <c r="V44" s="927"/>
      <c r="W44" s="651"/>
      <c r="X44" s="652"/>
      <c r="Y44" s="652"/>
      <c r="Z44" s="653"/>
      <c r="AA44" s="654"/>
      <c r="AB44" s="655" t="str">
        <f t="shared" si="0"/>
        <v/>
      </c>
      <c r="AD44" s="624" t="str">
        <f t="shared" si="1"/>
        <v/>
      </c>
    </row>
    <row r="45" spans="2:30" ht="37.5" customHeight="1">
      <c r="B45" s="638">
        <f t="shared" si="2"/>
        <v>11</v>
      </c>
      <c r="C45" s="648"/>
      <c r="D45" s="649"/>
      <c r="E45" s="649"/>
      <c r="F45" s="649"/>
      <c r="G45" s="649"/>
      <c r="H45" s="649"/>
      <c r="I45" s="649"/>
      <c r="J45" s="649"/>
      <c r="K45" s="649"/>
      <c r="L45" s="650"/>
      <c r="M45" s="909"/>
      <c r="N45" s="909"/>
      <c r="O45" s="909"/>
      <c r="P45" s="909"/>
      <c r="Q45" s="909"/>
      <c r="R45" s="925"/>
      <c r="S45" s="926"/>
      <c r="T45" s="926"/>
      <c r="U45" s="926"/>
      <c r="V45" s="927"/>
      <c r="W45" s="651"/>
      <c r="X45" s="652"/>
      <c r="Y45" s="652"/>
      <c r="Z45" s="653"/>
      <c r="AA45" s="654"/>
      <c r="AB45" s="655" t="str">
        <f t="shared" si="0"/>
        <v/>
      </c>
      <c r="AD45" s="624" t="str">
        <f t="shared" si="1"/>
        <v/>
      </c>
    </row>
    <row r="46" spans="2:30" ht="37.5" customHeight="1">
      <c r="B46" s="638">
        <f t="shared" si="2"/>
        <v>12</v>
      </c>
      <c r="C46" s="648"/>
      <c r="D46" s="649"/>
      <c r="E46" s="649"/>
      <c r="F46" s="649"/>
      <c r="G46" s="649"/>
      <c r="H46" s="649"/>
      <c r="I46" s="649"/>
      <c r="J46" s="649"/>
      <c r="K46" s="649"/>
      <c r="L46" s="650"/>
      <c r="M46" s="909"/>
      <c r="N46" s="909"/>
      <c r="O46" s="909"/>
      <c r="P46" s="909"/>
      <c r="Q46" s="909"/>
      <c r="R46" s="925"/>
      <c r="S46" s="926"/>
      <c r="T46" s="926"/>
      <c r="U46" s="926"/>
      <c r="V46" s="927"/>
      <c r="W46" s="651"/>
      <c r="X46" s="652"/>
      <c r="Y46" s="652"/>
      <c r="Z46" s="653"/>
      <c r="AA46" s="654"/>
      <c r="AB46" s="655" t="str">
        <f t="shared" si="0"/>
        <v/>
      </c>
      <c r="AD46" s="624" t="str">
        <f t="shared" si="1"/>
        <v/>
      </c>
    </row>
    <row r="47" spans="2:30" ht="37.5" customHeight="1">
      <c r="B47" s="638">
        <f t="shared" si="2"/>
        <v>13</v>
      </c>
      <c r="C47" s="648"/>
      <c r="D47" s="649"/>
      <c r="E47" s="649"/>
      <c r="F47" s="649"/>
      <c r="G47" s="649"/>
      <c r="H47" s="649"/>
      <c r="I47" s="649"/>
      <c r="J47" s="649"/>
      <c r="K47" s="649"/>
      <c r="L47" s="650"/>
      <c r="M47" s="909"/>
      <c r="N47" s="909"/>
      <c r="O47" s="909"/>
      <c r="P47" s="909"/>
      <c r="Q47" s="909"/>
      <c r="R47" s="925"/>
      <c r="S47" s="926"/>
      <c r="T47" s="926"/>
      <c r="U47" s="926"/>
      <c r="V47" s="927"/>
      <c r="W47" s="651"/>
      <c r="X47" s="652"/>
      <c r="Y47" s="652"/>
      <c r="Z47" s="653"/>
      <c r="AA47" s="654"/>
      <c r="AB47" s="655" t="str">
        <f t="shared" si="0"/>
        <v/>
      </c>
      <c r="AD47" s="624" t="str">
        <f t="shared" si="1"/>
        <v/>
      </c>
    </row>
    <row r="48" spans="2:30" ht="37.5" customHeight="1">
      <c r="B48" s="638">
        <f t="shared" si="2"/>
        <v>14</v>
      </c>
      <c r="C48" s="648"/>
      <c r="D48" s="649"/>
      <c r="E48" s="649"/>
      <c r="F48" s="649"/>
      <c r="G48" s="649"/>
      <c r="H48" s="649"/>
      <c r="I48" s="649"/>
      <c r="J48" s="649"/>
      <c r="K48" s="649"/>
      <c r="L48" s="650"/>
      <c r="M48" s="909"/>
      <c r="N48" s="909"/>
      <c r="O48" s="909"/>
      <c r="P48" s="909"/>
      <c r="Q48" s="909"/>
      <c r="R48" s="925"/>
      <c r="S48" s="926"/>
      <c r="T48" s="926"/>
      <c r="U48" s="926"/>
      <c r="V48" s="927"/>
      <c r="W48" s="651"/>
      <c r="X48" s="652"/>
      <c r="Y48" s="652"/>
      <c r="Z48" s="653"/>
      <c r="AA48" s="654"/>
      <c r="AB48" s="655" t="str">
        <f t="shared" si="0"/>
        <v/>
      </c>
      <c r="AD48" s="624" t="str">
        <f t="shared" si="1"/>
        <v/>
      </c>
    </row>
    <row r="49" spans="2:30" ht="37.5" customHeight="1">
      <c r="B49" s="638">
        <f t="shared" si="2"/>
        <v>15</v>
      </c>
      <c r="C49" s="648"/>
      <c r="D49" s="649"/>
      <c r="E49" s="649"/>
      <c r="F49" s="649"/>
      <c r="G49" s="649"/>
      <c r="H49" s="649"/>
      <c r="I49" s="649"/>
      <c r="J49" s="649"/>
      <c r="K49" s="649"/>
      <c r="L49" s="650"/>
      <c r="M49" s="909"/>
      <c r="N49" s="909"/>
      <c r="O49" s="909"/>
      <c r="P49" s="909"/>
      <c r="Q49" s="909"/>
      <c r="R49" s="925"/>
      <c r="S49" s="926"/>
      <c r="T49" s="926"/>
      <c r="U49" s="926"/>
      <c r="V49" s="927"/>
      <c r="W49" s="651"/>
      <c r="X49" s="652"/>
      <c r="Y49" s="652"/>
      <c r="Z49" s="653"/>
      <c r="AA49" s="654"/>
      <c r="AB49" s="655" t="str">
        <f t="shared" si="0"/>
        <v/>
      </c>
      <c r="AD49" s="624" t="str">
        <f t="shared" si="1"/>
        <v/>
      </c>
    </row>
    <row r="50" spans="2:30" ht="37.5" customHeight="1">
      <c r="B50" s="638">
        <f t="shared" si="2"/>
        <v>16</v>
      </c>
      <c r="C50" s="648"/>
      <c r="D50" s="649"/>
      <c r="E50" s="649"/>
      <c r="F50" s="649"/>
      <c r="G50" s="649"/>
      <c r="H50" s="649"/>
      <c r="I50" s="649"/>
      <c r="J50" s="649"/>
      <c r="K50" s="649"/>
      <c r="L50" s="650"/>
      <c r="M50" s="909"/>
      <c r="N50" s="909"/>
      <c r="O50" s="909"/>
      <c r="P50" s="909"/>
      <c r="Q50" s="909"/>
      <c r="R50" s="925"/>
      <c r="S50" s="926"/>
      <c r="T50" s="926"/>
      <c r="U50" s="926"/>
      <c r="V50" s="927"/>
      <c r="W50" s="651"/>
      <c r="X50" s="652"/>
      <c r="Y50" s="652"/>
      <c r="Z50" s="653"/>
      <c r="AA50" s="654"/>
      <c r="AB50" s="655" t="str">
        <f t="shared" si="0"/>
        <v/>
      </c>
      <c r="AD50" s="624" t="str">
        <f t="shared" si="1"/>
        <v/>
      </c>
    </row>
    <row r="51" spans="2:30" ht="37.5" customHeight="1">
      <c r="B51" s="638">
        <f t="shared" si="2"/>
        <v>17</v>
      </c>
      <c r="C51" s="648"/>
      <c r="D51" s="649"/>
      <c r="E51" s="649"/>
      <c r="F51" s="649"/>
      <c r="G51" s="649"/>
      <c r="H51" s="649"/>
      <c r="I51" s="649"/>
      <c r="J51" s="649"/>
      <c r="K51" s="649"/>
      <c r="L51" s="650"/>
      <c r="M51" s="909"/>
      <c r="N51" s="909"/>
      <c r="O51" s="909"/>
      <c r="P51" s="909"/>
      <c r="Q51" s="909"/>
      <c r="R51" s="925"/>
      <c r="S51" s="926"/>
      <c r="T51" s="926"/>
      <c r="U51" s="926"/>
      <c r="V51" s="927"/>
      <c r="W51" s="651"/>
      <c r="X51" s="652"/>
      <c r="Y51" s="652"/>
      <c r="Z51" s="653"/>
      <c r="AA51" s="654"/>
      <c r="AB51" s="655" t="str">
        <f t="shared" si="0"/>
        <v/>
      </c>
      <c r="AD51" s="624" t="str">
        <f t="shared" si="1"/>
        <v/>
      </c>
    </row>
    <row r="52" spans="2:30" ht="37.5" customHeight="1">
      <c r="B52" s="638">
        <f t="shared" si="2"/>
        <v>18</v>
      </c>
      <c r="C52" s="648"/>
      <c r="D52" s="649"/>
      <c r="E52" s="649"/>
      <c r="F52" s="649"/>
      <c r="G52" s="649"/>
      <c r="H52" s="649"/>
      <c r="I52" s="649"/>
      <c r="J52" s="649"/>
      <c r="K52" s="649"/>
      <c r="L52" s="650"/>
      <c r="M52" s="909"/>
      <c r="N52" s="909"/>
      <c r="O52" s="909"/>
      <c r="P52" s="909"/>
      <c r="Q52" s="909"/>
      <c r="R52" s="925"/>
      <c r="S52" s="926"/>
      <c r="T52" s="926"/>
      <c r="U52" s="926"/>
      <c r="V52" s="927"/>
      <c r="W52" s="651"/>
      <c r="X52" s="652"/>
      <c r="Y52" s="652"/>
      <c r="Z52" s="653"/>
      <c r="AA52" s="654"/>
      <c r="AB52" s="655" t="str">
        <f t="shared" si="0"/>
        <v/>
      </c>
      <c r="AD52" s="624" t="str">
        <f t="shared" si="1"/>
        <v/>
      </c>
    </row>
    <row r="53" spans="2:30" ht="37.5" customHeight="1">
      <c r="B53" s="638">
        <f t="shared" si="2"/>
        <v>19</v>
      </c>
      <c r="C53" s="648"/>
      <c r="D53" s="649"/>
      <c r="E53" s="649"/>
      <c r="F53" s="649"/>
      <c r="G53" s="649"/>
      <c r="H53" s="649"/>
      <c r="I53" s="649"/>
      <c r="J53" s="649"/>
      <c r="K53" s="649"/>
      <c r="L53" s="650"/>
      <c r="M53" s="909"/>
      <c r="N53" s="909"/>
      <c r="O53" s="909"/>
      <c r="P53" s="909"/>
      <c r="Q53" s="909"/>
      <c r="R53" s="925"/>
      <c r="S53" s="926"/>
      <c r="T53" s="926"/>
      <c r="U53" s="926"/>
      <c r="V53" s="927"/>
      <c r="W53" s="651"/>
      <c r="X53" s="652"/>
      <c r="Y53" s="652"/>
      <c r="Z53" s="653"/>
      <c r="AA53" s="654"/>
      <c r="AB53" s="655" t="str">
        <f t="shared" si="0"/>
        <v/>
      </c>
      <c r="AD53" s="624" t="str">
        <f t="shared" si="1"/>
        <v/>
      </c>
    </row>
    <row r="54" spans="2:30" ht="37.5" customHeight="1">
      <c r="B54" s="638">
        <f t="shared" si="2"/>
        <v>20</v>
      </c>
      <c r="C54" s="648"/>
      <c r="D54" s="649"/>
      <c r="E54" s="649"/>
      <c r="F54" s="649"/>
      <c r="G54" s="649"/>
      <c r="H54" s="649"/>
      <c r="I54" s="649"/>
      <c r="J54" s="649"/>
      <c r="K54" s="649"/>
      <c r="L54" s="650"/>
      <c r="M54" s="909"/>
      <c r="N54" s="909"/>
      <c r="O54" s="909"/>
      <c r="P54" s="909"/>
      <c r="Q54" s="909"/>
      <c r="R54" s="925"/>
      <c r="S54" s="926"/>
      <c r="T54" s="926"/>
      <c r="U54" s="926"/>
      <c r="V54" s="927"/>
      <c r="W54" s="651"/>
      <c r="X54" s="652"/>
      <c r="Y54" s="652"/>
      <c r="Z54" s="653"/>
      <c r="AA54" s="654"/>
      <c r="AB54" s="655" t="str">
        <f t="shared" si="0"/>
        <v/>
      </c>
      <c r="AD54" s="624" t="str">
        <f t="shared" si="1"/>
        <v/>
      </c>
    </row>
    <row r="55" spans="2:30" ht="37.5" customHeight="1">
      <c r="B55" s="638">
        <f t="shared" si="2"/>
        <v>21</v>
      </c>
      <c r="C55" s="648"/>
      <c r="D55" s="649"/>
      <c r="E55" s="649"/>
      <c r="F55" s="649"/>
      <c r="G55" s="649"/>
      <c r="H55" s="649"/>
      <c r="I55" s="649"/>
      <c r="J55" s="649"/>
      <c r="K55" s="649"/>
      <c r="L55" s="650"/>
      <c r="M55" s="909"/>
      <c r="N55" s="909"/>
      <c r="O55" s="909"/>
      <c r="P55" s="909"/>
      <c r="Q55" s="909"/>
      <c r="R55" s="925"/>
      <c r="S55" s="926"/>
      <c r="T55" s="926"/>
      <c r="U55" s="926"/>
      <c r="V55" s="927"/>
      <c r="W55" s="651"/>
      <c r="X55" s="652"/>
      <c r="Y55" s="652"/>
      <c r="Z55" s="653"/>
      <c r="AA55" s="654"/>
      <c r="AB55" s="655" t="str">
        <f t="shared" si="0"/>
        <v/>
      </c>
      <c r="AD55" s="624" t="str">
        <f t="shared" si="1"/>
        <v/>
      </c>
    </row>
    <row r="56" spans="2:30" ht="37.5" customHeight="1">
      <c r="B56" s="638">
        <f t="shared" si="2"/>
        <v>22</v>
      </c>
      <c r="C56" s="648"/>
      <c r="D56" s="649"/>
      <c r="E56" s="649"/>
      <c r="F56" s="649"/>
      <c r="G56" s="649"/>
      <c r="H56" s="649"/>
      <c r="I56" s="649"/>
      <c r="J56" s="649"/>
      <c r="K56" s="649"/>
      <c r="L56" s="650"/>
      <c r="M56" s="909"/>
      <c r="N56" s="909"/>
      <c r="O56" s="909"/>
      <c r="P56" s="909"/>
      <c r="Q56" s="909"/>
      <c r="R56" s="925"/>
      <c r="S56" s="926"/>
      <c r="T56" s="926"/>
      <c r="U56" s="926"/>
      <c r="V56" s="927"/>
      <c r="W56" s="651"/>
      <c r="X56" s="652"/>
      <c r="Y56" s="652"/>
      <c r="Z56" s="653"/>
      <c r="AA56" s="654"/>
      <c r="AB56" s="655" t="str">
        <f t="shared" si="0"/>
        <v/>
      </c>
      <c r="AD56" s="624" t="str">
        <f t="shared" si="1"/>
        <v/>
      </c>
    </row>
    <row r="57" spans="2:30" ht="37.5" customHeight="1">
      <c r="B57" s="638">
        <f t="shared" si="2"/>
        <v>23</v>
      </c>
      <c r="C57" s="648"/>
      <c r="D57" s="649"/>
      <c r="E57" s="649"/>
      <c r="F57" s="649"/>
      <c r="G57" s="649"/>
      <c r="H57" s="649"/>
      <c r="I57" s="649"/>
      <c r="J57" s="649"/>
      <c r="K57" s="649"/>
      <c r="L57" s="650"/>
      <c r="M57" s="909"/>
      <c r="N57" s="909"/>
      <c r="O57" s="909"/>
      <c r="P57" s="909"/>
      <c r="Q57" s="909"/>
      <c r="R57" s="925"/>
      <c r="S57" s="926"/>
      <c r="T57" s="926"/>
      <c r="U57" s="926"/>
      <c r="V57" s="927"/>
      <c r="W57" s="651"/>
      <c r="X57" s="652"/>
      <c r="Y57" s="652"/>
      <c r="Z57" s="653"/>
      <c r="AA57" s="654"/>
      <c r="AB57" s="655" t="str">
        <f t="shared" si="0"/>
        <v/>
      </c>
      <c r="AD57" s="624" t="str">
        <f t="shared" si="1"/>
        <v/>
      </c>
    </row>
    <row r="58" spans="2:30" ht="37.5" customHeight="1">
      <c r="B58" s="638">
        <f t="shared" si="2"/>
        <v>24</v>
      </c>
      <c r="C58" s="648"/>
      <c r="D58" s="649"/>
      <c r="E58" s="649"/>
      <c r="F58" s="649"/>
      <c r="G58" s="649"/>
      <c r="H58" s="649"/>
      <c r="I58" s="649"/>
      <c r="J58" s="649"/>
      <c r="K58" s="649"/>
      <c r="L58" s="650"/>
      <c r="M58" s="909"/>
      <c r="N58" s="909"/>
      <c r="O58" s="909"/>
      <c r="P58" s="909"/>
      <c r="Q58" s="909"/>
      <c r="R58" s="925"/>
      <c r="S58" s="926"/>
      <c r="T58" s="926"/>
      <c r="U58" s="926"/>
      <c r="V58" s="927"/>
      <c r="W58" s="651"/>
      <c r="X58" s="652"/>
      <c r="Y58" s="652"/>
      <c r="Z58" s="653"/>
      <c r="AA58" s="654"/>
      <c r="AB58" s="655" t="str">
        <f t="shared" si="0"/>
        <v/>
      </c>
      <c r="AD58" s="624" t="str">
        <f t="shared" si="1"/>
        <v/>
      </c>
    </row>
    <row r="59" spans="2:30" ht="37.5" customHeight="1">
      <c r="B59" s="638">
        <f t="shared" si="2"/>
        <v>25</v>
      </c>
      <c r="C59" s="648"/>
      <c r="D59" s="649"/>
      <c r="E59" s="649"/>
      <c r="F59" s="649"/>
      <c r="G59" s="649"/>
      <c r="H59" s="649"/>
      <c r="I59" s="649"/>
      <c r="J59" s="649"/>
      <c r="K59" s="649"/>
      <c r="L59" s="650"/>
      <c r="M59" s="909"/>
      <c r="N59" s="909"/>
      <c r="O59" s="909"/>
      <c r="P59" s="909"/>
      <c r="Q59" s="909"/>
      <c r="R59" s="925"/>
      <c r="S59" s="926"/>
      <c r="T59" s="926"/>
      <c r="U59" s="926"/>
      <c r="V59" s="927"/>
      <c r="W59" s="651"/>
      <c r="X59" s="652"/>
      <c r="Y59" s="652"/>
      <c r="Z59" s="653"/>
      <c r="AA59" s="654"/>
      <c r="AB59" s="655" t="str">
        <f t="shared" si="0"/>
        <v/>
      </c>
      <c r="AD59" s="624" t="str">
        <f t="shared" si="1"/>
        <v/>
      </c>
    </row>
    <row r="60" spans="2:30" ht="37.5" customHeight="1">
      <c r="B60" s="638">
        <f t="shared" si="2"/>
        <v>26</v>
      </c>
      <c r="C60" s="648"/>
      <c r="D60" s="649"/>
      <c r="E60" s="649"/>
      <c r="F60" s="649"/>
      <c r="G60" s="649"/>
      <c r="H60" s="649"/>
      <c r="I60" s="649"/>
      <c r="J60" s="649"/>
      <c r="K60" s="649"/>
      <c r="L60" s="650"/>
      <c r="M60" s="909"/>
      <c r="N60" s="909"/>
      <c r="O60" s="909"/>
      <c r="P60" s="909"/>
      <c r="Q60" s="909"/>
      <c r="R60" s="925"/>
      <c r="S60" s="926"/>
      <c r="T60" s="926"/>
      <c r="U60" s="926"/>
      <c r="V60" s="927"/>
      <c r="W60" s="651"/>
      <c r="X60" s="652"/>
      <c r="Y60" s="652"/>
      <c r="Z60" s="653"/>
      <c r="AA60" s="654"/>
      <c r="AB60" s="655" t="str">
        <f t="shared" si="0"/>
        <v/>
      </c>
      <c r="AD60" s="624" t="str">
        <f t="shared" si="1"/>
        <v/>
      </c>
    </row>
    <row r="61" spans="2:30" ht="37.5" customHeight="1">
      <c r="B61" s="638">
        <f t="shared" si="2"/>
        <v>27</v>
      </c>
      <c r="C61" s="648"/>
      <c r="D61" s="649"/>
      <c r="E61" s="649"/>
      <c r="F61" s="649"/>
      <c r="G61" s="649"/>
      <c r="H61" s="649"/>
      <c r="I61" s="649"/>
      <c r="J61" s="649"/>
      <c r="K61" s="649"/>
      <c r="L61" s="650"/>
      <c r="M61" s="909"/>
      <c r="N61" s="909"/>
      <c r="O61" s="909"/>
      <c r="P61" s="909"/>
      <c r="Q61" s="909"/>
      <c r="R61" s="925"/>
      <c r="S61" s="926"/>
      <c r="T61" s="926"/>
      <c r="U61" s="926"/>
      <c r="V61" s="927"/>
      <c r="W61" s="651"/>
      <c r="X61" s="652"/>
      <c r="Y61" s="652"/>
      <c r="Z61" s="653"/>
      <c r="AA61" s="654"/>
      <c r="AB61" s="655" t="str">
        <f t="shared" si="0"/>
        <v/>
      </c>
      <c r="AD61" s="624" t="str">
        <f t="shared" si="1"/>
        <v/>
      </c>
    </row>
    <row r="62" spans="2:30" ht="37.5" customHeight="1">
      <c r="B62" s="638">
        <f t="shared" si="2"/>
        <v>28</v>
      </c>
      <c r="C62" s="648"/>
      <c r="D62" s="649"/>
      <c r="E62" s="649"/>
      <c r="F62" s="649"/>
      <c r="G62" s="649"/>
      <c r="H62" s="649"/>
      <c r="I62" s="649"/>
      <c r="J62" s="649"/>
      <c r="K62" s="649"/>
      <c r="L62" s="650"/>
      <c r="M62" s="909"/>
      <c r="N62" s="909"/>
      <c r="O62" s="909"/>
      <c r="P62" s="909"/>
      <c r="Q62" s="909"/>
      <c r="R62" s="925"/>
      <c r="S62" s="926"/>
      <c r="T62" s="926"/>
      <c r="U62" s="926"/>
      <c r="V62" s="927"/>
      <c r="W62" s="651"/>
      <c r="X62" s="652"/>
      <c r="Y62" s="652"/>
      <c r="Z62" s="653"/>
      <c r="AA62" s="654"/>
      <c r="AB62" s="655" t="str">
        <f t="shared" si="0"/>
        <v/>
      </c>
      <c r="AD62" s="624" t="str">
        <f t="shared" si="1"/>
        <v/>
      </c>
    </row>
    <row r="63" spans="2:30" ht="37.5" customHeight="1">
      <c r="B63" s="638">
        <f t="shared" si="2"/>
        <v>29</v>
      </c>
      <c r="C63" s="648"/>
      <c r="D63" s="649"/>
      <c r="E63" s="649"/>
      <c r="F63" s="649"/>
      <c r="G63" s="649"/>
      <c r="H63" s="649"/>
      <c r="I63" s="649"/>
      <c r="J63" s="649"/>
      <c r="K63" s="649"/>
      <c r="L63" s="650"/>
      <c r="M63" s="909"/>
      <c r="N63" s="909"/>
      <c r="O63" s="909"/>
      <c r="P63" s="909"/>
      <c r="Q63" s="909"/>
      <c r="R63" s="925"/>
      <c r="S63" s="926"/>
      <c r="T63" s="926"/>
      <c r="U63" s="926"/>
      <c r="V63" s="927"/>
      <c r="W63" s="651"/>
      <c r="X63" s="652"/>
      <c r="Y63" s="652"/>
      <c r="Z63" s="653"/>
      <c r="AA63" s="654"/>
      <c r="AB63" s="655" t="str">
        <f t="shared" si="0"/>
        <v/>
      </c>
      <c r="AD63" s="624" t="str">
        <f t="shared" si="1"/>
        <v/>
      </c>
    </row>
    <row r="64" spans="2:30" ht="37.5" customHeight="1">
      <c r="B64" s="638">
        <f t="shared" si="2"/>
        <v>30</v>
      </c>
      <c r="C64" s="648"/>
      <c r="D64" s="649"/>
      <c r="E64" s="649"/>
      <c r="F64" s="649"/>
      <c r="G64" s="649"/>
      <c r="H64" s="649"/>
      <c r="I64" s="649"/>
      <c r="J64" s="649"/>
      <c r="K64" s="649"/>
      <c r="L64" s="650"/>
      <c r="M64" s="909"/>
      <c r="N64" s="909"/>
      <c r="O64" s="909"/>
      <c r="P64" s="909"/>
      <c r="Q64" s="909"/>
      <c r="R64" s="925"/>
      <c r="S64" s="926"/>
      <c r="T64" s="926"/>
      <c r="U64" s="926"/>
      <c r="V64" s="927"/>
      <c r="W64" s="651"/>
      <c r="X64" s="652"/>
      <c r="Y64" s="652"/>
      <c r="Z64" s="653"/>
      <c r="AA64" s="654"/>
      <c r="AB64" s="655" t="str">
        <f t="shared" si="0"/>
        <v/>
      </c>
      <c r="AD64" s="624" t="str">
        <f t="shared" si="1"/>
        <v/>
      </c>
    </row>
    <row r="65" spans="2:30" ht="37.5" customHeight="1">
      <c r="B65" s="638">
        <f t="shared" si="2"/>
        <v>31</v>
      </c>
      <c r="C65" s="648"/>
      <c r="D65" s="649"/>
      <c r="E65" s="649"/>
      <c r="F65" s="649"/>
      <c r="G65" s="649"/>
      <c r="H65" s="649"/>
      <c r="I65" s="649"/>
      <c r="J65" s="649"/>
      <c r="K65" s="649"/>
      <c r="L65" s="650"/>
      <c r="M65" s="909"/>
      <c r="N65" s="909"/>
      <c r="O65" s="909"/>
      <c r="P65" s="909"/>
      <c r="Q65" s="909"/>
      <c r="R65" s="925"/>
      <c r="S65" s="926"/>
      <c r="T65" s="926"/>
      <c r="U65" s="926"/>
      <c r="V65" s="927"/>
      <c r="W65" s="651"/>
      <c r="X65" s="652"/>
      <c r="Y65" s="652"/>
      <c r="Z65" s="653"/>
      <c r="AA65" s="654"/>
      <c r="AB65" s="655" t="str">
        <f t="shared" si="0"/>
        <v/>
      </c>
      <c r="AD65" s="624" t="str">
        <f t="shared" si="1"/>
        <v/>
      </c>
    </row>
    <row r="66" spans="2:30" ht="37.5" customHeight="1">
      <c r="B66" s="638">
        <f t="shared" si="2"/>
        <v>32</v>
      </c>
      <c r="C66" s="648"/>
      <c r="D66" s="649"/>
      <c r="E66" s="649"/>
      <c r="F66" s="649"/>
      <c r="G66" s="649"/>
      <c r="H66" s="649"/>
      <c r="I66" s="649"/>
      <c r="J66" s="649"/>
      <c r="K66" s="649"/>
      <c r="L66" s="650"/>
      <c r="M66" s="909"/>
      <c r="N66" s="909"/>
      <c r="O66" s="909"/>
      <c r="P66" s="909"/>
      <c r="Q66" s="909"/>
      <c r="R66" s="925"/>
      <c r="S66" s="926"/>
      <c r="T66" s="926"/>
      <c r="U66" s="926"/>
      <c r="V66" s="927"/>
      <c r="W66" s="651"/>
      <c r="X66" s="652"/>
      <c r="Y66" s="652"/>
      <c r="Z66" s="653"/>
      <c r="AA66" s="654"/>
      <c r="AB66" s="655" t="str">
        <f t="shared" si="0"/>
        <v/>
      </c>
      <c r="AD66" s="624" t="str">
        <f t="shared" si="1"/>
        <v/>
      </c>
    </row>
    <row r="67" spans="2:30" ht="37.5" customHeight="1">
      <c r="B67" s="638">
        <f t="shared" si="2"/>
        <v>33</v>
      </c>
      <c r="C67" s="648"/>
      <c r="D67" s="649"/>
      <c r="E67" s="649"/>
      <c r="F67" s="649"/>
      <c r="G67" s="649"/>
      <c r="H67" s="649"/>
      <c r="I67" s="649"/>
      <c r="J67" s="649"/>
      <c r="K67" s="649"/>
      <c r="L67" s="650"/>
      <c r="M67" s="909"/>
      <c r="N67" s="909"/>
      <c r="O67" s="909"/>
      <c r="P67" s="909"/>
      <c r="Q67" s="909"/>
      <c r="R67" s="925"/>
      <c r="S67" s="926"/>
      <c r="T67" s="926"/>
      <c r="U67" s="926"/>
      <c r="V67" s="927"/>
      <c r="W67" s="651"/>
      <c r="X67" s="652"/>
      <c r="Y67" s="652"/>
      <c r="Z67" s="653"/>
      <c r="AA67" s="654"/>
      <c r="AB67" s="655" t="str">
        <f t="shared" si="0"/>
        <v/>
      </c>
      <c r="AD67" s="624" t="str">
        <f t="shared" si="1"/>
        <v/>
      </c>
    </row>
    <row r="68" spans="2:30" ht="37.5" customHeight="1">
      <c r="B68" s="638">
        <f t="shared" si="2"/>
        <v>34</v>
      </c>
      <c r="C68" s="648"/>
      <c r="D68" s="649"/>
      <c r="E68" s="649"/>
      <c r="F68" s="649"/>
      <c r="G68" s="649"/>
      <c r="H68" s="649"/>
      <c r="I68" s="649"/>
      <c r="J68" s="649"/>
      <c r="K68" s="649"/>
      <c r="L68" s="650"/>
      <c r="M68" s="909"/>
      <c r="N68" s="909"/>
      <c r="O68" s="909"/>
      <c r="P68" s="909"/>
      <c r="Q68" s="909"/>
      <c r="R68" s="925"/>
      <c r="S68" s="926"/>
      <c r="T68" s="926"/>
      <c r="U68" s="926"/>
      <c r="V68" s="927"/>
      <c r="W68" s="651"/>
      <c r="X68" s="652"/>
      <c r="Y68" s="652"/>
      <c r="Z68" s="653"/>
      <c r="AA68" s="654"/>
      <c r="AB68" s="655" t="str">
        <f t="shared" si="0"/>
        <v/>
      </c>
      <c r="AD68" s="624" t="str">
        <f t="shared" si="1"/>
        <v/>
      </c>
    </row>
    <row r="69" spans="2:30" ht="37.5" customHeight="1">
      <c r="B69" s="638">
        <f t="shared" si="2"/>
        <v>35</v>
      </c>
      <c r="C69" s="648"/>
      <c r="D69" s="649"/>
      <c r="E69" s="649"/>
      <c r="F69" s="649"/>
      <c r="G69" s="649"/>
      <c r="H69" s="649"/>
      <c r="I69" s="649"/>
      <c r="J69" s="649"/>
      <c r="K69" s="649"/>
      <c r="L69" s="650"/>
      <c r="M69" s="909"/>
      <c r="N69" s="909"/>
      <c r="O69" s="909"/>
      <c r="P69" s="909"/>
      <c r="Q69" s="909"/>
      <c r="R69" s="925"/>
      <c r="S69" s="926"/>
      <c r="T69" s="926"/>
      <c r="U69" s="926"/>
      <c r="V69" s="927"/>
      <c r="W69" s="651"/>
      <c r="X69" s="652"/>
      <c r="Y69" s="652"/>
      <c r="Z69" s="653"/>
      <c r="AA69" s="654"/>
      <c r="AB69" s="655" t="str">
        <f t="shared" si="0"/>
        <v/>
      </c>
      <c r="AD69" s="624" t="str">
        <f t="shared" si="1"/>
        <v/>
      </c>
    </row>
    <row r="70" spans="2:30" ht="37.5" customHeight="1">
      <c r="B70" s="638">
        <f t="shared" si="2"/>
        <v>36</v>
      </c>
      <c r="C70" s="648"/>
      <c r="D70" s="649"/>
      <c r="E70" s="649"/>
      <c r="F70" s="649"/>
      <c r="G70" s="649"/>
      <c r="H70" s="649"/>
      <c r="I70" s="649"/>
      <c r="J70" s="649"/>
      <c r="K70" s="649"/>
      <c r="L70" s="650"/>
      <c r="M70" s="909"/>
      <c r="N70" s="909"/>
      <c r="O70" s="909"/>
      <c r="P70" s="909"/>
      <c r="Q70" s="909"/>
      <c r="R70" s="925"/>
      <c r="S70" s="926"/>
      <c r="T70" s="926"/>
      <c r="U70" s="926"/>
      <c r="V70" s="927"/>
      <c r="W70" s="651"/>
      <c r="X70" s="652"/>
      <c r="Y70" s="652"/>
      <c r="Z70" s="653"/>
      <c r="AA70" s="654"/>
      <c r="AB70" s="655" t="str">
        <f t="shared" si="0"/>
        <v/>
      </c>
      <c r="AD70" s="624" t="str">
        <f t="shared" si="1"/>
        <v/>
      </c>
    </row>
    <row r="71" spans="2:30" ht="37.5" customHeight="1">
      <c r="B71" s="638">
        <f t="shared" si="2"/>
        <v>37</v>
      </c>
      <c r="C71" s="648"/>
      <c r="D71" s="649"/>
      <c r="E71" s="649"/>
      <c r="F71" s="649"/>
      <c r="G71" s="649"/>
      <c r="H71" s="649"/>
      <c r="I71" s="649"/>
      <c r="J71" s="649"/>
      <c r="K71" s="649"/>
      <c r="L71" s="650"/>
      <c r="M71" s="909"/>
      <c r="N71" s="909"/>
      <c r="O71" s="909"/>
      <c r="P71" s="909"/>
      <c r="Q71" s="909"/>
      <c r="R71" s="925"/>
      <c r="S71" s="926"/>
      <c r="T71" s="926"/>
      <c r="U71" s="926"/>
      <c r="V71" s="927"/>
      <c r="W71" s="651"/>
      <c r="X71" s="652"/>
      <c r="Y71" s="652"/>
      <c r="Z71" s="653"/>
      <c r="AA71" s="654"/>
      <c r="AB71" s="655" t="str">
        <f t="shared" si="0"/>
        <v/>
      </c>
      <c r="AD71" s="624" t="str">
        <f t="shared" si="1"/>
        <v/>
      </c>
    </row>
    <row r="72" spans="2:30" ht="37.5" customHeight="1">
      <c r="B72" s="638">
        <f t="shared" si="2"/>
        <v>38</v>
      </c>
      <c r="C72" s="648"/>
      <c r="D72" s="649"/>
      <c r="E72" s="649"/>
      <c r="F72" s="649"/>
      <c r="G72" s="649"/>
      <c r="H72" s="649"/>
      <c r="I72" s="649"/>
      <c r="J72" s="649"/>
      <c r="K72" s="649"/>
      <c r="L72" s="650"/>
      <c r="M72" s="909"/>
      <c r="N72" s="909"/>
      <c r="O72" s="909"/>
      <c r="P72" s="909"/>
      <c r="Q72" s="909"/>
      <c r="R72" s="925"/>
      <c r="S72" s="926"/>
      <c r="T72" s="926"/>
      <c r="U72" s="926"/>
      <c r="V72" s="927"/>
      <c r="W72" s="651"/>
      <c r="X72" s="652"/>
      <c r="Y72" s="652"/>
      <c r="Z72" s="653"/>
      <c r="AA72" s="654"/>
      <c r="AB72" s="655" t="str">
        <f t="shared" si="0"/>
        <v/>
      </c>
      <c r="AD72" s="624" t="str">
        <f t="shared" si="1"/>
        <v/>
      </c>
    </row>
    <row r="73" spans="2:30" ht="37.5" customHeight="1">
      <c r="B73" s="638">
        <f t="shared" si="2"/>
        <v>39</v>
      </c>
      <c r="C73" s="648"/>
      <c r="D73" s="649"/>
      <c r="E73" s="649"/>
      <c r="F73" s="649"/>
      <c r="G73" s="649"/>
      <c r="H73" s="649"/>
      <c r="I73" s="649"/>
      <c r="J73" s="649"/>
      <c r="K73" s="649"/>
      <c r="L73" s="650"/>
      <c r="M73" s="909"/>
      <c r="N73" s="909"/>
      <c r="O73" s="909"/>
      <c r="P73" s="909"/>
      <c r="Q73" s="909"/>
      <c r="R73" s="925"/>
      <c r="S73" s="926"/>
      <c r="T73" s="926"/>
      <c r="U73" s="926"/>
      <c r="V73" s="927"/>
      <c r="W73" s="651"/>
      <c r="X73" s="652"/>
      <c r="Y73" s="652"/>
      <c r="Z73" s="653"/>
      <c r="AA73" s="654"/>
      <c r="AB73" s="655" t="str">
        <f t="shared" si="0"/>
        <v/>
      </c>
      <c r="AD73" s="624" t="str">
        <f t="shared" si="1"/>
        <v/>
      </c>
    </row>
    <row r="74" spans="2:30" ht="37.5" customHeight="1">
      <c r="B74" s="638">
        <f t="shared" ref="B74:B100" si="3">B73+1</f>
        <v>40</v>
      </c>
      <c r="C74" s="648"/>
      <c r="D74" s="649"/>
      <c r="E74" s="649"/>
      <c r="F74" s="649"/>
      <c r="G74" s="649"/>
      <c r="H74" s="649"/>
      <c r="I74" s="649"/>
      <c r="J74" s="649"/>
      <c r="K74" s="649"/>
      <c r="L74" s="650"/>
      <c r="M74" s="909"/>
      <c r="N74" s="909"/>
      <c r="O74" s="909"/>
      <c r="P74" s="909"/>
      <c r="Q74" s="909"/>
      <c r="R74" s="925"/>
      <c r="S74" s="926"/>
      <c r="T74" s="926"/>
      <c r="U74" s="926"/>
      <c r="V74" s="927"/>
      <c r="W74" s="651"/>
      <c r="X74" s="652"/>
      <c r="Y74" s="652"/>
      <c r="Z74" s="653"/>
      <c r="AA74" s="654"/>
      <c r="AB74" s="655" t="str">
        <f t="shared" si="0"/>
        <v/>
      </c>
      <c r="AD74" s="624" t="str">
        <f t="shared" si="1"/>
        <v/>
      </c>
    </row>
    <row r="75" spans="2:30" ht="37.5" customHeight="1">
      <c r="B75" s="638">
        <f t="shared" si="3"/>
        <v>41</v>
      </c>
      <c r="C75" s="648"/>
      <c r="D75" s="649"/>
      <c r="E75" s="649"/>
      <c r="F75" s="649"/>
      <c r="G75" s="649"/>
      <c r="H75" s="649"/>
      <c r="I75" s="649"/>
      <c r="J75" s="649"/>
      <c r="K75" s="649"/>
      <c r="L75" s="650"/>
      <c r="M75" s="909"/>
      <c r="N75" s="909"/>
      <c r="O75" s="909"/>
      <c r="P75" s="909"/>
      <c r="Q75" s="909"/>
      <c r="R75" s="925"/>
      <c r="S75" s="926"/>
      <c r="T75" s="926"/>
      <c r="U75" s="926"/>
      <c r="V75" s="927"/>
      <c r="W75" s="651"/>
      <c r="X75" s="652"/>
      <c r="Y75" s="652"/>
      <c r="Z75" s="653"/>
      <c r="AA75" s="654"/>
      <c r="AB75" s="655" t="str">
        <f t="shared" si="0"/>
        <v/>
      </c>
      <c r="AD75" s="624" t="str">
        <f t="shared" si="1"/>
        <v/>
      </c>
    </row>
    <row r="76" spans="2:30" ht="37.5" customHeight="1">
      <c r="B76" s="638">
        <f t="shared" si="3"/>
        <v>42</v>
      </c>
      <c r="C76" s="648"/>
      <c r="D76" s="649"/>
      <c r="E76" s="649"/>
      <c r="F76" s="649"/>
      <c r="G76" s="649"/>
      <c r="H76" s="649"/>
      <c r="I76" s="649"/>
      <c r="J76" s="649"/>
      <c r="K76" s="649"/>
      <c r="L76" s="650"/>
      <c r="M76" s="909"/>
      <c r="N76" s="909"/>
      <c r="O76" s="909"/>
      <c r="P76" s="909"/>
      <c r="Q76" s="909"/>
      <c r="R76" s="925"/>
      <c r="S76" s="926"/>
      <c r="T76" s="926"/>
      <c r="U76" s="926"/>
      <c r="V76" s="927"/>
      <c r="W76" s="651"/>
      <c r="X76" s="652"/>
      <c r="Y76" s="652"/>
      <c r="Z76" s="653"/>
      <c r="AA76" s="654"/>
      <c r="AB76" s="655" t="str">
        <f t="shared" si="0"/>
        <v/>
      </c>
      <c r="AD76" s="624" t="str">
        <f t="shared" si="1"/>
        <v/>
      </c>
    </row>
    <row r="77" spans="2:30" ht="37.5" customHeight="1">
      <c r="B77" s="638">
        <f t="shared" si="3"/>
        <v>43</v>
      </c>
      <c r="C77" s="648"/>
      <c r="D77" s="649"/>
      <c r="E77" s="649"/>
      <c r="F77" s="649"/>
      <c r="G77" s="649"/>
      <c r="H77" s="649"/>
      <c r="I77" s="649"/>
      <c r="J77" s="649"/>
      <c r="K77" s="649"/>
      <c r="L77" s="650"/>
      <c r="M77" s="909"/>
      <c r="N77" s="909"/>
      <c r="O77" s="909"/>
      <c r="P77" s="909"/>
      <c r="Q77" s="909"/>
      <c r="R77" s="925"/>
      <c r="S77" s="926"/>
      <c r="T77" s="926"/>
      <c r="U77" s="926"/>
      <c r="V77" s="927"/>
      <c r="W77" s="651"/>
      <c r="X77" s="652"/>
      <c r="Y77" s="652"/>
      <c r="Z77" s="653"/>
      <c r="AA77" s="654"/>
      <c r="AB77" s="655" t="str">
        <f t="shared" si="0"/>
        <v/>
      </c>
      <c r="AD77" s="624" t="str">
        <f t="shared" si="1"/>
        <v/>
      </c>
    </row>
    <row r="78" spans="2:30" ht="37.5" customHeight="1">
      <c r="B78" s="638">
        <f t="shared" si="3"/>
        <v>44</v>
      </c>
      <c r="C78" s="648"/>
      <c r="D78" s="649"/>
      <c r="E78" s="649"/>
      <c r="F78" s="649"/>
      <c r="G78" s="649"/>
      <c r="H78" s="649"/>
      <c r="I78" s="649"/>
      <c r="J78" s="649"/>
      <c r="K78" s="649"/>
      <c r="L78" s="650"/>
      <c r="M78" s="909"/>
      <c r="N78" s="909"/>
      <c r="O78" s="909"/>
      <c r="P78" s="909"/>
      <c r="Q78" s="909"/>
      <c r="R78" s="925"/>
      <c r="S78" s="926"/>
      <c r="T78" s="926"/>
      <c r="U78" s="926"/>
      <c r="V78" s="927"/>
      <c r="W78" s="651"/>
      <c r="X78" s="652"/>
      <c r="Y78" s="652"/>
      <c r="Z78" s="653"/>
      <c r="AA78" s="654"/>
      <c r="AB78" s="655" t="str">
        <f t="shared" si="0"/>
        <v/>
      </c>
      <c r="AD78" s="624" t="str">
        <f t="shared" si="1"/>
        <v/>
      </c>
    </row>
    <row r="79" spans="2:30" ht="37.5" customHeight="1">
      <c r="B79" s="638">
        <f t="shared" si="3"/>
        <v>45</v>
      </c>
      <c r="C79" s="648"/>
      <c r="D79" s="649"/>
      <c r="E79" s="649"/>
      <c r="F79" s="649"/>
      <c r="G79" s="649"/>
      <c r="H79" s="649"/>
      <c r="I79" s="649"/>
      <c r="J79" s="649"/>
      <c r="K79" s="649"/>
      <c r="L79" s="650"/>
      <c r="M79" s="909"/>
      <c r="N79" s="909"/>
      <c r="O79" s="909"/>
      <c r="P79" s="909"/>
      <c r="Q79" s="909"/>
      <c r="R79" s="925"/>
      <c r="S79" s="926"/>
      <c r="T79" s="926"/>
      <c r="U79" s="926"/>
      <c r="V79" s="927"/>
      <c r="W79" s="651"/>
      <c r="X79" s="652"/>
      <c r="Y79" s="652"/>
      <c r="Z79" s="653"/>
      <c r="AA79" s="654"/>
      <c r="AB79" s="655" t="str">
        <f t="shared" si="0"/>
        <v/>
      </c>
      <c r="AD79" s="624" t="str">
        <f t="shared" si="1"/>
        <v/>
      </c>
    </row>
    <row r="80" spans="2:30" ht="37.5" customHeight="1">
      <c r="B80" s="638">
        <f t="shared" si="3"/>
        <v>46</v>
      </c>
      <c r="C80" s="648"/>
      <c r="D80" s="649"/>
      <c r="E80" s="649"/>
      <c r="F80" s="649"/>
      <c r="G80" s="649"/>
      <c r="H80" s="649"/>
      <c r="I80" s="649"/>
      <c r="J80" s="649"/>
      <c r="K80" s="649"/>
      <c r="L80" s="650"/>
      <c r="M80" s="909"/>
      <c r="N80" s="909"/>
      <c r="O80" s="909"/>
      <c r="P80" s="909"/>
      <c r="Q80" s="909"/>
      <c r="R80" s="925"/>
      <c r="S80" s="926"/>
      <c r="T80" s="926"/>
      <c r="U80" s="926"/>
      <c r="V80" s="927"/>
      <c r="W80" s="651"/>
      <c r="X80" s="652"/>
      <c r="Y80" s="652"/>
      <c r="Z80" s="653"/>
      <c r="AA80" s="654"/>
      <c r="AB80" s="655" t="str">
        <f t="shared" si="0"/>
        <v/>
      </c>
      <c r="AD80" s="624" t="str">
        <f t="shared" si="1"/>
        <v/>
      </c>
    </row>
    <row r="81" spans="2:30" ht="37.5" customHeight="1">
      <c r="B81" s="638">
        <f t="shared" si="3"/>
        <v>47</v>
      </c>
      <c r="C81" s="648"/>
      <c r="D81" s="649"/>
      <c r="E81" s="649"/>
      <c r="F81" s="649"/>
      <c r="G81" s="649"/>
      <c r="H81" s="649"/>
      <c r="I81" s="649"/>
      <c r="J81" s="649"/>
      <c r="K81" s="649"/>
      <c r="L81" s="650"/>
      <c r="M81" s="909"/>
      <c r="N81" s="909"/>
      <c r="O81" s="909"/>
      <c r="P81" s="909"/>
      <c r="Q81" s="909"/>
      <c r="R81" s="925"/>
      <c r="S81" s="926"/>
      <c r="T81" s="926"/>
      <c r="U81" s="926"/>
      <c r="V81" s="927"/>
      <c r="W81" s="651"/>
      <c r="X81" s="652"/>
      <c r="Y81" s="652"/>
      <c r="Z81" s="653"/>
      <c r="AA81" s="654"/>
      <c r="AB81" s="655" t="str">
        <f t="shared" si="0"/>
        <v/>
      </c>
      <c r="AD81" s="624" t="str">
        <f t="shared" si="1"/>
        <v/>
      </c>
    </row>
    <row r="82" spans="2:30" ht="37.5" customHeight="1">
      <c r="B82" s="638">
        <f t="shared" si="3"/>
        <v>48</v>
      </c>
      <c r="C82" s="648"/>
      <c r="D82" s="649"/>
      <c r="E82" s="649"/>
      <c r="F82" s="649"/>
      <c r="G82" s="649"/>
      <c r="H82" s="649"/>
      <c r="I82" s="649"/>
      <c r="J82" s="649"/>
      <c r="K82" s="649"/>
      <c r="L82" s="650"/>
      <c r="M82" s="909"/>
      <c r="N82" s="909"/>
      <c r="O82" s="909"/>
      <c r="P82" s="909"/>
      <c r="Q82" s="909"/>
      <c r="R82" s="925"/>
      <c r="S82" s="926"/>
      <c r="T82" s="926"/>
      <c r="U82" s="926"/>
      <c r="V82" s="927"/>
      <c r="W82" s="651"/>
      <c r="X82" s="652"/>
      <c r="Y82" s="652"/>
      <c r="Z82" s="653"/>
      <c r="AA82" s="654"/>
      <c r="AB82" s="655" t="str">
        <f t="shared" si="0"/>
        <v/>
      </c>
      <c r="AD82" s="624" t="str">
        <f t="shared" si="1"/>
        <v/>
      </c>
    </row>
    <row r="83" spans="2:30" ht="37.5" customHeight="1">
      <c r="B83" s="638">
        <f t="shared" si="3"/>
        <v>49</v>
      </c>
      <c r="C83" s="648"/>
      <c r="D83" s="649"/>
      <c r="E83" s="649"/>
      <c r="F83" s="649"/>
      <c r="G83" s="649"/>
      <c r="H83" s="649"/>
      <c r="I83" s="649"/>
      <c r="J83" s="649"/>
      <c r="K83" s="649"/>
      <c r="L83" s="650"/>
      <c r="M83" s="909"/>
      <c r="N83" s="909"/>
      <c r="O83" s="909"/>
      <c r="P83" s="909"/>
      <c r="Q83" s="909"/>
      <c r="R83" s="925"/>
      <c r="S83" s="926"/>
      <c r="T83" s="926"/>
      <c r="U83" s="926"/>
      <c r="V83" s="927"/>
      <c r="W83" s="651"/>
      <c r="X83" s="652"/>
      <c r="Y83" s="652"/>
      <c r="Z83" s="653"/>
      <c r="AA83" s="654"/>
      <c r="AB83" s="655" t="str">
        <f t="shared" si="0"/>
        <v/>
      </c>
      <c r="AD83" s="624" t="str">
        <f t="shared" si="1"/>
        <v/>
      </c>
    </row>
    <row r="84" spans="2:30" ht="37.5" customHeight="1">
      <c r="B84" s="638">
        <f t="shared" si="3"/>
        <v>50</v>
      </c>
      <c r="C84" s="648"/>
      <c r="D84" s="649"/>
      <c r="E84" s="649"/>
      <c r="F84" s="649"/>
      <c r="G84" s="649"/>
      <c r="H84" s="649"/>
      <c r="I84" s="649"/>
      <c r="J84" s="649"/>
      <c r="K84" s="649"/>
      <c r="L84" s="650"/>
      <c r="M84" s="909"/>
      <c r="N84" s="909"/>
      <c r="O84" s="909"/>
      <c r="P84" s="909"/>
      <c r="Q84" s="909"/>
      <c r="R84" s="925"/>
      <c r="S84" s="926"/>
      <c r="T84" s="926"/>
      <c r="U84" s="926"/>
      <c r="V84" s="927"/>
      <c r="W84" s="651"/>
      <c r="X84" s="652"/>
      <c r="Y84" s="652"/>
      <c r="Z84" s="653"/>
      <c r="AA84" s="654"/>
      <c r="AB84" s="655" t="str">
        <f t="shared" si="0"/>
        <v/>
      </c>
      <c r="AD84" s="624" t="str">
        <f t="shared" si="1"/>
        <v/>
      </c>
    </row>
    <row r="85" spans="2:30" ht="37.5" customHeight="1">
      <c r="B85" s="638">
        <f t="shared" si="3"/>
        <v>51</v>
      </c>
      <c r="C85" s="648"/>
      <c r="D85" s="649"/>
      <c r="E85" s="649"/>
      <c r="F85" s="649"/>
      <c r="G85" s="649"/>
      <c r="H85" s="649"/>
      <c r="I85" s="649"/>
      <c r="J85" s="649"/>
      <c r="K85" s="649"/>
      <c r="L85" s="650"/>
      <c r="M85" s="909"/>
      <c r="N85" s="909"/>
      <c r="O85" s="909"/>
      <c r="P85" s="909"/>
      <c r="Q85" s="909"/>
      <c r="R85" s="925"/>
      <c r="S85" s="926"/>
      <c r="T85" s="926"/>
      <c r="U85" s="926"/>
      <c r="V85" s="927"/>
      <c r="W85" s="651"/>
      <c r="X85" s="652"/>
      <c r="Y85" s="652"/>
      <c r="Z85" s="653"/>
      <c r="AA85" s="654"/>
      <c r="AB85" s="655" t="str">
        <f t="shared" si="0"/>
        <v/>
      </c>
      <c r="AD85" s="624" t="str">
        <f t="shared" si="1"/>
        <v/>
      </c>
    </row>
    <row r="86" spans="2:30" ht="37.5" customHeight="1">
      <c r="B86" s="638">
        <f t="shared" si="3"/>
        <v>52</v>
      </c>
      <c r="C86" s="648"/>
      <c r="D86" s="649"/>
      <c r="E86" s="649"/>
      <c r="F86" s="649"/>
      <c r="G86" s="649"/>
      <c r="H86" s="649"/>
      <c r="I86" s="649"/>
      <c r="J86" s="649"/>
      <c r="K86" s="649"/>
      <c r="L86" s="650"/>
      <c r="M86" s="909"/>
      <c r="N86" s="909"/>
      <c r="O86" s="909"/>
      <c r="P86" s="909"/>
      <c r="Q86" s="909"/>
      <c r="R86" s="925"/>
      <c r="S86" s="926"/>
      <c r="T86" s="926"/>
      <c r="U86" s="926"/>
      <c r="V86" s="927"/>
      <c r="W86" s="651"/>
      <c r="X86" s="652"/>
      <c r="Y86" s="652"/>
      <c r="Z86" s="653"/>
      <c r="AA86" s="654"/>
      <c r="AB86" s="655" t="str">
        <f t="shared" si="0"/>
        <v/>
      </c>
      <c r="AD86" s="624" t="str">
        <f t="shared" si="1"/>
        <v/>
      </c>
    </row>
    <row r="87" spans="2:30" ht="37.5" customHeight="1">
      <c r="B87" s="638">
        <f t="shared" si="3"/>
        <v>53</v>
      </c>
      <c r="C87" s="648"/>
      <c r="D87" s="649"/>
      <c r="E87" s="649"/>
      <c r="F87" s="649"/>
      <c r="G87" s="649"/>
      <c r="H87" s="649"/>
      <c r="I87" s="649"/>
      <c r="J87" s="649"/>
      <c r="K87" s="649"/>
      <c r="L87" s="650"/>
      <c r="M87" s="909"/>
      <c r="N87" s="909"/>
      <c r="O87" s="909"/>
      <c r="P87" s="909"/>
      <c r="Q87" s="909"/>
      <c r="R87" s="925"/>
      <c r="S87" s="926"/>
      <c r="T87" s="926"/>
      <c r="U87" s="926"/>
      <c r="V87" s="927"/>
      <c r="W87" s="651"/>
      <c r="X87" s="652"/>
      <c r="Y87" s="652"/>
      <c r="Z87" s="653"/>
      <c r="AA87" s="654"/>
      <c r="AB87" s="655" t="str">
        <f t="shared" si="0"/>
        <v/>
      </c>
      <c r="AD87" s="624" t="str">
        <f t="shared" si="1"/>
        <v/>
      </c>
    </row>
    <row r="88" spans="2:30" ht="37.5" customHeight="1">
      <c r="B88" s="638">
        <f t="shared" si="3"/>
        <v>54</v>
      </c>
      <c r="C88" s="648"/>
      <c r="D88" s="649"/>
      <c r="E88" s="649"/>
      <c r="F88" s="649"/>
      <c r="G88" s="649"/>
      <c r="H88" s="649"/>
      <c r="I88" s="649"/>
      <c r="J88" s="649"/>
      <c r="K88" s="649"/>
      <c r="L88" s="650"/>
      <c r="M88" s="909"/>
      <c r="N88" s="909"/>
      <c r="O88" s="909"/>
      <c r="P88" s="909"/>
      <c r="Q88" s="909"/>
      <c r="R88" s="925"/>
      <c r="S88" s="926"/>
      <c r="T88" s="926"/>
      <c r="U88" s="926"/>
      <c r="V88" s="927"/>
      <c r="W88" s="651"/>
      <c r="X88" s="652"/>
      <c r="Y88" s="652"/>
      <c r="Z88" s="653"/>
      <c r="AA88" s="654"/>
      <c r="AB88" s="655" t="str">
        <f t="shared" si="0"/>
        <v/>
      </c>
      <c r="AD88" s="624" t="str">
        <f t="shared" si="1"/>
        <v/>
      </c>
    </row>
    <row r="89" spans="2:30" ht="37.5" customHeight="1">
      <c r="B89" s="638">
        <f t="shared" si="3"/>
        <v>55</v>
      </c>
      <c r="C89" s="648"/>
      <c r="D89" s="649"/>
      <c r="E89" s="649"/>
      <c r="F89" s="649"/>
      <c r="G89" s="649"/>
      <c r="H89" s="649"/>
      <c r="I89" s="649"/>
      <c r="J89" s="649"/>
      <c r="K89" s="649"/>
      <c r="L89" s="650"/>
      <c r="M89" s="909"/>
      <c r="N89" s="909"/>
      <c r="O89" s="909"/>
      <c r="P89" s="909"/>
      <c r="Q89" s="909"/>
      <c r="R89" s="925"/>
      <c r="S89" s="926"/>
      <c r="T89" s="926"/>
      <c r="U89" s="926"/>
      <c r="V89" s="927"/>
      <c r="W89" s="651"/>
      <c r="X89" s="652"/>
      <c r="Y89" s="652"/>
      <c r="Z89" s="653"/>
      <c r="AA89" s="654"/>
      <c r="AB89" s="655" t="str">
        <f t="shared" si="0"/>
        <v/>
      </c>
      <c r="AD89" s="624" t="str">
        <f t="shared" si="1"/>
        <v/>
      </c>
    </row>
    <row r="90" spans="2:30" ht="37.5" customHeight="1">
      <c r="B90" s="638">
        <f t="shared" si="3"/>
        <v>56</v>
      </c>
      <c r="C90" s="648"/>
      <c r="D90" s="649"/>
      <c r="E90" s="649"/>
      <c r="F90" s="649"/>
      <c r="G90" s="649"/>
      <c r="H90" s="649"/>
      <c r="I90" s="649"/>
      <c r="J90" s="649"/>
      <c r="K90" s="649"/>
      <c r="L90" s="650"/>
      <c r="M90" s="909"/>
      <c r="N90" s="909"/>
      <c r="O90" s="909"/>
      <c r="P90" s="909"/>
      <c r="Q90" s="909"/>
      <c r="R90" s="925"/>
      <c r="S90" s="926"/>
      <c r="T90" s="926"/>
      <c r="U90" s="926"/>
      <c r="V90" s="927"/>
      <c r="W90" s="651"/>
      <c r="X90" s="652"/>
      <c r="Y90" s="652"/>
      <c r="Z90" s="653"/>
      <c r="AA90" s="654"/>
      <c r="AB90" s="655" t="str">
        <f t="shared" si="0"/>
        <v/>
      </c>
      <c r="AD90" s="624" t="str">
        <f t="shared" si="1"/>
        <v/>
      </c>
    </row>
    <row r="91" spans="2:30" ht="37.5" customHeight="1">
      <c r="B91" s="638">
        <f t="shared" si="3"/>
        <v>57</v>
      </c>
      <c r="C91" s="648"/>
      <c r="D91" s="649"/>
      <c r="E91" s="649"/>
      <c r="F91" s="649"/>
      <c r="G91" s="649"/>
      <c r="H91" s="649"/>
      <c r="I91" s="649"/>
      <c r="J91" s="649"/>
      <c r="K91" s="649"/>
      <c r="L91" s="650"/>
      <c r="M91" s="909"/>
      <c r="N91" s="909"/>
      <c r="O91" s="909"/>
      <c r="P91" s="909"/>
      <c r="Q91" s="909"/>
      <c r="R91" s="925"/>
      <c r="S91" s="926"/>
      <c r="T91" s="926"/>
      <c r="U91" s="926"/>
      <c r="V91" s="927"/>
      <c r="W91" s="651"/>
      <c r="X91" s="652"/>
      <c r="Y91" s="652"/>
      <c r="Z91" s="653"/>
      <c r="AA91" s="654"/>
      <c r="AB91" s="655" t="str">
        <f t="shared" si="0"/>
        <v/>
      </c>
      <c r="AD91" s="624" t="str">
        <f t="shared" si="1"/>
        <v/>
      </c>
    </row>
    <row r="92" spans="2:30" ht="37.5" customHeight="1">
      <c r="B92" s="638">
        <f t="shared" si="3"/>
        <v>58</v>
      </c>
      <c r="C92" s="648"/>
      <c r="D92" s="649"/>
      <c r="E92" s="649"/>
      <c r="F92" s="649"/>
      <c r="G92" s="649"/>
      <c r="H92" s="649"/>
      <c r="I92" s="649"/>
      <c r="J92" s="649"/>
      <c r="K92" s="649"/>
      <c r="L92" s="650"/>
      <c r="M92" s="909"/>
      <c r="N92" s="909"/>
      <c r="O92" s="909"/>
      <c r="P92" s="909"/>
      <c r="Q92" s="909"/>
      <c r="R92" s="925"/>
      <c r="S92" s="926"/>
      <c r="T92" s="926"/>
      <c r="U92" s="926"/>
      <c r="V92" s="927"/>
      <c r="W92" s="651"/>
      <c r="X92" s="652"/>
      <c r="Y92" s="652"/>
      <c r="Z92" s="653"/>
      <c r="AA92" s="654"/>
      <c r="AB92" s="655" t="str">
        <f t="shared" si="0"/>
        <v/>
      </c>
      <c r="AD92" s="624" t="str">
        <f t="shared" si="1"/>
        <v/>
      </c>
    </row>
    <row r="93" spans="2:30" ht="37.5" customHeight="1">
      <c r="B93" s="638">
        <f t="shared" si="3"/>
        <v>59</v>
      </c>
      <c r="C93" s="648"/>
      <c r="D93" s="649"/>
      <c r="E93" s="649"/>
      <c r="F93" s="649"/>
      <c r="G93" s="649"/>
      <c r="H93" s="649"/>
      <c r="I93" s="649"/>
      <c r="J93" s="649"/>
      <c r="K93" s="649"/>
      <c r="L93" s="650"/>
      <c r="M93" s="909"/>
      <c r="N93" s="909"/>
      <c r="O93" s="909"/>
      <c r="P93" s="909"/>
      <c r="Q93" s="909"/>
      <c r="R93" s="925"/>
      <c r="S93" s="926"/>
      <c r="T93" s="926"/>
      <c r="U93" s="926"/>
      <c r="V93" s="927"/>
      <c r="W93" s="651"/>
      <c r="X93" s="652"/>
      <c r="Y93" s="652"/>
      <c r="Z93" s="653"/>
      <c r="AA93" s="654"/>
      <c r="AB93" s="655" t="str">
        <f t="shared" si="0"/>
        <v/>
      </c>
      <c r="AD93" s="624" t="str">
        <f t="shared" si="1"/>
        <v/>
      </c>
    </row>
    <row r="94" spans="2:30" ht="37.5" customHeight="1">
      <c r="B94" s="638">
        <f t="shared" si="3"/>
        <v>60</v>
      </c>
      <c r="C94" s="648"/>
      <c r="D94" s="649"/>
      <c r="E94" s="649"/>
      <c r="F94" s="649"/>
      <c r="G94" s="649"/>
      <c r="H94" s="649"/>
      <c r="I94" s="649"/>
      <c r="J94" s="649"/>
      <c r="K94" s="649"/>
      <c r="L94" s="650"/>
      <c r="M94" s="909"/>
      <c r="N94" s="909"/>
      <c r="O94" s="909"/>
      <c r="P94" s="909"/>
      <c r="Q94" s="909"/>
      <c r="R94" s="925"/>
      <c r="S94" s="926"/>
      <c r="T94" s="926"/>
      <c r="U94" s="926"/>
      <c r="V94" s="927"/>
      <c r="W94" s="651"/>
      <c r="X94" s="652"/>
      <c r="Y94" s="652"/>
      <c r="Z94" s="653"/>
      <c r="AA94" s="654"/>
      <c r="AB94" s="655" t="str">
        <f t="shared" si="0"/>
        <v/>
      </c>
      <c r="AD94" s="624" t="str">
        <f t="shared" si="1"/>
        <v/>
      </c>
    </row>
    <row r="95" spans="2:30" ht="37.5" customHeight="1">
      <c r="B95" s="638">
        <f t="shared" si="3"/>
        <v>61</v>
      </c>
      <c r="C95" s="648"/>
      <c r="D95" s="649"/>
      <c r="E95" s="649"/>
      <c r="F95" s="649"/>
      <c r="G95" s="649"/>
      <c r="H95" s="649"/>
      <c r="I95" s="649"/>
      <c r="J95" s="649"/>
      <c r="K95" s="649"/>
      <c r="L95" s="650"/>
      <c r="M95" s="909"/>
      <c r="N95" s="909"/>
      <c r="O95" s="909"/>
      <c r="P95" s="909"/>
      <c r="Q95" s="909"/>
      <c r="R95" s="925"/>
      <c r="S95" s="926"/>
      <c r="T95" s="926"/>
      <c r="U95" s="926"/>
      <c r="V95" s="927"/>
      <c r="W95" s="651"/>
      <c r="X95" s="652"/>
      <c r="Y95" s="652"/>
      <c r="Z95" s="653"/>
      <c r="AA95" s="654"/>
      <c r="AB95" s="655" t="str">
        <f t="shared" si="0"/>
        <v/>
      </c>
      <c r="AD95" s="624" t="str">
        <f t="shared" si="1"/>
        <v/>
      </c>
    </row>
    <row r="96" spans="2:30" ht="37.5" customHeight="1">
      <c r="B96" s="638">
        <f t="shared" si="3"/>
        <v>62</v>
      </c>
      <c r="C96" s="648"/>
      <c r="D96" s="649"/>
      <c r="E96" s="649"/>
      <c r="F96" s="649"/>
      <c r="G96" s="649"/>
      <c r="H96" s="649"/>
      <c r="I96" s="649"/>
      <c r="J96" s="649"/>
      <c r="K96" s="649"/>
      <c r="L96" s="650"/>
      <c r="M96" s="909"/>
      <c r="N96" s="909"/>
      <c r="O96" s="909"/>
      <c r="P96" s="909"/>
      <c r="Q96" s="909"/>
      <c r="R96" s="925"/>
      <c r="S96" s="926"/>
      <c r="T96" s="926"/>
      <c r="U96" s="926"/>
      <c r="V96" s="927"/>
      <c r="W96" s="651"/>
      <c r="X96" s="652"/>
      <c r="Y96" s="652"/>
      <c r="Z96" s="653"/>
      <c r="AA96" s="654"/>
      <c r="AB96" s="655" t="str">
        <f t="shared" si="0"/>
        <v/>
      </c>
      <c r="AD96" s="624" t="str">
        <f t="shared" si="1"/>
        <v/>
      </c>
    </row>
    <row r="97" spans="2:30" ht="37.5" customHeight="1">
      <c r="B97" s="638">
        <f t="shared" si="3"/>
        <v>63</v>
      </c>
      <c r="C97" s="648"/>
      <c r="D97" s="649"/>
      <c r="E97" s="649"/>
      <c r="F97" s="649"/>
      <c r="G97" s="649"/>
      <c r="H97" s="649"/>
      <c r="I97" s="649"/>
      <c r="J97" s="649"/>
      <c r="K97" s="649"/>
      <c r="L97" s="650"/>
      <c r="M97" s="909"/>
      <c r="N97" s="909"/>
      <c r="O97" s="909"/>
      <c r="P97" s="909"/>
      <c r="Q97" s="909"/>
      <c r="R97" s="925"/>
      <c r="S97" s="926"/>
      <c r="T97" s="926"/>
      <c r="U97" s="926"/>
      <c r="V97" s="927"/>
      <c r="W97" s="651"/>
      <c r="X97" s="652"/>
      <c r="Y97" s="652"/>
      <c r="Z97" s="653"/>
      <c r="AA97" s="654"/>
      <c r="AB97" s="655" t="str">
        <f t="shared" si="0"/>
        <v/>
      </c>
      <c r="AD97" s="624" t="str">
        <f t="shared" si="1"/>
        <v/>
      </c>
    </row>
    <row r="98" spans="2:30" ht="37.5" customHeight="1">
      <c r="B98" s="638">
        <f t="shared" si="3"/>
        <v>64</v>
      </c>
      <c r="C98" s="648"/>
      <c r="D98" s="649"/>
      <c r="E98" s="649"/>
      <c r="F98" s="649"/>
      <c r="G98" s="649"/>
      <c r="H98" s="649"/>
      <c r="I98" s="649"/>
      <c r="J98" s="649"/>
      <c r="K98" s="649"/>
      <c r="L98" s="650"/>
      <c r="M98" s="909"/>
      <c r="N98" s="909"/>
      <c r="O98" s="909"/>
      <c r="P98" s="909"/>
      <c r="Q98" s="909"/>
      <c r="R98" s="925"/>
      <c r="S98" s="926"/>
      <c r="T98" s="926"/>
      <c r="U98" s="926"/>
      <c r="V98" s="927"/>
      <c r="W98" s="651"/>
      <c r="X98" s="652"/>
      <c r="Y98" s="652"/>
      <c r="Z98" s="653"/>
      <c r="AA98" s="654"/>
      <c r="AB98" s="655" t="str">
        <f t="shared" si="0"/>
        <v/>
      </c>
      <c r="AD98" s="624" t="str">
        <f t="shared" si="1"/>
        <v/>
      </c>
    </row>
    <row r="99" spans="2:30" ht="37.5" customHeight="1">
      <c r="B99" s="638">
        <f t="shared" si="3"/>
        <v>65</v>
      </c>
      <c r="C99" s="648"/>
      <c r="D99" s="649"/>
      <c r="E99" s="649"/>
      <c r="F99" s="649"/>
      <c r="G99" s="649"/>
      <c r="H99" s="649"/>
      <c r="I99" s="649"/>
      <c r="J99" s="649"/>
      <c r="K99" s="649"/>
      <c r="L99" s="650"/>
      <c r="M99" s="909"/>
      <c r="N99" s="909"/>
      <c r="O99" s="909"/>
      <c r="P99" s="909"/>
      <c r="Q99" s="909"/>
      <c r="R99" s="925"/>
      <c r="S99" s="926"/>
      <c r="T99" s="926"/>
      <c r="U99" s="926"/>
      <c r="V99" s="927"/>
      <c r="W99" s="651"/>
      <c r="X99" s="652"/>
      <c r="Y99" s="652"/>
      <c r="Z99" s="653"/>
      <c r="AA99" s="654"/>
      <c r="AB99" s="655" t="str">
        <f t="shared" si="0"/>
        <v/>
      </c>
      <c r="AD99" s="624" t="str">
        <f t="shared" si="1"/>
        <v/>
      </c>
    </row>
    <row r="100" spans="2:30" ht="37.5" customHeight="1">
      <c r="B100" s="638">
        <f t="shared" si="3"/>
        <v>66</v>
      </c>
      <c r="C100" s="648"/>
      <c r="D100" s="649"/>
      <c r="E100" s="649"/>
      <c r="F100" s="649"/>
      <c r="G100" s="649"/>
      <c r="H100" s="649"/>
      <c r="I100" s="649"/>
      <c r="J100" s="649"/>
      <c r="K100" s="649"/>
      <c r="L100" s="650"/>
      <c r="M100" s="909"/>
      <c r="N100" s="909"/>
      <c r="O100" s="909"/>
      <c r="P100" s="909"/>
      <c r="Q100" s="909"/>
      <c r="R100" s="925"/>
      <c r="S100" s="926"/>
      <c r="T100" s="926"/>
      <c r="U100" s="926"/>
      <c r="V100" s="927"/>
      <c r="W100" s="651"/>
      <c r="X100" s="652"/>
      <c r="Y100" s="652"/>
      <c r="Z100" s="653"/>
      <c r="AA100" s="654"/>
      <c r="AB100" s="655" t="str">
        <f t="shared" ref="AB100:AB163" si="4">IF(Z100="","",Z100-AA100)</f>
        <v/>
      </c>
      <c r="AD100" s="624" t="str">
        <f t="shared" ref="AD100:AD163" si="5">C100&amp;D100&amp;E100&amp;F100&amp;G100&amp;H100&amp;I100&amp;J100&amp;K100&amp;L100</f>
        <v/>
      </c>
    </row>
    <row r="101" spans="2:30" ht="37.5" customHeight="1">
      <c r="B101" s="638">
        <f t="shared" ref="B101:B126" si="6">B100+1</f>
        <v>67</v>
      </c>
      <c r="C101" s="648"/>
      <c r="D101" s="649"/>
      <c r="E101" s="649"/>
      <c r="F101" s="649"/>
      <c r="G101" s="649"/>
      <c r="H101" s="649"/>
      <c r="I101" s="649"/>
      <c r="J101" s="649"/>
      <c r="K101" s="649"/>
      <c r="L101" s="650"/>
      <c r="M101" s="909"/>
      <c r="N101" s="909"/>
      <c r="O101" s="909"/>
      <c r="P101" s="909"/>
      <c r="Q101" s="909"/>
      <c r="R101" s="925"/>
      <c r="S101" s="926"/>
      <c r="T101" s="926"/>
      <c r="U101" s="926"/>
      <c r="V101" s="927"/>
      <c r="W101" s="651"/>
      <c r="X101" s="652"/>
      <c r="Y101" s="652"/>
      <c r="Z101" s="653"/>
      <c r="AA101" s="654"/>
      <c r="AB101" s="655" t="str">
        <f t="shared" si="4"/>
        <v/>
      </c>
      <c r="AD101" s="624" t="str">
        <f t="shared" si="5"/>
        <v/>
      </c>
    </row>
    <row r="102" spans="2:30" ht="37.5" customHeight="1">
      <c r="B102" s="638">
        <f t="shared" si="6"/>
        <v>68</v>
      </c>
      <c r="C102" s="648"/>
      <c r="D102" s="649"/>
      <c r="E102" s="649"/>
      <c r="F102" s="649"/>
      <c r="G102" s="649"/>
      <c r="H102" s="649"/>
      <c r="I102" s="649"/>
      <c r="J102" s="649"/>
      <c r="K102" s="649"/>
      <c r="L102" s="650"/>
      <c r="M102" s="909"/>
      <c r="N102" s="909"/>
      <c r="O102" s="909"/>
      <c r="P102" s="909"/>
      <c r="Q102" s="909"/>
      <c r="R102" s="925"/>
      <c r="S102" s="926"/>
      <c r="T102" s="926"/>
      <c r="U102" s="926"/>
      <c r="V102" s="927"/>
      <c r="W102" s="651"/>
      <c r="X102" s="652"/>
      <c r="Y102" s="652"/>
      <c r="Z102" s="653"/>
      <c r="AA102" s="654"/>
      <c r="AB102" s="655" t="str">
        <f t="shared" si="4"/>
        <v/>
      </c>
      <c r="AD102" s="624" t="str">
        <f t="shared" si="5"/>
        <v/>
      </c>
    </row>
    <row r="103" spans="2:30" ht="37.5" customHeight="1">
      <c r="B103" s="638">
        <f t="shared" si="6"/>
        <v>69</v>
      </c>
      <c r="C103" s="648"/>
      <c r="D103" s="649"/>
      <c r="E103" s="649"/>
      <c r="F103" s="649"/>
      <c r="G103" s="649"/>
      <c r="H103" s="649"/>
      <c r="I103" s="649"/>
      <c r="J103" s="649"/>
      <c r="K103" s="649"/>
      <c r="L103" s="650"/>
      <c r="M103" s="909"/>
      <c r="N103" s="909"/>
      <c r="O103" s="909"/>
      <c r="P103" s="909"/>
      <c r="Q103" s="909"/>
      <c r="R103" s="925"/>
      <c r="S103" s="926"/>
      <c r="T103" s="926"/>
      <c r="U103" s="926"/>
      <c r="V103" s="927"/>
      <c r="W103" s="651"/>
      <c r="X103" s="652"/>
      <c r="Y103" s="652"/>
      <c r="Z103" s="653"/>
      <c r="AA103" s="654"/>
      <c r="AB103" s="655" t="str">
        <f t="shared" si="4"/>
        <v/>
      </c>
      <c r="AD103" s="624" t="str">
        <f t="shared" si="5"/>
        <v/>
      </c>
    </row>
    <row r="104" spans="2:30" ht="37.5" customHeight="1">
      <c r="B104" s="638">
        <f t="shared" si="6"/>
        <v>70</v>
      </c>
      <c r="C104" s="648"/>
      <c r="D104" s="649"/>
      <c r="E104" s="649"/>
      <c r="F104" s="649"/>
      <c r="G104" s="649"/>
      <c r="H104" s="649"/>
      <c r="I104" s="649"/>
      <c r="J104" s="649"/>
      <c r="K104" s="649"/>
      <c r="L104" s="650"/>
      <c r="M104" s="909"/>
      <c r="N104" s="909"/>
      <c r="O104" s="909"/>
      <c r="P104" s="909"/>
      <c r="Q104" s="909"/>
      <c r="R104" s="925"/>
      <c r="S104" s="926"/>
      <c r="T104" s="926"/>
      <c r="U104" s="926"/>
      <c r="V104" s="927"/>
      <c r="W104" s="651"/>
      <c r="X104" s="652"/>
      <c r="Y104" s="652"/>
      <c r="Z104" s="653"/>
      <c r="AA104" s="654"/>
      <c r="AB104" s="655" t="str">
        <f t="shared" si="4"/>
        <v/>
      </c>
      <c r="AD104" s="624" t="str">
        <f t="shared" si="5"/>
        <v/>
      </c>
    </row>
    <row r="105" spans="2:30" ht="37.5" customHeight="1">
      <c r="B105" s="638">
        <f t="shared" si="6"/>
        <v>71</v>
      </c>
      <c r="C105" s="648"/>
      <c r="D105" s="649"/>
      <c r="E105" s="649"/>
      <c r="F105" s="649"/>
      <c r="G105" s="649"/>
      <c r="H105" s="649"/>
      <c r="I105" s="649"/>
      <c r="J105" s="649"/>
      <c r="K105" s="649"/>
      <c r="L105" s="650"/>
      <c r="M105" s="909"/>
      <c r="N105" s="909"/>
      <c r="O105" s="909"/>
      <c r="P105" s="909"/>
      <c r="Q105" s="909"/>
      <c r="R105" s="925"/>
      <c r="S105" s="926"/>
      <c r="T105" s="926"/>
      <c r="U105" s="926"/>
      <c r="V105" s="927"/>
      <c r="W105" s="651"/>
      <c r="X105" s="652"/>
      <c r="Y105" s="652"/>
      <c r="Z105" s="653"/>
      <c r="AA105" s="654"/>
      <c r="AB105" s="655" t="str">
        <f t="shared" si="4"/>
        <v/>
      </c>
      <c r="AD105" s="624" t="str">
        <f t="shared" si="5"/>
        <v/>
      </c>
    </row>
    <row r="106" spans="2:30" ht="37.5" customHeight="1">
      <c r="B106" s="638">
        <f t="shared" si="6"/>
        <v>72</v>
      </c>
      <c r="C106" s="648"/>
      <c r="D106" s="649"/>
      <c r="E106" s="649"/>
      <c r="F106" s="649"/>
      <c r="G106" s="649"/>
      <c r="H106" s="649"/>
      <c r="I106" s="649"/>
      <c r="J106" s="649"/>
      <c r="K106" s="649"/>
      <c r="L106" s="650"/>
      <c r="M106" s="909"/>
      <c r="N106" s="909"/>
      <c r="O106" s="909"/>
      <c r="P106" s="909"/>
      <c r="Q106" s="909"/>
      <c r="R106" s="925"/>
      <c r="S106" s="926"/>
      <c r="T106" s="926"/>
      <c r="U106" s="926"/>
      <c r="V106" s="927"/>
      <c r="W106" s="651"/>
      <c r="X106" s="652"/>
      <c r="Y106" s="652"/>
      <c r="Z106" s="653"/>
      <c r="AA106" s="654"/>
      <c r="AB106" s="655" t="str">
        <f t="shared" si="4"/>
        <v/>
      </c>
      <c r="AD106" s="624" t="str">
        <f t="shared" si="5"/>
        <v/>
      </c>
    </row>
    <row r="107" spans="2:30" ht="37.5" customHeight="1">
      <c r="B107" s="638">
        <f t="shared" si="6"/>
        <v>73</v>
      </c>
      <c r="C107" s="648"/>
      <c r="D107" s="649"/>
      <c r="E107" s="649"/>
      <c r="F107" s="649"/>
      <c r="G107" s="649"/>
      <c r="H107" s="649"/>
      <c r="I107" s="649"/>
      <c r="J107" s="649"/>
      <c r="K107" s="649"/>
      <c r="L107" s="650"/>
      <c r="M107" s="909"/>
      <c r="N107" s="909"/>
      <c r="O107" s="909"/>
      <c r="P107" s="909"/>
      <c r="Q107" s="909"/>
      <c r="R107" s="925"/>
      <c r="S107" s="926"/>
      <c r="T107" s="926"/>
      <c r="U107" s="926"/>
      <c r="V107" s="927"/>
      <c r="W107" s="651"/>
      <c r="X107" s="652"/>
      <c r="Y107" s="652"/>
      <c r="Z107" s="653"/>
      <c r="AA107" s="654"/>
      <c r="AB107" s="655" t="str">
        <f t="shared" si="4"/>
        <v/>
      </c>
      <c r="AD107" s="624" t="str">
        <f t="shared" si="5"/>
        <v/>
      </c>
    </row>
    <row r="108" spans="2:30" ht="37.5" customHeight="1">
      <c r="B108" s="638">
        <f t="shared" si="6"/>
        <v>74</v>
      </c>
      <c r="C108" s="648"/>
      <c r="D108" s="649"/>
      <c r="E108" s="649"/>
      <c r="F108" s="649"/>
      <c r="G108" s="649"/>
      <c r="H108" s="649"/>
      <c r="I108" s="649"/>
      <c r="J108" s="649"/>
      <c r="K108" s="649"/>
      <c r="L108" s="650"/>
      <c r="M108" s="909"/>
      <c r="N108" s="909"/>
      <c r="O108" s="909"/>
      <c r="P108" s="909"/>
      <c r="Q108" s="909"/>
      <c r="R108" s="925"/>
      <c r="S108" s="926"/>
      <c r="T108" s="926"/>
      <c r="U108" s="926"/>
      <c r="V108" s="927"/>
      <c r="W108" s="651"/>
      <c r="X108" s="652"/>
      <c r="Y108" s="652"/>
      <c r="Z108" s="653"/>
      <c r="AA108" s="654"/>
      <c r="AB108" s="655" t="str">
        <f t="shared" si="4"/>
        <v/>
      </c>
      <c r="AD108" s="624" t="str">
        <f t="shared" si="5"/>
        <v/>
      </c>
    </row>
    <row r="109" spans="2:30" ht="37.5" customHeight="1">
      <c r="B109" s="638">
        <f t="shared" si="6"/>
        <v>75</v>
      </c>
      <c r="C109" s="648"/>
      <c r="D109" s="649"/>
      <c r="E109" s="649"/>
      <c r="F109" s="649"/>
      <c r="G109" s="649"/>
      <c r="H109" s="649"/>
      <c r="I109" s="649"/>
      <c r="J109" s="649"/>
      <c r="K109" s="649"/>
      <c r="L109" s="650"/>
      <c r="M109" s="909"/>
      <c r="N109" s="909"/>
      <c r="O109" s="909"/>
      <c r="P109" s="909"/>
      <c r="Q109" s="909"/>
      <c r="R109" s="925"/>
      <c r="S109" s="926"/>
      <c r="T109" s="926"/>
      <c r="U109" s="926"/>
      <c r="V109" s="927"/>
      <c r="W109" s="651"/>
      <c r="X109" s="652"/>
      <c r="Y109" s="652"/>
      <c r="Z109" s="653"/>
      <c r="AA109" s="654"/>
      <c r="AB109" s="655" t="str">
        <f t="shared" si="4"/>
        <v/>
      </c>
      <c r="AD109" s="624" t="str">
        <f t="shared" si="5"/>
        <v/>
      </c>
    </row>
    <row r="110" spans="2:30" ht="37.5" customHeight="1">
      <c r="B110" s="638">
        <f t="shared" si="6"/>
        <v>76</v>
      </c>
      <c r="C110" s="648"/>
      <c r="D110" s="649"/>
      <c r="E110" s="649"/>
      <c r="F110" s="649"/>
      <c r="G110" s="649"/>
      <c r="H110" s="649"/>
      <c r="I110" s="649"/>
      <c r="J110" s="649"/>
      <c r="K110" s="649"/>
      <c r="L110" s="650"/>
      <c r="M110" s="909"/>
      <c r="N110" s="909"/>
      <c r="O110" s="909"/>
      <c r="P110" s="909"/>
      <c r="Q110" s="909"/>
      <c r="R110" s="925"/>
      <c r="S110" s="926"/>
      <c r="T110" s="926"/>
      <c r="U110" s="926"/>
      <c r="V110" s="927"/>
      <c r="W110" s="651"/>
      <c r="X110" s="652"/>
      <c r="Y110" s="652"/>
      <c r="Z110" s="653"/>
      <c r="AA110" s="654"/>
      <c r="AB110" s="655" t="str">
        <f t="shared" si="4"/>
        <v/>
      </c>
      <c r="AD110" s="624" t="str">
        <f t="shared" si="5"/>
        <v/>
      </c>
    </row>
    <row r="111" spans="2:30" ht="37.5" customHeight="1">
      <c r="B111" s="638">
        <f t="shared" si="6"/>
        <v>77</v>
      </c>
      <c r="C111" s="648"/>
      <c r="D111" s="649"/>
      <c r="E111" s="649"/>
      <c r="F111" s="649"/>
      <c r="G111" s="649"/>
      <c r="H111" s="649"/>
      <c r="I111" s="649"/>
      <c r="J111" s="649"/>
      <c r="K111" s="649"/>
      <c r="L111" s="650"/>
      <c r="M111" s="909"/>
      <c r="N111" s="909"/>
      <c r="O111" s="909"/>
      <c r="P111" s="909"/>
      <c r="Q111" s="909"/>
      <c r="R111" s="925"/>
      <c r="S111" s="926"/>
      <c r="T111" s="926"/>
      <c r="U111" s="926"/>
      <c r="V111" s="927"/>
      <c r="W111" s="651"/>
      <c r="X111" s="652"/>
      <c r="Y111" s="652"/>
      <c r="Z111" s="653"/>
      <c r="AA111" s="654"/>
      <c r="AB111" s="655" t="str">
        <f t="shared" si="4"/>
        <v/>
      </c>
      <c r="AD111" s="624" t="str">
        <f t="shared" si="5"/>
        <v/>
      </c>
    </row>
    <row r="112" spans="2:30" ht="37.5" customHeight="1">
      <c r="B112" s="638">
        <f t="shared" si="6"/>
        <v>78</v>
      </c>
      <c r="C112" s="648"/>
      <c r="D112" s="649"/>
      <c r="E112" s="649"/>
      <c r="F112" s="649"/>
      <c r="G112" s="649"/>
      <c r="H112" s="649"/>
      <c r="I112" s="649"/>
      <c r="J112" s="649"/>
      <c r="K112" s="649"/>
      <c r="L112" s="650"/>
      <c r="M112" s="909"/>
      <c r="N112" s="909"/>
      <c r="O112" s="909"/>
      <c r="P112" s="909"/>
      <c r="Q112" s="909"/>
      <c r="R112" s="925"/>
      <c r="S112" s="926"/>
      <c r="T112" s="926"/>
      <c r="U112" s="926"/>
      <c r="V112" s="927"/>
      <c r="W112" s="651"/>
      <c r="X112" s="652"/>
      <c r="Y112" s="652"/>
      <c r="Z112" s="653"/>
      <c r="AA112" s="654"/>
      <c r="AB112" s="655" t="str">
        <f t="shared" si="4"/>
        <v/>
      </c>
      <c r="AD112" s="624" t="str">
        <f t="shared" si="5"/>
        <v/>
      </c>
    </row>
    <row r="113" spans="2:30" ht="37.5" customHeight="1">
      <c r="B113" s="638">
        <f t="shared" si="6"/>
        <v>79</v>
      </c>
      <c r="C113" s="648"/>
      <c r="D113" s="649"/>
      <c r="E113" s="649"/>
      <c r="F113" s="649"/>
      <c r="G113" s="649"/>
      <c r="H113" s="649"/>
      <c r="I113" s="649"/>
      <c r="J113" s="649"/>
      <c r="K113" s="649"/>
      <c r="L113" s="650"/>
      <c r="M113" s="909"/>
      <c r="N113" s="909"/>
      <c r="O113" s="909"/>
      <c r="P113" s="909"/>
      <c r="Q113" s="909"/>
      <c r="R113" s="925"/>
      <c r="S113" s="926"/>
      <c r="T113" s="926"/>
      <c r="U113" s="926"/>
      <c r="V113" s="927"/>
      <c r="W113" s="651"/>
      <c r="X113" s="652"/>
      <c r="Y113" s="652"/>
      <c r="Z113" s="653"/>
      <c r="AA113" s="654"/>
      <c r="AB113" s="655" t="str">
        <f t="shared" si="4"/>
        <v/>
      </c>
      <c r="AD113" s="624" t="str">
        <f t="shared" si="5"/>
        <v/>
      </c>
    </row>
    <row r="114" spans="2:30" ht="37.5" customHeight="1">
      <c r="B114" s="638">
        <f t="shared" si="6"/>
        <v>80</v>
      </c>
      <c r="C114" s="648"/>
      <c r="D114" s="649"/>
      <c r="E114" s="649"/>
      <c r="F114" s="649"/>
      <c r="G114" s="649"/>
      <c r="H114" s="649"/>
      <c r="I114" s="649"/>
      <c r="J114" s="649"/>
      <c r="K114" s="649"/>
      <c r="L114" s="650"/>
      <c r="M114" s="909"/>
      <c r="N114" s="909"/>
      <c r="O114" s="909"/>
      <c r="P114" s="909"/>
      <c r="Q114" s="909"/>
      <c r="R114" s="925"/>
      <c r="S114" s="926"/>
      <c r="T114" s="926"/>
      <c r="U114" s="926"/>
      <c r="V114" s="927"/>
      <c r="W114" s="651"/>
      <c r="X114" s="652"/>
      <c r="Y114" s="652"/>
      <c r="Z114" s="653"/>
      <c r="AA114" s="654"/>
      <c r="AB114" s="655" t="str">
        <f t="shared" si="4"/>
        <v/>
      </c>
      <c r="AD114" s="624" t="str">
        <f t="shared" si="5"/>
        <v/>
      </c>
    </row>
    <row r="115" spans="2:30" ht="37.5" customHeight="1">
      <c r="B115" s="638">
        <f t="shared" si="6"/>
        <v>81</v>
      </c>
      <c r="C115" s="648"/>
      <c r="D115" s="649"/>
      <c r="E115" s="649"/>
      <c r="F115" s="649"/>
      <c r="G115" s="649"/>
      <c r="H115" s="649"/>
      <c r="I115" s="649"/>
      <c r="J115" s="649"/>
      <c r="K115" s="649"/>
      <c r="L115" s="650"/>
      <c r="M115" s="909"/>
      <c r="N115" s="909"/>
      <c r="O115" s="909"/>
      <c r="P115" s="909"/>
      <c r="Q115" s="909"/>
      <c r="R115" s="925"/>
      <c r="S115" s="926"/>
      <c r="T115" s="926"/>
      <c r="U115" s="926"/>
      <c r="V115" s="927"/>
      <c r="W115" s="651"/>
      <c r="X115" s="652"/>
      <c r="Y115" s="652"/>
      <c r="Z115" s="653"/>
      <c r="AA115" s="654"/>
      <c r="AB115" s="655" t="str">
        <f t="shared" si="4"/>
        <v/>
      </c>
      <c r="AD115" s="624" t="str">
        <f t="shared" si="5"/>
        <v/>
      </c>
    </row>
    <row r="116" spans="2:30" ht="37.5" customHeight="1">
      <c r="B116" s="638">
        <f t="shared" si="6"/>
        <v>82</v>
      </c>
      <c r="C116" s="648"/>
      <c r="D116" s="649"/>
      <c r="E116" s="649"/>
      <c r="F116" s="649"/>
      <c r="G116" s="649"/>
      <c r="H116" s="649"/>
      <c r="I116" s="649"/>
      <c r="J116" s="649"/>
      <c r="K116" s="649"/>
      <c r="L116" s="650"/>
      <c r="M116" s="909"/>
      <c r="N116" s="909"/>
      <c r="O116" s="909"/>
      <c r="P116" s="909"/>
      <c r="Q116" s="909"/>
      <c r="R116" s="925"/>
      <c r="S116" s="926"/>
      <c r="T116" s="926"/>
      <c r="U116" s="926"/>
      <c r="V116" s="927"/>
      <c r="W116" s="651"/>
      <c r="X116" s="652"/>
      <c r="Y116" s="652"/>
      <c r="Z116" s="653"/>
      <c r="AA116" s="654"/>
      <c r="AB116" s="655" t="str">
        <f t="shared" si="4"/>
        <v/>
      </c>
      <c r="AD116" s="624" t="str">
        <f t="shared" si="5"/>
        <v/>
      </c>
    </row>
    <row r="117" spans="2:30" ht="37.5" customHeight="1">
      <c r="B117" s="638">
        <f t="shared" si="6"/>
        <v>83</v>
      </c>
      <c r="C117" s="648"/>
      <c r="D117" s="649"/>
      <c r="E117" s="649"/>
      <c r="F117" s="649"/>
      <c r="G117" s="649"/>
      <c r="H117" s="649"/>
      <c r="I117" s="649"/>
      <c r="J117" s="649"/>
      <c r="K117" s="649"/>
      <c r="L117" s="650"/>
      <c r="M117" s="909"/>
      <c r="N117" s="909"/>
      <c r="O117" s="909"/>
      <c r="P117" s="909"/>
      <c r="Q117" s="909"/>
      <c r="R117" s="925"/>
      <c r="S117" s="926"/>
      <c r="T117" s="926"/>
      <c r="U117" s="926"/>
      <c r="V117" s="927"/>
      <c r="W117" s="651"/>
      <c r="X117" s="652"/>
      <c r="Y117" s="652"/>
      <c r="Z117" s="653"/>
      <c r="AA117" s="654"/>
      <c r="AB117" s="655" t="str">
        <f t="shared" si="4"/>
        <v/>
      </c>
      <c r="AD117" s="624" t="str">
        <f t="shared" si="5"/>
        <v/>
      </c>
    </row>
    <row r="118" spans="2:30" ht="37.5" customHeight="1">
      <c r="B118" s="638">
        <f t="shared" si="6"/>
        <v>84</v>
      </c>
      <c r="C118" s="648"/>
      <c r="D118" s="649"/>
      <c r="E118" s="649"/>
      <c r="F118" s="649"/>
      <c r="G118" s="649"/>
      <c r="H118" s="649"/>
      <c r="I118" s="649"/>
      <c r="J118" s="649"/>
      <c r="K118" s="649"/>
      <c r="L118" s="650"/>
      <c r="M118" s="909"/>
      <c r="N118" s="909"/>
      <c r="O118" s="909"/>
      <c r="P118" s="909"/>
      <c r="Q118" s="909"/>
      <c r="R118" s="925"/>
      <c r="S118" s="926"/>
      <c r="T118" s="926"/>
      <c r="U118" s="926"/>
      <c r="V118" s="927"/>
      <c r="W118" s="651"/>
      <c r="X118" s="652"/>
      <c r="Y118" s="652"/>
      <c r="Z118" s="653"/>
      <c r="AA118" s="654"/>
      <c r="AB118" s="655" t="str">
        <f t="shared" si="4"/>
        <v/>
      </c>
      <c r="AD118" s="624" t="str">
        <f t="shared" si="5"/>
        <v/>
      </c>
    </row>
    <row r="119" spans="2:30" ht="37.5" customHeight="1">
      <c r="B119" s="638">
        <f t="shared" si="6"/>
        <v>85</v>
      </c>
      <c r="C119" s="648"/>
      <c r="D119" s="649"/>
      <c r="E119" s="649"/>
      <c r="F119" s="649"/>
      <c r="G119" s="649"/>
      <c r="H119" s="649"/>
      <c r="I119" s="649"/>
      <c r="J119" s="649"/>
      <c r="K119" s="649"/>
      <c r="L119" s="650"/>
      <c r="M119" s="909"/>
      <c r="N119" s="909"/>
      <c r="O119" s="909"/>
      <c r="P119" s="909"/>
      <c r="Q119" s="909"/>
      <c r="R119" s="925"/>
      <c r="S119" s="926"/>
      <c r="T119" s="926"/>
      <c r="U119" s="926"/>
      <c r="V119" s="927"/>
      <c r="W119" s="651"/>
      <c r="X119" s="652"/>
      <c r="Y119" s="652"/>
      <c r="Z119" s="653"/>
      <c r="AA119" s="654"/>
      <c r="AB119" s="655" t="str">
        <f t="shared" si="4"/>
        <v/>
      </c>
      <c r="AD119" s="624" t="str">
        <f t="shared" si="5"/>
        <v/>
      </c>
    </row>
    <row r="120" spans="2:30" ht="37.5" customHeight="1">
      <c r="B120" s="638">
        <f t="shared" si="6"/>
        <v>86</v>
      </c>
      <c r="C120" s="648"/>
      <c r="D120" s="649"/>
      <c r="E120" s="649"/>
      <c r="F120" s="649"/>
      <c r="G120" s="649"/>
      <c r="H120" s="649"/>
      <c r="I120" s="649"/>
      <c r="J120" s="649"/>
      <c r="K120" s="649"/>
      <c r="L120" s="650"/>
      <c r="M120" s="909"/>
      <c r="N120" s="909"/>
      <c r="O120" s="909"/>
      <c r="P120" s="909"/>
      <c r="Q120" s="909"/>
      <c r="R120" s="925"/>
      <c r="S120" s="926"/>
      <c r="T120" s="926"/>
      <c r="U120" s="926"/>
      <c r="V120" s="927"/>
      <c r="W120" s="651"/>
      <c r="X120" s="652"/>
      <c r="Y120" s="652"/>
      <c r="Z120" s="653"/>
      <c r="AA120" s="654"/>
      <c r="AB120" s="655" t="str">
        <f t="shared" si="4"/>
        <v/>
      </c>
      <c r="AD120" s="624" t="str">
        <f t="shared" si="5"/>
        <v/>
      </c>
    </row>
    <row r="121" spans="2:30" ht="37.5" customHeight="1">
      <c r="B121" s="638">
        <f t="shared" si="6"/>
        <v>87</v>
      </c>
      <c r="C121" s="648"/>
      <c r="D121" s="649"/>
      <c r="E121" s="649"/>
      <c r="F121" s="649"/>
      <c r="G121" s="649"/>
      <c r="H121" s="649"/>
      <c r="I121" s="649"/>
      <c r="J121" s="649"/>
      <c r="K121" s="649"/>
      <c r="L121" s="650"/>
      <c r="M121" s="909"/>
      <c r="N121" s="909"/>
      <c r="O121" s="909"/>
      <c r="P121" s="909"/>
      <c r="Q121" s="909"/>
      <c r="R121" s="925"/>
      <c r="S121" s="926"/>
      <c r="T121" s="926"/>
      <c r="U121" s="926"/>
      <c r="V121" s="927"/>
      <c r="W121" s="651"/>
      <c r="X121" s="652"/>
      <c r="Y121" s="652"/>
      <c r="Z121" s="653"/>
      <c r="AA121" s="654"/>
      <c r="AB121" s="655" t="str">
        <f t="shared" si="4"/>
        <v/>
      </c>
      <c r="AD121" s="624" t="str">
        <f t="shared" si="5"/>
        <v/>
      </c>
    </row>
    <row r="122" spans="2:30" ht="37.5" customHeight="1">
      <c r="B122" s="638">
        <f t="shared" si="6"/>
        <v>88</v>
      </c>
      <c r="C122" s="648"/>
      <c r="D122" s="649"/>
      <c r="E122" s="649"/>
      <c r="F122" s="649"/>
      <c r="G122" s="649"/>
      <c r="H122" s="649"/>
      <c r="I122" s="649"/>
      <c r="J122" s="649"/>
      <c r="K122" s="649"/>
      <c r="L122" s="650"/>
      <c r="M122" s="909"/>
      <c r="N122" s="909"/>
      <c r="O122" s="909"/>
      <c r="P122" s="909"/>
      <c r="Q122" s="909"/>
      <c r="R122" s="925"/>
      <c r="S122" s="926"/>
      <c r="T122" s="926"/>
      <c r="U122" s="926"/>
      <c r="V122" s="927"/>
      <c r="W122" s="651"/>
      <c r="X122" s="652"/>
      <c r="Y122" s="652"/>
      <c r="Z122" s="653"/>
      <c r="AA122" s="654"/>
      <c r="AB122" s="655" t="str">
        <f t="shared" si="4"/>
        <v/>
      </c>
      <c r="AD122" s="624" t="str">
        <f t="shared" si="5"/>
        <v/>
      </c>
    </row>
    <row r="123" spans="2:30" ht="37.5" customHeight="1">
      <c r="B123" s="638">
        <f t="shared" si="6"/>
        <v>89</v>
      </c>
      <c r="C123" s="648"/>
      <c r="D123" s="649"/>
      <c r="E123" s="649"/>
      <c r="F123" s="649"/>
      <c r="G123" s="649"/>
      <c r="H123" s="649"/>
      <c r="I123" s="649"/>
      <c r="J123" s="649"/>
      <c r="K123" s="649"/>
      <c r="L123" s="650"/>
      <c r="M123" s="909"/>
      <c r="N123" s="909"/>
      <c r="O123" s="909"/>
      <c r="P123" s="909"/>
      <c r="Q123" s="909"/>
      <c r="R123" s="925"/>
      <c r="S123" s="926"/>
      <c r="T123" s="926"/>
      <c r="U123" s="926"/>
      <c r="V123" s="927"/>
      <c r="W123" s="651"/>
      <c r="X123" s="652"/>
      <c r="Y123" s="652"/>
      <c r="Z123" s="653"/>
      <c r="AA123" s="654"/>
      <c r="AB123" s="655" t="str">
        <f t="shared" si="4"/>
        <v/>
      </c>
      <c r="AD123" s="624" t="str">
        <f t="shared" si="5"/>
        <v/>
      </c>
    </row>
    <row r="124" spans="2:30" ht="37.5" customHeight="1">
      <c r="B124" s="638">
        <f t="shared" si="6"/>
        <v>90</v>
      </c>
      <c r="C124" s="648"/>
      <c r="D124" s="649"/>
      <c r="E124" s="649"/>
      <c r="F124" s="649"/>
      <c r="G124" s="649"/>
      <c r="H124" s="649"/>
      <c r="I124" s="649"/>
      <c r="J124" s="649"/>
      <c r="K124" s="649"/>
      <c r="L124" s="650"/>
      <c r="M124" s="909"/>
      <c r="N124" s="909"/>
      <c r="O124" s="909"/>
      <c r="P124" s="909"/>
      <c r="Q124" s="909"/>
      <c r="R124" s="925"/>
      <c r="S124" s="926"/>
      <c r="T124" s="926"/>
      <c r="U124" s="926"/>
      <c r="V124" s="927"/>
      <c r="W124" s="651"/>
      <c r="X124" s="652"/>
      <c r="Y124" s="652"/>
      <c r="Z124" s="653"/>
      <c r="AA124" s="654"/>
      <c r="AB124" s="655" t="str">
        <f t="shared" si="4"/>
        <v/>
      </c>
      <c r="AD124" s="624" t="str">
        <f t="shared" si="5"/>
        <v/>
      </c>
    </row>
    <row r="125" spans="2:30" ht="37.5" customHeight="1">
      <c r="B125" s="638">
        <f t="shared" si="6"/>
        <v>91</v>
      </c>
      <c r="C125" s="648"/>
      <c r="D125" s="649"/>
      <c r="E125" s="649"/>
      <c r="F125" s="649"/>
      <c r="G125" s="649"/>
      <c r="H125" s="649"/>
      <c r="I125" s="649"/>
      <c r="J125" s="649"/>
      <c r="K125" s="649"/>
      <c r="L125" s="650"/>
      <c r="M125" s="909"/>
      <c r="N125" s="909"/>
      <c r="O125" s="909"/>
      <c r="P125" s="909"/>
      <c r="Q125" s="909"/>
      <c r="R125" s="925"/>
      <c r="S125" s="926"/>
      <c r="T125" s="926"/>
      <c r="U125" s="926"/>
      <c r="V125" s="927"/>
      <c r="W125" s="651"/>
      <c r="X125" s="652"/>
      <c r="Y125" s="652"/>
      <c r="Z125" s="653"/>
      <c r="AA125" s="654"/>
      <c r="AB125" s="655" t="str">
        <f t="shared" si="4"/>
        <v/>
      </c>
      <c r="AD125" s="624" t="str">
        <f t="shared" si="5"/>
        <v/>
      </c>
    </row>
    <row r="126" spans="2:30" ht="37.5" customHeight="1">
      <c r="B126" s="638">
        <f t="shared" si="6"/>
        <v>92</v>
      </c>
      <c r="C126" s="648"/>
      <c r="D126" s="649"/>
      <c r="E126" s="649"/>
      <c r="F126" s="649"/>
      <c r="G126" s="649"/>
      <c r="H126" s="649"/>
      <c r="I126" s="649"/>
      <c r="J126" s="649"/>
      <c r="K126" s="649"/>
      <c r="L126" s="650"/>
      <c r="M126" s="909"/>
      <c r="N126" s="909"/>
      <c r="O126" s="909"/>
      <c r="P126" s="909"/>
      <c r="Q126" s="909"/>
      <c r="R126" s="925"/>
      <c r="S126" s="926"/>
      <c r="T126" s="926"/>
      <c r="U126" s="926"/>
      <c r="V126" s="927"/>
      <c r="W126" s="651"/>
      <c r="X126" s="652"/>
      <c r="Y126" s="652"/>
      <c r="Z126" s="653"/>
      <c r="AA126" s="654"/>
      <c r="AB126" s="655" t="str">
        <f t="shared" si="4"/>
        <v/>
      </c>
      <c r="AD126" s="624" t="str">
        <f t="shared" si="5"/>
        <v/>
      </c>
    </row>
    <row r="127" spans="2:30" ht="37.5" customHeight="1">
      <c r="B127" s="638">
        <f t="shared" ref="B127:B132" si="7">B126+1</f>
        <v>93</v>
      </c>
      <c r="C127" s="648"/>
      <c r="D127" s="649"/>
      <c r="E127" s="649"/>
      <c r="F127" s="649"/>
      <c r="G127" s="649"/>
      <c r="H127" s="649"/>
      <c r="I127" s="649"/>
      <c r="J127" s="649"/>
      <c r="K127" s="649"/>
      <c r="L127" s="650"/>
      <c r="M127" s="909"/>
      <c r="N127" s="909"/>
      <c r="O127" s="909"/>
      <c r="P127" s="909"/>
      <c r="Q127" s="909"/>
      <c r="R127" s="925"/>
      <c r="S127" s="926"/>
      <c r="T127" s="926"/>
      <c r="U127" s="926"/>
      <c r="V127" s="927"/>
      <c r="W127" s="651"/>
      <c r="X127" s="652"/>
      <c r="Y127" s="652"/>
      <c r="Z127" s="653"/>
      <c r="AA127" s="654"/>
      <c r="AB127" s="655" t="str">
        <f t="shared" si="4"/>
        <v/>
      </c>
      <c r="AD127" s="624" t="str">
        <f t="shared" si="5"/>
        <v/>
      </c>
    </row>
    <row r="128" spans="2:30" ht="37.5" customHeight="1">
      <c r="B128" s="638">
        <f t="shared" si="7"/>
        <v>94</v>
      </c>
      <c r="C128" s="648"/>
      <c r="D128" s="649"/>
      <c r="E128" s="649"/>
      <c r="F128" s="649"/>
      <c r="G128" s="649"/>
      <c r="H128" s="649"/>
      <c r="I128" s="649"/>
      <c r="J128" s="649"/>
      <c r="K128" s="649"/>
      <c r="L128" s="650"/>
      <c r="M128" s="909"/>
      <c r="N128" s="909"/>
      <c r="O128" s="909"/>
      <c r="P128" s="909"/>
      <c r="Q128" s="909"/>
      <c r="R128" s="925"/>
      <c r="S128" s="926"/>
      <c r="T128" s="926"/>
      <c r="U128" s="926"/>
      <c r="V128" s="927"/>
      <c r="W128" s="651"/>
      <c r="X128" s="652"/>
      <c r="Y128" s="652"/>
      <c r="Z128" s="653"/>
      <c r="AA128" s="654"/>
      <c r="AB128" s="655" t="str">
        <f t="shared" si="4"/>
        <v/>
      </c>
      <c r="AD128" s="624" t="str">
        <f t="shared" si="5"/>
        <v/>
      </c>
    </row>
    <row r="129" spans="2:30" ht="37.5" customHeight="1">
      <c r="B129" s="638">
        <f t="shared" si="7"/>
        <v>95</v>
      </c>
      <c r="C129" s="648"/>
      <c r="D129" s="649"/>
      <c r="E129" s="649"/>
      <c r="F129" s="649"/>
      <c r="G129" s="649"/>
      <c r="H129" s="649"/>
      <c r="I129" s="649"/>
      <c r="J129" s="649"/>
      <c r="K129" s="649"/>
      <c r="L129" s="650"/>
      <c r="M129" s="909"/>
      <c r="N129" s="909"/>
      <c r="O129" s="909"/>
      <c r="P129" s="909"/>
      <c r="Q129" s="909"/>
      <c r="R129" s="925"/>
      <c r="S129" s="926"/>
      <c r="T129" s="926"/>
      <c r="U129" s="926"/>
      <c r="V129" s="927"/>
      <c r="W129" s="651"/>
      <c r="X129" s="652"/>
      <c r="Y129" s="652"/>
      <c r="Z129" s="653"/>
      <c r="AA129" s="654"/>
      <c r="AB129" s="655" t="str">
        <f t="shared" si="4"/>
        <v/>
      </c>
      <c r="AD129" s="624" t="str">
        <f t="shared" si="5"/>
        <v/>
      </c>
    </row>
    <row r="130" spans="2:30" ht="37.5" customHeight="1">
      <c r="B130" s="638">
        <f t="shared" si="7"/>
        <v>96</v>
      </c>
      <c r="C130" s="648"/>
      <c r="D130" s="649"/>
      <c r="E130" s="649"/>
      <c r="F130" s="649"/>
      <c r="G130" s="649"/>
      <c r="H130" s="649"/>
      <c r="I130" s="649"/>
      <c r="J130" s="649"/>
      <c r="K130" s="649"/>
      <c r="L130" s="650"/>
      <c r="M130" s="909"/>
      <c r="N130" s="909"/>
      <c r="O130" s="909"/>
      <c r="P130" s="909"/>
      <c r="Q130" s="909"/>
      <c r="R130" s="925"/>
      <c r="S130" s="926"/>
      <c r="T130" s="926"/>
      <c r="U130" s="926"/>
      <c r="V130" s="927"/>
      <c r="W130" s="651"/>
      <c r="X130" s="652"/>
      <c r="Y130" s="652"/>
      <c r="Z130" s="653"/>
      <c r="AA130" s="654"/>
      <c r="AB130" s="655" t="str">
        <f t="shared" si="4"/>
        <v/>
      </c>
      <c r="AD130" s="624" t="str">
        <f t="shared" si="5"/>
        <v/>
      </c>
    </row>
    <row r="131" spans="2:30" ht="37.5" customHeight="1">
      <c r="B131" s="638">
        <f t="shared" si="7"/>
        <v>97</v>
      </c>
      <c r="C131" s="648"/>
      <c r="D131" s="649"/>
      <c r="E131" s="649"/>
      <c r="F131" s="649"/>
      <c r="G131" s="649"/>
      <c r="H131" s="649"/>
      <c r="I131" s="649"/>
      <c r="J131" s="649"/>
      <c r="K131" s="649"/>
      <c r="L131" s="650"/>
      <c r="M131" s="909"/>
      <c r="N131" s="909"/>
      <c r="O131" s="909"/>
      <c r="P131" s="909"/>
      <c r="Q131" s="909"/>
      <c r="R131" s="925"/>
      <c r="S131" s="926"/>
      <c r="T131" s="926"/>
      <c r="U131" s="926"/>
      <c r="V131" s="927"/>
      <c r="W131" s="651"/>
      <c r="X131" s="652"/>
      <c r="Y131" s="652"/>
      <c r="Z131" s="653"/>
      <c r="AA131" s="654"/>
      <c r="AB131" s="655" t="str">
        <f t="shared" si="4"/>
        <v/>
      </c>
      <c r="AD131" s="624" t="str">
        <f t="shared" si="5"/>
        <v/>
      </c>
    </row>
    <row r="132" spans="2:30" ht="37.5" customHeight="1">
      <c r="B132" s="638">
        <f t="shared" si="7"/>
        <v>98</v>
      </c>
      <c r="C132" s="648"/>
      <c r="D132" s="649"/>
      <c r="E132" s="649"/>
      <c r="F132" s="649"/>
      <c r="G132" s="649"/>
      <c r="H132" s="649"/>
      <c r="I132" s="649"/>
      <c r="J132" s="649"/>
      <c r="K132" s="649"/>
      <c r="L132" s="650"/>
      <c r="M132" s="909"/>
      <c r="N132" s="909"/>
      <c r="O132" s="909"/>
      <c r="P132" s="909"/>
      <c r="Q132" s="909"/>
      <c r="R132" s="925"/>
      <c r="S132" s="926"/>
      <c r="T132" s="926"/>
      <c r="U132" s="926"/>
      <c r="V132" s="927"/>
      <c r="W132" s="651"/>
      <c r="X132" s="652"/>
      <c r="Y132" s="652"/>
      <c r="Z132" s="653"/>
      <c r="AA132" s="654"/>
      <c r="AB132" s="655" t="str">
        <f t="shared" si="4"/>
        <v/>
      </c>
      <c r="AD132" s="624" t="str">
        <f t="shared" si="5"/>
        <v/>
      </c>
    </row>
    <row r="133" spans="2:30" ht="37.5" customHeight="1">
      <c r="B133" s="638">
        <f t="shared" ref="B133:B196" si="8">B132+1</f>
        <v>99</v>
      </c>
      <c r="C133" s="648"/>
      <c r="D133" s="649"/>
      <c r="E133" s="649"/>
      <c r="F133" s="649"/>
      <c r="G133" s="649"/>
      <c r="H133" s="649"/>
      <c r="I133" s="649"/>
      <c r="J133" s="649"/>
      <c r="K133" s="649"/>
      <c r="L133" s="650"/>
      <c r="M133" s="909"/>
      <c r="N133" s="909"/>
      <c r="O133" s="909"/>
      <c r="P133" s="909"/>
      <c r="Q133" s="909"/>
      <c r="R133" s="925"/>
      <c r="S133" s="926"/>
      <c r="T133" s="926"/>
      <c r="U133" s="926"/>
      <c r="V133" s="927"/>
      <c r="W133" s="651"/>
      <c r="X133" s="652"/>
      <c r="Y133" s="652"/>
      <c r="Z133" s="653"/>
      <c r="AA133" s="654"/>
      <c r="AB133" s="655" t="str">
        <f t="shared" si="4"/>
        <v/>
      </c>
      <c r="AD133" s="624" t="str">
        <f t="shared" si="5"/>
        <v/>
      </c>
    </row>
    <row r="134" spans="2:30" ht="37.5" customHeight="1" thickBot="1">
      <c r="B134" s="638">
        <f t="shared" si="8"/>
        <v>100</v>
      </c>
      <c r="C134" s="656"/>
      <c r="D134" s="657"/>
      <c r="E134" s="657"/>
      <c r="F134" s="657"/>
      <c r="G134" s="657"/>
      <c r="H134" s="657"/>
      <c r="I134" s="657"/>
      <c r="J134" s="657"/>
      <c r="K134" s="657"/>
      <c r="L134" s="658"/>
      <c r="M134" s="928"/>
      <c r="N134" s="928"/>
      <c r="O134" s="928"/>
      <c r="P134" s="928"/>
      <c r="Q134" s="928"/>
      <c r="R134" s="952"/>
      <c r="S134" s="953"/>
      <c r="T134" s="953"/>
      <c r="U134" s="953"/>
      <c r="V134" s="954"/>
      <c r="W134" s="659"/>
      <c r="X134" s="660"/>
      <c r="Y134" s="661"/>
      <c r="Z134" s="662"/>
      <c r="AA134" s="663"/>
      <c r="AB134" s="664" t="str">
        <f t="shared" si="4"/>
        <v/>
      </c>
      <c r="AD134" s="624" t="str">
        <f t="shared" si="5"/>
        <v/>
      </c>
    </row>
    <row r="135" spans="2:30" ht="37.5" customHeight="1">
      <c r="B135" s="638">
        <f t="shared" si="8"/>
        <v>101</v>
      </c>
      <c r="C135" s="648"/>
      <c r="D135" s="649"/>
      <c r="E135" s="649"/>
      <c r="F135" s="649"/>
      <c r="G135" s="649"/>
      <c r="H135" s="649"/>
      <c r="I135" s="649"/>
      <c r="J135" s="649"/>
      <c r="K135" s="649"/>
      <c r="L135" s="650"/>
      <c r="M135" s="909"/>
      <c r="N135" s="909"/>
      <c r="O135" s="909"/>
      <c r="P135" s="909"/>
      <c r="Q135" s="909"/>
      <c r="R135" s="925"/>
      <c r="S135" s="926"/>
      <c r="T135" s="926"/>
      <c r="U135" s="926"/>
      <c r="V135" s="927"/>
      <c r="W135" s="651"/>
      <c r="X135" s="652"/>
      <c r="Y135" s="652"/>
      <c r="Z135" s="653"/>
      <c r="AA135" s="654"/>
      <c r="AB135" s="655" t="str">
        <f t="shared" si="4"/>
        <v/>
      </c>
      <c r="AD135" s="624" t="str">
        <f t="shared" si="5"/>
        <v/>
      </c>
    </row>
    <row r="136" spans="2:30" ht="37.5" customHeight="1">
      <c r="B136" s="638">
        <f t="shared" si="8"/>
        <v>102</v>
      </c>
      <c r="C136" s="648"/>
      <c r="D136" s="649"/>
      <c r="E136" s="649"/>
      <c r="F136" s="649"/>
      <c r="G136" s="649"/>
      <c r="H136" s="649"/>
      <c r="I136" s="649"/>
      <c r="J136" s="649"/>
      <c r="K136" s="649"/>
      <c r="L136" s="650"/>
      <c r="M136" s="909"/>
      <c r="N136" s="909"/>
      <c r="O136" s="909"/>
      <c r="P136" s="909"/>
      <c r="Q136" s="909"/>
      <c r="R136" s="925"/>
      <c r="S136" s="926"/>
      <c r="T136" s="926"/>
      <c r="U136" s="926"/>
      <c r="V136" s="927"/>
      <c r="W136" s="651"/>
      <c r="X136" s="652"/>
      <c r="Y136" s="652"/>
      <c r="Z136" s="653"/>
      <c r="AA136" s="654"/>
      <c r="AB136" s="655" t="str">
        <f t="shared" si="4"/>
        <v/>
      </c>
      <c r="AD136" s="624" t="str">
        <f t="shared" si="5"/>
        <v/>
      </c>
    </row>
    <row r="137" spans="2:30" ht="37.5" customHeight="1">
      <c r="B137" s="638">
        <f t="shared" si="8"/>
        <v>103</v>
      </c>
      <c r="C137" s="648"/>
      <c r="D137" s="649"/>
      <c r="E137" s="649"/>
      <c r="F137" s="649"/>
      <c r="G137" s="649"/>
      <c r="H137" s="649"/>
      <c r="I137" s="649"/>
      <c r="J137" s="649"/>
      <c r="K137" s="649"/>
      <c r="L137" s="650"/>
      <c r="M137" s="909"/>
      <c r="N137" s="909"/>
      <c r="O137" s="909"/>
      <c r="P137" s="909"/>
      <c r="Q137" s="909"/>
      <c r="R137" s="925"/>
      <c r="S137" s="926"/>
      <c r="T137" s="926"/>
      <c r="U137" s="926"/>
      <c r="V137" s="927"/>
      <c r="W137" s="651"/>
      <c r="X137" s="652"/>
      <c r="Y137" s="652"/>
      <c r="Z137" s="653"/>
      <c r="AA137" s="654"/>
      <c r="AB137" s="655" t="str">
        <f t="shared" si="4"/>
        <v/>
      </c>
      <c r="AD137" s="624" t="str">
        <f t="shared" si="5"/>
        <v/>
      </c>
    </row>
    <row r="138" spans="2:30" ht="37.5" customHeight="1">
      <c r="B138" s="638">
        <f t="shared" si="8"/>
        <v>104</v>
      </c>
      <c r="C138" s="648"/>
      <c r="D138" s="649"/>
      <c r="E138" s="649"/>
      <c r="F138" s="649"/>
      <c r="G138" s="649"/>
      <c r="H138" s="649"/>
      <c r="I138" s="649"/>
      <c r="J138" s="649"/>
      <c r="K138" s="649"/>
      <c r="L138" s="650"/>
      <c r="M138" s="909"/>
      <c r="N138" s="909"/>
      <c r="O138" s="909"/>
      <c r="P138" s="909"/>
      <c r="Q138" s="909"/>
      <c r="R138" s="925"/>
      <c r="S138" s="926"/>
      <c r="T138" s="926"/>
      <c r="U138" s="926"/>
      <c r="V138" s="927"/>
      <c r="W138" s="651"/>
      <c r="X138" s="652"/>
      <c r="Y138" s="652"/>
      <c r="Z138" s="653"/>
      <c r="AA138" s="654"/>
      <c r="AB138" s="655" t="str">
        <f t="shared" si="4"/>
        <v/>
      </c>
      <c r="AD138" s="624" t="str">
        <f t="shared" si="5"/>
        <v/>
      </c>
    </row>
    <row r="139" spans="2:30" ht="37.5" customHeight="1">
      <c r="B139" s="638">
        <f t="shared" si="8"/>
        <v>105</v>
      </c>
      <c r="C139" s="648"/>
      <c r="D139" s="649"/>
      <c r="E139" s="649"/>
      <c r="F139" s="649"/>
      <c r="G139" s="649"/>
      <c r="H139" s="649"/>
      <c r="I139" s="649"/>
      <c r="J139" s="649"/>
      <c r="K139" s="649"/>
      <c r="L139" s="650"/>
      <c r="M139" s="909"/>
      <c r="N139" s="909"/>
      <c r="O139" s="909"/>
      <c r="P139" s="909"/>
      <c r="Q139" s="909"/>
      <c r="R139" s="925"/>
      <c r="S139" s="926"/>
      <c r="T139" s="926"/>
      <c r="U139" s="926"/>
      <c r="V139" s="927"/>
      <c r="W139" s="651"/>
      <c r="X139" s="652"/>
      <c r="Y139" s="652"/>
      <c r="Z139" s="653"/>
      <c r="AA139" s="654"/>
      <c r="AB139" s="655" t="str">
        <f t="shared" si="4"/>
        <v/>
      </c>
      <c r="AD139" s="624" t="str">
        <f t="shared" si="5"/>
        <v/>
      </c>
    </row>
    <row r="140" spans="2:30" ht="37.5" customHeight="1">
      <c r="B140" s="638">
        <f t="shared" si="8"/>
        <v>106</v>
      </c>
      <c r="C140" s="648"/>
      <c r="D140" s="649"/>
      <c r="E140" s="649"/>
      <c r="F140" s="649"/>
      <c r="G140" s="649"/>
      <c r="H140" s="649"/>
      <c r="I140" s="649"/>
      <c r="J140" s="649"/>
      <c r="K140" s="649"/>
      <c r="L140" s="650"/>
      <c r="M140" s="909"/>
      <c r="N140" s="909"/>
      <c r="O140" s="909"/>
      <c r="P140" s="909"/>
      <c r="Q140" s="909"/>
      <c r="R140" s="925"/>
      <c r="S140" s="926"/>
      <c r="T140" s="926"/>
      <c r="U140" s="926"/>
      <c r="V140" s="927"/>
      <c r="W140" s="651"/>
      <c r="X140" s="652"/>
      <c r="Y140" s="652"/>
      <c r="Z140" s="653"/>
      <c r="AA140" s="654"/>
      <c r="AB140" s="655" t="str">
        <f t="shared" si="4"/>
        <v/>
      </c>
      <c r="AD140" s="624" t="str">
        <f t="shared" si="5"/>
        <v/>
      </c>
    </row>
    <row r="141" spans="2:30" ht="37.5" customHeight="1">
      <c r="B141" s="638">
        <f t="shared" si="8"/>
        <v>107</v>
      </c>
      <c r="C141" s="648"/>
      <c r="D141" s="649"/>
      <c r="E141" s="649"/>
      <c r="F141" s="649"/>
      <c r="G141" s="649"/>
      <c r="H141" s="649"/>
      <c r="I141" s="649"/>
      <c r="J141" s="649"/>
      <c r="K141" s="649"/>
      <c r="L141" s="650"/>
      <c r="M141" s="909"/>
      <c r="N141" s="909"/>
      <c r="O141" s="909"/>
      <c r="P141" s="909"/>
      <c r="Q141" s="909"/>
      <c r="R141" s="925"/>
      <c r="S141" s="926"/>
      <c r="T141" s="926"/>
      <c r="U141" s="926"/>
      <c r="V141" s="927"/>
      <c r="W141" s="651"/>
      <c r="X141" s="652"/>
      <c r="Y141" s="652"/>
      <c r="Z141" s="653"/>
      <c r="AA141" s="654"/>
      <c r="AB141" s="655" t="str">
        <f t="shared" si="4"/>
        <v/>
      </c>
      <c r="AD141" s="624" t="str">
        <f t="shared" si="5"/>
        <v/>
      </c>
    </row>
    <row r="142" spans="2:30" ht="37.5" customHeight="1">
      <c r="B142" s="638">
        <f t="shared" si="8"/>
        <v>108</v>
      </c>
      <c r="C142" s="648"/>
      <c r="D142" s="649"/>
      <c r="E142" s="649"/>
      <c r="F142" s="649"/>
      <c r="G142" s="649"/>
      <c r="H142" s="649"/>
      <c r="I142" s="649"/>
      <c r="J142" s="649"/>
      <c r="K142" s="649"/>
      <c r="L142" s="650"/>
      <c r="M142" s="909"/>
      <c r="N142" s="909"/>
      <c r="O142" s="909"/>
      <c r="P142" s="909"/>
      <c r="Q142" s="909"/>
      <c r="R142" s="925"/>
      <c r="S142" s="926"/>
      <c r="T142" s="926"/>
      <c r="U142" s="926"/>
      <c r="V142" s="927"/>
      <c r="W142" s="651"/>
      <c r="X142" s="652"/>
      <c r="Y142" s="652"/>
      <c r="Z142" s="653"/>
      <c r="AA142" s="654"/>
      <c r="AB142" s="655" t="str">
        <f t="shared" si="4"/>
        <v/>
      </c>
      <c r="AD142" s="624" t="str">
        <f t="shared" si="5"/>
        <v/>
      </c>
    </row>
    <row r="143" spans="2:30" ht="37.5" customHeight="1">
      <c r="B143" s="638">
        <f t="shared" si="8"/>
        <v>109</v>
      </c>
      <c r="C143" s="648"/>
      <c r="D143" s="649"/>
      <c r="E143" s="649"/>
      <c r="F143" s="649"/>
      <c r="G143" s="649"/>
      <c r="H143" s="649"/>
      <c r="I143" s="649"/>
      <c r="J143" s="649"/>
      <c r="K143" s="649"/>
      <c r="L143" s="650"/>
      <c r="M143" s="909"/>
      <c r="N143" s="909"/>
      <c r="O143" s="909"/>
      <c r="P143" s="909"/>
      <c r="Q143" s="909"/>
      <c r="R143" s="925"/>
      <c r="S143" s="926"/>
      <c r="T143" s="926"/>
      <c r="U143" s="926"/>
      <c r="V143" s="927"/>
      <c r="W143" s="651"/>
      <c r="X143" s="652"/>
      <c r="Y143" s="652"/>
      <c r="Z143" s="653"/>
      <c r="AA143" s="654"/>
      <c r="AB143" s="655" t="str">
        <f t="shared" si="4"/>
        <v/>
      </c>
      <c r="AD143" s="624" t="str">
        <f t="shared" si="5"/>
        <v/>
      </c>
    </row>
    <row r="144" spans="2:30" ht="37.5" customHeight="1">
      <c r="B144" s="638">
        <f t="shared" si="8"/>
        <v>110</v>
      </c>
      <c r="C144" s="648"/>
      <c r="D144" s="649"/>
      <c r="E144" s="649"/>
      <c r="F144" s="649"/>
      <c r="G144" s="649"/>
      <c r="H144" s="649"/>
      <c r="I144" s="649"/>
      <c r="J144" s="649"/>
      <c r="K144" s="649"/>
      <c r="L144" s="650"/>
      <c r="M144" s="909"/>
      <c r="N144" s="909"/>
      <c r="O144" s="909"/>
      <c r="P144" s="909"/>
      <c r="Q144" s="909"/>
      <c r="R144" s="925"/>
      <c r="S144" s="926"/>
      <c r="T144" s="926"/>
      <c r="U144" s="926"/>
      <c r="V144" s="927"/>
      <c r="W144" s="651"/>
      <c r="X144" s="652"/>
      <c r="Y144" s="652"/>
      <c r="Z144" s="653"/>
      <c r="AA144" s="654"/>
      <c r="AB144" s="655" t="str">
        <f t="shared" si="4"/>
        <v/>
      </c>
      <c r="AD144" s="624" t="str">
        <f t="shared" si="5"/>
        <v/>
      </c>
    </row>
    <row r="145" spans="2:30" ht="37.5" customHeight="1">
      <c r="B145" s="638">
        <f t="shared" si="8"/>
        <v>111</v>
      </c>
      <c r="C145" s="648"/>
      <c r="D145" s="649"/>
      <c r="E145" s="649"/>
      <c r="F145" s="649"/>
      <c r="G145" s="649"/>
      <c r="H145" s="649"/>
      <c r="I145" s="649"/>
      <c r="J145" s="649"/>
      <c r="K145" s="649"/>
      <c r="L145" s="650"/>
      <c r="M145" s="909"/>
      <c r="N145" s="909"/>
      <c r="O145" s="909"/>
      <c r="P145" s="909"/>
      <c r="Q145" s="909"/>
      <c r="R145" s="925"/>
      <c r="S145" s="926"/>
      <c r="T145" s="926"/>
      <c r="U145" s="926"/>
      <c r="V145" s="927"/>
      <c r="W145" s="651"/>
      <c r="X145" s="652"/>
      <c r="Y145" s="652"/>
      <c r="Z145" s="653"/>
      <c r="AA145" s="654"/>
      <c r="AB145" s="655" t="str">
        <f t="shared" si="4"/>
        <v/>
      </c>
      <c r="AD145" s="624" t="str">
        <f t="shared" si="5"/>
        <v/>
      </c>
    </row>
    <row r="146" spans="2:30" ht="37.5" customHeight="1">
      <c r="B146" s="638">
        <f t="shared" si="8"/>
        <v>112</v>
      </c>
      <c r="C146" s="648"/>
      <c r="D146" s="649"/>
      <c r="E146" s="649"/>
      <c r="F146" s="649"/>
      <c r="G146" s="649"/>
      <c r="H146" s="649"/>
      <c r="I146" s="649"/>
      <c r="J146" s="649"/>
      <c r="K146" s="649"/>
      <c r="L146" s="650"/>
      <c r="M146" s="909"/>
      <c r="N146" s="909"/>
      <c r="O146" s="909"/>
      <c r="P146" s="909"/>
      <c r="Q146" s="909"/>
      <c r="R146" s="925"/>
      <c r="S146" s="926"/>
      <c r="T146" s="926"/>
      <c r="U146" s="926"/>
      <c r="V146" s="927"/>
      <c r="W146" s="651"/>
      <c r="X146" s="652"/>
      <c r="Y146" s="652"/>
      <c r="Z146" s="653"/>
      <c r="AA146" s="654"/>
      <c r="AB146" s="655" t="str">
        <f t="shared" si="4"/>
        <v/>
      </c>
      <c r="AD146" s="624" t="str">
        <f t="shared" si="5"/>
        <v/>
      </c>
    </row>
    <row r="147" spans="2:30" ht="37.5" customHeight="1">
      <c r="B147" s="638">
        <f t="shared" si="8"/>
        <v>113</v>
      </c>
      <c r="C147" s="648"/>
      <c r="D147" s="649"/>
      <c r="E147" s="649"/>
      <c r="F147" s="649"/>
      <c r="G147" s="649"/>
      <c r="H147" s="649"/>
      <c r="I147" s="649"/>
      <c r="J147" s="649"/>
      <c r="K147" s="649"/>
      <c r="L147" s="650"/>
      <c r="M147" s="909"/>
      <c r="N147" s="909"/>
      <c r="O147" s="909"/>
      <c r="P147" s="909"/>
      <c r="Q147" s="909"/>
      <c r="R147" s="925"/>
      <c r="S147" s="926"/>
      <c r="T147" s="926"/>
      <c r="U147" s="926"/>
      <c r="V147" s="927"/>
      <c r="W147" s="651"/>
      <c r="X147" s="652"/>
      <c r="Y147" s="652"/>
      <c r="Z147" s="653"/>
      <c r="AA147" s="654"/>
      <c r="AB147" s="655" t="str">
        <f t="shared" si="4"/>
        <v/>
      </c>
      <c r="AD147" s="624" t="str">
        <f t="shared" si="5"/>
        <v/>
      </c>
    </row>
    <row r="148" spans="2:30" ht="37.5" customHeight="1">
      <c r="B148" s="638">
        <f t="shared" si="8"/>
        <v>114</v>
      </c>
      <c r="C148" s="648"/>
      <c r="D148" s="649"/>
      <c r="E148" s="649"/>
      <c r="F148" s="649"/>
      <c r="G148" s="649"/>
      <c r="H148" s="649"/>
      <c r="I148" s="649"/>
      <c r="J148" s="649"/>
      <c r="K148" s="649"/>
      <c r="L148" s="650"/>
      <c r="M148" s="909"/>
      <c r="N148" s="909"/>
      <c r="O148" s="909"/>
      <c r="P148" s="909"/>
      <c r="Q148" s="909"/>
      <c r="R148" s="925"/>
      <c r="S148" s="926"/>
      <c r="T148" s="926"/>
      <c r="U148" s="926"/>
      <c r="V148" s="927"/>
      <c r="W148" s="651"/>
      <c r="X148" s="652"/>
      <c r="Y148" s="652"/>
      <c r="Z148" s="653"/>
      <c r="AA148" s="654"/>
      <c r="AB148" s="655" t="str">
        <f t="shared" si="4"/>
        <v/>
      </c>
      <c r="AD148" s="624" t="str">
        <f t="shared" si="5"/>
        <v/>
      </c>
    </row>
    <row r="149" spans="2:30" ht="37.5" customHeight="1">
      <c r="B149" s="638">
        <f t="shared" si="8"/>
        <v>115</v>
      </c>
      <c r="C149" s="648"/>
      <c r="D149" s="649"/>
      <c r="E149" s="649"/>
      <c r="F149" s="649"/>
      <c r="G149" s="649"/>
      <c r="H149" s="649"/>
      <c r="I149" s="649"/>
      <c r="J149" s="649"/>
      <c r="K149" s="649"/>
      <c r="L149" s="650"/>
      <c r="M149" s="909"/>
      <c r="N149" s="909"/>
      <c r="O149" s="909"/>
      <c r="P149" s="909"/>
      <c r="Q149" s="909"/>
      <c r="R149" s="925"/>
      <c r="S149" s="926"/>
      <c r="T149" s="926"/>
      <c r="U149" s="926"/>
      <c r="V149" s="927"/>
      <c r="W149" s="651"/>
      <c r="X149" s="652"/>
      <c r="Y149" s="652"/>
      <c r="Z149" s="653"/>
      <c r="AA149" s="654"/>
      <c r="AB149" s="655" t="str">
        <f t="shared" si="4"/>
        <v/>
      </c>
      <c r="AD149" s="624" t="str">
        <f t="shared" si="5"/>
        <v/>
      </c>
    </row>
    <row r="150" spans="2:30" ht="37.5" customHeight="1">
      <c r="B150" s="638">
        <f t="shared" si="8"/>
        <v>116</v>
      </c>
      <c r="C150" s="648"/>
      <c r="D150" s="649"/>
      <c r="E150" s="649"/>
      <c r="F150" s="649"/>
      <c r="G150" s="649"/>
      <c r="H150" s="649"/>
      <c r="I150" s="649"/>
      <c r="J150" s="649"/>
      <c r="K150" s="649"/>
      <c r="L150" s="650"/>
      <c r="M150" s="909"/>
      <c r="N150" s="909"/>
      <c r="O150" s="909"/>
      <c r="P150" s="909"/>
      <c r="Q150" s="909"/>
      <c r="R150" s="925"/>
      <c r="S150" s="926"/>
      <c r="T150" s="926"/>
      <c r="U150" s="926"/>
      <c r="V150" s="927"/>
      <c r="W150" s="651"/>
      <c r="X150" s="652"/>
      <c r="Y150" s="652"/>
      <c r="Z150" s="653"/>
      <c r="AA150" s="654"/>
      <c r="AB150" s="655" t="str">
        <f t="shared" si="4"/>
        <v/>
      </c>
      <c r="AD150" s="624" t="str">
        <f t="shared" si="5"/>
        <v/>
      </c>
    </row>
    <row r="151" spans="2:30" ht="37.5" customHeight="1">
      <c r="B151" s="638">
        <f t="shared" si="8"/>
        <v>117</v>
      </c>
      <c r="C151" s="648"/>
      <c r="D151" s="649"/>
      <c r="E151" s="649"/>
      <c r="F151" s="649"/>
      <c r="G151" s="649"/>
      <c r="H151" s="649"/>
      <c r="I151" s="649"/>
      <c r="J151" s="649"/>
      <c r="K151" s="649"/>
      <c r="L151" s="650"/>
      <c r="M151" s="909"/>
      <c r="N151" s="909"/>
      <c r="O151" s="909"/>
      <c r="P151" s="909"/>
      <c r="Q151" s="909"/>
      <c r="R151" s="925"/>
      <c r="S151" s="926"/>
      <c r="T151" s="926"/>
      <c r="U151" s="926"/>
      <c r="V151" s="927"/>
      <c r="W151" s="651"/>
      <c r="X151" s="652"/>
      <c r="Y151" s="652"/>
      <c r="Z151" s="653"/>
      <c r="AA151" s="654"/>
      <c r="AB151" s="655" t="str">
        <f t="shared" si="4"/>
        <v/>
      </c>
      <c r="AD151" s="624" t="str">
        <f t="shared" si="5"/>
        <v/>
      </c>
    </row>
    <row r="152" spans="2:30" ht="37.5" customHeight="1">
      <c r="B152" s="638">
        <f t="shared" si="8"/>
        <v>118</v>
      </c>
      <c r="C152" s="648"/>
      <c r="D152" s="649"/>
      <c r="E152" s="649"/>
      <c r="F152" s="649"/>
      <c r="G152" s="649"/>
      <c r="H152" s="649"/>
      <c r="I152" s="649"/>
      <c r="J152" s="649"/>
      <c r="K152" s="649"/>
      <c r="L152" s="650"/>
      <c r="M152" s="909"/>
      <c r="N152" s="909"/>
      <c r="O152" s="909"/>
      <c r="P152" s="909"/>
      <c r="Q152" s="909"/>
      <c r="R152" s="925"/>
      <c r="S152" s="926"/>
      <c r="T152" s="926"/>
      <c r="U152" s="926"/>
      <c r="V152" s="927"/>
      <c r="W152" s="651"/>
      <c r="X152" s="652"/>
      <c r="Y152" s="652"/>
      <c r="Z152" s="653"/>
      <c r="AA152" s="654"/>
      <c r="AB152" s="655" t="str">
        <f t="shared" si="4"/>
        <v/>
      </c>
      <c r="AD152" s="624" t="str">
        <f t="shared" si="5"/>
        <v/>
      </c>
    </row>
    <row r="153" spans="2:30" ht="37.5" customHeight="1">
      <c r="B153" s="638">
        <f t="shared" si="8"/>
        <v>119</v>
      </c>
      <c r="C153" s="648"/>
      <c r="D153" s="649"/>
      <c r="E153" s="649"/>
      <c r="F153" s="649"/>
      <c r="G153" s="649"/>
      <c r="H153" s="649"/>
      <c r="I153" s="649"/>
      <c r="J153" s="649"/>
      <c r="K153" s="649"/>
      <c r="L153" s="650"/>
      <c r="M153" s="909"/>
      <c r="N153" s="909"/>
      <c r="O153" s="909"/>
      <c r="P153" s="909"/>
      <c r="Q153" s="909"/>
      <c r="R153" s="925"/>
      <c r="S153" s="926"/>
      <c r="T153" s="926"/>
      <c r="U153" s="926"/>
      <c r="V153" s="927"/>
      <c r="W153" s="651"/>
      <c r="X153" s="652"/>
      <c r="Y153" s="652"/>
      <c r="Z153" s="653"/>
      <c r="AA153" s="654"/>
      <c r="AB153" s="655" t="str">
        <f t="shared" si="4"/>
        <v/>
      </c>
      <c r="AD153" s="624" t="str">
        <f t="shared" si="5"/>
        <v/>
      </c>
    </row>
    <row r="154" spans="2:30" ht="37.5" customHeight="1">
      <c r="B154" s="638">
        <f t="shared" si="8"/>
        <v>120</v>
      </c>
      <c r="C154" s="648"/>
      <c r="D154" s="649"/>
      <c r="E154" s="649"/>
      <c r="F154" s="649"/>
      <c r="G154" s="649"/>
      <c r="H154" s="649"/>
      <c r="I154" s="649"/>
      <c r="J154" s="649"/>
      <c r="K154" s="649"/>
      <c r="L154" s="650"/>
      <c r="M154" s="909"/>
      <c r="N154" s="909"/>
      <c r="O154" s="909"/>
      <c r="P154" s="909"/>
      <c r="Q154" s="909"/>
      <c r="R154" s="925"/>
      <c r="S154" s="926"/>
      <c r="T154" s="926"/>
      <c r="U154" s="926"/>
      <c r="V154" s="927"/>
      <c r="W154" s="651"/>
      <c r="X154" s="652"/>
      <c r="Y154" s="652"/>
      <c r="Z154" s="653"/>
      <c r="AA154" s="654"/>
      <c r="AB154" s="655" t="str">
        <f t="shared" si="4"/>
        <v/>
      </c>
      <c r="AD154" s="624" t="str">
        <f t="shared" si="5"/>
        <v/>
      </c>
    </row>
    <row r="155" spans="2:30" ht="37.5" customHeight="1">
      <c r="B155" s="638">
        <f t="shared" si="8"/>
        <v>121</v>
      </c>
      <c r="C155" s="648"/>
      <c r="D155" s="649"/>
      <c r="E155" s="649"/>
      <c r="F155" s="649"/>
      <c r="G155" s="649"/>
      <c r="H155" s="649"/>
      <c r="I155" s="649"/>
      <c r="J155" s="649"/>
      <c r="K155" s="649"/>
      <c r="L155" s="650"/>
      <c r="M155" s="909"/>
      <c r="N155" s="909"/>
      <c r="O155" s="909"/>
      <c r="P155" s="909"/>
      <c r="Q155" s="909"/>
      <c r="R155" s="925"/>
      <c r="S155" s="926"/>
      <c r="T155" s="926"/>
      <c r="U155" s="926"/>
      <c r="V155" s="927"/>
      <c r="W155" s="651"/>
      <c r="X155" s="652"/>
      <c r="Y155" s="652"/>
      <c r="Z155" s="653"/>
      <c r="AA155" s="654"/>
      <c r="AB155" s="655" t="str">
        <f t="shared" si="4"/>
        <v/>
      </c>
      <c r="AD155" s="624" t="str">
        <f t="shared" si="5"/>
        <v/>
      </c>
    </row>
    <row r="156" spans="2:30" ht="37.5" customHeight="1">
      <c r="B156" s="638">
        <f t="shared" si="8"/>
        <v>122</v>
      </c>
      <c r="C156" s="648"/>
      <c r="D156" s="649"/>
      <c r="E156" s="649"/>
      <c r="F156" s="649"/>
      <c r="G156" s="649"/>
      <c r="H156" s="649"/>
      <c r="I156" s="649"/>
      <c r="J156" s="649"/>
      <c r="K156" s="649"/>
      <c r="L156" s="650"/>
      <c r="M156" s="909"/>
      <c r="N156" s="909"/>
      <c r="O156" s="909"/>
      <c r="P156" s="909"/>
      <c r="Q156" s="909"/>
      <c r="R156" s="925"/>
      <c r="S156" s="926"/>
      <c r="T156" s="926"/>
      <c r="U156" s="926"/>
      <c r="V156" s="927"/>
      <c r="W156" s="651"/>
      <c r="X156" s="652"/>
      <c r="Y156" s="652"/>
      <c r="Z156" s="653"/>
      <c r="AA156" s="654"/>
      <c r="AB156" s="655" t="str">
        <f t="shared" si="4"/>
        <v/>
      </c>
      <c r="AD156" s="624" t="str">
        <f t="shared" si="5"/>
        <v/>
      </c>
    </row>
    <row r="157" spans="2:30" ht="37.5" customHeight="1">
      <c r="B157" s="638">
        <f t="shared" si="8"/>
        <v>123</v>
      </c>
      <c r="C157" s="648"/>
      <c r="D157" s="649"/>
      <c r="E157" s="649"/>
      <c r="F157" s="649"/>
      <c r="G157" s="649"/>
      <c r="H157" s="649"/>
      <c r="I157" s="649"/>
      <c r="J157" s="649"/>
      <c r="K157" s="649"/>
      <c r="L157" s="650"/>
      <c r="M157" s="909"/>
      <c r="N157" s="909"/>
      <c r="O157" s="909"/>
      <c r="P157" s="909"/>
      <c r="Q157" s="909"/>
      <c r="R157" s="925"/>
      <c r="S157" s="926"/>
      <c r="T157" s="926"/>
      <c r="U157" s="926"/>
      <c r="V157" s="927"/>
      <c r="W157" s="651"/>
      <c r="X157" s="652"/>
      <c r="Y157" s="652"/>
      <c r="Z157" s="653"/>
      <c r="AA157" s="654"/>
      <c r="AB157" s="655" t="str">
        <f t="shared" si="4"/>
        <v/>
      </c>
      <c r="AD157" s="624" t="str">
        <f t="shared" si="5"/>
        <v/>
      </c>
    </row>
    <row r="158" spans="2:30" ht="37.5" customHeight="1">
      <c r="B158" s="638">
        <f t="shared" si="8"/>
        <v>124</v>
      </c>
      <c r="C158" s="648"/>
      <c r="D158" s="649"/>
      <c r="E158" s="649"/>
      <c r="F158" s="649"/>
      <c r="G158" s="649"/>
      <c r="H158" s="649"/>
      <c r="I158" s="649"/>
      <c r="J158" s="649"/>
      <c r="K158" s="649"/>
      <c r="L158" s="650"/>
      <c r="M158" s="909"/>
      <c r="N158" s="909"/>
      <c r="O158" s="909"/>
      <c r="P158" s="909"/>
      <c r="Q158" s="909"/>
      <c r="R158" s="925"/>
      <c r="S158" s="926"/>
      <c r="T158" s="926"/>
      <c r="U158" s="926"/>
      <c r="V158" s="927"/>
      <c r="W158" s="651"/>
      <c r="X158" s="652"/>
      <c r="Y158" s="652"/>
      <c r="Z158" s="653"/>
      <c r="AA158" s="654"/>
      <c r="AB158" s="655" t="str">
        <f t="shared" si="4"/>
        <v/>
      </c>
      <c r="AD158" s="624" t="str">
        <f t="shared" si="5"/>
        <v/>
      </c>
    </row>
    <row r="159" spans="2:30" ht="37.5" customHeight="1">
      <c r="B159" s="638">
        <f t="shared" si="8"/>
        <v>125</v>
      </c>
      <c r="C159" s="648"/>
      <c r="D159" s="649"/>
      <c r="E159" s="649"/>
      <c r="F159" s="649"/>
      <c r="G159" s="649"/>
      <c r="H159" s="649"/>
      <c r="I159" s="649"/>
      <c r="J159" s="649"/>
      <c r="K159" s="649"/>
      <c r="L159" s="650"/>
      <c r="M159" s="909"/>
      <c r="N159" s="909"/>
      <c r="O159" s="909"/>
      <c r="P159" s="909"/>
      <c r="Q159" s="909"/>
      <c r="R159" s="925"/>
      <c r="S159" s="926"/>
      <c r="T159" s="926"/>
      <c r="U159" s="926"/>
      <c r="V159" s="927"/>
      <c r="W159" s="651"/>
      <c r="X159" s="652"/>
      <c r="Y159" s="652"/>
      <c r="Z159" s="653"/>
      <c r="AA159" s="654"/>
      <c r="AB159" s="655" t="str">
        <f t="shared" si="4"/>
        <v/>
      </c>
      <c r="AD159" s="624" t="str">
        <f t="shared" si="5"/>
        <v/>
      </c>
    </row>
    <row r="160" spans="2:30" ht="37.5" customHeight="1">
      <c r="B160" s="638">
        <f t="shared" si="8"/>
        <v>126</v>
      </c>
      <c r="C160" s="648"/>
      <c r="D160" s="649"/>
      <c r="E160" s="649"/>
      <c r="F160" s="649"/>
      <c r="G160" s="649"/>
      <c r="H160" s="649"/>
      <c r="I160" s="649"/>
      <c r="J160" s="649"/>
      <c r="K160" s="649"/>
      <c r="L160" s="650"/>
      <c r="M160" s="909"/>
      <c r="N160" s="909"/>
      <c r="O160" s="909"/>
      <c r="P160" s="909"/>
      <c r="Q160" s="909"/>
      <c r="R160" s="925"/>
      <c r="S160" s="926"/>
      <c r="T160" s="926"/>
      <c r="U160" s="926"/>
      <c r="V160" s="927"/>
      <c r="W160" s="651"/>
      <c r="X160" s="652"/>
      <c r="Y160" s="652"/>
      <c r="Z160" s="653"/>
      <c r="AA160" s="654"/>
      <c r="AB160" s="655" t="str">
        <f t="shared" si="4"/>
        <v/>
      </c>
      <c r="AD160" s="624" t="str">
        <f t="shared" si="5"/>
        <v/>
      </c>
    </row>
    <row r="161" spans="2:30" ht="37.5" customHeight="1">
      <c r="B161" s="638">
        <f t="shared" si="8"/>
        <v>127</v>
      </c>
      <c r="C161" s="648"/>
      <c r="D161" s="649"/>
      <c r="E161" s="649"/>
      <c r="F161" s="649"/>
      <c r="G161" s="649"/>
      <c r="H161" s="649"/>
      <c r="I161" s="649"/>
      <c r="J161" s="649"/>
      <c r="K161" s="649"/>
      <c r="L161" s="650"/>
      <c r="M161" s="909"/>
      <c r="N161" s="909"/>
      <c r="O161" s="909"/>
      <c r="P161" s="909"/>
      <c r="Q161" s="909"/>
      <c r="R161" s="925"/>
      <c r="S161" s="926"/>
      <c r="T161" s="926"/>
      <c r="U161" s="926"/>
      <c r="V161" s="927"/>
      <c r="W161" s="651"/>
      <c r="X161" s="652"/>
      <c r="Y161" s="652"/>
      <c r="Z161" s="653"/>
      <c r="AA161" s="654"/>
      <c r="AB161" s="655" t="str">
        <f t="shared" si="4"/>
        <v/>
      </c>
      <c r="AD161" s="624" t="str">
        <f t="shared" si="5"/>
        <v/>
      </c>
    </row>
    <row r="162" spans="2:30" ht="37.5" customHeight="1">
      <c r="B162" s="638">
        <f t="shared" si="8"/>
        <v>128</v>
      </c>
      <c r="C162" s="648"/>
      <c r="D162" s="649"/>
      <c r="E162" s="649"/>
      <c r="F162" s="649"/>
      <c r="G162" s="649"/>
      <c r="H162" s="649"/>
      <c r="I162" s="649"/>
      <c r="J162" s="649"/>
      <c r="K162" s="649"/>
      <c r="L162" s="650"/>
      <c r="M162" s="909"/>
      <c r="N162" s="909"/>
      <c r="O162" s="909"/>
      <c r="P162" s="909"/>
      <c r="Q162" s="909"/>
      <c r="R162" s="925"/>
      <c r="S162" s="926"/>
      <c r="T162" s="926"/>
      <c r="U162" s="926"/>
      <c r="V162" s="927"/>
      <c r="W162" s="651"/>
      <c r="X162" s="652"/>
      <c r="Y162" s="652"/>
      <c r="Z162" s="653"/>
      <c r="AA162" s="654"/>
      <c r="AB162" s="655" t="str">
        <f t="shared" si="4"/>
        <v/>
      </c>
      <c r="AD162" s="624" t="str">
        <f t="shared" si="5"/>
        <v/>
      </c>
    </row>
    <row r="163" spans="2:30" ht="37.5" customHeight="1">
      <c r="B163" s="638">
        <f t="shared" si="8"/>
        <v>129</v>
      </c>
      <c r="C163" s="648"/>
      <c r="D163" s="649"/>
      <c r="E163" s="649"/>
      <c r="F163" s="649"/>
      <c r="G163" s="649"/>
      <c r="H163" s="649"/>
      <c r="I163" s="649"/>
      <c r="J163" s="649"/>
      <c r="K163" s="649"/>
      <c r="L163" s="650"/>
      <c r="M163" s="909"/>
      <c r="N163" s="909"/>
      <c r="O163" s="909"/>
      <c r="P163" s="909"/>
      <c r="Q163" s="909"/>
      <c r="R163" s="925"/>
      <c r="S163" s="926"/>
      <c r="T163" s="926"/>
      <c r="U163" s="926"/>
      <c r="V163" s="927"/>
      <c r="W163" s="651"/>
      <c r="X163" s="652"/>
      <c r="Y163" s="652"/>
      <c r="Z163" s="653"/>
      <c r="AA163" s="654"/>
      <c r="AB163" s="655" t="str">
        <f t="shared" si="4"/>
        <v/>
      </c>
      <c r="AD163" s="624" t="str">
        <f t="shared" si="5"/>
        <v/>
      </c>
    </row>
    <row r="164" spans="2:30" ht="37.5" customHeight="1">
      <c r="B164" s="638">
        <f t="shared" si="8"/>
        <v>130</v>
      </c>
      <c r="C164" s="648"/>
      <c r="D164" s="649"/>
      <c r="E164" s="649"/>
      <c r="F164" s="649"/>
      <c r="G164" s="649"/>
      <c r="H164" s="649"/>
      <c r="I164" s="649"/>
      <c r="J164" s="649"/>
      <c r="K164" s="649"/>
      <c r="L164" s="650"/>
      <c r="M164" s="909"/>
      <c r="N164" s="909"/>
      <c r="O164" s="909"/>
      <c r="P164" s="909"/>
      <c r="Q164" s="909"/>
      <c r="R164" s="925"/>
      <c r="S164" s="926"/>
      <c r="T164" s="926"/>
      <c r="U164" s="926"/>
      <c r="V164" s="927"/>
      <c r="W164" s="651"/>
      <c r="X164" s="652"/>
      <c r="Y164" s="652"/>
      <c r="Z164" s="653"/>
      <c r="AA164" s="654"/>
      <c r="AB164" s="655" t="str">
        <f t="shared" ref="AB164:AB227" si="9">IF(Z164="","",Z164-AA164)</f>
        <v/>
      </c>
      <c r="AD164" s="624" t="str">
        <f t="shared" ref="AD164:AD227" si="10">C164&amp;D164&amp;E164&amp;F164&amp;G164&amp;H164&amp;I164&amp;J164&amp;K164&amp;L164</f>
        <v/>
      </c>
    </row>
    <row r="165" spans="2:30" ht="37.5" customHeight="1">
      <c r="B165" s="638">
        <f t="shared" si="8"/>
        <v>131</v>
      </c>
      <c r="C165" s="648"/>
      <c r="D165" s="649"/>
      <c r="E165" s="649"/>
      <c r="F165" s="649"/>
      <c r="G165" s="649"/>
      <c r="H165" s="649"/>
      <c r="I165" s="649"/>
      <c r="J165" s="649"/>
      <c r="K165" s="649"/>
      <c r="L165" s="650"/>
      <c r="M165" s="909"/>
      <c r="N165" s="909"/>
      <c r="O165" s="909"/>
      <c r="P165" s="909"/>
      <c r="Q165" s="909"/>
      <c r="R165" s="925"/>
      <c r="S165" s="926"/>
      <c r="T165" s="926"/>
      <c r="U165" s="926"/>
      <c r="V165" s="927"/>
      <c r="W165" s="651"/>
      <c r="X165" s="652"/>
      <c r="Y165" s="652"/>
      <c r="Z165" s="653"/>
      <c r="AA165" s="654"/>
      <c r="AB165" s="655" t="str">
        <f t="shared" si="9"/>
        <v/>
      </c>
      <c r="AD165" s="624" t="str">
        <f t="shared" si="10"/>
        <v/>
      </c>
    </row>
    <row r="166" spans="2:30" ht="37.5" customHeight="1">
      <c r="B166" s="638">
        <f t="shared" si="8"/>
        <v>132</v>
      </c>
      <c r="C166" s="648"/>
      <c r="D166" s="649"/>
      <c r="E166" s="649"/>
      <c r="F166" s="649"/>
      <c r="G166" s="649"/>
      <c r="H166" s="649"/>
      <c r="I166" s="649"/>
      <c r="J166" s="649"/>
      <c r="K166" s="649"/>
      <c r="L166" s="650"/>
      <c r="M166" s="909"/>
      <c r="N166" s="909"/>
      <c r="O166" s="909"/>
      <c r="P166" s="909"/>
      <c r="Q166" s="909"/>
      <c r="R166" s="925"/>
      <c r="S166" s="926"/>
      <c r="T166" s="926"/>
      <c r="U166" s="926"/>
      <c r="V166" s="927"/>
      <c r="W166" s="651"/>
      <c r="X166" s="652"/>
      <c r="Y166" s="652"/>
      <c r="Z166" s="653"/>
      <c r="AA166" s="654"/>
      <c r="AB166" s="655" t="str">
        <f t="shared" si="9"/>
        <v/>
      </c>
      <c r="AD166" s="624" t="str">
        <f t="shared" si="10"/>
        <v/>
      </c>
    </row>
    <row r="167" spans="2:30" ht="37.5" customHeight="1">
      <c r="B167" s="638">
        <f t="shared" si="8"/>
        <v>133</v>
      </c>
      <c r="C167" s="648"/>
      <c r="D167" s="649"/>
      <c r="E167" s="649"/>
      <c r="F167" s="649"/>
      <c r="G167" s="649"/>
      <c r="H167" s="649"/>
      <c r="I167" s="649"/>
      <c r="J167" s="649"/>
      <c r="K167" s="649"/>
      <c r="L167" s="650"/>
      <c r="M167" s="909"/>
      <c r="N167" s="909"/>
      <c r="O167" s="909"/>
      <c r="P167" s="909"/>
      <c r="Q167" s="909"/>
      <c r="R167" s="925"/>
      <c r="S167" s="926"/>
      <c r="T167" s="926"/>
      <c r="U167" s="926"/>
      <c r="V167" s="927"/>
      <c r="W167" s="651"/>
      <c r="X167" s="652"/>
      <c r="Y167" s="652"/>
      <c r="Z167" s="653"/>
      <c r="AA167" s="654"/>
      <c r="AB167" s="655" t="str">
        <f t="shared" si="9"/>
        <v/>
      </c>
      <c r="AD167" s="624" t="str">
        <f t="shared" si="10"/>
        <v/>
      </c>
    </row>
    <row r="168" spans="2:30" ht="37.5" customHeight="1">
      <c r="B168" s="638">
        <f t="shared" si="8"/>
        <v>134</v>
      </c>
      <c r="C168" s="648"/>
      <c r="D168" s="649"/>
      <c r="E168" s="649"/>
      <c r="F168" s="649"/>
      <c r="G168" s="649"/>
      <c r="H168" s="649"/>
      <c r="I168" s="649"/>
      <c r="J168" s="649"/>
      <c r="K168" s="649"/>
      <c r="L168" s="650"/>
      <c r="M168" s="909"/>
      <c r="N168" s="909"/>
      <c r="O168" s="909"/>
      <c r="P168" s="909"/>
      <c r="Q168" s="909"/>
      <c r="R168" s="925"/>
      <c r="S168" s="926"/>
      <c r="T168" s="926"/>
      <c r="U168" s="926"/>
      <c r="V168" s="927"/>
      <c r="W168" s="651"/>
      <c r="X168" s="652"/>
      <c r="Y168" s="652"/>
      <c r="Z168" s="653"/>
      <c r="AA168" s="654"/>
      <c r="AB168" s="655" t="str">
        <f t="shared" si="9"/>
        <v/>
      </c>
      <c r="AD168" s="624" t="str">
        <f t="shared" si="10"/>
        <v/>
      </c>
    </row>
    <row r="169" spans="2:30" ht="37.5" customHeight="1">
      <c r="B169" s="638">
        <f t="shared" si="8"/>
        <v>135</v>
      </c>
      <c r="C169" s="648"/>
      <c r="D169" s="649"/>
      <c r="E169" s="649"/>
      <c r="F169" s="649"/>
      <c r="G169" s="649"/>
      <c r="H169" s="649"/>
      <c r="I169" s="649"/>
      <c r="J169" s="649"/>
      <c r="K169" s="649"/>
      <c r="L169" s="650"/>
      <c r="M169" s="909"/>
      <c r="N169" s="909"/>
      <c r="O169" s="909"/>
      <c r="P169" s="909"/>
      <c r="Q169" s="909"/>
      <c r="R169" s="925"/>
      <c r="S169" s="926"/>
      <c r="T169" s="926"/>
      <c r="U169" s="926"/>
      <c r="V169" s="927"/>
      <c r="W169" s="651"/>
      <c r="X169" s="652"/>
      <c r="Y169" s="652"/>
      <c r="Z169" s="653"/>
      <c r="AA169" s="654"/>
      <c r="AB169" s="655" t="str">
        <f t="shared" si="9"/>
        <v/>
      </c>
      <c r="AD169" s="624" t="str">
        <f t="shared" si="10"/>
        <v/>
      </c>
    </row>
    <row r="170" spans="2:30" ht="37.5" customHeight="1">
      <c r="B170" s="638">
        <f t="shared" si="8"/>
        <v>136</v>
      </c>
      <c r="C170" s="648"/>
      <c r="D170" s="649"/>
      <c r="E170" s="649"/>
      <c r="F170" s="649"/>
      <c r="G170" s="649"/>
      <c r="H170" s="649"/>
      <c r="I170" s="649"/>
      <c r="J170" s="649"/>
      <c r="K170" s="649"/>
      <c r="L170" s="650"/>
      <c r="M170" s="909"/>
      <c r="N170" s="909"/>
      <c r="O170" s="909"/>
      <c r="P170" s="909"/>
      <c r="Q170" s="909"/>
      <c r="R170" s="925"/>
      <c r="S170" s="926"/>
      <c r="T170" s="926"/>
      <c r="U170" s="926"/>
      <c r="V170" s="927"/>
      <c r="W170" s="651"/>
      <c r="X170" s="652"/>
      <c r="Y170" s="652"/>
      <c r="Z170" s="653"/>
      <c r="AA170" s="654"/>
      <c r="AB170" s="655" t="str">
        <f t="shared" si="9"/>
        <v/>
      </c>
      <c r="AD170" s="624" t="str">
        <f t="shared" si="10"/>
        <v/>
      </c>
    </row>
    <row r="171" spans="2:30" ht="37.5" customHeight="1">
      <c r="B171" s="638">
        <f t="shared" si="8"/>
        <v>137</v>
      </c>
      <c r="C171" s="648"/>
      <c r="D171" s="649"/>
      <c r="E171" s="649"/>
      <c r="F171" s="649"/>
      <c r="G171" s="649"/>
      <c r="H171" s="649"/>
      <c r="I171" s="649"/>
      <c r="J171" s="649"/>
      <c r="K171" s="649"/>
      <c r="L171" s="650"/>
      <c r="M171" s="909"/>
      <c r="N171" s="909"/>
      <c r="O171" s="909"/>
      <c r="P171" s="909"/>
      <c r="Q171" s="909"/>
      <c r="R171" s="925"/>
      <c r="S171" s="926"/>
      <c r="T171" s="926"/>
      <c r="U171" s="926"/>
      <c r="V171" s="927"/>
      <c r="W171" s="651"/>
      <c r="X171" s="652"/>
      <c r="Y171" s="652"/>
      <c r="Z171" s="653"/>
      <c r="AA171" s="654"/>
      <c r="AB171" s="655" t="str">
        <f t="shared" si="9"/>
        <v/>
      </c>
      <c r="AD171" s="624" t="str">
        <f t="shared" si="10"/>
        <v/>
      </c>
    </row>
    <row r="172" spans="2:30" ht="37.5" customHeight="1">
      <c r="B172" s="638">
        <f t="shared" si="8"/>
        <v>138</v>
      </c>
      <c r="C172" s="648"/>
      <c r="D172" s="649"/>
      <c r="E172" s="649"/>
      <c r="F172" s="649"/>
      <c r="G172" s="649"/>
      <c r="H172" s="649"/>
      <c r="I172" s="649"/>
      <c r="J172" s="649"/>
      <c r="K172" s="649"/>
      <c r="L172" s="650"/>
      <c r="M172" s="909"/>
      <c r="N172" s="909"/>
      <c r="O172" s="909"/>
      <c r="P172" s="909"/>
      <c r="Q172" s="909"/>
      <c r="R172" s="925"/>
      <c r="S172" s="926"/>
      <c r="T172" s="926"/>
      <c r="U172" s="926"/>
      <c r="V172" s="927"/>
      <c r="W172" s="651"/>
      <c r="X172" s="652"/>
      <c r="Y172" s="652"/>
      <c r="Z172" s="653"/>
      <c r="AA172" s="654"/>
      <c r="AB172" s="655" t="str">
        <f t="shared" si="9"/>
        <v/>
      </c>
      <c r="AD172" s="624" t="str">
        <f t="shared" si="10"/>
        <v/>
      </c>
    </row>
    <row r="173" spans="2:30" ht="37.5" customHeight="1">
      <c r="B173" s="638">
        <f t="shared" si="8"/>
        <v>139</v>
      </c>
      <c r="C173" s="648"/>
      <c r="D173" s="649"/>
      <c r="E173" s="649"/>
      <c r="F173" s="649"/>
      <c r="G173" s="649"/>
      <c r="H173" s="649"/>
      <c r="I173" s="649"/>
      <c r="J173" s="649"/>
      <c r="K173" s="649"/>
      <c r="L173" s="650"/>
      <c r="M173" s="909"/>
      <c r="N173" s="909"/>
      <c r="O173" s="909"/>
      <c r="P173" s="909"/>
      <c r="Q173" s="909"/>
      <c r="R173" s="925"/>
      <c r="S173" s="926"/>
      <c r="T173" s="926"/>
      <c r="U173" s="926"/>
      <c r="V173" s="927"/>
      <c r="W173" s="651"/>
      <c r="X173" s="652"/>
      <c r="Y173" s="652"/>
      <c r="Z173" s="653"/>
      <c r="AA173" s="654"/>
      <c r="AB173" s="655" t="str">
        <f t="shared" si="9"/>
        <v/>
      </c>
      <c r="AD173" s="624" t="str">
        <f t="shared" si="10"/>
        <v/>
      </c>
    </row>
    <row r="174" spans="2:30" ht="37.5" customHeight="1">
      <c r="B174" s="638">
        <f t="shared" si="8"/>
        <v>140</v>
      </c>
      <c r="C174" s="648"/>
      <c r="D174" s="649"/>
      <c r="E174" s="649"/>
      <c r="F174" s="649"/>
      <c r="G174" s="649"/>
      <c r="H174" s="649"/>
      <c r="I174" s="649"/>
      <c r="J174" s="649"/>
      <c r="K174" s="649"/>
      <c r="L174" s="650"/>
      <c r="M174" s="909"/>
      <c r="N174" s="909"/>
      <c r="O174" s="909"/>
      <c r="P174" s="909"/>
      <c r="Q174" s="909"/>
      <c r="R174" s="925"/>
      <c r="S174" s="926"/>
      <c r="T174" s="926"/>
      <c r="U174" s="926"/>
      <c r="V174" s="927"/>
      <c r="W174" s="651"/>
      <c r="X174" s="652"/>
      <c r="Y174" s="652"/>
      <c r="Z174" s="653"/>
      <c r="AA174" s="654"/>
      <c r="AB174" s="655" t="str">
        <f t="shared" si="9"/>
        <v/>
      </c>
      <c r="AD174" s="624" t="str">
        <f t="shared" si="10"/>
        <v/>
      </c>
    </row>
    <row r="175" spans="2:30" ht="37.5" customHeight="1">
      <c r="B175" s="638">
        <f t="shared" si="8"/>
        <v>141</v>
      </c>
      <c r="C175" s="648"/>
      <c r="D175" s="649"/>
      <c r="E175" s="649"/>
      <c r="F175" s="649"/>
      <c r="G175" s="649"/>
      <c r="H175" s="649"/>
      <c r="I175" s="649"/>
      <c r="J175" s="649"/>
      <c r="K175" s="649"/>
      <c r="L175" s="650"/>
      <c r="M175" s="909"/>
      <c r="N175" s="909"/>
      <c r="O175" s="909"/>
      <c r="P175" s="909"/>
      <c r="Q175" s="909"/>
      <c r="R175" s="925"/>
      <c r="S175" s="926"/>
      <c r="T175" s="926"/>
      <c r="U175" s="926"/>
      <c r="V175" s="927"/>
      <c r="W175" s="651"/>
      <c r="X175" s="652"/>
      <c r="Y175" s="652"/>
      <c r="Z175" s="653"/>
      <c r="AA175" s="654"/>
      <c r="AB175" s="655" t="str">
        <f t="shared" si="9"/>
        <v/>
      </c>
      <c r="AD175" s="624" t="str">
        <f t="shared" si="10"/>
        <v/>
      </c>
    </row>
    <row r="176" spans="2:30" ht="37.5" customHeight="1">
      <c r="B176" s="638">
        <f t="shared" si="8"/>
        <v>142</v>
      </c>
      <c r="C176" s="648"/>
      <c r="D176" s="649"/>
      <c r="E176" s="649"/>
      <c r="F176" s="649"/>
      <c r="G176" s="649"/>
      <c r="H176" s="649"/>
      <c r="I176" s="649"/>
      <c r="J176" s="649"/>
      <c r="K176" s="649"/>
      <c r="L176" s="650"/>
      <c r="M176" s="909"/>
      <c r="N176" s="909"/>
      <c r="O176" s="909"/>
      <c r="P176" s="909"/>
      <c r="Q176" s="909"/>
      <c r="R176" s="925"/>
      <c r="S176" s="926"/>
      <c r="T176" s="926"/>
      <c r="U176" s="926"/>
      <c r="V176" s="927"/>
      <c r="W176" s="651"/>
      <c r="X176" s="652"/>
      <c r="Y176" s="652"/>
      <c r="Z176" s="653"/>
      <c r="AA176" s="654"/>
      <c r="AB176" s="655" t="str">
        <f t="shared" si="9"/>
        <v/>
      </c>
      <c r="AD176" s="624" t="str">
        <f t="shared" si="10"/>
        <v/>
      </c>
    </row>
    <row r="177" spans="2:30" ht="37.5" customHeight="1">
      <c r="B177" s="638">
        <f t="shared" si="8"/>
        <v>143</v>
      </c>
      <c r="C177" s="648"/>
      <c r="D177" s="649"/>
      <c r="E177" s="649"/>
      <c r="F177" s="649"/>
      <c r="G177" s="649"/>
      <c r="H177" s="649"/>
      <c r="I177" s="649"/>
      <c r="J177" s="649"/>
      <c r="K177" s="649"/>
      <c r="L177" s="650"/>
      <c r="M177" s="909"/>
      <c r="N177" s="909"/>
      <c r="O177" s="909"/>
      <c r="P177" s="909"/>
      <c r="Q177" s="909"/>
      <c r="R177" s="925"/>
      <c r="S177" s="926"/>
      <c r="T177" s="926"/>
      <c r="U177" s="926"/>
      <c r="V177" s="927"/>
      <c r="W177" s="651"/>
      <c r="X177" s="652"/>
      <c r="Y177" s="652"/>
      <c r="Z177" s="653"/>
      <c r="AA177" s="654"/>
      <c r="AB177" s="655" t="str">
        <f t="shared" si="9"/>
        <v/>
      </c>
      <c r="AD177" s="624" t="str">
        <f t="shared" si="10"/>
        <v/>
      </c>
    </row>
    <row r="178" spans="2:30" ht="37.5" customHeight="1">
      <c r="B178" s="638">
        <f t="shared" si="8"/>
        <v>144</v>
      </c>
      <c r="C178" s="648"/>
      <c r="D178" s="649"/>
      <c r="E178" s="649"/>
      <c r="F178" s="649"/>
      <c r="G178" s="649"/>
      <c r="H178" s="649"/>
      <c r="I178" s="649"/>
      <c r="J178" s="649"/>
      <c r="K178" s="649"/>
      <c r="L178" s="650"/>
      <c r="M178" s="909"/>
      <c r="N178" s="909"/>
      <c r="O178" s="909"/>
      <c r="P178" s="909"/>
      <c r="Q178" s="909"/>
      <c r="R178" s="925"/>
      <c r="S178" s="926"/>
      <c r="T178" s="926"/>
      <c r="U178" s="926"/>
      <c r="V178" s="927"/>
      <c r="W178" s="651"/>
      <c r="X178" s="652"/>
      <c r="Y178" s="652"/>
      <c r="Z178" s="653"/>
      <c r="AA178" s="654"/>
      <c r="AB178" s="655" t="str">
        <f t="shared" si="9"/>
        <v/>
      </c>
      <c r="AD178" s="624" t="str">
        <f t="shared" si="10"/>
        <v/>
      </c>
    </row>
    <row r="179" spans="2:30" ht="37.5" customHeight="1">
      <c r="B179" s="638">
        <f t="shared" si="8"/>
        <v>145</v>
      </c>
      <c r="C179" s="648"/>
      <c r="D179" s="649"/>
      <c r="E179" s="649"/>
      <c r="F179" s="649"/>
      <c r="G179" s="649"/>
      <c r="H179" s="649"/>
      <c r="I179" s="649"/>
      <c r="J179" s="649"/>
      <c r="K179" s="649"/>
      <c r="L179" s="650"/>
      <c r="M179" s="909"/>
      <c r="N179" s="909"/>
      <c r="O179" s="909"/>
      <c r="P179" s="909"/>
      <c r="Q179" s="909"/>
      <c r="R179" s="925"/>
      <c r="S179" s="926"/>
      <c r="T179" s="926"/>
      <c r="U179" s="926"/>
      <c r="V179" s="927"/>
      <c r="W179" s="651"/>
      <c r="X179" s="652"/>
      <c r="Y179" s="652"/>
      <c r="Z179" s="653"/>
      <c r="AA179" s="654"/>
      <c r="AB179" s="655" t="str">
        <f t="shared" si="9"/>
        <v/>
      </c>
      <c r="AD179" s="624" t="str">
        <f t="shared" si="10"/>
        <v/>
      </c>
    </row>
    <row r="180" spans="2:30" ht="37.5" customHeight="1">
      <c r="B180" s="638">
        <f t="shared" si="8"/>
        <v>146</v>
      </c>
      <c r="C180" s="648"/>
      <c r="D180" s="649"/>
      <c r="E180" s="649"/>
      <c r="F180" s="649"/>
      <c r="G180" s="649"/>
      <c r="H180" s="649"/>
      <c r="I180" s="649"/>
      <c r="J180" s="649"/>
      <c r="K180" s="649"/>
      <c r="L180" s="650"/>
      <c r="M180" s="909"/>
      <c r="N180" s="909"/>
      <c r="O180" s="909"/>
      <c r="P180" s="909"/>
      <c r="Q180" s="909"/>
      <c r="R180" s="925"/>
      <c r="S180" s="926"/>
      <c r="T180" s="926"/>
      <c r="U180" s="926"/>
      <c r="V180" s="927"/>
      <c r="W180" s="651"/>
      <c r="X180" s="652"/>
      <c r="Y180" s="652"/>
      <c r="Z180" s="653"/>
      <c r="AA180" s="654"/>
      <c r="AB180" s="655" t="str">
        <f t="shared" si="9"/>
        <v/>
      </c>
      <c r="AD180" s="624" t="str">
        <f t="shared" si="10"/>
        <v/>
      </c>
    </row>
    <row r="181" spans="2:30" ht="37.5" customHeight="1">
      <c r="B181" s="638">
        <f t="shared" si="8"/>
        <v>147</v>
      </c>
      <c r="C181" s="648"/>
      <c r="D181" s="649"/>
      <c r="E181" s="649"/>
      <c r="F181" s="649"/>
      <c r="G181" s="649"/>
      <c r="H181" s="649"/>
      <c r="I181" s="649"/>
      <c r="J181" s="649"/>
      <c r="K181" s="649"/>
      <c r="L181" s="650"/>
      <c r="M181" s="909"/>
      <c r="N181" s="909"/>
      <c r="O181" s="909"/>
      <c r="P181" s="909"/>
      <c r="Q181" s="909"/>
      <c r="R181" s="925"/>
      <c r="S181" s="926"/>
      <c r="T181" s="926"/>
      <c r="U181" s="926"/>
      <c r="V181" s="927"/>
      <c r="W181" s="651"/>
      <c r="X181" s="652"/>
      <c r="Y181" s="652"/>
      <c r="Z181" s="653"/>
      <c r="AA181" s="654"/>
      <c r="AB181" s="655" t="str">
        <f t="shared" si="9"/>
        <v/>
      </c>
      <c r="AD181" s="624" t="str">
        <f t="shared" si="10"/>
        <v/>
      </c>
    </row>
    <row r="182" spans="2:30" ht="37.5" customHeight="1">
      <c r="B182" s="638">
        <f t="shared" si="8"/>
        <v>148</v>
      </c>
      <c r="C182" s="648"/>
      <c r="D182" s="649"/>
      <c r="E182" s="649"/>
      <c r="F182" s="649"/>
      <c r="G182" s="649"/>
      <c r="H182" s="649"/>
      <c r="I182" s="649"/>
      <c r="J182" s="649"/>
      <c r="K182" s="649"/>
      <c r="L182" s="650"/>
      <c r="M182" s="909"/>
      <c r="N182" s="909"/>
      <c r="O182" s="909"/>
      <c r="P182" s="909"/>
      <c r="Q182" s="909"/>
      <c r="R182" s="925"/>
      <c r="S182" s="926"/>
      <c r="T182" s="926"/>
      <c r="U182" s="926"/>
      <c r="V182" s="927"/>
      <c r="W182" s="651"/>
      <c r="X182" s="652"/>
      <c r="Y182" s="652"/>
      <c r="Z182" s="653"/>
      <c r="AA182" s="654"/>
      <c r="AB182" s="655" t="str">
        <f t="shared" si="9"/>
        <v/>
      </c>
      <c r="AD182" s="624" t="str">
        <f t="shared" si="10"/>
        <v/>
      </c>
    </row>
    <row r="183" spans="2:30" ht="37.5" customHeight="1">
      <c r="B183" s="638">
        <f t="shared" si="8"/>
        <v>149</v>
      </c>
      <c r="C183" s="648"/>
      <c r="D183" s="649"/>
      <c r="E183" s="649"/>
      <c r="F183" s="649"/>
      <c r="G183" s="649"/>
      <c r="H183" s="649"/>
      <c r="I183" s="649"/>
      <c r="J183" s="649"/>
      <c r="K183" s="649"/>
      <c r="L183" s="650"/>
      <c r="M183" s="909"/>
      <c r="N183" s="909"/>
      <c r="O183" s="909"/>
      <c r="P183" s="909"/>
      <c r="Q183" s="909"/>
      <c r="R183" s="925"/>
      <c r="S183" s="926"/>
      <c r="T183" s="926"/>
      <c r="U183" s="926"/>
      <c r="V183" s="927"/>
      <c r="W183" s="651"/>
      <c r="X183" s="652"/>
      <c r="Y183" s="652"/>
      <c r="Z183" s="653"/>
      <c r="AA183" s="654"/>
      <c r="AB183" s="655" t="str">
        <f t="shared" si="9"/>
        <v/>
      </c>
      <c r="AD183" s="624" t="str">
        <f t="shared" si="10"/>
        <v/>
      </c>
    </row>
    <row r="184" spans="2:30" ht="37.5" customHeight="1">
      <c r="B184" s="638">
        <f t="shared" si="8"/>
        <v>150</v>
      </c>
      <c r="C184" s="648"/>
      <c r="D184" s="649"/>
      <c r="E184" s="649"/>
      <c r="F184" s="649"/>
      <c r="G184" s="649"/>
      <c r="H184" s="649"/>
      <c r="I184" s="649"/>
      <c r="J184" s="649"/>
      <c r="K184" s="649"/>
      <c r="L184" s="650"/>
      <c r="M184" s="909"/>
      <c r="N184" s="909"/>
      <c r="O184" s="909"/>
      <c r="P184" s="909"/>
      <c r="Q184" s="909"/>
      <c r="R184" s="925"/>
      <c r="S184" s="926"/>
      <c r="T184" s="926"/>
      <c r="U184" s="926"/>
      <c r="V184" s="927"/>
      <c r="W184" s="651"/>
      <c r="X184" s="652"/>
      <c r="Y184" s="652"/>
      <c r="Z184" s="653"/>
      <c r="AA184" s="654"/>
      <c r="AB184" s="655" t="str">
        <f t="shared" si="9"/>
        <v/>
      </c>
      <c r="AD184" s="624" t="str">
        <f t="shared" si="10"/>
        <v/>
      </c>
    </row>
    <row r="185" spans="2:30" ht="37.5" customHeight="1">
      <c r="B185" s="638">
        <f t="shared" si="8"/>
        <v>151</v>
      </c>
      <c r="C185" s="648"/>
      <c r="D185" s="649"/>
      <c r="E185" s="649"/>
      <c r="F185" s="649"/>
      <c r="G185" s="649"/>
      <c r="H185" s="649"/>
      <c r="I185" s="649"/>
      <c r="J185" s="649"/>
      <c r="K185" s="649"/>
      <c r="L185" s="650"/>
      <c r="M185" s="909"/>
      <c r="N185" s="909"/>
      <c r="O185" s="909"/>
      <c r="P185" s="909"/>
      <c r="Q185" s="909"/>
      <c r="R185" s="925"/>
      <c r="S185" s="926"/>
      <c r="T185" s="926"/>
      <c r="U185" s="926"/>
      <c r="V185" s="927"/>
      <c r="W185" s="651"/>
      <c r="X185" s="652"/>
      <c r="Y185" s="652"/>
      <c r="Z185" s="653"/>
      <c r="AA185" s="654"/>
      <c r="AB185" s="655" t="str">
        <f t="shared" si="9"/>
        <v/>
      </c>
      <c r="AD185" s="624" t="str">
        <f t="shared" si="10"/>
        <v/>
      </c>
    </row>
    <row r="186" spans="2:30" ht="37.5" customHeight="1">
      <c r="B186" s="638">
        <f t="shared" si="8"/>
        <v>152</v>
      </c>
      <c r="C186" s="648"/>
      <c r="D186" s="649"/>
      <c r="E186" s="649"/>
      <c r="F186" s="649"/>
      <c r="G186" s="649"/>
      <c r="H186" s="649"/>
      <c r="I186" s="649"/>
      <c r="J186" s="649"/>
      <c r="K186" s="649"/>
      <c r="L186" s="650"/>
      <c r="M186" s="909"/>
      <c r="N186" s="909"/>
      <c r="O186" s="909"/>
      <c r="P186" s="909"/>
      <c r="Q186" s="909"/>
      <c r="R186" s="925"/>
      <c r="S186" s="926"/>
      <c r="T186" s="926"/>
      <c r="U186" s="926"/>
      <c r="V186" s="927"/>
      <c r="W186" s="651"/>
      <c r="X186" s="652"/>
      <c r="Y186" s="652"/>
      <c r="Z186" s="653"/>
      <c r="AA186" s="654"/>
      <c r="AB186" s="655" t="str">
        <f t="shared" si="9"/>
        <v/>
      </c>
      <c r="AD186" s="624" t="str">
        <f t="shared" si="10"/>
        <v/>
      </c>
    </row>
    <row r="187" spans="2:30" ht="37.5" customHeight="1">
      <c r="B187" s="638">
        <f t="shared" si="8"/>
        <v>153</v>
      </c>
      <c r="C187" s="648"/>
      <c r="D187" s="649"/>
      <c r="E187" s="649"/>
      <c r="F187" s="649"/>
      <c r="G187" s="649"/>
      <c r="H187" s="649"/>
      <c r="I187" s="649"/>
      <c r="J187" s="649"/>
      <c r="K187" s="649"/>
      <c r="L187" s="650"/>
      <c r="M187" s="909"/>
      <c r="N187" s="909"/>
      <c r="O187" s="909"/>
      <c r="P187" s="909"/>
      <c r="Q187" s="909"/>
      <c r="R187" s="925"/>
      <c r="S187" s="926"/>
      <c r="T187" s="926"/>
      <c r="U187" s="926"/>
      <c r="V187" s="927"/>
      <c r="W187" s="651"/>
      <c r="X187" s="652"/>
      <c r="Y187" s="652"/>
      <c r="Z187" s="653"/>
      <c r="AA187" s="654"/>
      <c r="AB187" s="655" t="str">
        <f t="shared" si="9"/>
        <v/>
      </c>
      <c r="AD187" s="624" t="str">
        <f t="shared" si="10"/>
        <v/>
      </c>
    </row>
    <row r="188" spans="2:30" ht="37.5" customHeight="1">
      <c r="B188" s="638">
        <f t="shared" si="8"/>
        <v>154</v>
      </c>
      <c r="C188" s="648"/>
      <c r="D188" s="649"/>
      <c r="E188" s="649"/>
      <c r="F188" s="649"/>
      <c r="G188" s="649"/>
      <c r="H188" s="649"/>
      <c r="I188" s="649"/>
      <c r="J188" s="649"/>
      <c r="K188" s="649"/>
      <c r="L188" s="650"/>
      <c r="M188" s="909"/>
      <c r="N188" s="909"/>
      <c r="O188" s="909"/>
      <c r="P188" s="909"/>
      <c r="Q188" s="909"/>
      <c r="R188" s="925"/>
      <c r="S188" s="926"/>
      <c r="T188" s="926"/>
      <c r="U188" s="926"/>
      <c r="V188" s="927"/>
      <c r="W188" s="651"/>
      <c r="X188" s="652"/>
      <c r="Y188" s="652"/>
      <c r="Z188" s="653"/>
      <c r="AA188" s="654"/>
      <c r="AB188" s="655" t="str">
        <f t="shared" si="9"/>
        <v/>
      </c>
      <c r="AD188" s="624" t="str">
        <f t="shared" si="10"/>
        <v/>
      </c>
    </row>
    <row r="189" spans="2:30" ht="37.5" customHeight="1">
      <c r="B189" s="638">
        <f t="shared" si="8"/>
        <v>155</v>
      </c>
      <c r="C189" s="648"/>
      <c r="D189" s="649"/>
      <c r="E189" s="649"/>
      <c r="F189" s="649"/>
      <c r="G189" s="649"/>
      <c r="H189" s="649"/>
      <c r="I189" s="649"/>
      <c r="J189" s="649"/>
      <c r="K189" s="649"/>
      <c r="L189" s="650"/>
      <c r="M189" s="909"/>
      <c r="N189" s="909"/>
      <c r="O189" s="909"/>
      <c r="P189" s="909"/>
      <c r="Q189" s="909"/>
      <c r="R189" s="925"/>
      <c r="S189" s="926"/>
      <c r="T189" s="926"/>
      <c r="U189" s="926"/>
      <c r="V189" s="927"/>
      <c r="W189" s="651"/>
      <c r="X189" s="652"/>
      <c r="Y189" s="652"/>
      <c r="Z189" s="653"/>
      <c r="AA189" s="654"/>
      <c r="AB189" s="655" t="str">
        <f t="shared" si="9"/>
        <v/>
      </c>
      <c r="AD189" s="624" t="str">
        <f t="shared" si="10"/>
        <v/>
      </c>
    </row>
    <row r="190" spans="2:30" ht="37.5" customHeight="1">
      <c r="B190" s="638">
        <f t="shared" si="8"/>
        <v>156</v>
      </c>
      <c r="C190" s="648"/>
      <c r="D190" s="649"/>
      <c r="E190" s="649"/>
      <c r="F190" s="649"/>
      <c r="G190" s="649"/>
      <c r="H190" s="649"/>
      <c r="I190" s="649"/>
      <c r="J190" s="649"/>
      <c r="K190" s="649"/>
      <c r="L190" s="650"/>
      <c r="M190" s="909"/>
      <c r="N190" s="909"/>
      <c r="O190" s="909"/>
      <c r="P190" s="909"/>
      <c r="Q190" s="909"/>
      <c r="R190" s="925"/>
      <c r="S190" s="926"/>
      <c r="T190" s="926"/>
      <c r="U190" s="926"/>
      <c r="V190" s="927"/>
      <c r="W190" s="651"/>
      <c r="X190" s="652"/>
      <c r="Y190" s="652"/>
      <c r="Z190" s="653"/>
      <c r="AA190" s="654"/>
      <c r="AB190" s="655" t="str">
        <f t="shared" si="9"/>
        <v/>
      </c>
      <c r="AD190" s="624" t="str">
        <f t="shared" si="10"/>
        <v/>
      </c>
    </row>
    <row r="191" spans="2:30" ht="37.5" customHeight="1">
      <c r="B191" s="638">
        <f t="shared" si="8"/>
        <v>157</v>
      </c>
      <c r="C191" s="648"/>
      <c r="D191" s="649"/>
      <c r="E191" s="649"/>
      <c r="F191" s="649"/>
      <c r="G191" s="649"/>
      <c r="H191" s="649"/>
      <c r="I191" s="649"/>
      <c r="J191" s="649"/>
      <c r="K191" s="649"/>
      <c r="L191" s="650"/>
      <c r="M191" s="909"/>
      <c r="N191" s="909"/>
      <c r="O191" s="909"/>
      <c r="P191" s="909"/>
      <c r="Q191" s="909"/>
      <c r="R191" s="925"/>
      <c r="S191" s="926"/>
      <c r="T191" s="926"/>
      <c r="U191" s="926"/>
      <c r="V191" s="927"/>
      <c r="W191" s="651"/>
      <c r="X191" s="652"/>
      <c r="Y191" s="652"/>
      <c r="Z191" s="653"/>
      <c r="AA191" s="654"/>
      <c r="AB191" s="655" t="str">
        <f t="shared" si="9"/>
        <v/>
      </c>
      <c r="AD191" s="624" t="str">
        <f t="shared" si="10"/>
        <v/>
      </c>
    </row>
    <row r="192" spans="2:30" ht="37.5" customHeight="1">
      <c r="B192" s="638">
        <f t="shared" si="8"/>
        <v>158</v>
      </c>
      <c r="C192" s="648"/>
      <c r="D192" s="649"/>
      <c r="E192" s="649"/>
      <c r="F192" s="649"/>
      <c r="G192" s="649"/>
      <c r="H192" s="649"/>
      <c r="I192" s="649"/>
      <c r="J192" s="649"/>
      <c r="K192" s="649"/>
      <c r="L192" s="650"/>
      <c r="M192" s="909"/>
      <c r="N192" s="909"/>
      <c r="O192" s="909"/>
      <c r="P192" s="909"/>
      <c r="Q192" s="909"/>
      <c r="R192" s="925"/>
      <c r="S192" s="926"/>
      <c r="T192" s="926"/>
      <c r="U192" s="926"/>
      <c r="V192" s="927"/>
      <c r="W192" s="651"/>
      <c r="X192" s="652"/>
      <c r="Y192" s="652"/>
      <c r="Z192" s="653"/>
      <c r="AA192" s="654"/>
      <c r="AB192" s="655" t="str">
        <f t="shared" si="9"/>
        <v/>
      </c>
      <c r="AD192" s="624" t="str">
        <f t="shared" si="10"/>
        <v/>
      </c>
    </row>
    <row r="193" spans="2:30" ht="37.5" customHeight="1">
      <c r="B193" s="638">
        <f t="shared" si="8"/>
        <v>159</v>
      </c>
      <c r="C193" s="648"/>
      <c r="D193" s="649"/>
      <c r="E193" s="649"/>
      <c r="F193" s="649"/>
      <c r="G193" s="649"/>
      <c r="H193" s="649"/>
      <c r="I193" s="649"/>
      <c r="J193" s="649"/>
      <c r="K193" s="649"/>
      <c r="L193" s="650"/>
      <c r="M193" s="909"/>
      <c r="N193" s="909"/>
      <c r="O193" s="909"/>
      <c r="P193" s="909"/>
      <c r="Q193" s="909"/>
      <c r="R193" s="925"/>
      <c r="S193" s="926"/>
      <c r="T193" s="926"/>
      <c r="U193" s="926"/>
      <c r="V193" s="927"/>
      <c r="W193" s="651"/>
      <c r="X193" s="652"/>
      <c r="Y193" s="652"/>
      <c r="Z193" s="653"/>
      <c r="AA193" s="654"/>
      <c r="AB193" s="655" t="str">
        <f t="shared" si="9"/>
        <v/>
      </c>
      <c r="AD193" s="624" t="str">
        <f t="shared" si="10"/>
        <v/>
      </c>
    </row>
    <row r="194" spans="2:30" ht="37.5" customHeight="1">
      <c r="B194" s="638">
        <f t="shared" si="8"/>
        <v>160</v>
      </c>
      <c r="C194" s="648"/>
      <c r="D194" s="649"/>
      <c r="E194" s="649"/>
      <c r="F194" s="649"/>
      <c r="G194" s="649"/>
      <c r="H194" s="649"/>
      <c r="I194" s="649"/>
      <c r="J194" s="649"/>
      <c r="K194" s="649"/>
      <c r="L194" s="650"/>
      <c r="M194" s="909"/>
      <c r="N194" s="909"/>
      <c r="O194" s="909"/>
      <c r="P194" s="909"/>
      <c r="Q194" s="909"/>
      <c r="R194" s="925"/>
      <c r="S194" s="926"/>
      <c r="T194" s="926"/>
      <c r="U194" s="926"/>
      <c r="V194" s="927"/>
      <c r="W194" s="651"/>
      <c r="X194" s="652"/>
      <c r="Y194" s="652"/>
      <c r="Z194" s="653"/>
      <c r="AA194" s="654"/>
      <c r="AB194" s="655" t="str">
        <f t="shared" si="9"/>
        <v/>
      </c>
      <c r="AD194" s="624" t="str">
        <f t="shared" si="10"/>
        <v/>
      </c>
    </row>
    <row r="195" spans="2:30" ht="37.5" customHeight="1">
      <c r="B195" s="638">
        <f t="shared" si="8"/>
        <v>161</v>
      </c>
      <c r="C195" s="648"/>
      <c r="D195" s="649"/>
      <c r="E195" s="649"/>
      <c r="F195" s="649"/>
      <c r="G195" s="649"/>
      <c r="H195" s="649"/>
      <c r="I195" s="649"/>
      <c r="J195" s="649"/>
      <c r="K195" s="649"/>
      <c r="L195" s="650"/>
      <c r="M195" s="909"/>
      <c r="N195" s="909"/>
      <c r="O195" s="909"/>
      <c r="P195" s="909"/>
      <c r="Q195" s="909"/>
      <c r="R195" s="925"/>
      <c r="S195" s="926"/>
      <c r="T195" s="926"/>
      <c r="U195" s="926"/>
      <c r="V195" s="927"/>
      <c r="W195" s="651"/>
      <c r="X195" s="652"/>
      <c r="Y195" s="652"/>
      <c r="Z195" s="653"/>
      <c r="AA195" s="654"/>
      <c r="AB195" s="655" t="str">
        <f t="shared" si="9"/>
        <v/>
      </c>
      <c r="AD195" s="624" t="str">
        <f t="shared" si="10"/>
        <v/>
      </c>
    </row>
    <row r="196" spans="2:30" ht="37.5" customHeight="1">
      <c r="B196" s="638">
        <f t="shared" si="8"/>
        <v>162</v>
      </c>
      <c r="C196" s="648"/>
      <c r="D196" s="649"/>
      <c r="E196" s="649"/>
      <c r="F196" s="649"/>
      <c r="G196" s="649"/>
      <c r="H196" s="649"/>
      <c r="I196" s="649"/>
      <c r="J196" s="649"/>
      <c r="K196" s="649"/>
      <c r="L196" s="650"/>
      <c r="M196" s="909"/>
      <c r="N196" s="909"/>
      <c r="O196" s="909"/>
      <c r="P196" s="909"/>
      <c r="Q196" s="909"/>
      <c r="R196" s="925"/>
      <c r="S196" s="926"/>
      <c r="T196" s="926"/>
      <c r="U196" s="926"/>
      <c r="V196" s="927"/>
      <c r="W196" s="651"/>
      <c r="X196" s="652"/>
      <c r="Y196" s="652"/>
      <c r="Z196" s="653"/>
      <c r="AA196" s="654"/>
      <c r="AB196" s="655" t="str">
        <f t="shared" si="9"/>
        <v/>
      </c>
      <c r="AD196" s="624" t="str">
        <f t="shared" si="10"/>
        <v/>
      </c>
    </row>
    <row r="197" spans="2:30" ht="37.5" customHeight="1">
      <c r="B197" s="638">
        <f t="shared" ref="B197:B260" si="11">B196+1</f>
        <v>163</v>
      </c>
      <c r="C197" s="648"/>
      <c r="D197" s="649"/>
      <c r="E197" s="649"/>
      <c r="F197" s="649"/>
      <c r="G197" s="649"/>
      <c r="H197" s="649"/>
      <c r="I197" s="649"/>
      <c r="J197" s="649"/>
      <c r="K197" s="649"/>
      <c r="L197" s="650"/>
      <c r="M197" s="909"/>
      <c r="N197" s="909"/>
      <c r="O197" s="909"/>
      <c r="P197" s="909"/>
      <c r="Q197" s="909"/>
      <c r="R197" s="925"/>
      <c r="S197" s="926"/>
      <c r="T197" s="926"/>
      <c r="U197" s="926"/>
      <c r="V197" s="927"/>
      <c r="W197" s="651"/>
      <c r="X197" s="652"/>
      <c r="Y197" s="652"/>
      <c r="Z197" s="653"/>
      <c r="AA197" s="654"/>
      <c r="AB197" s="655" t="str">
        <f t="shared" si="9"/>
        <v/>
      </c>
      <c r="AD197" s="624" t="str">
        <f t="shared" si="10"/>
        <v/>
      </c>
    </row>
    <row r="198" spans="2:30" ht="37.5" customHeight="1">
      <c r="B198" s="638">
        <f t="shared" si="11"/>
        <v>164</v>
      </c>
      <c r="C198" s="648"/>
      <c r="D198" s="649"/>
      <c r="E198" s="649"/>
      <c r="F198" s="649"/>
      <c r="G198" s="649"/>
      <c r="H198" s="649"/>
      <c r="I198" s="649"/>
      <c r="J198" s="649"/>
      <c r="K198" s="649"/>
      <c r="L198" s="650"/>
      <c r="M198" s="909"/>
      <c r="N198" s="909"/>
      <c r="O198" s="909"/>
      <c r="P198" s="909"/>
      <c r="Q198" s="909"/>
      <c r="R198" s="925"/>
      <c r="S198" s="926"/>
      <c r="T198" s="926"/>
      <c r="U198" s="926"/>
      <c r="V198" s="927"/>
      <c r="W198" s="651"/>
      <c r="X198" s="652"/>
      <c r="Y198" s="652"/>
      <c r="Z198" s="653"/>
      <c r="AA198" s="654"/>
      <c r="AB198" s="655" t="str">
        <f t="shared" si="9"/>
        <v/>
      </c>
      <c r="AD198" s="624" t="str">
        <f t="shared" si="10"/>
        <v/>
      </c>
    </row>
    <row r="199" spans="2:30" ht="37.5" customHeight="1">
      <c r="B199" s="638">
        <f t="shared" si="11"/>
        <v>165</v>
      </c>
      <c r="C199" s="648"/>
      <c r="D199" s="649"/>
      <c r="E199" s="649"/>
      <c r="F199" s="649"/>
      <c r="G199" s="649"/>
      <c r="H199" s="649"/>
      <c r="I199" s="649"/>
      <c r="J199" s="649"/>
      <c r="K199" s="649"/>
      <c r="L199" s="650"/>
      <c r="M199" s="909"/>
      <c r="N199" s="909"/>
      <c r="O199" s="909"/>
      <c r="P199" s="909"/>
      <c r="Q199" s="909"/>
      <c r="R199" s="925"/>
      <c r="S199" s="926"/>
      <c r="T199" s="926"/>
      <c r="U199" s="926"/>
      <c r="V199" s="927"/>
      <c r="W199" s="651"/>
      <c r="X199" s="652"/>
      <c r="Y199" s="652"/>
      <c r="Z199" s="653"/>
      <c r="AA199" s="654"/>
      <c r="AB199" s="655" t="str">
        <f t="shared" si="9"/>
        <v/>
      </c>
      <c r="AD199" s="624" t="str">
        <f t="shared" si="10"/>
        <v/>
      </c>
    </row>
    <row r="200" spans="2:30" ht="37.5" customHeight="1">
      <c r="B200" s="638">
        <f t="shared" si="11"/>
        <v>166</v>
      </c>
      <c r="C200" s="648"/>
      <c r="D200" s="649"/>
      <c r="E200" s="649"/>
      <c r="F200" s="649"/>
      <c r="G200" s="649"/>
      <c r="H200" s="649"/>
      <c r="I200" s="649"/>
      <c r="J200" s="649"/>
      <c r="K200" s="649"/>
      <c r="L200" s="650"/>
      <c r="M200" s="909"/>
      <c r="N200" s="909"/>
      <c r="O200" s="909"/>
      <c r="P200" s="909"/>
      <c r="Q200" s="909"/>
      <c r="R200" s="925"/>
      <c r="S200" s="926"/>
      <c r="T200" s="926"/>
      <c r="U200" s="926"/>
      <c r="V200" s="927"/>
      <c r="W200" s="651"/>
      <c r="X200" s="652"/>
      <c r="Y200" s="652"/>
      <c r="Z200" s="653"/>
      <c r="AA200" s="654"/>
      <c r="AB200" s="655" t="str">
        <f t="shared" si="9"/>
        <v/>
      </c>
      <c r="AD200" s="624" t="str">
        <f t="shared" si="10"/>
        <v/>
      </c>
    </row>
    <row r="201" spans="2:30" ht="37.5" customHeight="1">
      <c r="B201" s="638">
        <f t="shared" si="11"/>
        <v>167</v>
      </c>
      <c r="C201" s="648"/>
      <c r="D201" s="649"/>
      <c r="E201" s="649"/>
      <c r="F201" s="649"/>
      <c r="G201" s="649"/>
      <c r="H201" s="649"/>
      <c r="I201" s="649"/>
      <c r="J201" s="649"/>
      <c r="K201" s="649"/>
      <c r="L201" s="650"/>
      <c r="M201" s="909"/>
      <c r="N201" s="909"/>
      <c r="O201" s="909"/>
      <c r="P201" s="909"/>
      <c r="Q201" s="909"/>
      <c r="R201" s="925"/>
      <c r="S201" s="926"/>
      <c r="T201" s="926"/>
      <c r="U201" s="926"/>
      <c r="V201" s="927"/>
      <c r="W201" s="651"/>
      <c r="X201" s="652"/>
      <c r="Y201" s="652"/>
      <c r="Z201" s="653"/>
      <c r="AA201" s="654"/>
      <c r="AB201" s="655" t="str">
        <f t="shared" si="9"/>
        <v/>
      </c>
      <c r="AD201" s="624" t="str">
        <f t="shared" si="10"/>
        <v/>
      </c>
    </row>
    <row r="202" spans="2:30" ht="37.5" customHeight="1">
      <c r="B202" s="638">
        <f t="shared" si="11"/>
        <v>168</v>
      </c>
      <c r="C202" s="648"/>
      <c r="D202" s="649"/>
      <c r="E202" s="649"/>
      <c r="F202" s="649"/>
      <c r="G202" s="649"/>
      <c r="H202" s="649"/>
      <c r="I202" s="649"/>
      <c r="J202" s="649"/>
      <c r="K202" s="649"/>
      <c r="L202" s="650"/>
      <c r="M202" s="909"/>
      <c r="N202" s="909"/>
      <c r="O202" s="909"/>
      <c r="P202" s="909"/>
      <c r="Q202" s="909"/>
      <c r="R202" s="925"/>
      <c r="S202" s="926"/>
      <c r="T202" s="926"/>
      <c r="U202" s="926"/>
      <c r="V202" s="927"/>
      <c r="W202" s="651"/>
      <c r="X202" s="652"/>
      <c r="Y202" s="652"/>
      <c r="Z202" s="653"/>
      <c r="AA202" s="654"/>
      <c r="AB202" s="655" t="str">
        <f t="shared" si="9"/>
        <v/>
      </c>
      <c r="AD202" s="624" t="str">
        <f t="shared" si="10"/>
        <v/>
      </c>
    </row>
    <row r="203" spans="2:30" ht="37.5" customHeight="1">
      <c r="B203" s="638">
        <f t="shared" si="11"/>
        <v>169</v>
      </c>
      <c r="C203" s="648"/>
      <c r="D203" s="649"/>
      <c r="E203" s="649"/>
      <c r="F203" s="649"/>
      <c r="G203" s="649"/>
      <c r="H203" s="649"/>
      <c r="I203" s="649"/>
      <c r="J203" s="649"/>
      <c r="K203" s="649"/>
      <c r="L203" s="650"/>
      <c r="M203" s="909"/>
      <c r="N203" s="909"/>
      <c r="O203" s="909"/>
      <c r="P203" s="909"/>
      <c r="Q203" s="909"/>
      <c r="R203" s="925"/>
      <c r="S203" s="926"/>
      <c r="T203" s="926"/>
      <c r="U203" s="926"/>
      <c r="V203" s="927"/>
      <c r="W203" s="651"/>
      <c r="X203" s="652"/>
      <c r="Y203" s="652"/>
      <c r="Z203" s="653"/>
      <c r="AA203" s="654"/>
      <c r="AB203" s="655" t="str">
        <f t="shared" si="9"/>
        <v/>
      </c>
      <c r="AD203" s="624" t="str">
        <f t="shared" si="10"/>
        <v/>
      </c>
    </row>
    <row r="204" spans="2:30" ht="37.5" customHeight="1">
      <c r="B204" s="638">
        <f t="shared" si="11"/>
        <v>170</v>
      </c>
      <c r="C204" s="648"/>
      <c r="D204" s="649"/>
      <c r="E204" s="649"/>
      <c r="F204" s="649"/>
      <c r="G204" s="649"/>
      <c r="H204" s="649"/>
      <c r="I204" s="649"/>
      <c r="J204" s="649"/>
      <c r="K204" s="649"/>
      <c r="L204" s="650"/>
      <c r="M204" s="909"/>
      <c r="N204" s="909"/>
      <c r="O204" s="909"/>
      <c r="P204" s="909"/>
      <c r="Q204" s="909"/>
      <c r="R204" s="925"/>
      <c r="S204" s="926"/>
      <c r="T204" s="926"/>
      <c r="U204" s="926"/>
      <c r="V204" s="927"/>
      <c r="W204" s="651"/>
      <c r="X204" s="652"/>
      <c r="Y204" s="652"/>
      <c r="Z204" s="653"/>
      <c r="AA204" s="654"/>
      <c r="AB204" s="655" t="str">
        <f t="shared" si="9"/>
        <v/>
      </c>
      <c r="AD204" s="624" t="str">
        <f t="shared" si="10"/>
        <v/>
      </c>
    </row>
    <row r="205" spans="2:30" ht="37.5" customHeight="1">
      <c r="B205" s="638">
        <f t="shared" si="11"/>
        <v>171</v>
      </c>
      <c r="C205" s="648"/>
      <c r="D205" s="649"/>
      <c r="E205" s="649"/>
      <c r="F205" s="649"/>
      <c r="G205" s="649"/>
      <c r="H205" s="649"/>
      <c r="I205" s="649"/>
      <c r="J205" s="649"/>
      <c r="K205" s="649"/>
      <c r="L205" s="650"/>
      <c r="M205" s="909"/>
      <c r="N205" s="909"/>
      <c r="O205" s="909"/>
      <c r="P205" s="909"/>
      <c r="Q205" s="909"/>
      <c r="R205" s="925"/>
      <c r="S205" s="926"/>
      <c r="T205" s="926"/>
      <c r="U205" s="926"/>
      <c r="V205" s="927"/>
      <c r="W205" s="651"/>
      <c r="X205" s="652"/>
      <c r="Y205" s="652"/>
      <c r="Z205" s="653"/>
      <c r="AA205" s="654"/>
      <c r="AB205" s="655" t="str">
        <f t="shared" si="9"/>
        <v/>
      </c>
      <c r="AD205" s="624" t="str">
        <f t="shared" si="10"/>
        <v/>
      </c>
    </row>
    <row r="206" spans="2:30" ht="37.5" customHeight="1">
      <c r="B206" s="638">
        <f t="shared" si="11"/>
        <v>172</v>
      </c>
      <c r="C206" s="648"/>
      <c r="D206" s="649"/>
      <c r="E206" s="649"/>
      <c r="F206" s="649"/>
      <c r="G206" s="649"/>
      <c r="H206" s="649"/>
      <c r="I206" s="649"/>
      <c r="J206" s="649"/>
      <c r="K206" s="649"/>
      <c r="L206" s="650"/>
      <c r="M206" s="909"/>
      <c r="N206" s="909"/>
      <c r="O206" s="909"/>
      <c r="P206" s="909"/>
      <c r="Q206" s="909"/>
      <c r="R206" s="925"/>
      <c r="S206" s="926"/>
      <c r="T206" s="926"/>
      <c r="U206" s="926"/>
      <c r="V206" s="927"/>
      <c r="W206" s="651"/>
      <c r="X206" s="652"/>
      <c r="Y206" s="652"/>
      <c r="Z206" s="653"/>
      <c r="AA206" s="654"/>
      <c r="AB206" s="655" t="str">
        <f t="shared" si="9"/>
        <v/>
      </c>
      <c r="AD206" s="624" t="str">
        <f t="shared" si="10"/>
        <v/>
      </c>
    </row>
    <row r="207" spans="2:30" ht="37.5" customHeight="1">
      <c r="B207" s="638">
        <f t="shared" si="11"/>
        <v>173</v>
      </c>
      <c r="C207" s="648"/>
      <c r="D207" s="649"/>
      <c r="E207" s="649"/>
      <c r="F207" s="649"/>
      <c r="G207" s="649"/>
      <c r="H207" s="649"/>
      <c r="I207" s="649"/>
      <c r="J207" s="649"/>
      <c r="K207" s="649"/>
      <c r="L207" s="650"/>
      <c r="M207" s="909"/>
      <c r="N207" s="909"/>
      <c r="O207" s="909"/>
      <c r="P207" s="909"/>
      <c r="Q207" s="909"/>
      <c r="R207" s="925"/>
      <c r="S207" s="926"/>
      <c r="T207" s="926"/>
      <c r="U207" s="926"/>
      <c r="V207" s="927"/>
      <c r="W207" s="651"/>
      <c r="X207" s="652"/>
      <c r="Y207" s="652"/>
      <c r="Z207" s="653"/>
      <c r="AA207" s="654"/>
      <c r="AB207" s="655" t="str">
        <f t="shared" si="9"/>
        <v/>
      </c>
      <c r="AD207" s="624" t="str">
        <f t="shared" si="10"/>
        <v/>
      </c>
    </row>
    <row r="208" spans="2:30" ht="37.5" customHeight="1">
      <c r="B208" s="638">
        <f t="shared" si="11"/>
        <v>174</v>
      </c>
      <c r="C208" s="648"/>
      <c r="D208" s="649"/>
      <c r="E208" s="649"/>
      <c r="F208" s="649"/>
      <c r="G208" s="649"/>
      <c r="H208" s="649"/>
      <c r="I208" s="649"/>
      <c r="J208" s="649"/>
      <c r="K208" s="649"/>
      <c r="L208" s="650"/>
      <c r="M208" s="909"/>
      <c r="N208" s="909"/>
      <c r="O208" s="909"/>
      <c r="P208" s="909"/>
      <c r="Q208" s="909"/>
      <c r="R208" s="925"/>
      <c r="S208" s="926"/>
      <c r="T208" s="926"/>
      <c r="U208" s="926"/>
      <c r="V208" s="927"/>
      <c r="W208" s="651"/>
      <c r="X208" s="652"/>
      <c r="Y208" s="652"/>
      <c r="Z208" s="653"/>
      <c r="AA208" s="654"/>
      <c r="AB208" s="655" t="str">
        <f t="shared" si="9"/>
        <v/>
      </c>
      <c r="AD208" s="624" t="str">
        <f t="shared" si="10"/>
        <v/>
      </c>
    </row>
    <row r="209" spans="2:30" ht="37.5" customHeight="1">
      <c r="B209" s="638">
        <f t="shared" si="11"/>
        <v>175</v>
      </c>
      <c r="C209" s="648"/>
      <c r="D209" s="649"/>
      <c r="E209" s="649"/>
      <c r="F209" s="649"/>
      <c r="G209" s="649"/>
      <c r="H209" s="649"/>
      <c r="I209" s="649"/>
      <c r="J209" s="649"/>
      <c r="K209" s="649"/>
      <c r="L209" s="650"/>
      <c r="M209" s="909"/>
      <c r="N209" s="909"/>
      <c r="O209" s="909"/>
      <c r="P209" s="909"/>
      <c r="Q209" s="909"/>
      <c r="R209" s="925"/>
      <c r="S209" s="926"/>
      <c r="T209" s="926"/>
      <c r="U209" s="926"/>
      <c r="V209" s="927"/>
      <c r="W209" s="651"/>
      <c r="X209" s="652"/>
      <c r="Y209" s="652"/>
      <c r="Z209" s="653"/>
      <c r="AA209" s="654"/>
      <c r="AB209" s="655" t="str">
        <f t="shared" si="9"/>
        <v/>
      </c>
      <c r="AD209" s="624" t="str">
        <f t="shared" si="10"/>
        <v/>
      </c>
    </row>
    <row r="210" spans="2:30" ht="37.5" customHeight="1">
      <c r="B210" s="638">
        <f t="shared" si="11"/>
        <v>176</v>
      </c>
      <c r="C210" s="648"/>
      <c r="D210" s="649"/>
      <c r="E210" s="649"/>
      <c r="F210" s="649"/>
      <c r="G210" s="649"/>
      <c r="H210" s="649"/>
      <c r="I210" s="649"/>
      <c r="J210" s="649"/>
      <c r="K210" s="649"/>
      <c r="L210" s="650"/>
      <c r="M210" s="909"/>
      <c r="N210" s="909"/>
      <c r="O210" s="909"/>
      <c r="P210" s="909"/>
      <c r="Q210" s="909"/>
      <c r="R210" s="925"/>
      <c r="S210" s="926"/>
      <c r="T210" s="926"/>
      <c r="U210" s="926"/>
      <c r="V210" s="927"/>
      <c r="W210" s="651"/>
      <c r="X210" s="652"/>
      <c r="Y210" s="652"/>
      <c r="Z210" s="653"/>
      <c r="AA210" s="654"/>
      <c r="AB210" s="655" t="str">
        <f t="shared" si="9"/>
        <v/>
      </c>
      <c r="AD210" s="624" t="str">
        <f t="shared" si="10"/>
        <v/>
      </c>
    </row>
    <row r="211" spans="2:30" ht="37.5" customHeight="1">
      <c r="B211" s="638">
        <f t="shared" si="11"/>
        <v>177</v>
      </c>
      <c r="C211" s="648"/>
      <c r="D211" s="649"/>
      <c r="E211" s="649"/>
      <c r="F211" s="649"/>
      <c r="G211" s="649"/>
      <c r="H211" s="649"/>
      <c r="I211" s="649"/>
      <c r="J211" s="649"/>
      <c r="K211" s="649"/>
      <c r="L211" s="650"/>
      <c r="M211" s="909"/>
      <c r="N211" s="909"/>
      <c r="O211" s="909"/>
      <c r="P211" s="909"/>
      <c r="Q211" s="909"/>
      <c r="R211" s="925"/>
      <c r="S211" s="926"/>
      <c r="T211" s="926"/>
      <c r="U211" s="926"/>
      <c r="V211" s="927"/>
      <c r="W211" s="651"/>
      <c r="X211" s="652"/>
      <c r="Y211" s="652"/>
      <c r="Z211" s="653"/>
      <c r="AA211" s="654"/>
      <c r="AB211" s="655" t="str">
        <f t="shared" si="9"/>
        <v/>
      </c>
      <c r="AD211" s="624" t="str">
        <f t="shared" si="10"/>
        <v/>
      </c>
    </row>
    <row r="212" spans="2:30" ht="37.5" customHeight="1">
      <c r="B212" s="638">
        <f t="shared" si="11"/>
        <v>178</v>
      </c>
      <c r="C212" s="648"/>
      <c r="D212" s="649"/>
      <c r="E212" s="649"/>
      <c r="F212" s="649"/>
      <c r="G212" s="649"/>
      <c r="H212" s="649"/>
      <c r="I212" s="649"/>
      <c r="J212" s="649"/>
      <c r="K212" s="649"/>
      <c r="L212" s="650"/>
      <c r="M212" s="909"/>
      <c r="N212" s="909"/>
      <c r="O212" s="909"/>
      <c r="P212" s="909"/>
      <c r="Q212" s="909"/>
      <c r="R212" s="925"/>
      <c r="S212" s="926"/>
      <c r="T212" s="926"/>
      <c r="U212" s="926"/>
      <c r="V212" s="927"/>
      <c r="W212" s="651"/>
      <c r="X212" s="652"/>
      <c r="Y212" s="652"/>
      <c r="Z212" s="653"/>
      <c r="AA212" s="654"/>
      <c r="AB212" s="655" t="str">
        <f t="shared" si="9"/>
        <v/>
      </c>
      <c r="AD212" s="624" t="str">
        <f t="shared" si="10"/>
        <v/>
      </c>
    </row>
    <row r="213" spans="2:30" ht="37.5" customHeight="1">
      <c r="B213" s="638">
        <f t="shared" si="11"/>
        <v>179</v>
      </c>
      <c r="C213" s="648"/>
      <c r="D213" s="649"/>
      <c r="E213" s="649"/>
      <c r="F213" s="649"/>
      <c r="G213" s="649"/>
      <c r="H213" s="649"/>
      <c r="I213" s="649"/>
      <c r="J213" s="649"/>
      <c r="K213" s="649"/>
      <c r="L213" s="650"/>
      <c r="M213" s="909"/>
      <c r="N213" s="909"/>
      <c r="O213" s="909"/>
      <c r="P213" s="909"/>
      <c r="Q213" s="909"/>
      <c r="R213" s="925"/>
      <c r="S213" s="926"/>
      <c r="T213" s="926"/>
      <c r="U213" s="926"/>
      <c r="V213" s="927"/>
      <c r="W213" s="651"/>
      <c r="X213" s="652"/>
      <c r="Y213" s="652"/>
      <c r="Z213" s="653"/>
      <c r="AA213" s="654"/>
      <c r="AB213" s="655" t="str">
        <f t="shared" si="9"/>
        <v/>
      </c>
      <c r="AD213" s="624" t="str">
        <f t="shared" si="10"/>
        <v/>
      </c>
    </row>
    <row r="214" spans="2:30" ht="37.5" customHeight="1" thickBot="1">
      <c r="B214" s="638">
        <f t="shared" si="11"/>
        <v>180</v>
      </c>
      <c r="C214" s="656"/>
      <c r="D214" s="657"/>
      <c r="E214" s="657"/>
      <c r="F214" s="657"/>
      <c r="G214" s="657"/>
      <c r="H214" s="657"/>
      <c r="I214" s="657"/>
      <c r="J214" s="657"/>
      <c r="K214" s="657"/>
      <c r="L214" s="658"/>
      <c r="M214" s="928"/>
      <c r="N214" s="928"/>
      <c r="O214" s="928"/>
      <c r="P214" s="928"/>
      <c r="Q214" s="928"/>
      <c r="R214" s="952"/>
      <c r="S214" s="953"/>
      <c r="T214" s="953"/>
      <c r="U214" s="953"/>
      <c r="V214" s="954"/>
      <c r="W214" s="659"/>
      <c r="X214" s="660"/>
      <c r="Y214" s="661"/>
      <c r="Z214" s="662"/>
      <c r="AA214" s="663"/>
      <c r="AB214" s="664" t="str">
        <f t="shared" si="9"/>
        <v/>
      </c>
      <c r="AD214" s="624" t="str">
        <f t="shared" si="10"/>
        <v/>
      </c>
    </row>
    <row r="215" spans="2:30" ht="37.5" customHeight="1">
      <c r="B215" s="638">
        <f t="shared" si="11"/>
        <v>181</v>
      </c>
      <c r="C215" s="648"/>
      <c r="D215" s="649"/>
      <c r="E215" s="649"/>
      <c r="F215" s="649"/>
      <c r="G215" s="649"/>
      <c r="H215" s="649"/>
      <c r="I215" s="649"/>
      <c r="J215" s="649"/>
      <c r="K215" s="649"/>
      <c r="L215" s="650"/>
      <c r="M215" s="909"/>
      <c r="N215" s="909"/>
      <c r="O215" s="909"/>
      <c r="P215" s="909"/>
      <c r="Q215" s="909"/>
      <c r="R215" s="925"/>
      <c r="S215" s="926"/>
      <c r="T215" s="926"/>
      <c r="U215" s="926"/>
      <c r="V215" s="927"/>
      <c r="W215" s="651"/>
      <c r="X215" s="652"/>
      <c r="Y215" s="652"/>
      <c r="Z215" s="653"/>
      <c r="AA215" s="654"/>
      <c r="AB215" s="655" t="str">
        <f t="shared" si="9"/>
        <v/>
      </c>
      <c r="AD215" s="624" t="str">
        <f t="shared" si="10"/>
        <v/>
      </c>
    </row>
    <row r="216" spans="2:30" ht="37.5" customHeight="1">
      <c r="B216" s="638">
        <f t="shared" si="11"/>
        <v>182</v>
      </c>
      <c r="C216" s="648"/>
      <c r="D216" s="649"/>
      <c r="E216" s="649"/>
      <c r="F216" s="649"/>
      <c r="G216" s="649"/>
      <c r="H216" s="649"/>
      <c r="I216" s="649"/>
      <c r="J216" s="649"/>
      <c r="K216" s="649"/>
      <c r="L216" s="650"/>
      <c r="M216" s="909"/>
      <c r="N216" s="909"/>
      <c r="O216" s="909"/>
      <c r="P216" s="909"/>
      <c r="Q216" s="909"/>
      <c r="R216" s="925"/>
      <c r="S216" s="926"/>
      <c r="T216" s="926"/>
      <c r="U216" s="926"/>
      <c r="V216" s="927"/>
      <c r="W216" s="651"/>
      <c r="X216" s="652"/>
      <c r="Y216" s="652"/>
      <c r="Z216" s="653"/>
      <c r="AA216" s="654"/>
      <c r="AB216" s="655" t="str">
        <f t="shared" si="9"/>
        <v/>
      </c>
      <c r="AD216" s="624" t="str">
        <f t="shared" si="10"/>
        <v/>
      </c>
    </row>
    <row r="217" spans="2:30" ht="37.5" customHeight="1">
      <c r="B217" s="638">
        <f t="shared" si="11"/>
        <v>183</v>
      </c>
      <c r="C217" s="648"/>
      <c r="D217" s="649"/>
      <c r="E217" s="649"/>
      <c r="F217" s="649"/>
      <c r="G217" s="649"/>
      <c r="H217" s="649"/>
      <c r="I217" s="649"/>
      <c r="J217" s="649"/>
      <c r="K217" s="649"/>
      <c r="L217" s="650"/>
      <c r="M217" s="909"/>
      <c r="N217" s="909"/>
      <c r="O217" s="909"/>
      <c r="P217" s="909"/>
      <c r="Q217" s="909"/>
      <c r="R217" s="925"/>
      <c r="S217" s="926"/>
      <c r="T217" s="926"/>
      <c r="U217" s="926"/>
      <c r="V217" s="927"/>
      <c r="W217" s="651"/>
      <c r="X217" s="652"/>
      <c r="Y217" s="652"/>
      <c r="Z217" s="653"/>
      <c r="AA217" s="654"/>
      <c r="AB217" s="655" t="str">
        <f t="shared" si="9"/>
        <v/>
      </c>
      <c r="AD217" s="624" t="str">
        <f t="shared" si="10"/>
        <v/>
      </c>
    </row>
    <row r="218" spans="2:30" ht="37.5" customHeight="1">
      <c r="B218" s="638">
        <f t="shared" si="11"/>
        <v>184</v>
      </c>
      <c r="C218" s="648"/>
      <c r="D218" s="649"/>
      <c r="E218" s="649"/>
      <c r="F218" s="649"/>
      <c r="G218" s="649"/>
      <c r="H218" s="649"/>
      <c r="I218" s="649"/>
      <c r="J218" s="649"/>
      <c r="K218" s="649"/>
      <c r="L218" s="650"/>
      <c r="M218" s="909"/>
      <c r="N218" s="909"/>
      <c r="O218" s="909"/>
      <c r="P218" s="909"/>
      <c r="Q218" s="909"/>
      <c r="R218" s="925"/>
      <c r="S218" s="926"/>
      <c r="T218" s="926"/>
      <c r="U218" s="926"/>
      <c r="V218" s="927"/>
      <c r="W218" s="651"/>
      <c r="X218" s="652"/>
      <c r="Y218" s="652"/>
      <c r="Z218" s="653"/>
      <c r="AA218" s="654"/>
      <c r="AB218" s="655" t="str">
        <f t="shared" si="9"/>
        <v/>
      </c>
      <c r="AD218" s="624" t="str">
        <f t="shared" si="10"/>
        <v/>
      </c>
    </row>
    <row r="219" spans="2:30" ht="37.5" customHeight="1">
      <c r="B219" s="638">
        <f t="shared" si="11"/>
        <v>185</v>
      </c>
      <c r="C219" s="648"/>
      <c r="D219" s="649"/>
      <c r="E219" s="649"/>
      <c r="F219" s="649"/>
      <c r="G219" s="649"/>
      <c r="H219" s="649"/>
      <c r="I219" s="649"/>
      <c r="J219" s="649"/>
      <c r="K219" s="649"/>
      <c r="L219" s="650"/>
      <c r="M219" s="909"/>
      <c r="N219" s="909"/>
      <c r="O219" s="909"/>
      <c r="P219" s="909"/>
      <c r="Q219" s="909"/>
      <c r="R219" s="925"/>
      <c r="S219" s="926"/>
      <c r="T219" s="926"/>
      <c r="U219" s="926"/>
      <c r="V219" s="927"/>
      <c r="W219" s="651"/>
      <c r="X219" s="652"/>
      <c r="Y219" s="652"/>
      <c r="Z219" s="653"/>
      <c r="AA219" s="654"/>
      <c r="AB219" s="655" t="str">
        <f t="shared" si="9"/>
        <v/>
      </c>
      <c r="AD219" s="624" t="str">
        <f t="shared" si="10"/>
        <v/>
      </c>
    </row>
    <row r="220" spans="2:30" ht="37.5" customHeight="1">
      <c r="B220" s="638">
        <f t="shared" si="11"/>
        <v>186</v>
      </c>
      <c r="C220" s="648"/>
      <c r="D220" s="649"/>
      <c r="E220" s="649"/>
      <c r="F220" s="649"/>
      <c r="G220" s="649"/>
      <c r="H220" s="649"/>
      <c r="I220" s="649"/>
      <c r="J220" s="649"/>
      <c r="K220" s="649"/>
      <c r="L220" s="650"/>
      <c r="M220" s="909"/>
      <c r="N220" s="909"/>
      <c r="O220" s="909"/>
      <c r="P220" s="909"/>
      <c r="Q220" s="909"/>
      <c r="R220" s="925"/>
      <c r="S220" s="926"/>
      <c r="T220" s="926"/>
      <c r="U220" s="926"/>
      <c r="V220" s="927"/>
      <c r="W220" s="651"/>
      <c r="X220" s="652"/>
      <c r="Y220" s="652"/>
      <c r="Z220" s="653"/>
      <c r="AA220" s="654"/>
      <c r="AB220" s="655" t="str">
        <f t="shared" si="9"/>
        <v/>
      </c>
      <c r="AD220" s="624" t="str">
        <f t="shared" si="10"/>
        <v/>
      </c>
    </row>
    <row r="221" spans="2:30" ht="37.5" customHeight="1">
      <c r="B221" s="638">
        <f t="shared" si="11"/>
        <v>187</v>
      </c>
      <c r="C221" s="648"/>
      <c r="D221" s="649"/>
      <c r="E221" s="649"/>
      <c r="F221" s="649"/>
      <c r="G221" s="649"/>
      <c r="H221" s="649"/>
      <c r="I221" s="649"/>
      <c r="J221" s="649"/>
      <c r="K221" s="649"/>
      <c r="L221" s="650"/>
      <c r="M221" s="909"/>
      <c r="N221" s="909"/>
      <c r="O221" s="909"/>
      <c r="P221" s="909"/>
      <c r="Q221" s="909"/>
      <c r="R221" s="925"/>
      <c r="S221" s="926"/>
      <c r="T221" s="926"/>
      <c r="U221" s="926"/>
      <c r="V221" s="927"/>
      <c r="W221" s="651"/>
      <c r="X221" s="652"/>
      <c r="Y221" s="652"/>
      <c r="Z221" s="653"/>
      <c r="AA221" s="654"/>
      <c r="AB221" s="655" t="str">
        <f t="shared" si="9"/>
        <v/>
      </c>
      <c r="AD221" s="624" t="str">
        <f t="shared" si="10"/>
        <v/>
      </c>
    </row>
    <row r="222" spans="2:30" ht="37.5" customHeight="1">
      <c r="B222" s="638">
        <f t="shared" si="11"/>
        <v>188</v>
      </c>
      <c r="C222" s="648"/>
      <c r="D222" s="649"/>
      <c r="E222" s="649"/>
      <c r="F222" s="649"/>
      <c r="G222" s="649"/>
      <c r="H222" s="649"/>
      <c r="I222" s="649"/>
      <c r="J222" s="649"/>
      <c r="K222" s="649"/>
      <c r="L222" s="650"/>
      <c r="M222" s="909"/>
      <c r="N222" s="909"/>
      <c r="O222" s="909"/>
      <c r="P222" s="909"/>
      <c r="Q222" s="909"/>
      <c r="R222" s="925"/>
      <c r="S222" s="926"/>
      <c r="T222" s="926"/>
      <c r="U222" s="926"/>
      <c r="V222" s="927"/>
      <c r="W222" s="651"/>
      <c r="X222" s="652"/>
      <c r="Y222" s="652"/>
      <c r="Z222" s="653"/>
      <c r="AA222" s="654"/>
      <c r="AB222" s="655" t="str">
        <f t="shared" si="9"/>
        <v/>
      </c>
      <c r="AD222" s="624" t="str">
        <f t="shared" si="10"/>
        <v/>
      </c>
    </row>
    <row r="223" spans="2:30" ht="37.5" customHeight="1">
      <c r="B223" s="638">
        <f t="shared" si="11"/>
        <v>189</v>
      </c>
      <c r="C223" s="648"/>
      <c r="D223" s="649"/>
      <c r="E223" s="649"/>
      <c r="F223" s="649"/>
      <c r="G223" s="649"/>
      <c r="H223" s="649"/>
      <c r="I223" s="649"/>
      <c r="J223" s="649"/>
      <c r="K223" s="649"/>
      <c r="L223" s="650"/>
      <c r="M223" s="909"/>
      <c r="N223" s="909"/>
      <c r="O223" s="909"/>
      <c r="P223" s="909"/>
      <c r="Q223" s="909"/>
      <c r="R223" s="925"/>
      <c r="S223" s="926"/>
      <c r="T223" s="926"/>
      <c r="U223" s="926"/>
      <c r="V223" s="927"/>
      <c r="W223" s="651"/>
      <c r="X223" s="652"/>
      <c r="Y223" s="652"/>
      <c r="Z223" s="653"/>
      <c r="AA223" s="654"/>
      <c r="AB223" s="655" t="str">
        <f t="shared" si="9"/>
        <v/>
      </c>
      <c r="AD223" s="624" t="str">
        <f t="shared" si="10"/>
        <v/>
      </c>
    </row>
    <row r="224" spans="2:30" ht="37.5" customHeight="1">
      <c r="B224" s="638">
        <f t="shared" si="11"/>
        <v>190</v>
      </c>
      <c r="C224" s="648"/>
      <c r="D224" s="649"/>
      <c r="E224" s="649"/>
      <c r="F224" s="649"/>
      <c r="G224" s="649"/>
      <c r="H224" s="649"/>
      <c r="I224" s="649"/>
      <c r="J224" s="649"/>
      <c r="K224" s="649"/>
      <c r="L224" s="650"/>
      <c r="M224" s="909"/>
      <c r="N224" s="909"/>
      <c r="O224" s="909"/>
      <c r="P224" s="909"/>
      <c r="Q224" s="909"/>
      <c r="R224" s="925"/>
      <c r="S224" s="926"/>
      <c r="T224" s="926"/>
      <c r="U224" s="926"/>
      <c r="V224" s="927"/>
      <c r="W224" s="651"/>
      <c r="X224" s="652"/>
      <c r="Y224" s="652"/>
      <c r="Z224" s="653"/>
      <c r="AA224" s="654"/>
      <c r="AB224" s="655" t="str">
        <f t="shared" si="9"/>
        <v/>
      </c>
      <c r="AD224" s="624" t="str">
        <f t="shared" si="10"/>
        <v/>
      </c>
    </row>
    <row r="225" spans="2:30" ht="37.5" customHeight="1">
      <c r="B225" s="638">
        <f t="shared" si="11"/>
        <v>191</v>
      </c>
      <c r="C225" s="648"/>
      <c r="D225" s="649"/>
      <c r="E225" s="649"/>
      <c r="F225" s="649"/>
      <c r="G225" s="649"/>
      <c r="H225" s="649"/>
      <c r="I225" s="649"/>
      <c r="J225" s="649"/>
      <c r="K225" s="649"/>
      <c r="L225" s="650"/>
      <c r="M225" s="909"/>
      <c r="N225" s="909"/>
      <c r="O225" s="909"/>
      <c r="P225" s="909"/>
      <c r="Q225" s="909"/>
      <c r="R225" s="925"/>
      <c r="S225" s="926"/>
      <c r="T225" s="926"/>
      <c r="U225" s="926"/>
      <c r="V225" s="927"/>
      <c r="W225" s="651"/>
      <c r="X225" s="652"/>
      <c r="Y225" s="652"/>
      <c r="Z225" s="653"/>
      <c r="AA225" s="654"/>
      <c r="AB225" s="655" t="str">
        <f t="shared" si="9"/>
        <v/>
      </c>
      <c r="AD225" s="624" t="str">
        <f t="shared" si="10"/>
        <v/>
      </c>
    </row>
    <row r="226" spans="2:30" ht="37.5" customHeight="1">
      <c r="B226" s="638">
        <f t="shared" si="11"/>
        <v>192</v>
      </c>
      <c r="C226" s="648"/>
      <c r="D226" s="649"/>
      <c r="E226" s="649"/>
      <c r="F226" s="649"/>
      <c r="G226" s="649"/>
      <c r="H226" s="649"/>
      <c r="I226" s="649"/>
      <c r="J226" s="649"/>
      <c r="K226" s="649"/>
      <c r="L226" s="650"/>
      <c r="M226" s="909"/>
      <c r="N226" s="909"/>
      <c r="O226" s="909"/>
      <c r="P226" s="909"/>
      <c r="Q226" s="909"/>
      <c r="R226" s="925"/>
      <c r="S226" s="926"/>
      <c r="T226" s="926"/>
      <c r="U226" s="926"/>
      <c r="V226" s="927"/>
      <c r="W226" s="651"/>
      <c r="X226" s="652"/>
      <c r="Y226" s="652"/>
      <c r="Z226" s="653"/>
      <c r="AA226" s="654"/>
      <c r="AB226" s="655" t="str">
        <f t="shared" si="9"/>
        <v/>
      </c>
      <c r="AD226" s="624" t="str">
        <f t="shared" si="10"/>
        <v/>
      </c>
    </row>
    <row r="227" spans="2:30" ht="37.5" customHeight="1">
      <c r="B227" s="638">
        <f t="shared" si="11"/>
        <v>193</v>
      </c>
      <c r="C227" s="648"/>
      <c r="D227" s="649"/>
      <c r="E227" s="649"/>
      <c r="F227" s="649"/>
      <c r="G227" s="649"/>
      <c r="H227" s="649"/>
      <c r="I227" s="649"/>
      <c r="J227" s="649"/>
      <c r="K227" s="649"/>
      <c r="L227" s="650"/>
      <c r="M227" s="909"/>
      <c r="N227" s="909"/>
      <c r="O227" s="909"/>
      <c r="P227" s="909"/>
      <c r="Q227" s="909"/>
      <c r="R227" s="925"/>
      <c r="S227" s="926"/>
      <c r="T227" s="926"/>
      <c r="U227" s="926"/>
      <c r="V227" s="927"/>
      <c r="W227" s="651"/>
      <c r="X227" s="652"/>
      <c r="Y227" s="652"/>
      <c r="Z227" s="653"/>
      <c r="AA227" s="654"/>
      <c r="AB227" s="655" t="str">
        <f t="shared" si="9"/>
        <v/>
      </c>
      <c r="AD227" s="624" t="str">
        <f t="shared" si="10"/>
        <v/>
      </c>
    </row>
    <row r="228" spans="2:30" ht="37.5" customHeight="1">
      <c r="B228" s="638">
        <f t="shared" si="11"/>
        <v>194</v>
      </c>
      <c r="C228" s="648"/>
      <c r="D228" s="649"/>
      <c r="E228" s="649"/>
      <c r="F228" s="649"/>
      <c r="G228" s="649"/>
      <c r="H228" s="649"/>
      <c r="I228" s="649"/>
      <c r="J228" s="649"/>
      <c r="K228" s="649"/>
      <c r="L228" s="650"/>
      <c r="M228" s="909"/>
      <c r="N228" s="909"/>
      <c r="O228" s="909"/>
      <c r="P228" s="909"/>
      <c r="Q228" s="909"/>
      <c r="R228" s="925"/>
      <c r="S228" s="926"/>
      <c r="T228" s="926"/>
      <c r="U228" s="926"/>
      <c r="V228" s="927"/>
      <c r="W228" s="651"/>
      <c r="X228" s="652"/>
      <c r="Y228" s="652"/>
      <c r="Z228" s="653"/>
      <c r="AA228" s="654"/>
      <c r="AB228" s="655" t="str">
        <f t="shared" ref="AB228:AB291" si="12">IF(Z228="","",Z228-AA228)</f>
        <v/>
      </c>
      <c r="AD228" s="624" t="str">
        <f t="shared" ref="AD228:AD291" si="13">C228&amp;D228&amp;E228&amp;F228&amp;G228&amp;H228&amp;I228&amp;J228&amp;K228&amp;L228</f>
        <v/>
      </c>
    </row>
    <row r="229" spans="2:30" ht="37.5" customHeight="1">
      <c r="B229" s="638">
        <f t="shared" si="11"/>
        <v>195</v>
      </c>
      <c r="C229" s="648"/>
      <c r="D229" s="649"/>
      <c r="E229" s="649"/>
      <c r="F229" s="649"/>
      <c r="G229" s="649"/>
      <c r="H229" s="649"/>
      <c r="I229" s="649"/>
      <c r="J229" s="649"/>
      <c r="K229" s="649"/>
      <c r="L229" s="650"/>
      <c r="M229" s="909"/>
      <c r="N229" s="909"/>
      <c r="O229" s="909"/>
      <c r="P229" s="909"/>
      <c r="Q229" s="909"/>
      <c r="R229" s="925"/>
      <c r="S229" s="926"/>
      <c r="T229" s="926"/>
      <c r="U229" s="926"/>
      <c r="V229" s="927"/>
      <c r="W229" s="651"/>
      <c r="X229" s="652"/>
      <c r="Y229" s="652"/>
      <c r="Z229" s="653"/>
      <c r="AA229" s="654"/>
      <c r="AB229" s="655" t="str">
        <f t="shared" si="12"/>
        <v/>
      </c>
      <c r="AD229" s="624" t="str">
        <f t="shared" si="13"/>
        <v/>
      </c>
    </row>
    <row r="230" spans="2:30" ht="37.5" customHeight="1">
      <c r="B230" s="638">
        <f t="shared" si="11"/>
        <v>196</v>
      </c>
      <c r="C230" s="648"/>
      <c r="D230" s="649"/>
      <c r="E230" s="649"/>
      <c r="F230" s="649"/>
      <c r="G230" s="649"/>
      <c r="H230" s="649"/>
      <c r="I230" s="649"/>
      <c r="J230" s="649"/>
      <c r="K230" s="649"/>
      <c r="L230" s="650"/>
      <c r="M230" s="909"/>
      <c r="N230" s="909"/>
      <c r="O230" s="909"/>
      <c r="P230" s="909"/>
      <c r="Q230" s="909"/>
      <c r="R230" s="925"/>
      <c r="S230" s="926"/>
      <c r="T230" s="926"/>
      <c r="U230" s="926"/>
      <c r="V230" s="927"/>
      <c r="W230" s="651"/>
      <c r="X230" s="652"/>
      <c r="Y230" s="652"/>
      <c r="Z230" s="653"/>
      <c r="AA230" s="654"/>
      <c r="AB230" s="655" t="str">
        <f t="shared" si="12"/>
        <v/>
      </c>
      <c r="AD230" s="624" t="str">
        <f t="shared" si="13"/>
        <v/>
      </c>
    </row>
    <row r="231" spans="2:30" ht="37.5" customHeight="1">
      <c r="B231" s="638">
        <f t="shared" si="11"/>
        <v>197</v>
      </c>
      <c r="C231" s="648"/>
      <c r="D231" s="649"/>
      <c r="E231" s="649"/>
      <c r="F231" s="649"/>
      <c r="G231" s="649"/>
      <c r="H231" s="649"/>
      <c r="I231" s="649"/>
      <c r="J231" s="649"/>
      <c r="K231" s="649"/>
      <c r="L231" s="650"/>
      <c r="M231" s="909"/>
      <c r="N231" s="909"/>
      <c r="O231" s="909"/>
      <c r="P231" s="909"/>
      <c r="Q231" s="909"/>
      <c r="R231" s="925"/>
      <c r="S231" s="926"/>
      <c r="T231" s="926"/>
      <c r="U231" s="926"/>
      <c r="V231" s="927"/>
      <c r="W231" s="651"/>
      <c r="X231" s="652"/>
      <c r="Y231" s="652"/>
      <c r="Z231" s="653"/>
      <c r="AA231" s="654"/>
      <c r="AB231" s="655" t="str">
        <f t="shared" si="12"/>
        <v/>
      </c>
      <c r="AD231" s="624" t="str">
        <f t="shared" si="13"/>
        <v/>
      </c>
    </row>
    <row r="232" spans="2:30" ht="37.5" customHeight="1">
      <c r="B232" s="638">
        <f t="shared" si="11"/>
        <v>198</v>
      </c>
      <c r="C232" s="648"/>
      <c r="D232" s="649"/>
      <c r="E232" s="649"/>
      <c r="F232" s="649"/>
      <c r="G232" s="649"/>
      <c r="H232" s="649"/>
      <c r="I232" s="649"/>
      <c r="J232" s="649"/>
      <c r="K232" s="649"/>
      <c r="L232" s="650"/>
      <c r="M232" s="909"/>
      <c r="N232" s="909"/>
      <c r="O232" s="909"/>
      <c r="P232" s="909"/>
      <c r="Q232" s="909"/>
      <c r="R232" s="925"/>
      <c r="S232" s="926"/>
      <c r="T232" s="926"/>
      <c r="U232" s="926"/>
      <c r="V232" s="927"/>
      <c r="W232" s="651"/>
      <c r="X232" s="652"/>
      <c r="Y232" s="652"/>
      <c r="Z232" s="653"/>
      <c r="AA232" s="654"/>
      <c r="AB232" s="655" t="str">
        <f t="shared" si="12"/>
        <v/>
      </c>
      <c r="AD232" s="624" t="str">
        <f t="shared" si="13"/>
        <v/>
      </c>
    </row>
    <row r="233" spans="2:30" ht="37.5" customHeight="1">
      <c r="B233" s="638">
        <f t="shared" si="11"/>
        <v>199</v>
      </c>
      <c r="C233" s="648"/>
      <c r="D233" s="649"/>
      <c r="E233" s="649"/>
      <c r="F233" s="649"/>
      <c r="G233" s="649"/>
      <c r="H233" s="649"/>
      <c r="I233" s="649"/>
      <c r="J233" s="649"/>
      <c r="K233" s="649"/>
      <c r="L233" s="650"/>
      <c r="M233" s="909"/>
      <c r="N233" s="909"/>
      <c r="O233" s="909"/>
      <c r="P233" s="909"/>
      <c r="Q233" s="909"/>
      <c r="R233" s="925"/>
      <c r="S233" s="926"/>
      <c r="T233" s="926"/>
      <c r="U233" s="926"/>
      <c r="V233" s="927"/>
      <c r="W233" s="651"/>
      <c r="X233" s="652"/>
      <c r="Y233" s="652"/>
      <c r="Z233" s="653"/>
      <c r="AA233" s="654"/>
      <c r="AB233" s="655" t="str">
        <f t="shared" si="12"/>
        <v/>
      </c>
      <c r="AD233" s="624" t="str">
        <f t="shared" si="13"/>
        <v/>
      </c>
    </row>
    <row r="234" spans="2:30" ht="37.5" customHeight="1">
      <c r="B234" s="638">
        <f t="shared" si="11"/>
        <v>200</v>
      </c>
      <c r="C234" s="648"/>
      <c r="D234" s="649"/>
      <c r="E234" s="649"/>
      <c r="F234" s="649"/>
      <c r="G234" s="649"/>
      <c r="H234" s="649"/>
      <c r="I234" s="649"/>
      <c r="J234" s="649"/>
      <c r="K234" s="649"/>
      <c r="L234" s="650"/>
      <c r="M234" s="909"/>
      <c r="N234" s="909"/>
      <c r="O234" s="909"/>
      <c r="P234" s="909"/>
      <c r="Q234" s="909"/>
      <c r="R234" s="925"/>
      <c r="S234" s="926"/>
      <c r="T234" s="926"/>
      <c r="U234" s="926"/>
      <c r="V234" s="927"/>
      <c r="W234" s="651"/>
      <c r="X234" s="652"/>
      <c r="Y234" s="652"/>
      <c r="Z234" s="653"/>
      <c r="AA234" s="654"/>
      <c r="AB234" s="655" t="str">
        <f t="shared" si="12"/>
        <v/>
      </c>
      <c r="AD234" s="624" t="str">
        <f t="shared" si="13"/>
        <v/>
      </c>
    </row>
    <row r="235" spans="2:30" ht="37.5" customHeight="1">
      <c r="B235" s="638">
        <f t="shared" si="11"/>
        <v>201</v>
      </c>
      <c r="C235" s="648"/>
      <c r="D235" s="649"/>
      <c r="E235" s="649"/>
      <c r="F235" s="649"/>
      <c r="G235" s="649"/>
      <c r="H235" s="649"/>
      <c r="I235" s="649"/>
      <c r="J235" s="649"/>
      <c r="K235" s="649"/>
      <c r="L235" s="650"/>
      <c r="M235" s="909"/>
      <c r="N235" s="909"/>
      <c r="O235" s="909"/>
      <c r="P235" s="909"/>
      <c r="Q235" s="909"/>
      <c r="R235" s="925"/>
      <c r="S235" s="926"/>
      <c r="T235" s="926"/>
      <c r="U235" s="926"/>
      <c r="V235" s="927"/>
      <c r="W235" s="651"/>
      <c r="X235" s="652"/>
      <c r="Y235" s="652"/>
      <c r="Z235" s="653"/>
      <c r="AA235" s="654"/>
      <c r="AB235" s="655" t="str">
        <f t="shared" si="12"/>
        <v/>
      </c>
      <c r="AD235" s="624" t="str">
        <f t="shared" si="13"/>
        <v/>
      </c>
    </row>
    <row r="236" spans="2:30" ht="37.5" customHeight="1">
      <c r="B236" s="638">
        <f t="shared" si="11"/>
        <v>202</v>
      </c>
      <c r="C236" s="648"/>
      <c r="D236" s="649"/>
      <c r="E236" s="649"/>
      <c r="F236" s="649"/>
      <c r="G236" s="649"/>
      <c r="H236" s="649"/>
      <c r="I236" s="649"/>
      <c r="J236" s="649"/>
      <c r="K236" s="649"/>
      <c r="L236" s="650"/>
      <c r="M236" s="909"/>
      <c r="N236" s="909"/>
      <c r="O236" s="909"/>
      <c r="P236" s="909"/>
      <c r="Q236" s="909"/>
      <c r="R236" s="925"/>
      <c r="S236" s="926"/>
      <c r="T236" s="926"/>
      <c r="U236" s="926"/>
      <c r="V236" s="927"/>
      <c r="W236" s="651"/>
      <c r="X236" s="652"/>
      <c r="Y236" s="652"/>
      <c r="Z236" s="653"/>
      <c r="AA236" s="654"/>
      <c r="AB236" s="655" t="str">
        <f t="shared" si="12"/>
        <v/>
      </c>
      <c r="AD236" s="624" t="str">
        <f t="shared" si="13"/>
        <v/>
      </c>
    </row>
    <row r="237" spans="2:30" ht="37.5" customHeight="1">
      <c r="B237" s="638">
        <f t="shared" si="11"/>
        <v>203</v>
      </c>
      <c r="C237" s="648"/>
      <c r="D237" s="649"/>
      <c r="E237" s="649"/>
      <c r="F237" s="649"/>
      <c r="G237" s="649"/>
      <c r="H237" s="649"/>
      <c r="I237" s="649"/>
      <c r="J237" s="649"/>
      <c r="K237" s="649"/>
      <c r="L237" s="650"/>
      <c r="M237" s="909"/>
      <c r="N237" s="909"/>
      <c r="O237" s="909"/>
      <c r="P237" s="909"/>
      <c r="Q237" s="909"/>
      <c r="R237" s="925"/>
      <c r="S237" s="926"/>
      <c r="T237" s="926"/>
      <c r="U237" s="926"/>
      <c r="V237" s="927"/>
      <c r="W237" s="651"/>
      <c r="X237" s="652"/>
      <c r="Y237" s="652"/>
      <c r="Z237" s="653"/>
      <c r="AA237" s="654"/>
      <c r="AB237" s="655" t="str">
        <f t="shared" si="12"/>
        <v/>
      </c>
      <c r="AD237" s="624" t="str">
        <f t="shared" si="13"/>
        <v/>
      </c>
    </row>
    <row r="238" spans="2:30" ht="37.5" customHeight="1">
      <c r="B238" s="638">
        <f t="shared" si="11"/>
        <v>204</v>
      </c>
      <c r="C238" s="648"/>
      <c r="D238" s="649"/>
      <c r="E238" s="649"/>
      <c r="F238" s="649"/>
      <c r="G238" s="649"/>
      <c r="H238" s="649"/>
      <c r="I238" s="649"/>
      <c r="J238" s="649"/>
      <c r="K238" s="649"/>
      <c r="L238" s="650"/>
      <c r="M238" s="909"/>
      <c r="N238" s="909"/>
      <c r="O238" s="909"/>
      <c r="P238" s="909"/>
      <c r="Q238" s="909"/>
      <c r="R238" s="925"/>
      <c r="S238" s="926"/>
      <c r="T238" s="926"/>
      <c r="U238" s="926"/>
      <c r="V238" s="927"/>
      <c r="W238" s="651"/>
      <c r="X238" s="652"/>
      <c r="Y238" s="652"/>
      <c r="Z238" s="653"/>
      <c r="AA238" s="654"/>
      <c r="AB238" s="655" t="str">
        <f t="shared" si="12"/>
        <v/>
      </c>
      <c r="AD238" s="624" t="str">
        <f t="shared" si="13"/>
        <v/>
      </c>
    </row>
    <row r="239" spans="2:30" ht="37.5" customHeight="1">
      <c r="B239" s="638">
        <f t="shared" si="11"/>
        <v>205</v>
      </c>
      <c r="C239" s="648"/>
      <c r="D239" s="649"/>
      <c r="E239" s="649"/>
      <c r="F239" s="649"/>
      <c r="G239" s="649"/>
      <c r="H239" s="649"/>
      <c r="I239" s="649"/>
      <c r="J239" s="649"/>
      <c r="K239" s="649"/>
      <c r="L239" s="650"/>
      <c r="M239" s="909"/>
      <c r="N239" s="909"/>
      <c r="O239" s="909"/>
      <c r="P239" s="909"/>
      <c r="Q239" s="909"/>
      <c r="R239" s="925"/>
      <c r="S239" s="926"/>
      <c r="T239" s="926"/>
      <c r="U239" s="926"/>
      <c r="V239" s="927"/>
      <c r="W239" s="651"/>
      <c r="X239" s="652"/>
      <c r="Y239" s="652"/>
      <c r="Z239" s="653"/>
      <c r="AA239" s="654"/>
      <c r="AB239" s="655" t="str">
        <f t="shared" si="12"/>
        <v/>
      </c>
      <c r="AD239" s="624" t="str">
        <f t="shared" si="13"/>
        <v/>
      </c>
    </row>
    <row r="240" spans="2:30" ht="37.5" customHeight="1">
      <c r="B240" s="638">
        <f t="shared" si="11"/>
        <v>206</v>
      </c>
      <c r="C240" s="648"/>
      <c r="D240" s="649"/>
      <c r="E240" s="649"/>
      <c r="F240" s="649"/>
      <c r="G240" s="649"/>
      <c r="H240" s="649"/>
      <c r="I240" s="649"/>
      <c r="J240" s="649"/>
      <c r="K240" s="649"/>
      <c r="L240" s="650"/>
      <c r="M240" s="909"/>
      <c r="N240" s="909"/>
      <c r="O240" s="909"/>
      <c r="P240" s="909"/>
      <c r="Q240" s="909"/>
      <c r="R240" s="925"/>
      <c r="S240" s="926"/>
      <c r="T240" s="926"/>
      <c r="U240" s="926"/>
      <c r="V240" s="927"/>
      <c r="W240" s="651"/>
      <c r="X240" s="652"/>
      <c r="Y240" s="652"/>
      <c r="Z240" s="653"/>
      <c r="AA240" s="654"/>
      <c r="AB240" s="655" t="str">
        <f t="shared" si="12"/>
        <v/>
      </c>
      <c r="AD240" s="624" t="str">
        <f t="shared" si="13"/>
        <v/>
      </c>
    </row>
    <row r="241" spans="2:30" ht="37.5" customHeight="1">
      <c r="B241" s="638">
        <f t="shared" si="11"/>
        <v>207</v>
      </c>
      <c r="C241" s="648"/>
      <c r="D241" s="649"/>
      <c r="E241" s="649"/>
      <c r="F241" s="649"/>
      <c r="G241" s="649"/>
      <c r="H241" s="649"/>
      <c r="I241" s="649"/>
      <c r="J241" s="649"/>
      <c r="K241" s="649"/>
      <c r="L241" s="650"/>
      <c r="M241" s="909"/>
      <c r="N241" s="909"/>
      <c r="O241" s="909"/>
      <c r="P241" s="909"/>
      <c r="Q241" s="909"/>
      <c r="R241" s="925"/>
      <c r="S241" s="926"/>
      <c r="T241" s="926"/>
      <c r="U241" s="926"/>
      <c r="V241" s="927"/>
      <c r="W241" s="651"/>
      <c r="X241" s="652"/>
      <c r="Y241" s="652"/>
      <c r="Z241" s="653"/>
      <c r="AA241" s="654"/>
      <c r="AB241" s="655" t="str">
        <f t="shared" si="12"/>
        <v/>
      </c>
      <c r="AD241" s="624" t="str">
        <f t="shared" si="13"/>
        <v/>
      </c>
    </row>
    <row r="242" spans="2:30" ht="37.5" customHeight="1">
      <c r="B242" s="638">
        <f t="shared" si="11"/>
        <v>208</v>
      </c>
      <c r="C242" s="648"/>
      <c r="D242" s="649"/>
      <c r="E242" s="649"/>
      <c r="F242" s="649"/>
      <c r="G242" s="649"/>
      <c r="H242" s="649"/>
      <c r="I242" s="649"/>
      <c r="J242" s="649"/>
      <c r="K242" s="649"/>
      <c r="L242" s="650"/>
      <c r="M242" s="909"/>
      <c r="N242" s="909"/>
      <c r="O242" s="909"/>
      <c r="P242" s="909"/>
      <c r="Q242" s="909"/>
      <c r="R242" s="925"/>
      <c r="S242" s="926"/>
      <c r="T242" s="926"/>
      <c r="U242" s="926"/>
      <c r="V242" s="927"/>
      <c r="W242" s="651"/>
      <c r="X242" s="652"/>
      <c r="Y242" s="652"/>
      <c r="Z242" s="653"/>
      <c r="AA242" s="654"/>
      <c r="AB242" s="655" t="str">
        <f t="shared" si="12"/>
        <v/>
      </c>
      <c r="AD242" s="624" t="str">
        <f t="shared" si="13"/>
        <v/>
      </c>
    </row>
    <row r="243" spans="2:30" ht="37.5" customHeight="1">
      <c r="B243" s="638">
        <f t="shared" si="11"/>
        <v>209</v>
      </c>
      <c r="C243" s="648"/>
      <c r="D243" s="649"/>
      <c r="E243" s="649"/>
      <c r="F243" s="649"/>
      <c r="G243" s="649"/>
      <c r="H243" s="649"/>
      <c r="I243" s="649"/>
      <c r="J243" s="649"/>
      <c r="K243" s="649"/>
      <c r="L243" s="650"/>
      <c r="M243" s="909"/>
      <c r="N243" s="909"/>
      <c r="O243" s="909"/>
      <c r="P243" s="909"/>
      <c r="Q243" s="909"/>
      <c r="R243" s="925"/>
      <c r="S243" s="926"/>
      <c r="T243" s="926"/>
      <c r="U243" s="926"/>
      <c r="V243" s="927"/>
      <c r="W243" s="651"/>
      <c r="X243" s="652"/>
      <c r="Y243" s="652"/>
      <c r="Z243" s="653"/>
      <c r="AA243" s="654"/>
      <c r="AB243" s="655" t="str">
        <f t="shared" si="12"/>
        <v/>
      </c>
      <c r="AD243" s="624" t="str">
        <f t="shared" si="13"/>
        <v/>
      </c>
    </row>
    <row r="244" spans="2:30" ht="37.5" customHeight="1">
      <c r="B244" s="638">
        <f t="shared" si="11"/>
        <v>210</v>
      </c>
      <c r="C244" s="648"/>
      <c r="D244" s="649"/>
      <c r="E244" s="649"/>
      <c r="F244" s="649"/>
      <c r="G244" s="649"/>
      <c r="H244" s="649"/>
      <c r="I244" s="649"/>
      <c r="J244" s="649"/>
      <c r="K244" s="649"/>
      <c r="L244" s="650"/>
      <c r="M244" s="909"/>
      <c r="N244" s="909"/>
      <c r="O244" s="909"/>
      <c r="P244" s="909"/>
      <c r="Q244" s="909"/>
      <c r="R244" s="925"/>
      <c r="S244" s="926"/>
      <c r="T244" s="926"/>
      <c r="U244" s="926"/>
      <c r="V244" s="927"/>
      <c r="W244" s="651"/>
      <c r="X244" s="652"/>
      <c r="Y244" s="652"/>
      <c r="Z244" s="653"/>
      <c r="AA244" s="654"/>
      <c r="AB244" s="655" t="str">
        <f t="shared" si="12"/>
        <v/>
      </c>
      <c r="AD244" s="624" t="str">
        <f t="shared" si="13"/>
        <v/>
      </c>
    </row>
    <row r="245" spans="2:30" ht="37.5" customHeight="1">
      <c r="B245" s="638">
        <f t="shared" si="11"/>
        <v>211</v>
      </c>
      <c r="C245" s="648"/>
      <c r="D245" s="649"/>
      <c r="E245" s="649"/>
      <c r="F245" s="649"/>
      <c r="G245" s="649"/>
      <c r="H245" s="649"/>
      <c r="I245" s="649"/>
      <c r="J245" s="649"/>
      <c r="K245" s="649"/>
      <c r="L245" s="650"/>
      <c r="M245" s="909"/>
      <c r="N245" s="909"/>
      <c r="O245" s="909"/>
      <c r="P245" s="909"/>
      <c r="Q245" s="909"/>
      <c r="R245" s="925"/>
      <c r="S245" s="926"/>
      <c r="T245" s="926"/>
      <c r="U245" s="926"/>
      <c r="V245" s="927"/>
      <c r="W245" s="651"/>
      <c r="X245" s="652"/>
      <c r="Y245" s="652"/>
      <c r="Z245" s="653"/>
      <c r="AA245" s="654"/>
      <c r="AB245" s="655" t="str">
        <f t="shared" si="12"/>
        <v/>
      </c>
      <c r="AD245" s="624" t="str">
        <f t="shared" si="13"/>
        <v/>
      </c>
    </row>
    <row r="246" spans="2:30" ht="37.5" customHeight="1">
      <c r="B246" s="638">
        <f t="shared" si="11"/>
        <v>212</v>
      </c>
      <c r="C246" s="648"/>
      <c r="D246" s="649"/>
      <c r="E246" s="649"/>
      <c r="F246" s="649"/>
      <c r="G246" s="649"/>
      <c r="H246" s="649"/>
      <c r="I246" s="649"/>
      <c r="J246" s="649"/>
      <c r="K246" s="649"/>
      <c r="L246" s="650"/>
      <c r="M246" s="909"/>
      <c r="N246" s="909"/>
      <c r="O246" s="909"/>
      <c r="P246" s="909"/>
      <c r="Q246" s="909"/>
      <c r="R246" s="925"/>
      <c r="S246" s="926"/>
      <c r="T246" s="926"/>
      <c r="U246" s="926"/>
      <c r="V246" s="927"/>
      <c r="W246" s="651"/>
      <c r="X246" s="652"/>
      <c r="Y246" s="652"/>
      <c r="Z246" s="653"/>
      <c r="AA246" s="654"/>
      <c r="AB246" s="655" t="str">
        <f t="shared" si="12"/>
        <v/>
      </c>
      <c r="AD246" s="624" t="str">
        <f t="shared" si="13"/>
        <v/>
      </c>
    </row>
    <row r="247" spans="2:30" ht="37.5" customHeight="1">
      <c r="B247" s="638">
        <f t="shared" si="11"/>
        <v>213</v>
      </c>
      <c r="C247" s="648"/>
      <c r="D247" s="649"/>
      <c r="E247" s="649"/>
      <c r="F247" s="649"/>
      <c r="G247" s="649"/>
      <c r="H247" s="649"/>
      <c r="I247" s="649"/>
      <c r="J247" s="649"/>
      <c r="K247" s="649"/>
      <c r="L247" s="650"/>
      <c r="M247" s="909"/>
      <c r="N247" s="909"/>
      <c r="O247" s="909"/>
      <c r="P247" s="909"/>
      <c r="Q247" s="909"/>
      <c r="R247" s="925"/>
      <c r="S247" s="926"/>
      <c r="T247" s="926"/>
      <c r="U247" s="926"/>
      <c r="V247" s="927"/>
      <c r="W247" s="651"/>
      <c r="X247" s="652"/>
      <c r="Y247" s="652"/>
      <c r="Z247" s="653"/>
      <c r="AA247" s="654"/>
      <c r="AB247" s="655" t="str">
        <f t="shared" si="12"/>
        <v/>
      </c>
      <c r="AD247" s="624" t="str">
        <f t="shared" si="13"/>
        <v/>
      </c>
    </row>
    <row r="248" spans="2:30" ht="37.5" customHeight="1">
      <c r="B248" s="638">
        <f t="shared" si="11"/>
        <v>214</v>
      </c>
      <c r="C248" s="648"/>
      <c r="D248" s="649"/>
      <c r="E248" s="649"/>
      <c r="F248" s="649"/>
      <c r="G248" s="649"/>
      <c r="H248" s="649"/>
      <c r="I248" s="649"/>
      <c r="J248" s="649"/>
      <c r="K248" s="649"/>
      <c r="L248" s="650"/>
      <c r="M248" s="909"/>
      <c r="N248" s="909"/>
      <c r="O248" s="909"/>
      <c r="P248" s="909"/>
      <c r="Q248" s="909"/>
      <c r="R248" s="925"/>
      <c r="S248" s="926"/>
      <c r="T248" s="926"/>
      <c r="U248" s="926"/>
      <c r="V248" s="927"/>
      <c r="W248" s="651"/>
      <c r="X248" s="652"/>
      <c r="Y248" s="652"/>
      <c r="Z248" s="653"/>
      <c r="AA248" s="654"/>
      <c r="AB248" s="655" t="str">
        <f t="shared" si="12"/>
        <v/>
      </c>
      <c r="AD248" s="624" t="str">
        <f t="shared" si="13"/>
        <v/>
      </c>
    </row>
    <row r="249" spans="2:30" ht="37.5" customHeight="1">
      <c r="B249" s="638">
        <f t="shared" si="11"/>
        <v>215</v>
      </c>
      <c r="C249" s="648"/>
      <c r="D249" s="649"/>
      <c r="E249" s="649"/>
      <c r="F249" s="649"/>
      <c r="G249" s="649"/>
      <c r="H249" s="649"/>
      <c r="I249" s="649"/>
      <c r="J249" s="649"/>
      <c r="K249" s="649"/>
      <c r="L249" s="650"/>
      <c r="M249" s="909"/>
      <c r="N249" s="909"/>
      <c r="O249" s="909"/>
      <c r="P249" s="909"/>
      <c r="Q249" s="909"/>
      <c r="R249" s="925"/>
      <c r="S249" s="926"/>
      <c r="T249" s="926"/>
      <c r="U249" s="926"/>
      <c r="V249" s="927"/>
      <c r="W249" s="651"/>
      <c r="X249" s="652"/>
      <c r="Y249" s="652"/>
      <c r="Z249" s="653"/>
      <c r="AA249" s="654"/>
      <c r="AB249" s="655" t="str">
        <f t="shared" si="12"/>
        <v/>
      </c>
      <c r="AD249" s="624" t="str">
        <f t="shared" si="13"/>
        <v/>
      </c>
    </row>
    <row r="250" spans="2:30" ht="37.5" customHeight="1">
      <c r="B250" s="638">
        <f t="shared" si="11"/>
        <v>216</v>
      </c>
      <c r="C250" s="648"/>
      <c r="D250" s="649"/>
      <c r="E250" s="649"/>
      <c r="F250" s="649"/>
      <c r="G250" s="649"/>
      <c r="H250" s="649"/>
      <c r="I250" s="649"/>
      <c r="J250" s="649"/>
      <c r="K250" s="649"/>
      <c r="L250" s="650"/>
      <c r="M250" s="909"/>
      <c r="N250" s="909"/>
      <c r="O250" s="909"/>
      <c r="P250" s="909"/>
      <c r="Q250" s="909"/>
      <c r="R250" s="925"/>
      <c r="S250" s="926"/>
      <c r="T250" s="926"/>
      <c r="U250" s="926"/>
      <c r="V250" s="927"/>
      <c r="W250" s="651"/>
      <c r="X250" s="652"/>
      <c r="Y250" s="652"/>
      <c r="Z250" s="653"/>
      <c r="AA250" s="654"/>
      <c r="AB250" s="655" t="str">
        <f t="shared" si="12"/>
        <v/>
      </c>
      <c r="AD250" s="624" t="str">
        <f t="shared" si="13"/>
        <v/>
      </c>
    </row>
    <row r="251" spans="2:30" ht="37.5" customHeight="1">
      <c r="B251" s="638">
        <f t="shared" si="11"/>
        <v>217</v>
      </c>
      <c r="C251" s="648"/>
      <c r="D251" s="649"/>
      <c r="E251" s="649"/>
      <c r="F251" s="649"/>
      <c r="G251" s="649"/>
      <c r="H251" s="649"/>
      <c r="I251" s="649"/>
      <c r="J251" s="649"/>
      <c r="K251" s="649"/>
      <c r="L251" s="650"/>
      <c r="M251" s="909"/>
      <c r="N251" s="909"/>
      <c r="O251" s="909"/>
      <c r="P251" s="909"/>
      <c r="Q251" s="909"/>
      <c r="R251" s="925"/>
      <c r="S251" s="926"/>
      <c r="T251" s="926"/>
      <c r="U251" s="926"/>
      <c r="V251" s="927"/>
      <c r="W251" s="651"/>
      <c r="X251" s="652"/>
      <c r="Y251" s="652"/>
      <c r="Z251" s="653"/>
      <c r="AA251" s="654"/>
      <c r="AB251" s="655" t="str">
        <f t="shared" si="12"/>
        <v/>
      </c>
      <c r="AD251" s="624" t="str">
        <f t="shared" si="13"/>
        <v/>
      </c>
    </row>
    <row r="252" spans="2:30" ht="37.5" customHeight="1">
      <c r="B252" s="638">
        <f t="shared" si="11"/>
        <v>218</v>
      </c>
      <c r="C252" s="648"/>
      <c r="D252" s="649"/>
      <c r="E252" s="649"/>
      <c r="F252" s="649"/>
      <c r="G252" s="649"/>
      <c r="H252" s="649"/>
      <c r="I252" s="649"/>
      <c r="J252" s="649"/>
      <c r="K252" s="649"/>
      <c r="L252" s="650"/>
      <c r="M252" s="909"/>
      <c r="N252" s="909"/>
      <c r="O252" s="909"/>
      <c r="P252" s="909"/>
      <c r="Q252" s="909"/>
      <c r="R252" s="925"/>
      <c r="S252" s="926"/>
      <c r="T252" s="926"/>
      <c r="U252" s="926"/>
      <c r="V252" s="927"/>
      <c r="W252" s="651"/>
      <c r="X252" s="652"/>
      <c r="Y252" s="652"/>
      <c r="Z252" s="653"/>
      <c r="AA252" s="654"/>
      <c r="AB252" s="655" t="str">
        <f t="shared" si="12"/>
        <v/>
      </c>
      <c r="AD252" s="624" t="str">
        <f t="shared" si="13"/>
        <v/>
      </c>
    </row>
    <row r="253" spans="2:30" ht="37.5" customHeight="1">
      <c r="B253" s="638">
        <f t="shared" si="11"/>
        <v>219</v>
      </c>
      <c r="C253" s="648"/>
      <c r="D253" s="649"/>
      <c r="E253" s="649"/>
      <c r="F253" s="649"/>
      <c r="G253" s="649"/>
      <c r="H253" s="649"/>
      <c r="I253" s="649"/>
      <c r="J253" s="649"/>
      <c r="K253" s="649"/>
      <c r="L253" s="650"/>
      <c r="M253" s="909"/>
      <c r="N253" s="909"/>
      <c r="O253" s="909"/>
      <c r="P253" s="909"/>
      <c r="Q253" s="909"/>
      <c r="R253" s="925"/>
      <c r="S253" s="926"/>
      <c r="T253" s="926"/>
      <c r="U253" s="926"/>
      <c r="V253" s="927"/>
      <c r="W253" s="651"/>
      <c r="X253" s="652"/>
      <c r="Y253" s="652"/>
      <c r="Z253" s="653"/>
      <c r="AA253" s="654"/>
      <c r="AB253" s="655" t="str">
        <f t="shared" si="12"/>
        <v/>
      </c>
      <c r="AD253" s="624" t="str">
        <f t="shared" si="13"/>
        <v/>
      </c>
    </row>
    <row r="254" spans="2:30" ht="37.5" customHeight="1">
      <c r="B254" s="638">
        <f t="shared" si="11"/>
        <v>220</v>
      </c>
      <c r="C254" s="648"/>
      <c r="D254" s="649"/>
      <c r="E254" s="649"/>
      <c r="F254" s="649"/>
      <c r="G254" s="649"/>
      <c r="H254" s="649"/>
      <c r="I254" s="649"/>
      <c r="J254" s="649"/>
      <c r="K254" s="649"/>
      <c r="L254" s="650"/>
      <c r="M254" s="909"/>
      <c r="N254" s="909"/>
      <c r="O254" s="909"/>
      <c r="P254" s="909"/>
      <c r="Q254" s="909"/>
      <c r="R254" s="925"/>
      <c r="S254" s="926"/>
      <c r="T254" s="926"/>
      <c r="U254" s="926"/>
      <c r="V254" s="927"/>
      <c r="W254" s="651"/>
      <c r="X254" s="652"/>
      <c r="Y254" s="652"/>
      <c r="Z254" s="653"/>
      <c r="AA254" s="654"/>
      <c r="AB254" s="655" t="str">
        <f t="shared" si="12"/>
        <v/>
      </c>
      <c r="AD254" s="624" t="str">
        <f t="shared" si="13"/>
        <v/>
      </c>
    </row>
    <row r="255" spans="2:30" ht="37.5" customHeight="1">
      <c r="B255" s="638">
        <f t="shared" si="11"/>
        <v>221</v>
      </c>
      <c r="C255" s="648"/>
      <c r="D255" s="649"/>
      <c r="E255" s="649"/>
      <c r="F255" s="649"/>
      <c r="G255" s="649"/>
      <c r="H255" s="649"/>
      <c r="I255" s="649"/>
      <c r="J255" s="649"/>
      <c r="K255" s="649"/>
      <c r="L255" s="650"/>
      <c r="M255" s="909"/>
      <c r="N255" s="909"/>
      <c r="O255" s="909"/>
      <c r="P255" s="909"/>
      <c r="Q255" s="909"/>
      <c r="R255" s="925"/>
      <c r="S255" s="926"/>
      <c r="T255" s="926"/>
      <c r="U255" s="926"/>
      <c r="V255" s="927"/>
      <c r="W255" s="651"/>
      <c r="X255" s="652"/>
      <c r="Y255" s="652"/>
      <c r="Z255" s="653"/>
      <c r="AA255" s="654"/>
      <c r="AB255" s="655" t="str">
        <f t="shared" si="12"/>
        <v/>
      </c>
      <c r="AD255" s="624" t="str">
        <f t="shared" si="13"/>
        <v/>
      </c>
    </row>
    <row r="256" spans="2:30" ht="37.5" customHeight="1">
      <c r="B256" s="638">
        <f t="shared" si="11"/>
        <v>222</v>
      </c>
      <c r="C256" s="648"/>
      <c r="D256" s="649"/>
      <c r="E256" s="649"/>
      <c r="F256" s="649"/>
      <c r="G256" s="649"/>
      <c r="H256" s="649"/>
      <c r="I256" s="649"/>
      <c r="J256" s="649"/>
      <c r="K256" s="649"/>
      <c r="L256" s="650"/>
      <c r="M256" s="909"/>
      <c r="N256" s="909"/>
      <c r="O256" s="909"/>
      <c r="P256" s="909"/>
      <c r="Q256" s="909"/>
      <c r="R256" s="925"/>
      <c r="S256" s="926"/>
      <c r="T256" s="926"/>
      <c r="U256" s="926"/>
      <c r="V256" s="927"/>
      <c r="W256" s="651"/>
      <c r="X256" s="652"/>
      <c r="Y256" s="652"/>
      <c r="Z256" s="653"/>
      <c r="AA256" s="654"/>
      <c r="AB256" s="655" t="str">
        <f t="shared" si="12"/>
        <v/>
      </c>
      <c r="AD256" s="624" t="str">
        <f t="shared" si="13"/>
        <v/>
      </c>
    </row>
    <row r="257" spans="2:30" ht="37.5" customHeight="1">
      <c r="B257" s="638">
        <f t="shared" si="11"/>
        <v>223</v>
      </c>
      <c r="C257" s="648"/>
      <c r="D257" s="649"/>
      <c r="E257" s="649"/>
      <c r="F257" s="649"/>
      <c r="G257" s="649"/>
      <c r="H257" s="649"/>
      <c r="I257" s="649"/>
      <c r="J257" s="649"/>
      <c r="K257" s="649"/>
      <c r="L257" s="650"/>
      <c r="M257" s="909"/>
      <c r="N257" s="909"/>
      <c r="O257" s="909"/>
      <c r="P257" s="909"/>
      <c r="Q257" s="909"/>
      <c r="R257" s="925"/>
      <c r="S257" s="926"/>
      <c r="T257" s="926"/>
      <c r="U257" s="926"/>
      <c r="V257" s="927"/>
      <c r="W257" s="651"/>
      <c r="X257" s="652"/>
      <c r="Y257" s="652"/>
      <c r="Z257" s="653"/>
      <c r="AA257" s="654"/>
      <c r="AB257" s="655" t="str">
        <f t="shared" si="12"/>
        <v/>
      </c>
      <c r="AD257" s="624" t="str">
        <f t="shared" si="13"/>
        <v/>
      </c>
    </row>
    <row r="258" spans="2:30" ht="37.5" customHeight="1">
      <c r="B258" s="638">
        <f t="shared" si="11"/>
        <v>224</v>
      </c>
      <c r="C258" s="648"/>
      <c r="D258" s="649"/>
      <c r="E258" s="649"/>
      <c r="F258" s="649"/>
      <c r="G258" s="649"/>
      <c r="H258" s="649"/>
      <c r="I258" s="649"/>
      <c r="J258" s="649"/>
      <c r="K258" s="649"/>
      <c r="L258" s="650"/>
      <c r="M258" s="909"/>
      <c r="N258" s="909"/>
      <c r="O258" s="909"/>
      <c r="P258" s="909"/>
      <c r="Q258" s="909"/>
      <c r="R258" s="925"/>
      <c r="S258" s="926"/>
      <c r="T258" s="926"/>
      <c r="U258" s="926"/>
      <c r="V258" s="927"/>
      <c r="W258" s="651"/>
      <c r="X258" s="652"/>
      <c r="Y258" s="652"/>
      <c r="Z258" s="653"/>
      <c r="AA258" s="654"/>
      <c r="AB258" s="655" t="str">
        <f t="shared" si="12"/>
        <v/>
      </c>
      <c r="AD258" s="624" t="str">
        <f t="shared" si="13"/>
        <v/>
      </c>
    </row>
    <row r="259" spans="2:30" ht="37.5" customHeight="1">
      <c r="B259" s="638">
        <f t="shared" si="11"/>
        <v>225</v>
      </c>
      <c r="C259" s="648"/>
      <c r="D259" s="649"/>
      <c r="E259" s="649"/>
      <c r="F259" s="649"/>
      <c r="G259" s="649"/>
      <c r="H259" s="649"/>
      <c r="I259" s="649"/>
      <c r="J259" s="649"/>
      <c r="K259" s="649"/>
      <c r="L259" s="650"/>
      <c r="M259" s="909"/>
      <c r="N259" s="909"/>
      <c r="O259" s="909"/>
      <c r="P259" s="909"/>
      <c r="Q259" s="909"/>
      <c r="R259" s="925"/>
      <c r="S259" s="926"/>
      <c r="T259" s="926"/>
      <c r="U259" s="926"/>
      <c r="V259" s="927"/>
      <c r="W259" s="651"/>
      <c r="X259" s="652"/>
      <c r="Y259" s="652"/>
      <c r="Z259" s="653"/>
      <c r="AA259" s="654"/>
      <c r="AB259" s="655" t="str">
        <f t="shared" si="12"/>
        <v/>
      </c>
      <c r="AD259" s="624" t="str">
        <f t="shared" si="13"/>
        <v/>
      </c>
    </row>
    <row r="260" spans="2:30" ht="37.5" customHeight="1">
      <c r="B260" s="638">
        <f t="shared" si="11"/>
        <v>226</v>
      </c>
      <c r="C260" s="648"/>
      <c r="D260" s="649"/>
      <c r="E260" s="649"/>
      <c r="F260" s="649"/>
      <c r="G260" s="649"/>
      <c r="H260" s="649"/>
      <c r="I260" s="649"/>
      <c r="J260" s="649"/>
      <c r="K260" s="649"/>
      <c r="L260" s="650"/>
      <c r="M260" s="909"/>
      <c r="N260" s="909"/>
      <c r="O260" s="909"/>
      <c r="P260" s="909"/>
      <c r="Q260" s="909"/>
      <c r="R260" s="925"/>
      <c r="S260" s="926"/>
      <c r="T260" s="926"/>
      <c r="U260" s="926"/>
      <c r="V260" s="927"/>
      <c r="W260" s="651"/>
      <c r="X260" s="652"/>
      <c r="Y260" s="652"/>
      <c r="Z260" s="653"/>
      <c r="AA260" s="654"/>
      <c r="AB260" s="655" t="str">
        <f t="shared" si="12"/>
        <v/>
      </c>
      <c r="AD260" s="624" t="str">
        <f t="shared" si="13"/>
        <v/>
      </c>
    </row>
    <row r="261" spans="2:30" ht="37.5" customHeight="1">
      <c r="B261" s="638">
        <f t="shared" ref="B261:B324" si="14">B260+1</f>
        <v>227</v>
      </c>
      <c r="C261" s="648"/>
      <c r="D261" s="649"/>
      <c r="E261" s="649"/>
      <c r="F261" s="649"/>
      <c r="G261" s="649"/>
      <c r="H261" s="649"/>
      <c r="I261" s="649"/>
      <c r="J261" s="649"/>
      <c r="K261" s="649"/>
      <c r="L261" s="650"/>
      <c r="M261" s="909"/>
      <c r="N261" s="909"/>
      <c r="O261" s="909"/>
      <c r="P261" s="909"/>
      <c r="Q261" s="909"/>
      <c r="R261" s="925"/>
      <c r="S261" s="926"/>
      <c r="T261" s="926"/>
      <c r="U261" s="926"/>
      <c r="V261" s="927"/>
      <c r="W261" s="651"/>
      <c r="X261" s="652"/>
      <c r="Y261" s="652"/>
      <c r="Z261" s="653"/>
      <c r="AA261" s="654"/>
      <c r="AB261" s="655" t="str">
        <f t="shared" si="12"/>
        <v/>
      </c>
      <c r="AD261" s="624" t="str">
        <f t="shared" si="13"/>
        <v/>
      </c>
    </row>
    <row r="262" spans="2:30" ht="37.5" customHeight="1">
      <c r="B262" s="638">
        <f t="shared" si="14"/>
        <v>228</v>
      </c>
      <c r="C262" s="648"/>
      <c r="D262" s="649"/>
      <c r="E262" s="649"/>
      <c r="F262" s="649"/>
      <c r="G262" s="649"/>
      <c r="H262" s="649"/>
      <c r="I262" s="649"/>
      <c r="J262" s="649"/>
      <c r="K262" s="649"/>
      <c r="L262" s="650"/>
      <c r="M262" s="909"/>
      <c r="N262" s="909"/>
      <c r="O262" s="909"/>
      <c r="P262" s="909"/>
      <c r="Q262" s="909"/>
      <c r="R262" s="925"/>
      <c r="S262" s="926"/>
      <c r="T262" s="926"/>
      <c r="U262" s="926"/>
      <c r="V262" s="927"/>
      <c r="W262" s="651"/>
      <c r="X262" s="652"/>
      <c r="Y262" s="652"/>
      <c r="Z262" s="653"/>
      <c r="AA262" s="654"/>
      <c r="AB262" s="655" t="str">
        <f t="shared" si="12"/>
        <v/>
      </c>
      <c r="AD262" s="624" t="str">
        <f t="shared" si="13"/>
        <v/>
      </c>
    </row>
    <row r="263" spans="2:30" ht="37.5" customHeight="1">
      <c r="B263" s="638">
        <f t="shared" si="14"/>
        <v>229</v>
      </c>
      <c r="C263" s="648"/>
      <c r="D263" s="649"/>
      <c r="E263" s="649"/>
      <c r="F263" s="649"/>
      <c r="G263" s="649"/>
      <c r="H263" s="649"/>
      <c r="I263" s="649"/>
      <c r="J263" s="649"/>
      <c r="K263" s="649"/>
      <c r="L263" s="650"/>
      <c r="M263" s="909"/>
      <c r="N263" s="909"/>
      <c r="O263" s="909"/>
      <c r="P263" s="909"/>
      <c r="Q263" s="909"/>
      <c r="R263" s="925"/>
      <c r="S263" s="926"/>
      <c r="T263" s="926"/>
      <c r="U263" s="926"/>
      <c r="V263" s="927"/>
      <c r="W263" s="651"/>
      <c r="X263" s="652"/>
      <c r="Y263" s="652"/>
      <c r="Z263" s="653"/>
      <c r="AA263" s="654"/>
      <c r="AB263" s="655" t="str">
        <f t="shared" si="12"/>
        <v/>
      </c>
      <c r="AD263" s="624" t="str">
        <f t="shared" si="13"/>
        <v/>
      </c>
    </row>
    <row r="264" spans="2:30" ht="37.5" customHeight="1">
      <c r="B264" s="638">
        <f t="shared" si="14"/>
        <v>230</v>
      </c>
      <c r="C264" s="648"/>
      <c r="D264" s="649"/>
      <c r="E264" s="649"/>
      <c r="F264" s="649"/>
      <c r="G264" s="649"/>
      <c r="H264" s="649"/>
      <c r="I264" s="649"/>
      <c r="J264" s="649"/>
      <c r="K264" s="649"/>
      <c r="L264" s="650"/>
      <c r="M264" s="909"/>
      <c r="N264" s="909"/>
      <c r="O264" s="909"/>
      <c r="P264" s="909"/>
      <c r="Q264" s="909"/>
      <c r="R264" s="925"/>
      <c r="S264" s="926"/>
      <c r="T264" s="926"/>
      <c r="U264" s="926"/>
      <c r="V264" s="927"/>
      <c r="W264" s="651"/>
      <c r="X264" s="652"/>
      <c r="Y264" s="652"/>
      <c r="Z264" s="653"/>
      <c r="AA264" s="654"/>
      <c r="AB264" s="655" t="str">
        <f t="shared" si="12"/>
        <v/>
      </c>
      <c r="AD264" s="624" t="str">
        <f t="shared" si="13"/>
        <v/>
      </c>
    </row>
    <row r="265" spans="2:30" ht="37.5" customHeight="1">
      <c r="B265" s="638">
        <f t="shared" si="14"/>
        <v>231</v>
      </c>
      <c r="C265" s="648"/>
      <c r="D265" s="649"/>
      <c r="E265" s="649"/>
      <c r="F265" s="649"/>
      <c r="G265" s="649"/>
      <c r="H265" s="649"/>
      <c r="I265" s="649"/>
      <c r="J265" s="649"/>
      <c r="K265" s="649"/>
      <c r="L265" s="650"/>
      <c r="M265" s="909"/>
      <c r="N265" s="909"/>
      <c r="O265" s="909"/>
      <c r="P265" s="909"/>
      <c r="Q265" s="909"/>
      <c r="R265" s="925"/>
      <c r="S265" s="926"/>
      <c r="T265" s="926"/>
      <c r="U265" s="926"/>
      <c r="V265" s="927"/>
      <c r="W265" s="651"/>
      <c r="X265" s="652"/>
      <c r="Y265" s="652"/>
      <c r="Z265" s="653"/>
      <c r="AA265" s="654"/>
      <c r="AB265" s="655" t="str">
        <f t="shared" si="12"/>
        <v/>
      </c>
      <c r="AD265" s="624" t="str">
        <f t="shared" si="13"/>
        <v/>
      </c>
    </row>
    <row r="266" spans="2:30" ht="37.5" customHeight="1">
      <c r="B266" s="638">
        <f t="shared" si="14"/>
        <v>232</v>
      </c>
      <c r="C266" s="648"/>
      <c r="D266" s="649"/>
      <c r="E266" s="649"/>
      <c r="F266" s="649"/>
      <c r="G266" s="649"/>
      <c r="H266" s="649"/>
      <c r="I266" s="649"/>
      <c r="J266" s="649"/>
      <c r="K266" s="649"/>
      <c r="L266" s="650"/>
      <c r="M266" s="909"/>
      <c r="N266" s="909"/>
      <c r="O266" s="909"/>
      <c r="P266" s="909"/>
      <c r="Q266" s="909"/>
      <c r="R266" s="925"/>
      <c r="S266" s="926"/>
      <c r="T266" s="926"/>
      <c r="U266" s="926"/>
      <c r="V266" s="927"/>
      <c r="W266" s="651"/>
      <c r="X266" s="652"/>
      <c r="Y266" s="652"/>
      <c r="Z266" s="653"/>
      <c r="AA266" s="654"/>
      <c r="AB266" s="655" t="str">
        <f t="shared" si="12"/>
        <v/>
      </c>
      <c r="AD266" s="624" t="str">
        <f t="shared" si="13"/>
        <v/>
      </c>
    </row>
    <row r="267" spans="2:30" ht="37.5" customHeight="1">
      <c r="B267" s="638">
        <f t="shared" si="14"/>
        <v>233</v>
      </c>
      <c r="C267" s="648"/>
      <c r="D267" s="649"/>
      <c r="E267" s="649"/>
      <c r="F267" s="649"/>
      <c r="G267" s="649"/>
      <c r="H267" s="649"/>
      <c r="I267" s="649"/>
      <c r="J267" s="649"/>
      <c r="K267" s="649"/>
      <c r="L267" s="650"/>
      <c r="M267" s="909"/>
      <c r="N267" s="909"/>
      <c r="O267" s="909"/>
      <c r="P267" s="909"/>
      <c r="Q267" s="909"/>
      <c r="R267" s="925"/>
      <c r="S267" s="926"/>
      <c r="T267" s="926"/>
      <c r="U267" s="926"/>
      <c r="V267" s="927"/>
      <c r="W267" s="651"/>
      <c r="X267" s="652"/>
      <c r="Y267" s="652"/>
      <c r="Z267" s="653"/>
      <c r="AA267" s="654"/>
      <c r="AB267" s="655" t="str">
        <f t="shared" si="12"/>
        <v/>
      </c>
      <c r="AD267" s="624" t="str">
        <f t="shared" si="13"/>
        <v/>
      </c>
    </row>
    <row r="268" spans="2:30" ht="37.5" customHeight="1">
      <c r="B268" s="638">
        <f t="shared" si="14"/>
        <v>234</v>
      </c>
      <c r="C268" s="648"/>
      <c r="D268" s="649"/>
      <c r="E268" s="649"/>
      <c r="F268" s="649"/>
      <c r="G268" s="649"/>
      <c r="H268" s="649"/>
      <c r="I268" s="649"/>
      <c r="J268" s="649"/>
      <c r="K268" s="649"/>
      <c r="L268" s="650"/>
      <c r="M268" s="909"/>
      <c r="N268" s="909"/>
      <c r="O268" s="909"/>
      <c r="P268" s="909"/>
      <c r="Q268" s="909"/>
      <c r="R268" s="925"/>
      <c r="S268" s="926"/>
      <c r="T268" s="926"/>
      <c r="U268" s="926"/>
      <c r="V268" s="927"/>
      <c r="W268" s="651"/>
      <c r="X268" s="652"/>
      <c r="Y268" s="652"/>
      <c r="Z268" s="653"/>
      <c r="AA268" s="654"/>
      <c r="AB268" s="655" t="str">
        <f t="shared" si="12"/>
        <v/>
      </c>
      <c r="AD268" s="624" t="str">
        <f t="shared" si="13"/>
        <v/>
      </c>
    </row>
    <row r="269" spans="2:30" ht="37.5" customHeight="1">
      <c r="B269" s="638">
        <f t="shared" si="14"/>
        <v>235</v>
      </c>
      <c r="C269" s="648"/>
      <c r="D269" s="649"/>
      <c r="E269" s="649"/>
      <c r="F269" s="649"/>
      <c r="G269" s="649"/>
      <c r="H269" s="649"/>
      <c r="I269" s="649"/>
      <c r="J269" s="649"/>
      <c r="K269" s="649"/>
      <c r="L269" s="650"/>
      <c r="M269" s="909"/>
      <c r="N269" s="909"/>
      <c r="O269" s="909"/>
      <c r="P269" s="909"/>
      <c r="Q269" s="909"/>
      <c r="R269" s="925"/>
      <c r="S269" s="926"/>
      <c r="T269" s="926"/>
      <c r="U269" s="926"/>
      <c r="V269" s="927"/>
      <c r="W269" s="651"/>
      <c r="X269" s="652"/>
      <c r="Y269" s="652"/>
      <c r="Z269" s="653"/>
      <c r="AA269" s="654"/>
      <c r="AB269" s="655" t="str">
        <f t="shared" si="12"/>
        <v/>
      </c>
      <c r="AD269" s="624" t="str">
        <f t="shared" si="13"/>
        <v/>
      </c>
    </row>
    <row r="270" spans="2:30" ht="37.5" customHeight="1">
      <c r="B270" s="638">
        <f t="shared" si="14"/>
        <v>236</v>
      </c>
      <c r="C270" s="648"/>
      <c r="D270" s="649"/>
      <c r="E270" s="649"/>
      <c r="F270" s="649"/>
      <c r="G270" s="649"/>
      <c r="H270" s="649"/>
      <c r="I270" s="649"/>
      <c r="J270" s="649"/>
      <c r="K270" s="649"/>
      <c r="L270" s="650"/>
      <c r="M270" s="909"/>
      <c r="N270" s="909"/>
      <c r="O270" s="909"/>
      <c r="P270" s="909"/>
      <c r="Q270" s="909"/>
      <c r="R270" s="925"/>
      <c r="S270" s="926"/>
      <c r="T270" s="926"/>
      <c r="U270" s="926"/>
      <c r="V270" s="927"/>
      <c r="W270" s="651"/>
      <c r="X270" s="652"/>
      <c r="Y270" s="652"/>
      <c r="Z270" s="653"/>
      <c r="AA270" s="654"/>
      <c r="AB270" s="655" t="str">
        <f t="shared" si="12"/>
        <v/>
      </c>
      <c r="AD270" s="624" t="str">
        <f t="shared" si="13"/>
        <v/>
      </c>
    </row>
    <row r="271" spans="2:30" ht="37.5" customHeight="1">
      <c r="B271" s="638">
        <f t="shared" si="14"/>
        <v>237</v>
      </c>
      <c r="C271" s="648"/>
      <c r="D271" s="649"/>
      <c r="E271" s="649"/>
      <c r="F271" s="649"/>
      <c r="G271" s="649"/>
      <c r="H271" s="649"/>
      <c r="I271" s="649"/>
      <c r="J271" s="649"/>
      <c r="K271" s="649"/>
      <c r="L271" s="650"/>
      <c r="M271" s="909"/>
      <c r="N271" s="909"/>
      <c r="O271" s="909"/>
      <c r="P271" s="909"/>
      <c r="Q271" s="909"/>
      <c r="R271" s="925"/>
      <c r="S271" s="926"/>
      <c r="T271" s="926"/>
      <c r="U271" s="926"/>
      <c r="V271" s="927"/>
      <c r="W271" s="651"/>
      <c r="X271" s="652"/>
      <c r="Y271" s="652"/>
      <c r="Z271" s="653"/>
      <c r="AA271" s="654"/>
      <c r="AB271" s="655" t="str">
        <f t="shared" si="12"/>
        <v/>
      </c>
      <c r="AD271" s="624" t="str">
        <f t="shared" si="13"/>
        <v/>
      </c>
    </row>
    <row r="272" spans="2:30" ht="37.5" customHeight="1">
      <c r="B272" s="638">
        <f t="shared" si="14"/>
        <v>238</v>
      </c>
      <c r="C272" s="648"/>
      <c r="D272" s="649"/>
      <c r="E272" s="649"/>
      <c r="F272" s="649"/>
      <c r="G272" s="649"/>
      <c r="H272" s="649"/>
      <c r="I272" s="649"/>
      <c r="J272" s="649"/>
      <c r="K272" s="649"/>
      <c r="L272" s="650"/>
      <c r="M272" s="909"/>
      <c r="N272" s="909"/>
      <c r="O272" s="909"/>
      <c r="P272" s="909"/>
      <c r="Q272" s="909"/>
      <c r="R272" s="925"/>
      <c r="S272" s="926"/>
      <c r="T272" s="926"/>
      <c r="U272" s="926"/>
      <c r="V272" s="927"/>
      <c r="W272" s="651"/>
      <c r="X272" s="652"/>
      <c r="Y272" s="652"/>
      <c r="Z272" s="653"/>
      <c r="AA272" s="654"/>
      <c r="AB272" s="655" t="str">
        <f t="shared" si="12"/>
        <v/>
      </c>
      <c r="AD272" s="624" t="str">
        <f t="shared" si="13"/>
        <v/>
      </c>
    </row>
    <row r="273" spans="2:30" ht="37.5" customHeight="1">
      <c r="B273" s="638">
        <f t="shared" si="14"/>
        <v>239</v>
      </c>
      <c r="C273" s="648"/>
      <c r="D273" s="649"/>
      <c r="E273" s="649"/>
      <c r="F273" s="649"/>
      <c r="G273" s="649"/>
      <c r="H273" s="649"/>
      <c r="I273" s="649"/>
      <c r="J273" s="649"/>
      <c r="K273" s="649"/>
      <c r="L273" s="650"/>
      <c r="M273" s="909"/>
      <c r="N273" s="909"/>
      <c r="O273" s="909"/>
      <c r="P273" s="909"/>
      <c r="Q273" s="909"/>
      <c r="R273" s="925"/>
      <c r="S273" s="926"/>
      <c r="T273" s="926"/>
      <c r="U273" s="926"/>
      <c r="V273" s="927"/>
      <c r="W273" s="651"/>
      <c r="X273" s="652"/>
      <c r="Y273" s="652"/>
      <c r="Z273" s="653"/>
      <c r="AA273" s="654"/>
      <c r="AB273" s="655" t="str">
        <f t="shared" si="12"/>
        <v/>
      </c>
      <c r="AD273" s="624" t="str">
        <f t="shared" si="13"/>
        <v/>
      </c>
    </row>
    <row r="274" spans="2:30" ht="37.5" customHeight="1">
      <c r="B274" s="638">
        <f t="shared" si="14"/>
        <v>240</v>
      </c>
      <c r="C274" s="648"/>
      <c r="D274" s="649"/>
      <c r="E274" s="649"/>
      <c r="F274" s="649"/>
      <c r="G274" s="649"/>
      <c r="H274" s="649"/>
      <c r="I274" s="649"/>
      <c r="J274" s="649"/>
      <c r="K274" s="649"/>
      <c r="L274" s="650"/>
      <c r="M274" s="909"/>
      <c r="N274" s="909"/>
      <c r="O274" s="909"/>
      <c r="P274" s="909"/>
      <c r="Q274" s="909"/>
      <c r="R274" s="925"/>
      <c r="S274" s="926"/>
      <c r="T274" s="926"/>
      <c r="U274" s="926"/>
      <c r="V274" s="927"/>
      <c r="W274" s="651"/>
      <c r="X274" s="652"/>
      <c r="Y274" s="652"/>
      <c r="Z274" s="653"/>
      <c r="AA274" s="654"/>
      <c r="AB274" s="655" t="str">
        <f t="shared" si="12"/>
        <v/>
      </c>
      <c r="AD274" s="624" t="str">
        <f t="shared" si="13"/>
        <v/>
      </c>
    </row>
    <row r="275" spans="2:30" ht="37.5" customHeight="1">
      <c r="B275" s="638">
        <f t="shared" si="14"/>
        <v>241</v>
      </c>
      <c r="C275" s="648"/>
      <c r="D275" s="649"/>
      <c r="E275" s="649"/>
      <c r="F275" s="649"/>
      <c r="G275" s="649"/>
      <c r="H275" s="649"/>
      <c r="I275" s="649"/>
      <c r="J275" s="649"/>
      <c r="K275" s="649"/>
      <c r="L275" s="650"/>
      <c r="M275" s="909"/>
      <c r="N275" s="909"/>
      <c r="O275" s="909"/>
      <c r="P275" s="909"/>
      <c r="Q275" s="909"/>
      <c r="R275" s="925"/>
      <c r="S275" s="926"/>
      <c r="T275" s="926"/>
      <c r="U275" s="926"/>
      <c r="V275" s="927"/>
      <c r="W275" s="651"/>
      <c r="X275" s="652"/>
      <c r="Y275" s="652"/>
      <c r="Z275" s="653"/>
      <c r="AA275" s="654"/>
      <c r="AB275" s="655" t="str">
        <f t="shared" si="12"/>
        <v/>
      </c>
      <c r="AD275" s="624" t="str">
        <f t="shared" si="13"/>
        <v/>
      </c>
    </row>
    <row r="276" spans="2:30" ht="37.5" customHeight="1">
      <c r="B276" s="638">
        <f t="shared" si="14"/>
        <v>242</v>
      </c>
      <c r="C276" s="648"/>
      <c r="D276" s="649"/>
      <c r="E276" s="649"/>
      <c r="F276" s="649"/>
      <c r="G276" s="649"/>
      <c r="H276" s="649"/>
      <c r="I276" s="649"/>
      <c r="J276" s="649"/>
      <c r="K276" s="649"/>
      <c r="L276" s="650"/>
      <c r="M276" s="909"/>
      <c r="N276" s="909"/>
      <c r="O276" s="909"/>
      <c r="P276" s="909"/>
      <c r="Q276" s="909"/>
      <c r="R276" s="925"/>
      <c r="S276" s="926"/>
      <c r="T276" s="926"/>
      <c r="U276" s="926"/>
      <c r="V276" s="927"/>
      <c r="W276" s="651"/>
      <c r="X276" s="652"/>
      <c r="Y276" s="652"/>
      <c r="Z276" s="653"/>
      <c r="AA276" s="654"/>
      <c r="AB276" s="655" t="str">
        <f t="shared" si="12"/>
        <v/>
      </c>
      <c r="AD276" s="624" t="str">
        <f t="shared" si="13"/>
        <v/>
      </c>
    </row>
    <row r="277" spans="2:30" ht="37.5" customHeight="1">
      <c r="B277" s="638">
        <f t="shared" si="14"/>
        <v>243</v>
      </c>
      <c r="C277" s="648"/>
      <c r="D277" s="649"/>
      <c r="E277" s="649"/>
      <c r="F277" s="649"/>
      <c r="G277" s="649"/>
      <c r="H277" s="649"/>
      <c r="I277" s="649"/>
      <c r="J277" s="649"/>
      <c r="K277" s="649"/>
      <c r="L277" s="650"/>
      <c r="M277" s="909"/>
      <c r="N277" s="909"/>
      <c r="O277" s="909"/>
      <c r="P277" s="909"/>
      <c r="Q277" s="909"/>
      <c r="R277" s="925"/>
      <c r="S277" s="926"/>
      <c r="T277" s="926"/>
      <c r="U277" s="926"/>
      <c r="V277" s="927"/>
      <c r="W277" s="651"/>
      <c r="X277" s="652"/>
      <c r="Y277" s="652"/>
      <c r="Z277" s="653"/>
      <c r="AA277" s="654"/>
      <c r="AB277" s="655" t="str">
        <f t="shared" si="12"/>
        <v/>
      </c>
      <c r="AD277" s="624" t="str">
        <f t="shared" si="13"/>
        <v/>
      </c>
    </row>
    <row r="278" spans="2:30" ht="37.5" customHeight="1">
      <c r="B278" s="638">
        <f t="shared" si="14"/>
        <v>244</v>
      </c>
      <c r="C278" s="648"/>
      <c r="D278" s="649"/>
      <c r="E278" s="649"/>
      <c r="F278" s="649"/>
      <c r="G278" s="649"/>
      <c r="H278" s="649"/>
      <c r="I278" s="649"/>
      <c r="J278" s="649"/>
      <c r="K278" s="649"/>
      <c r="L278" s="650"/>
      <c r="M278" s="909"/>
      <c r="N278" s="909"/>
      <c r="O278" s="909"/>
      <c r="P278" s="909"/>
      <c r="Q278" s="909"/>
      <c r="R278" s="925"/>
      <c r="S278" s="926"/>
      <c r="T278" s="926"/>
      <c r="U278" s="926"/>
      <c r="V278" s="927"/>
      <c r="W278" s="651"/>
      <c r="X278" s="652"/>
      <c r="Y278" s="652"/>
      <c r="Z278" s="653"/>
      <c r="AA278" s="654"/>
      <c r="AB278" s="655" t="str">
        <f t="shared" si="12"/>
        <v/>
      </c>
      <c r="AD278" s="624" t="str">
        <f t="shared" si="13"/>
        <v/>
      </c>
    </row>
    <row r="279" spans="2:30" ht="37.5" customHeight="1">
      <c r="B279" s="638">
        <f t="shared" si="14"/>
        <v>245</v>
      </c>
      <c r="C279" s="648"/>
      <c r="D279" s="649"/>
      <c r="E279" s="649"/>
      <c r="F279" s="649"/>
      <c r="G279" s="649"/>
      <c r="H279" s="649"/>
      <c r="I279" s="649"/>
      <c r="J279" s="649"/>
      <c r="K279" s="649"/>
      <c r="L279" s="650"/>
      <c r="M279" s="909"/>
      <c r="N279" s="909"/>
      <c r="O279" s="909"/>
      <c r="P279" s="909"/>
      <c r="Q279" s="909"/>
      <c r="R279" s="925"/>
      <c r="S279" s="926"/>
      <c r="T279" s="926"/>
      <c r="U279" s="926"/>
      <c r="V279" s="927"/>
      <c r="W279" s="651"/>
      <c r="X279" s="652"/>
      <c r="Y279" s="652"/>
      <c r="Z279" s="653"/>
      <c r="AA279" s="654"/>
      <c r="AB279" s="655" t="str">
        <f t="shared" si="12"/>
        <v/>
      </c>
      <c r="AD279" s="624" t="str">
        <f t="shared" si="13"/>
        <v/>
      </c>
    </row>
    <row r="280" spans="2:30" ht="37.5" customHeight="1">
      <c r="B280" s="638">
        <f t="shared" si="14"/>
        <v>246</v>
      </c>
      <c r="C280" s="648"/>
      <c r="D280" s="649"/>
      <c r="E280" s="649"/>
      <c r="F280" s="649"/>
      <c r="G280" s="649"/>
      <c r="H280" s="649"/>
      <c r="I280" s="649"/>
      <c r="J280" s="649"/>
      <c r="K280" s="649"/>
      <c r="L280" s="650"/>
      <c r="M280" s="909"/>
      <c r="N280" s="909"/>
      <c r="O280" s="909"/>
      <c r="P280" s="909"/>
      <c r="Q280" s="909"/>
      <c r="R280" s="925"/>
      <c r="S280" s="926"/>
      <c r="T280" s="926"/>
      <c r="U280" s="926"/>
      <c r="V280" s="927"/>
      <c r="W280" s="651"/>
      <c r="X280" s="652"/>
      <c r="Y280" s="652"/>
      <c r="Z280" s="653"/>
      <c r="AA280" s="654"/>
      <c r="AB280" s="655" t="str">
        <f t="shared" si="12"/>
        <v/>
      </c>
      <c r="AD280" s="624" t="str">
        <f t="shared" si="13"/>
        <v/>
      </c>
    </row>
    <row r="281" spans="2:30" ht="37.5" customHeight="1">
      <c r="B281" s="638">
        <f t="shared" si="14"/>
        <v>247</v>
      </c>
      <c r="C281" s="648"/>
      <c r="D281" s="649"/>
      <c r="E281" s="649"/>
      <c r="F281" s="649"/>
      <c r="G281" s="649"/>
      <c r="H281" s="649"/>
      <c r="I281" s="649"/>
      <c r="J281" s="649"/>
      <c r="K281" s="649"/>
      <c r="L281" s="650"/>
      <c r="M281" s="909"/>
      <c r="N281" s="909"/>
      <c r="O281" s="909"/>
      <c r="P281" s="909"/>
      <c r="Q281" s="909"/>
      <c r="R281" s="925"/>
      <c r="S281" s="926"/>
      <c r="T281" s="926"/>
      <c r="U281" s="926"/>
      <c r="V281" s="927"/>
      <c r="W281" s="651"/>
      <c r="X281" s="652"/>
      <c r="Y281" s="652"/>
      <c r="Z281" s="653"/>
      <c r="AA281" s="654"/>
      <c r="AB281" s="655" t="str">
        <f t="shared" si="12"/>
        <v/>
      </c>
      <c r="AD281" s="624" t="str">
        <f t="shared" si="13"/>
        <v/>
      </c>
    </row>
    <row r="282" spans="2:30" ht="37.5" customHeight="1">
      <c r="B282" s="638">
        <f t="shared" si="14"/>
        <v>248</v>
      </c>
      <c r="C282" s="648"/>
      <c r="D282" s="649"/>
      <c r="E282" s="649"/>
      <c r="F282" s="649"/>
      <c r="G282" s="649"/>
      <c r="H282" s="649"/>
      <c r="I282" s="649"/>
      <c r="J282" s="649"/>
      <c r="K282" s="649"/>
      <c r="L282" s="650"/>
      <c r="M282" s="909"/>
      <c r="N282" s="909"/>
      <c r="O282" s="909"/>
      <c r="P282" s="909"/>
      <c r="Q282" s="909"/>
      <c r="R282" s="925"/>
      <c r="S282" s="926"/>
      <c r="T282" s="926"/>
      <c r="U282" s="926"/>
      <c r="V282" s="927"/>
      <c r="W282" s="651"/>
      <c r="X282" s="652"/>
      <c r="Y282" s="652"/>
      <c r="Z282" s="653"/>
      <c r="AA282" s="654"/>
      <c r="AB282" s="655" t="str">
        <f t="shared" si="12"/>
        <v/>
      </c>
      <c r="AD282" s="624" t="str">
        <f t="shared" si="13"/>
        <v/>
      </c>
    </row>
    <row r="283" spans="2:30" ht="37.5" customHeight="1">
      <c r="B283" s="638">
        <f t="shared" si="14"/>
        <v>249</v>
      </c>
      <c r="C283" s="648"/>
      <c r="D283" s="649"/>
      <c r="E283" s="649"/>
      <c r="F283" s="649"/>
      <c r="G283" s="649"/>
      <c r="H283" s="649"/>
      <c r="I283" s="649"/>
      <c r="J283" s="649"/>
      <c r="K283" s="649"/>
      <c r="L283" s="650"/>
      <c r="M283" s="909"/>
      <c r="N283" s="909"/>
      <c r="O283" s="909"/>
      <c r="P283" s="909"/>
      <c r="Q283" s="909"/>
      <c r="R283" s="925"/>
      <c r="S283" s="926"/>
      <c r="T283" s="926"/>
      <c r="U283" s="926"/>
      <c r="V283" s="927"/>
      <c r="W283" s="651"/>
      <c r="X283" s="652"/>
      <c r="Y283" s="652"/>
      <c r="Z283" s="653"/>
      <c r="AA283" s="654"/>
      <c r="AB283" s="655" t="str">
        <f t="shared" si="12"/>
        <v/>
      </c>
      <c r="AD283" s="624" t="str">
        <f t="shared" si="13"/>
        <v/>
      </c>
    </row>
    <row r="284" spans="2:30" ht="37.5" customHeight="1">
      <c r="B284" s="638">
        <f t="shared" si="14"/>
        <v>250</v>
      </c>
      <c r="C284" s="648"/>
      <c r="D284" s="649"/>
      <c r="E284" s="649"/>
      <c r="F284" s="649"/>
      <c r="G284" s="649"/>
      <c r="H284" s="649"/>
      <c r="I284" s="649"/>
      <c r="J284" s="649"/>
      <c r="K284" s="649"/>
      <c r="L284" s="650"/>
      <c r="M284" s="909"/>
      <c r="N284" s="909"/>
      <c r="O284" s="909"/>
      <c r="P284" s="909"/>
      <c r="Q284" s="909"/>
      <c r="R284" s="925"/>
      <c r="S284" s="926"/>
      <c r="T284" s="926"/>
      <c r="U284" s="926"/>
      <c r="V284" s="927"/>
      <c r="W284" s="651"/>
      <c r="X284" s="652"/>
      <c r="Y284" s="652"/>
      <c r="Z284" s="653"/>
      <c r="AA284" s="654"/>
      <c r="AB284" s="655" t="str">
        <f t="shared" si="12"/>
        <v/>
      </c>
      <c r="AD284" s="624" t="str">
        <f t="shared" si="13"/>
        <v/>
      </c>
    </row>
    <row r="285" spans="2:30" ht="37.5" customHeight="1">
      <c r="B285" s="638">
        <f t="shared" si="14"/>
        <v>251</v>
      </c>
      <c r="C285" s="648"/>
      <c r="D285" s="649"/>
      <c r="E285" s="649"/>
      <c r="F285" s="649"/>
      <c r="G285" s="649"/>
      <c r="H285" s="649"/>
      <c r="I285" s="649"/>
      <c r="J285" s="649"/>
      <c r="K285" s="649"/>
      <c r="L285" s="650"/>
      <c r="M285" s="909"/>
      <c r="N285" s="909"/>
      <c r="O285" s="909"/>
      <c r="P285" s="909"/>
      <c r="Q285" s="909"/>
      <c r="R285" s="925"/>
      <c r="S285" s="926"/>
      <c r="T285" s="926"/>
      <c r="U285" s="926"/>
      <c r="V285" s="927"/>
      <c r="W285" s="651"/>
      <c r="X285" s="652"/>
      <c r="Y285" s="652"/>
      <c r="Z285" s="653"/>
      <c r="AA285" s="654"/>
      <c r="AB285" s="655" t="str">
        <f t="shared" si="12"/>
        <v/>
      </c>
      <c r="AD285" s="624" t="str">
        <f t="shared" si="13"/>
        <v/>
      </c>
    </row>
    <row r="286" spans="2:30" ht="37.5" customHeight="1">
      <c r="B286" s="638">
        <f t="shared" si="14"/>
        <v>252</v>
      </c>
      <c r="C286" s="648"/>
      <c r="D286" s="649"/>
      <c r="E286" s="649"/>
      <c r="F286" s="649"/>
      <c r="G286" s="649"/>
      <c r="H286" s="649"/>
      <c r="I286" s="649"/>
      <c r="J286" s="649"/>
      <c r="K286" s="649"/>
      <c r="L286" s="650"/>
      <c r="M286" s="909"/>
      <c r="N286" s="909"/>
      <c r="O286" s="909"/>
      <c r="P286" s="909"/>
      <c r="Q286" s="909"/>
      <c r="R286" s="925"/>
      <c r="S286" s="926"/>
      <c r="T286" s="926"/>
      <c r="U286" s="926"/>
      <c r="V286" s="927"/>
      <c r="W286" s="651"/>
      <c r="X286" s="652"/>
      <c r="Y286" s="652"/>
      <c r="Z286" s="653"/>
      <c r="AA286" s="654"/>
      <c r="AB286" s="655" t="str">
        <f t="shared" si="12"/>
        <v/>
      </c>
      <c r="AD286" s="624" t="str">
        <f t="shared" si="13"/>
        <v/>
      </c>
    </row>
    <row r="287" spans="2:30" ht="37.5" customHeight="1">
      <c r="B287" s="638">
        <f t="shared" si="14"/>
        <v>253</v>
      </c>
      <c r="C287" s="648"/>
      <c r="D287" s="649"/>
      <c r="E287" s="649"/>
      <c r="F287" s="649"/>
      <c r="G287" s="649"/>
      <c r="H287" s="649"/>
      <c r="I287" s="649"/>
      <c r="J287" s="649"/>
      <c r="K287" s="649"/>
      <c r="L287" s="650"/>
      <c r="M287" s="909"/>
      <c r="N287" s="909"/>
      <c r="O287" s="909"/>
      <c r="P287" s="909"/>
      <c r="Q287" s="909"/>
      <c r="R287" s="925"/>
      <c r="S287" s="926"/>
      <c r="T287" s="926"/>
      <c r="U287" s="926"/>
      <c r="V287" s="927"/>
      <c r="W287" s="651"/>
      <c r="X287" s="652"/>
      <c r="Y287" s="652"/>
      <c r="Z287" s="653"/>
      <c r="AA287" s="654"/>
      <c r="AB287" s="655" t="str">
        <f t="shared" si="12"/>
        <v/>
      </c>
      <c r="AD287" s="624" t="str">
        <f t="shared" si="13"/>
        <v/>
      </c>
    </row>
    <row r="288" spans="2:30" ht="37.5" customHeight="1">
      <c r="B288" s="638">
        <f t="shared" si="14"/>
        <v>254</v>
      </c>
      <c r="C288" s="648"/>
      <c r="D288" s="649"/>
      <c r="E288" s="649"/>
      <c r="F288" s="649"/>
      <c r="G288" s="649"/>
      <c r="H288" s="649"/>
      <c r="I288" s="649"/>
      <c r="J288" s="649"/>
      <c r="K288" s="649"/>
      <c r="L288" s="650"/>
      <c r="M288" s="909"/>
      <c r="N288" s="909"/>
      <c r="O288" s="909"/>
      <c r="P288" s="909"/>
      <c r="Q288" s="909"/>
      <c r="R288" s="925"/>
      <c r="S288" s="926"/>
      <c r="T288" s="926"/>
      <c r="U288" s="926"/>
      <c r="V288" s="927"/>
      <c r="W288" s="651"/>
      <c r="X288" s="652"/>
      <c r="Y288" s="652"/>
      <c r="Z288" s="653"/>
      <c r="AA288" s="654"/>
      <c r="AB288" s="655" t="str">
        <f t="shared" si="12"/>
        <v/>
      </c>
      <c r="AD288" s="624" t="str">
        <f t="shared" si="13"/>
        <v/>
      </c>
    </row>
    <row r="289" spans="2:30" ht="37.5" customHeight="1">
      <c r="B289" s="638">
        <f t="shared" si="14"/>
        <v>255</v>
      </c>
      <c r="C289" s="648"/>
      <c r="D289" s="649"/>
      <c r="E289" s="649"/>
      <c r="F289" s="649"/>
      <c r="G289" s="649"/>
      <c r="H289" s="649"/>
      <c r="I289" s="649"/>
      <c r="J289" s="649"/>
      <c r="K289" s="649"/>
      <c r="L289" s="650"/>
      <c r="M289" s="909"/>
      <c r="N289" s="909"/>
      <c r="O289" s="909"/>
      <c r="P289" s="909"/>
      <c r="Q289" s="909"/>
      <c r="R289" s="925"/>
      <c r="S289" s="926"/>
      <c r="T289" s="926"/>
      <c r="U289" s="926"/>
      <c r="V289" s="927"/>
      <c r="W289" s="651"/>
      <c r="X289" s="652"/>
      <c r="Y289" s="652"/>
      <c r="Z289" s="653"/>
      <c r="AA289" s="654"/>
      <c r="AB289" s="655" t="str">
        <f t="shared" si="12"/>
        <v/>
      </c>
      <c r="AD289" s="624" t="str">
        <f t="shared" si="13"/>
        <v/>
      </c>
    </row>
    <row r="290" spans="2:30" ht="37.5" customHeight="1">
      <c r="B290" s="638">
        <f t="shared" si="14"/>
        <v>256</v>
      </c>
      <c r="C290" s="648"/>
      <c r="D290" s="649"/>
      <c r="E290" s="649"/>
      <c r="F290" s="649"/>
      <c r="G290" s="649"/>
      <c r="H290" s="649"/>
      <c r="I290" s="649"/>
      <c r="J290" s="649"/>
      <c r="K290" s="649"/>
      <c r="L290" s="650"/>
      <c r="M290" s="909"/>
      <c r="N290" s="909"/>
      <c r="O290" s="909"/>
      <c r="P290" s="909"/>
      <c r="Q290" s="909"/>
      <c r="R290" s="925"/>
      <c r="S290" s="926"/>
      <c r="T290" s="926"/>
      <c r="U290" s="926"/>
      <c r="V290" s="927"/>
      <c r="W290" s="651"/>
      <c r="X290" s="652"/>
      <c r="Y290" s="652"/>
      <c r="Z290" s="653"/>
      <c r="AA290" s="654"/>
      <c r="AB290" s="655" t="str">
        <f t="shared" si="12"/>
        <v/>
      </c>
      <c r="AD290" s="624" t="str">
        <f t="shared" si="13"/>
        <v/>
      </c>
    </row>
    <row r="291" spans="2:30" ht="37.5" customHeight="1">
      <c r="B291" s="638">
        <f t="shared" si="14"/>
        <v>257</v>
      </c>
      <c r="C291" s="648"/>
      <c r="D291" s="649"/>
      <c r="E291" s="649"/>
      <c r="F291" s="649"/>
      <c r="G291" s="649"/>
      <c r="H291" s="649"/>
      <c r="I291" s="649"/>
      <c r="J291" s="649"/>
      <c r="K291" s="649"/>
      <c r="L291" s="650"/>
      <c r="M291" s="909"/>
      <c r="N291" s="909"/>
      <c r="O291" s="909"/>
      <c r="P291" s="909"/>
      <c r="Q291" s="909"/>
      <c r="R291" s="925"/>
      <c r="S291" s="926"/>
      <c r="T291" s="926"/>
      <c r="U291" s="926"/>
      <c r="V291" s="927"/>
      <c r="W291" s="651"/>
      <c r="X291" s="652"/>
      <c r="Y291" s="652"/>
      <c r="Z291" s="653"/>
      <c r="AA291" s="654"/>
      <c r="AB291" s="655" t="str">
        <f t="shared" si="12"/>
        <v/>
      </c>
      <c r="AD291" s="624" t="str">
        <f t="shared" si="13"/>
        <v/>
      </c>
    </row>
    <row r="292" spans="2:30" ht="37.5" customHeight="1">
      <c r="B292" s="638">
        <f t="shared" si="14"/>
        <v>258</v>
      </c>
      <c r="C292" s="648"/>
      <c r="D292" s="649"/>
      <c r="E292" s="649"/>
      <c r="F292" s="649"/>
      <c r="G292" s="649"/>
      <c r="H292" s="649"/>
      <c r="I292" s="649"/>
      <c r="J292" s="649"/>
      <c r="K292" s="649"/>
      <c r="L292" s="650"/>
      <c r="M292" s="909"/>
      <c r="N292" s="909"/>
      <c r="O292" s="909"/>
      <c r="P292" s="909"/>
      <c r="Q292" s="909"/>
      <c r="R292" s="925"/>
      <c r="S292" s="926"/>
      <c r="T292" s="926"/>
      <c r="U292" s="926"/>
      <c r="V292" s="927"/>
      <c r="W292" s="651"/>
      <c r="X292" s="652"/>
      <c r="Y292" s="652"/>
      <c r="Z292" s="653"/>
      <c r="AA292" s="654"/>
      <c r="AB292" s="655" t="str">
        <f t="shared" ref="AB292:AB331" si="15">IF(Z292="","",Z292-AA292)</f>
        <v/>
      </c>
      <c r="AD292" s="624" t="str">
        <f t="shared" ref="AD292:AD334" si="16">C292&amp;D292&amp;E292&amp;F292&amp;G292&amp;H292&amp;I292&amp;J292&amp;K292&amp;L292</f>
        <v/>
      </c>
    </row>
    <row r="293" spans="2:30" ht="37.5" customHeight="1">
      <c r="B293" s="638">
        <f t="shared" si="14"/>
        <v>259</v>
      </c>
      <c r="C293" s="648"/>
      <c r="D293" s="649"/>
      <c r="E293" s="649"/>
      <c r="F293" s="649"/>
      <c r="G293" s="649"/>
      <c r="H293" s="649"/>
      <c r="I293" s="649"/>
      <c r="J293" s="649"/>
      <c r="K293" s="649"/>
      <c r="L293" s="650"/>
      <c r="M293" s="909"/>
      <c r="N293" s="909"/>
      <c r="O293" s="909"/>
      <c r="P293" s="909"/>
      <c r="Q293" s="909"/>
      <c r="R293" s="925"/>
      <c r="S293" s="926"/>
      <c r="T293" s="926"/>
      <c r="U293" s="926"/>
      <c r="V293" s="927"/>
      <c r="W293" s="651"/>
      <c r="X293" s="652"/>
      <c r="Y293" s="652"/>
      <c r="Z293" s="653"/>
      <c r="AA293" s="654"/>
      <c r="AB293" s="655" t="str">
        <f t="shared" si="15"/>
        <v/>
      </c>
      <c r="AD293" s="624" t="str">
        <f t="shared" si="16"/>
        <v/>
      </c>
    </row>
    <row r="294" spans="2:30" ht="37.5" customHeight="1" thickBot="1">
      <c r="B294" s="638">
        <f t="shared" si="14"/>
        <v>260</v>
      </c>
      <c r="C294" s="656"/>
      <c r="D294" s="657"/>
      <c r="E294" s="657"/>
      <c r="F294" s="657"/>
      <c r="G294" s="657"/>
      <c r="H294" s="657"/>
      <c r="I294" s="657"/>
      <c r="J294" s="657"/>
      <c r="K294" s="657"/>
      <c r="L294" s="658"/>
      <c r="M294" s="928"/>
      <c r="N294" s="928"/>
      <c r="O294" s="928"/>
      <c r="P294" s="928"/>
      <c r="Q294" s="928"/>
      <c r="R294" s="952"/>
      <c r="S294" s="953"/>
      <c r="T294" s="953"/>
      <c r="U294" s="953"/>
      <c r="V294" s="954"/>
      <c r="W294" s="659"/>
      <c r="X294" s="660"/>
      <c r="Y294" s="661"/>
      <c r="Z294" s="662"/>
      <c r="AA294" s="663"/>
      <c r="AB294" s="664" t="str">
        <f t="shared" si="15"/>
        <v/>
      </c>
      <c r="AD294" s="624" t="str">
        <f t="shared" si="16"/>
        <v/>
      </c>
    </row>
    <row r="295" spans="2:30" ht="37.5" customHeight="1">
      <c r="B295" s="638">
        <f t="shared" si="14"/>
        <v>261</v>
      </c>
      <c r="C295" s="648"/>
      <c r="D295" s="649"/>
      <c r="E295" s="649"/>
      <c r="F295" s="649"/>
      <c r="G295" s="649"/>
      <c r="H295" s="649"/>
      <c r="I295" s="649"/>
      <c r="J295" s="649"/>
      <c r="K295" s="649"/>
      <c r="L295" s="650"/>
      <c r="M295" s="909"/>
      <c r="N295" s="909"/>
      <c r="O295" s="909"/>
      <c r="P295" s="909"/>
      <c r="Q295" s="909"/>
      <c r="R295" s="925"/>
      <c r="S295" s="926"/>
      <c r="T295" s="926"/>
      <c r="U295" s="926"/>
      <c r="V295" s="927"/>
      <c r="W295" s="651"/>
      <c r="X295" s="652"/>
      <c r="Y295" s="652"/>
      <c r="Z295" s="653"/>
      <c r="AA295" s="654"/>
      <c r="AB295" s="655" t="str">
        <f t="shared" si="15"/>
        <v/>
      </c>
      <c r="AD295" s="624" t="str">
        <f t="shared" si="16"/>
        <v/>
      </c>
    </row>
    <row r="296" spans="2:30" ht="37.5" customHeight="1">
      <c r="B296" s="638">
        <f t="shared" si="14"/>
        <v>262</v>
      </c>
      <c r="C296" s="648"/>
      <c r="D296" s="649"/>
      <c r="E296" s="649"/>
      <c r="F296" s="649"/>
      <c r="G296" s="649"/>
      <c r="H296" s="649"/>
      <c r="I296" s="649"/>
      <c r="J296" s="649"/>
      <c r="K296" s="649"/>
      <c r="L296" s="650"/>
      <c r="M296" s="909"/>
      <c r="N296" s="909"/>
      <c r="O296" s="909"/>
      <c r="P296" s="909"/>
      <c r="Q296" s="909"/>
      <c r="R296" s="925"/>
      <c r="S296" s="926"/>
      <c r="T296" s="926"/>
      <c r="U296" s="926"/>
      <c r="V296" s="927"/>
      <c r="W296" s="651"/>
      <c r="X296" s="652"/>
      <c r="Y296" s="652"/>
      <c r="Z296" s="653"/>
      <c r="AA296" s="654"/>
      <c r="AB296" s="655" t="str">
        <f t="shared" si="15"/>
        <v/>
      </c>
      <c r="AD296" s="624" t="str">
        <f t="shared" si="16"/>
        <v/>
      </c>
    </row>
    <row r="297" spans="2:30" ht="37.5" customHeight="1">
      <c r="B297" s="638">
        <f t="shared" si="14"/>
        <v>263</v>
      </c>
      <c r="C297" s="648"/>
      <c r="D297" s="649"/>
      <c r="E297" s="649"/>
      <c r="F297" s="649"/>
      <c r="G297" s="649"/>
      <c r="H297" s="649"/>
      <c r="I297" s="649"/>
      <c r="J297" s="649"/>
      <c r="K297" s="649"/>
      <c r="L297" s="650"/>
      <c r="M297" s="909"/>
      <c r="N297" s="909"/>
      <c r="O297" s="909"/>
      <c r="P297" s="909"/>
      <c r="Q297" s="909"/>
      <c r="R297" s="925"/>
      <c r="S297" s="926"/>
      <c r="T297" s="926"/>
      <c r="U297" s="926"/>
      <c r="V297" s="927"/>
      <c r="W297" s="651"/>
      <c r="X297" s="652"/>
      <c r="Y297" s="652"/>
      <c r="Z297" s="653"/>
      <c r="AA297" s="654"/>
      <c r="AB297" s="655" t="str">
        <f t="shared" si="15"/>
        <v/>
      </c>
      <c r="AD297" s="624" t="str">
        <f t="shared" si="16"/>
        <v/>
      </c>
    </row>
    <row r="298" spans="2:30" ht="37.5" customHeight="1">
      <c r="B298" s="638">
        <f t="shared" si="14"/>
        <v>264</v>
      </c>
      <c r="C298" s="648"/>
      <c r="D298" s="649"/>
      <c r="E298" s="649"/>
      <c r="F298" s="649"/>
      <c r="G298" s="649"/>
      <c r="H298" s="649"/>
      <c r="I298" s="649"/>
      <c r="J298" s="649"/>
      <c r="K298" s="649"/>
      <c r="L298" s="650"/>
      <c r="M298" s="909"/>
      <c r="N298" s="909"/>
      <c r="O298" s="909"/>
      <c r="P298" s="909"/>
      <c r="Q298" s="909"/>
      <c r="R298" s="925"/>
      <c r="S298" s="926"/>
      <c r="T298" s="926"/>
      <c r="U298" s="926"/>
      <c r="V298" s="927"/>
      <c r="W298" s="651"/>
      <c r="X298" s="652"/>
      <c r="Y298" s="652"/>
      <c r="Z298" s="653"/>
      <c r="AA298" s="654"/>
      <c r="AB298" s="655" t="str">
        <f t="shared" si="15"/>
        <v/>
      </c>
      <c r="AD298" s="624" t="str">
        <f t="shared" si="16"/>
        <v/>
      </c>
    </row>
    <row r="299" spans="2:30" ht="37.5" customHeight="1">
      <c r="B299" s="638">
        <f t="shared" si="14"/>
        <v>265</v>
      </c>
      <c r="C299" s="648"/>
      <c r="D299" s="649"/>
      <c r="E299" s="649"/>
      <c r="F299" s="649"/>
      <c r="G299" s="649"/>
      <c r="H299" s="649"/>
      <c r="I299" s="649"/>
      <c r="J299" s="649"/>
      <c r="K299" s="649"/>
      <c r="L299" s="650"/>
      <c r="M299" s="909"/>
      <c r="N299" s="909"/>
      <c r="O299" s="909"/>
      <c r="P299" s="909"/>
      <c r="Q299" s="909"/>
      <c r="R299" s="925"/>
      <c r="S299" s="926"/>
      <c r="T299" s="926"/>
      <c r="U299" s="926"/>
      <c r="V299" s="927"/>
      <c r="W299" s="651"/>
      <c r="X299" s="652"/>
      <c r="Y299" s="652"/>
      <c r="Z299" s="653"/>
      <c r="AA299" s="654"/>
      <c r="AB299" s="655" t="str">
        <f t="shared" si="15"/>
        <v/>
      </c>
      <c r="AD299" s="624" t="str">
        <f t="shared" si="16"/>
        <v/>
      </c>
    </row>
    <row r="300" spans="2:30" ht="37.5" customHeight="1">
      <c r="B300" s="638">
        <f t="shared" si="14"/>
        <v>266</v>
      </c>
      <c r="C300" s="648"/>
      <c r="D300" s="649"/>
      <c r="E300" s="649"/>
      <c r="F300" s="649"/>
      <c r="G300" s="649"/>
      <c r="H300" s="649"/>
      <c r="I300" s="649"/>
      <c r="J300" s="649"/>
      <c r="K300" s="649"/>
      <c r="L300" s="650"/>
      <c r="M300" s="909"/>
      <c r="N300" s="909"/>
      <c r="O300" s="909"/>
      <c r="P300" s="909"/>
      <c r="Q300" s="909"/>
      <c r="R300" s="925"/>
      <c r="S300" s="926"/>
      <c r="T300" s="926"/>
      <c r="U300" s="926"/>
      <c r="V300" s="927"/>
      <c r="W300" s="651"/>
      <c r="X300" s="652"/>
      <c r="Y300" s="652"/>
      <c r="Z300" s="653"/>
      <c r="AA300" s="654"/>
      <c r="AB300" s="655" t="str">
        <f t="shared" si="15"/>
        <v/>
      </c>
      <c r="AD300" s="624" t="str">
        <f t="shared" si="16"/>
        <v/>
      </c>
    </row>
    <row r="301" spans="2:30" ht="37.5" customHeight="1">
      <c r="B301" s="638">
        <f t="shared" si="14"/>
        <v>267</v>
      </c>
      <c r="C301" s="648"/>
      <c r="D301" s="649"/>
      <c r="E301" s="649"/>
      <c r="F301" s="649"/>
      <c r="G301" s="649"/>
      <c r="H301" s="649"/>
      <c r="I301" s="649"/>
      <c r="J301" s="649"/>
      <c r="K301" s="649"/>
      <c r="L301" s="650"/>
      <c r="M301" s="909"/>
      <c r="N301" s="909"/>
      <c r="O301" s="909"/>
      <c r="P301" s="909"/>
      <c r="Q301" s="909"/>
      <c r="R301" s="925"/>
      <c r="S301" s="926"/>
      <c r="T301" s="926"/>
      <c r="U301" s="926"/>
      <c r="V301" s="927"/>
      <c r="W301" s="651"/>
      <c r="X301" s="652"/>
      <c r="Y301" s="652"/>
      <c r="Z301" s="653"/>
      <c r="AA301" s="654"/>
      <c r="AB301" s="655" t="str">
        <f t="shared" si="15"/>
        <v/>
      </c>
      <c r="AD301" s="624" t="str">
        <f t="shared" si="16"/>
        <v/>
      </c>
    </row>
    <row r="302" spans="2:30" ht="37.5" customHeight="1">
      <c r="B302" s="638">
        <f t="shared" si="14"/>
        <v>268</v>
      </c>
      <c r="C302" s="648"/>
      <c r="D302" s="649"/>
      <c r="E302" s="649"/>
      <c r="F302" s="649"/>
      <c r="G302" s="649"/>
      <c r="H302" s="649"/>
      <c r="I302" s="649"/>
      <c r="J302" s="649"/>
      <c r="K302" s="649"/>
      <c r="L302" s="650"/>
      <c r="M302" s="909"/>
      <c r="N302" s="909"/>
      <c r="O302" s="909"/>
      <c r="P302" s="909"/>
      <c r="Q302" s="909"/>
      <c r="R302" s="925"/>
      <c r="S302" s="926"/>
      <c r="T302" s="926"/>
      <c r="U302" s="926"/>
      <c r="V302" s="927"/>
      <c r="W302" s="651"/>
      <c r="X302" s="652"/>
      <c r="Y302" s="652"/>
      <c r="Z302" s="653"/>
      <c r="AA302" s="654"/>
      <c r="AB302" s="655" t="str">
        <f t="shared" si="15"/>
        <v/>
      </c>
      <c r="AD302" s="624" t="str">
        <f t="shared" si="16"/>
        <v/>
      </c>
    </row>
    <row r="303" spans="2:30" ht="37.5" customHeight="1">
      <c r="B303" s="638">
        <f t="shared" si="14"/>
        <v>269</v>
      </c>
      <c r="C303" s="648"/>
      <c r="D303" s="649"/>
      <c r="E303" s="649"/>
      <c r="F303" s="649"/>
      <c r="G303" s="649"/>
      <c r="H303" s="649"/>
      <c r="I303" s="649"/>
      <c r="J303" s="649"/>
      <c r="K303" s="649"/>
      <c r="L303" s="650"/>
      <c r="M303" s="909"/>
      <c r="N303" s="909"/>
      <c r="O303" s="909"/>
      <c r="P303" s="909"/>
      <c r="Q303" s="909"/>
      <c r="R303" s="925"/>
      <c r="S303" s="926"/>
      <c r="T303" s="926"/>
      <c r="U303" s="926"/>
      <c r="V303" s="927"/>
      <c r="W303" s="651"/>
      <c r="X303" s="652"/>
      <c r="Y303" s="652"/>
      <c r="Z303" s="653"/>
      <c r="AA303" s="654"/>
      <c r="AB303" s="655" t="str">
        <f t="shared" si="15"/>
        <v/>
      </c>
      <c r="AD303" s="624" t="str">
        <f t="shared" si="16"/>
        <v/>
      </c>
    </row>
    <row r="304" spans="2:30" ht="37.5" customHeight="1">
      <c r="B304" s="638">
        <f t="shared" si="14"/>
        <v>270</v>
      </c>
      <c r="C304" s="648"/>
      <c r="D304" s="649"/>
      <c r="E304" s="649"/>
      <c r="F304" s="649"/>
      <c r="G304" s="649"/>
      <c r="H304" s="649"/>
      <c r="I304" s="649"/>
      <c r="J304" s="649"/>
      <c r="K304" s="649"/>
      <c r="L304" s="650"/>
      <c r="M304" s="909"/>
      <c r="N304" s="909"/>
      <c r="O304" s="909"/>
      <c r="P304" s="909"/>
      <c r="Q304" s="909"/>
      <c r="R304" s="925"/>
      <c r="S304" s="926"/>
      <c r="T304" s="926"/>
      <c r="U304" s="926"/>
      <c r="V304" s="927"/>
      <c r="W304" s="651"/>
      <c r="X304" s="652"/>
      <c r="Y304" s="652"/>
      <c r="Z304" s="653"/>
      <c r="AA304" s="654"/>
      <c r="AB304" s="655" t="str">
        <f t="shared" si="15"/>
        <v/>
      </c>
      <c r="AD304" s="624" t="str">
        <f t="shared" si="16"/>
        <v/>
      </c>
    </row>
    <row r="305" spans="2:30" ht="37.5" customHeight="1">
      <c r="B305" s="638">
        <f t="shared" si="14"/>
        <v>271</v>
      </c>
      <c r="C305" s="648"/>
      <c r="D305" s="649"/>
      <c r="E305" s="649"/>
      <c r="F305" s="649"/>
      <c r="G305" s="649"/>
      <c r="H305" s="649"/>
      <c r="I305" s="649"/>
      <c r="J305" s="649"/>
      <c r="K305" s="649"/>
      <c r="L305" s="650"/>
      <c r="M305" s="909"/>
      <c r="N305" s="909"/>
      <c r="O305" s="909"/>
      <c r="P305" s="909"/>
      <c r="Q305" s="909"/>
      <c r="R305" s="925"/>
      <c r="S305" s="926"/>
      <c r="T305" s="926"/>
      <c r="U305" s="926"/>
      <c r="V305" s="927"/>
      <c r="W305" s="651"/>
      <c r="X305" s="652"/>
      <c r="Y305" s="652"/>
      <c r="Z305" s="653"/>
      <c r="AA305" s="654"/>
      <c r="AB305" s="655" t="str">
        <f t="shared" si="15"/>
        <v/>
      </c>
      <c r="AD305" s="624" t="str">
        <f t="shared" si="16"/>
        <v/>
      </c>
    </row>
    <row r="306" spans="2:30" ht="37.5" customHeight="1">
      <c r="B306" s="638">
        <f t="shared" si="14"/>
        <v>272</v>
      </c>
      <c r="C306" s="648"/>
      <c r="D306" s="649"/>
      <c r="E306" s="649"/>
      <c r="F306" s="649"/>
      <c r="G306" s="649"/>
      <c r="H306" s="649"/>
      <c r="I306" s="649"/>
      <c r="J306" s="649"/>
      <c r="K306" s="649"/>
      <c r="L306" s="650"/>
      <c r="M306" s="909"/>
      <c r="N306" s="909"/>
      <c r="O306" s="909"/>
      <c r="P306" s="909"/>
      <c r="Q306" s="909"/>
      <c r="R306" s="925"/>
      <c r="S306" s="926"/>
      <c r="T306" s="926"/>
      <c r="U306" s="926"/>
      <c r="V306" s="927"/>
      <c r="W306" s="651"/>
      <c r="X306" s="652"/>
      <c r="Y306" s="652"/>
      <c r="Z306" s="653"/>
      <c r="AA306" s="654"/>
      <c r="AB306" s="655" t="str">
        <f t="shared" si="15"/>
        <v/>
      </c>
      <c r="AD306" s="624" t="str">
        <f t="shared" si="16"/>
        <v/>
      </c>
    </row>
    <row r="307" spans="2:30" ht="37.5" customHeight="1">
      <c r="B307" s="638">
        <f t="shared" si="14"/>
        <v>273</v>
      </c>
      <c r="C307" s="648"/>
      <c r="D307" s="649"/>
      <c r="E307" s="649"/>
      <c r="F307" s="649"/>
      <c r="G307" s="649"/>
      <c r="H307" s="649"/>
      <c r="I307" s="649"/>
      <c r="J307" s="649"/>
      <c r="K307" s="649"/>
      <c r="L307" s="650"/>
      <c r="M307" s="909"/>
      <c r="N307" s="909"/>
      <c r="O307" s="909"/>
      <c r="P307" s="909"/>
      <c r="Q307" s="909"/>
      <c r="R307" s="925"/>
      <c r="S307" s="926"/>
      <c r="T307" s="926"/>
      <c r="U307" s="926"/>
      <c r="V307" s="927"/>
      <c r="W307" s="651"/>
      <c r="X307" s="652"/>
      <c r="Y307" s="652"/>
      <c r="Z307" s="653"/>
      <c r="AA307" s="654"/>
      <c r="AB307" s="655" t="str">
        <f t="shared" si="15"/>
        <v/>
      </c>
      <c r="AD307" s="624" t="str">
        <f t="shared" si="16"/>
        <v/>
      </c>
    </row>
    <row r="308" spans="2:30" ht="37.5" customHeight="1">
      <c r="B308" s="638">
        <f t="shared" si="14"/>
        <v>274</v>
      </c>
      <c r="C308" s="648"/>
      <c r="D308" s="649"/>
      <c r="E308" s="649"/>
      <c r="F308" s="649"/>
      <c r="G308" s="649"/>
      <c r="H308" s="649"/>
      <c r="I308" s="649"/>
      <c r="J308" s="649"/>
      <c r="K308" s="649"/>
      <c r="L308" s="650"/>
      <c r="M308" s="909"/>
      <c r="N308" s="909"/>
      <c r="O308" s="909"/>
      <c r="P308" s="909"/>
      <c r="Q308" s="909"/>
      <c r="R308" s="925"/>
      <c r="S308" s="926"/>
      <c r="T308" s="926"/>
      <c r="U308" s="926"/>
      <c r="V308" s="927"/>
      <c r="W308" s="651"/>
      <c r="X308" s="652"/>
      <c r="Y308" s="652"/>
      <c r="Z308" s="653"/>
      <c r="AA308" s="654"/>
      <c r="AB308" s="655" t="str">
        <f t="shared" si="15"/>
        <v/>
      </c>
      <c r="AD308" s="624" t="str">
        <f t="shared" si="16"/>
        <v/>
      </c>
    </row>
    <row r="309" spans="2:30" ht="37.5" customHeight="1">
      <c r="B309" s="638">
        <f t="shared" si="14"/>
        <v>275</v>
      </c>
      <c r="C309" s="648"/>
      <c r="D309" s="649"/>
      <c r="E309" s="649"/>
      <c r="F309" s="649"/>
      <c r="G309" s="649"/>
      <c r="H309" s="649"/>
      <c r="I309" s="649"/>
      <c r="J309" s="649"/>
      <c r="K309" s="649"/>
      <c r="L309" s="650"/>
      <c r="M309" s="909"/>
      <c r="N309" s="909"/>
      <c r="O309" s="909"/>
      <c r="P309" s="909"/>
      <c r="Q309" s="909"/>
      <c r="R309" s="925"/>
      <c r="S309" s="926"/>
      <c r="T309" s="926"/>
      <c r="U309" s="926"/>
      <c r="V309" s="927"/>
      <c r="W309" s="651"/>
      <c r="X309" s="652"/>
      <c r="Y309" s="652"/>
      <c r="Z309" s="653"/>
      <c r="AA309" s="654"/>
      <c r="AB309" s="655" t="str">
        <f t="shared" si="15"/>
        <v/>
      </c>
      <c r="AD309" s="624" t="str">
        <f t="shared" si="16"/>
        <v/>
      </c>
    </row>
    <row r="310" spans="2:30" ht="37.5" customHeight="1">
      <c r="B310" s="638">
        <f t="shared" si="14"/>
        <v>276</v>
      </c>
      <c r="C310" s="648"/>
      <c r="D310" s="649"/>
      <c r="E310" s="649"/>
      <c r="F310" s="649"/>
      <c r="G310" s="649"/>
      <c r="H310" s="649"/>
      <c r="I310" s="649"/>
      <c r="J310" s="649"/>
      <c r="K310" s="649"/>
      <c r="L310" s="650"/>
      <c r="M310" s="909"/>
      <c r="N310" s="909"/>
      <c r="O310" s="909"/>
      <c r="P310" s="909"/>
      <c r="Q310" s="909"/>
      <c r="R310" s="925"/>
      <c r="S310" s="926"/>
      <c r="T310" s="926"/>
      <c r="U310" s="926"/>
      <c r="V310" s="927"/>
      <c r="W310" s="651"/>
      <c r="X310" s="652"/>
      <c r="Y310" s="652"/>
      <c r="Z310" s="653"/>
      <c r="AA310" s="654"/>
      <c r="AB310" s="655" t="str">
        <f t="shared" si="15"/>
        <v/>
      </c>
      <c r="AD310" s="624" t="str">
        <f t="shared" si="16"/>
        <v/>
      </c>
    </row>
    <row r="311" spans="2:30" ht="37.5" customHeight="1">
      <c r="B311" s="638">
        <f t="shared" si="14"/>
        <v>277</v>
      </c>
      <c r="C311" s="648"/>
      <c r="D311" s="649"/>
      <c r="E311" s="649"/>
      <c r="F311" s="649"/>
      <c r="G311" s="649"/>
      <c r="H311" s="649"/>
      <c r="I311" s="649"/>
      <c r="J311" s="649"/>
      <c r="K311" s="649"/>
      <c r="L311" s="650"/>
      <c r="M311" s="909"/>
      <c r="N311" s="909"/>
      <c r="O311" s="909"/>
      <c r="P311" s="909"/>
      <c r="Q311" s="909"/>
      <c r="R311" s="925"/>
      <c r="S311" s="926"/>
      <c r="T311" s="926"/>
      <c r="U311" s="926"/>
      <c r="V311" s="927"/>
      <c r="W311" s="651"/>
      <c r="X311" s="652"/>
      <c r="Y311" s="652"/>
      <c r="Z311" s="653"/>
      <c r="AA311" s="654"/>
      <c r="AB311" s="655" t="str">
        <f t="shared" si="15"/>
        <v/>
      </c>
      <c r="AD311" s="624" t="str">
        <f t="shared" si="16"/>
        <v/>
      </c>
    </row>
    <row r="312" spans="2:30" ht="37.5" customHeight="1">
      <c r="B312" s="638">
        <f t="shared" si="14"/>
        <v>278</v>
      </c>
      <c r="C312" s="648"/>
      <c r="D312" s="649"/>
      <c r="E312" s="649"/>
      <c r="F312" s="649"/>
      <c r="G312" s="649"/>
      <c r="H312" s="649"/>
      <c r="I312" s="649"/>
      <c r="J312" s="649"/>
      <c r="K312" s="649"/>
      <c r="L312" s="650"/>
      <c r="M312" s="909"/>
      <c r="N312" s="909"/>
      <c r="O312" s="909"/>
      <c r="P312" s="909"/>
      <c r="Q312" s="909"/>
      <c r="R312" s="925"/>
      <c r="S312" s="926"/>
      <c r="T312" s="926"/>
      <c r="U312" s="926"/>
      <c r="V312" s="927"/>
      <c r="W312" s="651"/>
      <c r="X312" s="652"/>
      <c r="Y312" s="652"/>
      <c r="Z312" s="653"/>
      <c r="AA312" s="654"/>
      <c r="AB312" s="655" t="str">
        <f t="shared" si="15"/>
        <v/>
      </c>
      <c r="AD312" s="624" t="str">
        <f t="shared" si="16"/>
        <v/>
      </c>
    </row>
    <row r="313" spans="2:30" ht="37.5" customHeight="1">
      <c r="B313" s="638">
        <f t="shared" si="14"/>
        <v>279</v>
      </c>
      <c r="C313" s="648"/>
      <c r="D313" s="649"/>
      <c r="E313" s="649"/>
      <c r="F313" s="649"/>
      <c r="G313" s="649"/>
      <c r="H313" s="649"/>
      <c r="I313" s="649"/>
      <c r="J313" s="649"/>
      <c r="K313" s="649"/>
      <c r="L313" s="650"/>
      <c r="M313" s="909"/>
      <c r="N313" s="909"/>
      <c r="O313" s="909"/>
      <c r="P313" s="909"/>
      <c r="Q313" s="909"/>
      <c r="R313" s="925"/>
      <c r="S313" s="926"/>
      <c r="T313" s="926"/>
      <c r="U313" s="926"/>
      <c r="V313" s="927"/>
      <c r="W313" s="651"/>
      <c r="X313" s="652"/>
      <c r="Y313" s="652"/>
      <c r="Z313" s="653"/>
      <c r="AA313" s="654"/>
      <c r="AB313" s="655" t="str">
        <f t="shared" si="15"/>
        <v/>
      </c>
      <c r="AD313" s="624" t="str">
        <f t="shared" si="16"/>
        <v/>
      </c>
    </row>
    <row r="314" spans="2:30" ht="37.5" customHeight="1">
      <c r="B314" s="638">
        <f t="shared" si="14"/>
        <v>280</v>
      </c>
      <c r="C314" s="648"/>
      <c r="D314" s="649"/>
      <c r="E314" s="649"/>
      <c r="F314" s="649"/>
      <c r="G314" s="649"/>
      <c r="H314" s="649"/>
      <c r="I314" s="649"/>
      <c r="J314" s="649"/>
      <c r="K314" s="649"/>
      <c r="L314" s="650"/>
      <c r="M314" s="909"/>
      <c r="N314" s="909"/>
      <c r="O314" s="909"/>
      <c r="P314" s="909"/>
      <c r="Q314" s="909"/>
      <c r="R314" s="925"/>
      <c r="S314" s="926"/>
      <c r="T314" s="926"/>
      <c r="U314" s="926"/>
      <c r="V314" s="927"/>
      <c r="W314" s="651"/>
      <c r="X314" s="652"/>
      <c r="Y314" s="652"/>
      <c r="Z314" s="653"/>
      <c r="AA314" s="654"/>
      <c r="AB314" s="655" t="str">
        <f t="shared" si="15"/>
        <v/>
      </c>
      <c r="AD314" s="624" t="str">
        <f t="shared" si="16"/>
        <v/>
      </c>
    </row>
    <row r="315" spans="2:30" ht="37.5" customHeight="1">
      <c r="B315" s="638">
        <f t="shared" si="14"/>
        <v>281</v>
      </c>
      <c r="C315" s="648"/>
      <c r="D315" s="649"/>
      <c r="E315" s="649"/>
      <c r="F315" s="649"/>
      <c r="G315" s="649"/>
      <c r="H315" s="649"/>
      <c r="I315" s="649"/>
      <c r="J315" s="649"/>
      <c r="K315" s="649"/>
      <c r="L315" s="650"/>
      <c r="M315" s="909"/>
      <c r="N315" s="909"/>
      <c r="O315" s="909"/>
      <c r="P315" s="909"/>
      <c r="Q315" s="909"/>
      <c r="R315" s="925"/>
      <c r="S315" s="926"/>
      <c r="T315" s="926"/>
      <c r="U315" s="926"/>
      <c r="V315" s="927"/>
      <c r="W315" s="651"/>
      <c r="X315" s="652"/>
      <c r="Y315" s="652"/>
      <c r="Z315" s="653"/>
      <c r="AA315" s="654"/>
      <c r="AB315" s="655" t="str">
        <f t="shared" si="15"/>
        <v/>
      </c>
      <c r="AD315" s="624" t="str">
        <f t="shared" si="16"/>
        <v/>
      </c>
    </row>
    <row r="316" spans="2:30" ht="37.5" customHeight="1">
      <c r="B316" s="638">
        <f t="shared" si="14"/>
        <v>282</v>
      </c>
      <c r="C316" s="648"/>
      <c r="D316" s="649"/>
      <c r="E316" s="649"/>
      <c r="F316" s="649"/>
      <c r="G316" s="649"/>
      <c r="H316" s="649"/>
      <c r="I316" s="649"/>
      <c r="J316" s="649"/>
      <c r="K316" s="649"/>
      <c r="L316" s="650"/>
      <c r="M316" s="909"/>
      <c r="N316" s="909"/>
      <c r="O316" s="909"/>
      <c r="P316" s="909"/>
      <c r="Q316" s="909"/>
      <c r="R316" s="925"/>
      <c r="S316" s="926"/>
      <c r="T316" s="926"/>
      <c r="U316" s="926"/>
      <c r="V316" s="927"/>
      <c r="W316" s="651"/>
      <c r="X316" s="652"/>
      <c r="Y316" s="652"/>
      <c r="Z316" s="653"/>
      <c r="AA316" s="654"/>
      <c r="AB316" s="655" t="str">
        <f t="shared" si="15"/>
        <v/>
      </c>
      <c r="AD316" s="624" t="str">
        <f t="shared" si="16"/>
        <v/>
      </c>
    </row>
    <row r="317" spans="2:30" ht="37.5" customHeight="1">
      <c r="B317" s="638">
        <f t="shared" si="14"/>
        <v>283</v>
      </c>
      <c r="C317" s="648"/>
      <c r="D317" s="649"/>
      <c r="E317" s="649"/>
      <c r="F317" s="649"/>
      <c r="G317" s="649"/>
      <c r="H317" s="649"/>
      <c r="I317" s="649"/>
      <c r="J317" s="649"/>
      <c r="K317" s="649"/>
      <c r="L317" s="650"/>
      <c r="M317" s="909"/>
      <c r="N317" s="909"/>
      <c r="O317" s="909"/>
      <c r="P317" s="909"/>
      <c r="Q317" s="909"/>
      <c r="R317" s="925"/>
      <c r="S317" s="926"/>
      <c r="T317" s="926"/>
      <c r="U317" s="926"/>
      <c r="V317" s="927"/>
      <c r="W317" s="651"/>
      <c r="X317" s="652"/>
      <c r="Y317" s="652"/>
      <c r="Z317" s="653"/>
      <c r="AA317" s="654"/>
      <c r="AB317" s="655" t="str">
        <f t="shared" si="15"/>
        <v/>
      </c>
      <c r="AD317" s="624" t="str">
        <f t="shared" si="16"/>
        <v/>
      </c>
    </row>
    <row r="318" spans="2:30" ht="37.5" customHeight="1">
      <c r="B318" s="638">
        <f t="shared" si="14"/>
        <v>284</v>
      </c>
      <c r="C318" s="648"/>
      <c r="D318" s="649"/>
      <c r="E318" s="649"/>
      <c r="F318" s="649"/>
      <c r="G318" s="649"/>
      <c r="H318" s="649"/>
      <c r="I318" s="649"/>
      <c r="J318" s="649"/>
      <c r="K318" s="649"/>
      <c r="L318" s="650"/>
      <c r="M318" s="909"/>
      <c r="N318" s="909"/>
      <c r="O318" s="909"/>
      <c r="P318" s="909"/>
      <c r="Q318" s="909"/>
      <c r="R318" s="925"/>
      <c r="S318" s="926"/>
      <c r="T318" s="926"/>
      <c r="U318" s="926"/>
      <c r="V318" s="927"/>
      <c r="W318" s="651"/>
      <c r="X318" s="652"/>
      <c r="Y318" s="652"/>
      <c r="Z318" s="653"/>
      <c r="AA318" s="654"/>
      <c r="AB318" s="655" t="str">
        <f t="shared" si="15"/>
        <v/>
      </c>
      <c r="AD318" s="624" t="str">
        <f t="shared" si="16"/>
        <v/>
      </c>
    </row>
    <row r="319" spans="2:30" ht="37.5" customHeight="1">
      <c r="B319" s="638">
        <f t="shared" si="14"/>
        <v>285</v>
      </c>
      <c r="C319" s="648"/>
      <c r="D319" s="649"/>
      <c r="E319" s="649"/>
      <c r="F319" s="649"/>
      <c r="G319" s="649"/>
      <c r="H319" s="649"/>
      <c r="I319" s="649"/>
      <c r="J319" s="649"/>
      <c r="K319" s="649"/>
      <c r="L319" s="650"/>
      <c r="M319" s="909"/>
      <c r="N319" s="909"/>
      <c r="O319" s="909"/>
      <c r="P319" s="909"/>
      <c r="Q319" s="909"/>
      <c r="R319" s="925"/>
      <c r="S319" s="926"/>
      <c r="T319" s="926"/>
      <c r="U319" s="926"/>
      <c r="V319" s="927"/>
      <c r="W319" s="651"/>
      <c r="X319" s="652"/>
      <c r="Y319" s="652"/>
      <c r="Z319" s="653"/>
      <c r="AA319" s="654"/>
      <c r="AB319" s="655" t="str">
        <f t="shared" si="15"/>
        <v/>
      </c>
      <c r="AD319" s="624" t="str">
        <f t="shared" si="16"/>
        <v/>
      </c>
    </row>
    <row r="320" spans="2:30" ht="37.5" customHeight="1">
      <c r="B320" s="638">
        <f t="shared" si="14"/>
        <v>286</v>
      </c>
      <c r="C320" s="648"/>
      <c r="D320" s="649"/>
      <c r="E320" s="649"/>
      <c r="F320" s="649"/>
      <c r="G320" s="649"/>
      <c r="H320" s="649"/>
      <c r="I320" s="649"/>
      <c r="J320" s="649"/>
      <c r="K320" s="649"/>
      <c r="L320" s="650"/>
      <c r="M320" s="909"/>
      <c r="N320" s="909"/>
      <c r="O320" s="909"/>
      <c r="P320" s="909"/>
      <c r="Q320" s="909"/>
      <c r="R320" s="925"/>
      <c r="S320" s="926"/>
      <c r="T320" s="926"/>
      <c r="U320" s="926"/>
      <c r="V320" s="927"/>
      <c r="W320" s="651"/>
      <c r="X320" s="652"/>
      <c r="Y320" s="652"/>
      <c r="Z320" s="653"/>
      <c r="AA320" s="654"/>
      <c r="AB320" s="655" t="str">
        <f t="shared" si="15"/>
        <v/>
      </c>
      <c r="AD320" s="624" t="str">
        <f t="shared" si="16"/>
        <v/>
      </c>
    </row>
    <row r="321" spans="2:30" ht="37.5" customHeight="1">
      <c r="B321" s="638">
        <f t="shared" si="14"/>
        <v>287</v>
      </c>
      <c r="C321" s="648"/>
      <c r="D321" s="649"/>
      <c r="E321" s="649"/>
      <c r="F321" s="649"/>
      <c r="G321" s="649"/>
      <c r="H321" s="649"/>
      <c r="I321" s="649"/>
      <c r="J321" s="649"/>
      <c r="K321" s="649"/>
      <c r="L321" s="650"/>
      <c r="M321" s="909"/>
      <c r="N321" s="909"/>
      <c r="O321" s="909"/>
      <c r="P321" s="909"/>
      <c r="Q321" s="909"/>
      <c r="R321" s="925"/>
      <c r="S321" s="926"/>
      <c r="T321" s="926"/>
      <c r="U321" s="926"/>
      <c r="V321" s="927"/>
      <c r="W321" s="651"/>
      <c r="X321" s="652"/>
      <c r="Y321" s="652"/>
      <c r="Z321" s="653"/>
      <c r="AA321" s="654"/>
      <c r="AB321" s="655" t="str">
        <f t="shared" si="15"/>
        <v/>
      </c>
      <c r="AD321" s="624" t="str">
        <f t="shared" si="16"/>
        <v/>
      </c>
    </row>
    <row r="322" spans="2:30" ht="37.5" customHeight="1">
      <c r="B322" s="638">
        <f t="shared" si="14"/>
        <v>288</v>
      </c>
      <c r="C322" s="648"/>
      <c r="D322" s="649"/>
      <c r="E322" s="649"/>
      <c r="F322" s="649"/>
      <c r="G322" s="649"/>
      <c r="H322" s="649"/>
      <c r="I322" s="649"/>
      <c r="J322" s="649"/>
      <c r="K322" s="649"/>
      <c r="L322" s="650"/>
      <c r="M322" s="909"/>
      <c r="N322" s="909"/>
      <c r="O322" s="909"/>
      <c r="P322" s="909"/>
      <c r="Q322" s="909"/>
      <c r="R322" s="925"/>
      <c r="S322" s="926"/>
      <c r="T322" s="926"/>
      <c r="U322" s="926"/>
      <c r="V322" s="927"/>
      <c r="W322" s="651"/>
      <c r="X322" s="652"/>
      <c r="Y322" s="652"/>
      <c r="Z322" s="653"/>
      <c r="AA322" s="654"/>
      <c r="AB322" s="655" t="str">
        <f t="shared" si="15"/>
        <v/>
      </c>
      <c r="AD322" s="624" t="str">
        <f t="shared" si="16"/>
        <v/>
      </c>
    </row>
    <row r="323" spans="2:30" ht="37.5" customHeight="1">
      <c r="B323" s="638">
        <f t="shared" si="14"/>
        <v>289</v>
      </c>
      <c r="C323" s="648"/>
      <c r="D323" s="649"/>
      <c r="E323" s="649"/>
      <c r="F323" s="649"/>
      <c r="G323" s="649"/>
      <c r="H323" s="649"/>
      <c r="I323" s="649"/>
      <c r="J323" s="649"/>
      <c r="K323" s="649"/>
      <c r="L323" s="650"/>
      <c r="M323" s="909"/>
      <c r="N323" s="909"/>
      <c r="O323" s="909"/>
      <c r="P323" s="909"/>
      <c r="Q323" s="909"/>
      <c r="R323" s="925"/>
      <c r="S323" s="926"/>
      <c r="T323" s="926"/>
      <c r="U323" s="926"/>
      <c r="V323" s="927"/>
      <c r="W323" s="651"/>
      <c r="X323" s="652"/>
      <c r="Y323" s="652"/>
      <c r="Z323" s="653"/>
      <c r="AA323" s="654"/>
      <c r="AB323" s="655" t="str">
        <f t="shared" si="15"/>
        <v/>
      </c>
      <c r="AD323" s="624" t="str">
        <f t="shared" si="16"/>
        <v/>
      </c>
    </row>
    <row r="324" spans="2:30" ht="37.5" customHeight="1">
      <c r="B324" s="638">
        <f t="shared" si="14"/>
        <v>290</v>
      </c>
      <c r="C324" s="648"/>
      <c r="D324" s="649"/>
      <c r="E324" s="649"/>
      <c r="F324" s="649"/>
      <c r="G324" s="649"/>
      <c r="H324" s="649"/>
      <c r="I324" s="649"/>
      <c r="J324" s="649"/>
      <c r="K324" s="649"/>
      <c r="L324" s="650"/>
      <c r="M324" s="909"/>
      <c r="N324" s="909"/>
      <c r="O324" s="909"/>
      <c r="P324" s="909"/>
      <c r="Q324" s="909"/>
      <c r="R324" s="925"/>
      <c r="S324" s="926"/>
      <c r="T324" s="926"/>
      <c r="U324" s="926"/>
      <c r="V324" s="927"/>
      <c r="W324" s="651"/>
      <c r="X324" s="652"/>
      <c r="Y324" s="652"/>
      <c r="Z324" s="653"/>
      <c r="AA324" s="654"/>
      <c r="AB324" s="655" t="str">
        <f t="shared" si="15"/>
        <v/>
      </c>
      <c r="AD324" s="624" t="str">
        <f t="shared" si="16"/>
        <v/>
      </c>
    </row>
    <row r="325" spans="2:30" ht="37.5" customHeight="1">
      <c r="B325" s="638">
        <f t="shared" ref="B325:B334" si="17">B324+1</f>
        <v>291</v>
      </c>
      <c r="C325" s="648"/>
      <c r="D325" s="649"/>
      <c r="E325" s="649"/>
      <c r="F325" s="649"/>
      <c r="G325" s="649"/>
      <c r="H325" s="649"/>
      <c r="I325" s="649"/>
      <c r="J325" s="649"/>
      <c r="K325" s="649"/>
      <c r="L325" s="650"/>
      <c r="M325" s="909"/>
      <c r="N325" s="909"/>
      <c r="O325" s="909"/>
      <c r="P325" s="909"/>
      <c r="Q325" s="909"/>
      <c r="R325" s="925"/>
      <c r="S325" s="926"/>
      <c r="T325" s="926"/>
      <c r="U325" s="926"/>
      <c r="V325" s="927"/>
      <c r="W325" s="651"/>
      <c r="X325" s="652"/>
      <c r="Y325" s="652"/>
      <c r="Z325" s="653"/>
      <c r="AA325" s="654"/>
      <c r="AB325" s="655" t="str">
        <f t="shared" si="15"/>
        <v/>
      </c>
      <c r="AD325" s="624" t="str">
        <f t="shared" si="16"/>
        <v/>
      </c>
    </row>
    <row r="326" spans="2:30" ht="37.5" customHeight="1">
      <c r="B326" s="638">
        <f t="shared" si="17"/>
        <v>292</v>
      </c>
      <c r="C326" s="648"/>
      <c r="D326" s="649"/>
      <c r="E326" s="649"/>
      <c r="F326" s="649"/>
      <c r="G326" s="649"/>
      <c r="H326" s="649"/>
      <c r="I326" s="649"/>
      <c r="J326" s="649"/>
      <c r="K326" s="649"/>
      <c r="L326" s="650"/>
      <c r="M326" s="909"/>
      <c r="N326" s="909"/>
      <c r="O326" s="909"/>
      <c r="P326" s="909"/>
      <c r="Q326" s="909"/>
      <c r="R326" s="925"/>
      <c r="S326" s="926"/>
      <c r="T326" s="926"/>
      <c r="U326" s="926"/>
      <c r="V326" s="927"/>
      <c r="W326" s="651"/>
      <c r="X326" s="652"/>
      <c r="Y326" s="652"/>
      <c r="Z326" s="653"/>
      <c r="AA326" s="654"/>
      <c r="AB326" s="655" t="str">
        <f t="shared" si="15"/>
        <v/>
      </c>
      <c r="AD326" s="624" t="str">
        <f t="shared" si="16"/>
        <v/>
      </c>
    </row>
    <row r="327" spans="2:30" ht="37.5" customHeight="1">
      <c r="B327" s="638">
        <f t="shared" si="17"/>
        <v>293</v>
      </c>
      <c r="C327" s="648"/>
      <c r="D327" s="649"/>
      <c r="E327" s="649"/>
      <c r="F327" s="649"/>
      <c r="G327" s="649"/>
      <c r="H327" s="649"/>
      <c r="I327" s="649"/>
      <c r="J327" s="649"/>
      <c r="K327" s="649"/>
      <c r="L327" s="650"/>
      <c r="M327" s="909"/>
      <c r="N327" s="909"/>
      <c r="O327" s="909"/>
      <c r="P327" s="909"/>
      <c r="Q327" s="909"/>
      <c r="R327" s="925"/>
      <c r="S327" s="926"/>
      <c r="T327" s="926"/>
      <c r="U327" s="926"/>
      <c r="V327" s="927"/>
      <c r="W327" s="651"/>
      <c r="X327" s="652"/>
      <c r="Y327" s="652"/>
      <c r="Z327" s="653"/>
      <c r="AA327" s="654"/>
      <c r="AB327" s="655" t="str">
        <f t="shared" si="15"/>
        <v/>
      </c>
      <c r="AD327" s="624" t="str">
        <f t="shared" si="16"/>
        <v/>
      </c>
    </row>
    <row r="328" spans="2:30" ht="37.5" customHeight="1">
      <c r="B328" s="638">
        <f t="shared" si="17"/>
        <v>294</v>
      </c>
      <c r="C328" s="648"/>
      <c r="D328" s="649"/>
      <c r="E328" s="649"/>
      <c r="F328" s="649"/>
      <c r="G328" s="649"/>
      <c r="H328" s="649"/>
      <c r="I328" s="649"/>
      <c r="J328" s="649"/>
      <c r="K328" s="649"/>
      <c r="L328" s="650"/>
      <c r="M328" s="909"/>
      <c r="N328" s="909"/>
      <c r="O328" s="909"/>
      <c r="P328" s="909"/>
      <c r="Q328" s="909"/>
      <c r="R328" s="925"/>
      <c r="S328" s="926"/>
      <c r="T328" s="926"/>
      <c r="U328" s="926"/>
      <c r="V328" s="927"/>
      <c r="W328" s="651"/>
      <c r="X328" s="652"/>
      <c r="Y328" s="652"/>
      <c r="Z328" s="653"/>
      <c r="AA328" s="654"/>
      <c r="AB328" s="655" t="str">
        <f t="shared" si="15"/>
        <v/>
      </c>
      <c r="AD328" s="624" t="str">
        <f t="shared" si="16"/>
        <v/>
      </c>
    </row>
    <row r="329" spans="2:30" ht="37.5" customHeight="1">
      <c r="B329" s="638">
        <f t="shared" si="17"/>
        <v>295</v>
      </c>
      <c r="C329" s="648"/>
      <c r="D329" s="649"/>
      <c r="E329" s="649"/>
      <c r="F329" s="649"/>
      <c r="G329" s="649"/>
      <c r="H329" s="649"/>
      <c r="I329" s="649"/>
      <c r="J329" s="649"/>
      <c r="K329" s="649"/>
      <c r="L329" s="650"/>
      <c r="M329" s="909"/>
      <c r="N329" s="909"/>
      <c r="O329" s="909"/>
      <c r="P329" s="909"/>
      <c r="Q329" s="909"/>
      <c r="R329" s="925"/>
      <c r="S329" s="926"/>
      <c r="T329" s="926"/>
      <c r="U329" s="926"/>
      <c r="V329" s="927"/>
      <c r="W329" s="651"/>
      <c r="X329" s="652"/>
      <c r="Y329" s="652"/>
      <c r="Z329" s="653"/>
      <c r="AA329" s="654"/>
      <c r="AB329" s="655" t="str">
        <f t="shared" si="15"/>
        <v/>
      </c>
      <c r="AD329" s="624" t="str">
        <f t="shared" si="16"/>
        <v/>
      </c>
    </row>
    <row r="330" spans="2:30" ht="37.5" customHeight="1">
      <c r="B330" s="638">
        <f t="shared" si="17"/>
        <v>296</v>
      </c>
      <c r="C330" s="648"/>
      <c r="D330" s="649"/>
      <c r="E330" s="649"/>
      <c r="F330" s="649"/>
      <c r="G330" s="649"/>
      <c r="H330" s="649"/>
      <c r="I330" s="649"/>
      <c r="J330" s="649"/>
      <c r="K330" s="649"/>
      <c r="L330" s="650"/>
      <c r="M330" s="909"/>
      <c r="N330" s="909"/>
      <c r="O330" s="909"/>
      <c r="P330" s="909"/>
      <c r="Q330" s="909"/>
      <c r="R330" s="925"/>
      <c r="S330" s="926"/>
      <c r="T330" s="926"/>
      <c r="U330" s="926"/>
      <c r="V330" s="927"/>
      <c r="W330" s="651"/>
      <c r="X330" s="652"/>
      <c r="Y330" s="652"/>
      <c r="Z330" s="653"/>
      <c r="AA330" s="654"/>
      <c r="AB330" s="655" t="str">
        <f t="shared" si="15"/>
        <v/>
      </c>
      <c r="AD330" s="624" t="str">
        <f t="shared" si="16"/>
        <v/>
      </c>
    </row>
    <row r="331" spans="2:30" ht="37.5" customHeight="1">
      <c r="B331" s="638">
        <f t="shared" si="17"/>
        <v>297</v>
      </c>
      <c r="C331" s="648"/>
      <c r="D331" s="649"/>
      <c r="E331" s="649"/>
      <c r="F331" s="649"/>
      <c r="G331" s="649"/>
      <c r="H331" s="649"/>
      <c r="I331" s="649"/>
      <c r="J331" s="649"/>
      <c r="K331" s="649"/>
      <c r="L331" s="650"/>
      <c r="M331" s="909"/>
      <c r="N331" s="909"/>
      <c r="O331" s="909"/>
      <c r="P331" s="909"/>
      <c r="Q331" s="909"/>
      <c r="R331" s="925"/>
      <c r="S331" s="926"/>
      <c r="T331" s="926"/>
      <c r="U331" s="926"/>
      <c r="V331" s="927"/>
      <c r="W331" s="651"/>
      <c r="X331" s="652"/>
      <c r="Y331" s="652"/>
      <c r="Z331" s="653"/>
      <c r="AA331" s="654"/>
      <c r="AB331" s="655" t="str">
        <f t="shared" si="15"/>
        <v/>
      </c>
      <c r="AD331" s="624" t="str">
        <f t="shared" si="16"/>
        <v/>
      </c>
    </row>
    <row r="332" spans="2:30" ht="37.5" customHeight="1">
      <c r="B332" s="638">
        <f t="shared" si="17"/>
        <v>298</v>
      </c>
      <c r="C332" s="648"/>
      <c r="D332" s="649"/>
      <c r="E332" s="649"/>
      <c r="F332" s="649"/>
      <c r="G332" s="649"/>
      <c r="H332" s="649"/>
      <c r="I332" s="649"/>
      <c r="J332" s="649"/>
      <c r="K332" s="649"/>
      <c r="L332" s="650"/>
      <c r="M332" s="909"/>
      <c r="N332" s="909"/>
      <c r="O332" s="909"/>
      <c r="P332" s="909"/>
      <c r="Q332" s="909"/>
      <c r="R332" s="925"/>
      <c r="S332" s="926"/>
      <c r="T332" s="926"/>
      <c r="U332" s="926"/>
      <c r="V332" s="927"/>
      <c r="W332" s="651"/>
      <c r="X332" s="652"/>
      <c r="Y332" s="652"/>
      <c r="Z332" s="653"/>
      <c r="AA332" s="654"/>
      <c r="AB332" s="655" t="str">
        <f t="shared" ref="AB332:AB334" si="18">IF(Z332="","",Z332-AA332)</f>
        <v/>
      </c>
      <c r="AD332" s="624" t="str">
        <f t="shared" si="16"/>
        <v/>
      </c>
    </row>
    <row r="333" spans="2:30" ht="37.5" customHeight="1">
      <c r="B333" s="638">
        <f t="shared" si="17"/>
        <v>299</v>
      </c>
      <c r="C333" s="648"/>
      <c r="D333" s="649"/>
      <c r="E333" s="649"/>
      <c r="F333" s="649"/>
      <c r="G333" s="649"/>
      <c r="H333" s="649"/>
      <c r="I333" s="649"/>
      <c r="J333" s="649"/>
      <c r="K333" s="649"/>
      <c r="L333" s="650"/>
      <c r="M333" s="909"/>
      <c r="N333" s="909"/>
      <c r="O333" s="909"/>
      <c r="P333" s="909"/>
      <c r="Q333" s="909"/>
      <c r="R333" s="925"/>
      <c r="S333" s="926"/>
      <c r="T333" s="926"/>
      <c r="U333" s="926"/>
      <c r="V333" s="927"/>
      <c r="W333" s="651"/>
      <c r="X333" s="652"/>
      <c r="Y333" s="652"/>
      <c r="Z333" s="653"/>
      <c r="AA333" s="654"/>
      <c r="AB333" s="655" t="str">
        <f t="shared" si="18"/>
        <v/>
      </c>
      <c r="AD333" s="624" t="str">
        <f t="shared" si="16"/>
        <v/>
      </c>
    </row>
    <row r="334" spans="2:30" ht="37.5" customHeight="1" thickBot="1">
      <c r="B334" s="638">
        <f t="shared" si="17"/>
        <v>300</v>
      </c>
      <c r="C334" s="656"/>
      <c r="D334" s="657"/>
      <c r="E334" s="657"/>
      <c r="F334" s="657"/>
      <c r="G334" s="657"/>
      <c r="H334" s="657"/>
      <c r="I334" s="657"/>
      <c r="J334" s="657"/>
      <c r="K334" s="657"/>
      <c r="L334" s="658"/>
      <c r="M334" s="952"/>
      <c r="N334" s="953"/>
      <c r="O334" s="953"/>
      <c r="P334" s="953"/>
      <c r="Q334" s="954"/>
      <c r="R334" s="952"/>
      <c r="S334" s="953"/>
      <c r="T334" s="953"/>
      <c r="U334" s="953"/>
      <c r="V334" s="954"/>
      <c r="W334" s="659"/>
      <c r="X334" s="660"/>
      <c r="Y334" s="661"/>
      <c r="Z334" s="662"/>
      <c r="AA334" s="663"/>
      <c r="AB334" s="664" t="str">
        <f t="shared" si="18"/>
        <v/>
      </c>
      <c r="AD334" s="624" t="str">
        <f t="shared" si="16"/>
        <v/>
      </c>
    </row>
  </sheetData>
  <sheetProtection algorithmName="SHA-512" hashValue="sGgxAQMK9PEgCkTvsw3SmeM5WrVioWc8i3xN8JZweO62lAApTmADYyUoTP+wV5FVBSugkQB5rGzyFJsTBSu5wA==" saltValue="nK/d2Rsf1algybPFdFYkvQ==" spinCount="100000" sheet="1" objects="1" scenarios="1" selectLockedCells="1" selectUnlockedCells="1"/>
  <mergeCells count="640">
    <mergeCell ref="M330:Q330"/>
    <mergeCell ref="R330:V330"/>
    <mergeCell ref="M331:Q331"/>
    <mergeCell ref="R331:V331"/>
    <mergeCell ref="M332:Q332"/>
    <mergeCell ref="R332:V332"/>
    <mergeCell ref="M333:Q333"/>
    <mergeCell ref="R333:V333"/>
    <mergeCell ref="M334:Q334"/>
    <mergeCell ref="R334:V334"/>
    <mergeCell ref="M325:Q325"/>
    <mergeCell ref="R325:V325"/>
    <mergeCell ref="M326:Q326"/>
    <mergeCell ref="R326:V326"/>
    <mergeCell ref="M327:Q327"/>
    <mergeCell ref="R327:V327"/>
    <mergeCell ref="M328:Q328"/>
    <mergeCell ref="R328:V328"/>
    <mergeCell ref="M329:Q329"/>
    <mergeCell ref="R329:V329"/>
    <mergeCell ref="M320:Q320"/>
    <mergeCell ref="R320:V320"/>
    <mergeCell ref="M321:Q321"/>
    <mergeCell ref="R321:V321"/>
    <mergeCell ref="M322:Q322"/>
    <mergeCell ref="R322:V322"/>
    <mergeCell ref="M323:Q323"/>
    <mergeCell ref="R323:V323"/>
    <mergeCell ref="M324:Q324"/>
    <mergeCell ref="R324:V324"/>
    <mergeCell ref="M315:Q315"/>
    <mergeCell ref="R315:V315"/>
    <mergeCell ref="M316:Q316"/>
    <mergeCell ref="R316:V316"/>
    <mergeCell ref="M317:Q317"/>
    <mergeCell ref="R317:V317"/>
    <mergeCell ref="M318:Q318"/>
    <mergeCell ref="R318:V318"/>
    <mergeCell ref="M319:Q319"/>
    <mergeCell ref="R319:V319"/>
    <mergeCell ref="M310:Q310"/>
    <mergeCell ref="R310:V310"/>
    <mergeCell ref="M311:Q311"/>
    <mergeCell ref="R311:V311"/>
    <mergeCell ref="M312:Q312"/>
    <mergeCell ref="R312:V312"/>
    <mergeCell ref="M313:Q313"/>
    <mergeCell ref="R313:V313"/>
    <mergeCell ref="M314:Q314"/>
    <mergeCell ref="R314:V314"/>
    <mergeCell ref="M305:Q305"/>
    <mergeCell ref="R305:V305"/>
    <mergeCell ref="M306:Q306"/>
    <mergeCell ref="R306:V306"/>
    <mergeCell ref="M307:Q307"/>
    <mergeCell ref="R307:V307"/>
    <mergeCell ref="M308:Q308"/>
    <mergeCell ref="R308:V308"/>
    <mergeCell ref="M309:Q309"/>
    <mergeCell ref="R309:V309"/>
    <mergeCell ref="M300:Q300"/>
    <mergeCell ref="R300:V300"/>
    <mergeCell ref="M301:Q301"/>
    <mergeCell ref="R301:V301"/>
    <mergeCell ref="M302:Q302"/>
    <mergeCell ref="R302:V302"/>
    <mergeCell ref="M303:Q303"/>
    <mergeCell ref="R303:V303"/>
    <mergeCell ref="M304:Q304"/>
    <mergeCell ref="R304:V304"/>
    <mergeCell ref="M295:Q295"/>
    <mergeCell ref="R295:V295"/>
    <mergeCell ref="M296:Q296"/>
    <mergeCell ref="R296:V296"/>
    <mergeCell ref="M297:Q297"/>
    <mergeCell ref="R297:V297"/>
    <mergeCell ref="M298:Q298"/>
    <mergeCell ref="R298:V298"/>
    <mergeCell ref="M299:Q299"/>
    <mergeCell ref="R299:V299"/>
    <mergeCell ref="M290:Q290"/>
    <mergeCell ref="R290:V290"/>
    <mergeCell ref="M291:Q291"/>
    <mergeCell ref="R291:V291"/>
    <mergeCell ref="M292:Q292"/>
    <mergeCell ref="R292:V292"/>
    <mergeCell ref="M293:Q293"/>
    <mergeCell ref="R293:V293"/>
    <mergeCell ref="M294:Q294"/>
    <mergeCell ref="R294:V294"/>
    <mergeCell ref="M285:Q285"/>
    <mergeCell ref="R285:V285"/>
    <mergeCell ref="M286:Q286"/>
    <mergeCell ref="R286:V286"/>
    <mergeCell ref="M287:Q287"/>
    <mergeCell ref="R287:V287"/>
    <mergeCell ref="M288:Q288"/>
    <mergeCell ref="R288:V288"/>
    <mergeCell ref="M289:Q289"/>
    <mergeCell ref="R289:V289"/>
    <mergeCell ref="M280:Q280"/>
    <mergeCell ref="R280:V280"/>
    <mergeCell ref="M281:Q281"/>
    <mergeCell ref="R281:V281"/>
    <mergeCell ref="M282:Q282"/>
    <mergeCell ref="R282:V282"/>
    <mergeCell ref="M283:Q283"/>
    <mergeCell ref="R283:V283"/>
    <mergeCell ref="M284:Q284"/>
    <mergeCell ref="R284:V284"/>
    <mergeCell ref="M275:Q275"/>
    <mergeCell ref="R275:V275"/>
    <mergeCell ref="M276:Q276"/>
    <mergeCell ref="R276:V276"/>
    <mergeCell ref="M277:Q277"/>
    <mergeCell ref="R277:V277"/>
    <mergeCell ref="M278:Q278"/>
    <mergeCell ref="R278:V278"/>
    <mergeCell ref="M279:Q279"/>
    <mergeCell ref="R279:V279"/>
    <mergeCell ref="M270:Q270"/>
    <mergeCell ref="R270:V270"/>
    <mergeCell ref="M271:Q271"/>
    <mergeCell ref="R271:V271"/>
    <mergeCell ref="M272:Q272"/>
    <mergeCell ref="R272:V272"/>
    <mergeCell ref="M273:Q273"/>
    <mergeCell ref="R273:V273"/>
    <mergeCell ref="M274:Q274"/>
    <mergeCell ref="R274:V274"/>
    <mergeCell ref="M265:Q265"/>
    <mergeCell ref="R265:V265"/>
    <mergeCell ref="M266:Q266"/>
    <mergeCell ref="R266:V266"/>
    <mergeCell ref="M267:Q267"/>
    <mergeCell ref="R267:V267"/>
    <mergeCell ref="M268:Q268"/>
    <mergeCell ref="R268:V268"/>
    <mergeCell ref="M269:Q269"/>
    <mergeCell ref="R269:V269"/>
    <mergeCell ref="M260:Q260"/>
    <mergeCell ref="R260:V260"/>
    <mergeCell ref="M261:Q261"/>
    <mergeCell ref="R261:V261"/>
    <mergeCell ref="M262:Q262"/>
    <mergeCell ref="R262:V262"/>
    <mergeCell ref="M263:Q263"/>
    <mergeCell ref="R263:V263"/>
    <mergeCell ref="M264:Q264"/>
    <mergeCell ref="R264:V264"/>
    <mergeCell ref="M255:Q255"/>
    <mergeCell ref="R255:V255"/>
    <mergeCell ref="M256:Q256"/>
    <mergeCell ref="R256:V256"/>
    <mergeCell ref="M257:Q257"/>
    <mergeCell ref="R257:V257"/>
    <mergeCell ref="M258:Q258"/>
    <mergeCell ref="R258:V258"/>
    <mergeCell ref="M259:Q259"/>
    <mergeCell ref="R259:V259"/>
    <mergeCell ref="M250:Q250"/>
    <mergeCell ref="R250:V250"/>
    <mergeCell ref="M251:Q251"/>
    <mergeCell ref="R251:V251"/>
    <mergeCell ref="M252:Q252"/>
    <mergeCell ref="R252:V252"/>
    <mergeCell ref="M253:Q253"/>
    <mergeCell ref="R253:V253"/>
    <mergeCell ref="M254:Q254"/>
    <mergeCell ref="R254:V254"/>
    <mergeCell ref="M245:Q245"/>
    <mergeCell ref="R245:V245"/>
    <mergeCell ref="M246:Q246"/>
    <mergeCell ref="R246:V246"/>
    <mergeCell ref="M247:Q247"/>
    <mergeCell ref="R247:V247"/>
    <mergeCell ref="M248:Q248"/>
    <mergeCell ref="R248:V248"/>
    <mergeCell ref="M249:Q249"/>
    <mergeCell ref="R249:V249"/>
    <mergeCell ref="M240:Q240"/>
    <mergeCell ref="R240:V240"/>
    <mergeCell ref="M241:Q241"/>
    <mergeCell ref="R241:V241"/>
    <mergeCell ref="M242:Q242"/>
    <mergeCell ref="R242:V242"/>
    <mergeCell ref="M243:Q243"/>
    <mergeCell ref="R243:V243"/>
    <mergeCell ref="M244:Q244"/>
    <mergeCell ref="R244:V244"/>
    <mergeCell ref="M235:Q235"/>
    <mergeCell ref="R235:V235"/>
    <mergeCell ref="M236:Q236"/>
    <mergeCell ref="R236:V236"/>
    <mergeCell ref="M237:Q237"/>
    <mergeCell ref="R237:V237"/>
    <mergeCell ref="M238:Q238"/>
    <mergeCell ref="R238:V238"/>
    <mergeCell ref="M239:Q239"/>
    <mergeCell ref="R239:V239"/>
    <mergeCell ref="M230:Q230"/>
    <mergeCell ref="R230:V230"/>
    <mergeCell ref="M231:Q231"/>
    <mergeCell ref="R231:V231"/>
    <mergeCell ref="M232:Q232"/>
    <mergeCell ref="R232:V232"/>
    <mergeCell ref="M233:Q233"/>
    <mergeCell ref="R233:V233"/>
    <mergeCell ref="M234:Q234"/>
    <mergeCell ref="R234:V234"/>
    <mergeCell ref="M225:Q225"/>
    <mergeCell ref="R225:V225"/>
    <mergeCell ref="M226:Q226"/>
    <mergeCell ref="R226:V226"/>
    <mergeCell ref="M227:Q227"/>
    <mergeCell ref="R227:V227"/>
    <mergeCell ref="M228:Q228"/>
    <mergeCell ref="R228:V228"/>
    <mergeCell ref="M229:Q229"/>
    <mergeCell ref="R229:V229"/>
    <mergeCell ref="M220:Q220"/>
    <mergeCell ref="R220:V220"/>
    <mergeCell ref="M221:Q221"/>
    <mergeCell ref="R221:V221"/>
    <mergeCell ref="M222:Q222"/>
    <mergeCell ref="R222:V222"/>
    <mergeCell ref="M223:Q223"/>
    <mergeCell ref="R223:V223"/>
    <mergeCell ref="M224:Q224"/>
    <mergeCell ref="R224:V224"/>
    <mergeCell ref="M215:Q215"/>
    <mergeCell ref="R215:V215"/>
    <mergeCell ref="M216:Q216"/>
    <mergeCell ref="R216:V216"/>
    <mergeCell ref="M217:Q217"/>
    <mergeCell ref="R217:V217"/>
    <mergeCell ref="M218:Q218"/>
    <mergeCell ref="R218:V218"/>
    <mergeCell ref="M219:Q219"/>
    <mergeCell ref="R219:V219"/>
    <mergeCell ref="M210:Q210"/>
    <mergeCell ref="R210:V210"/>
    <mergeCell ref="M211:Q211"/>
    <mergeCell ref="R211:V211"/>
    <mergeCell ref="M212:Q212"/>
    <mergeCell ref="R212:V212"/>
    <mergeCell ref="M213:Q213"/>
    <mergeCell ref="R213:V213"/>
    <mergeCell ref="M214:Q214"/>
    <mergeCell ref="R214:V214"/>
    <mergeCell ref="M205:Q205"/>
    <mergeCell ref="R205:V205"/>
    <mergeCell ref="M206:Q206"/>
    <mergeCell ref="R206:V206"/>
    <mergeCell ref="M207:Q207"/>
    <mergeCell ref="R207:V207"/>
    <mergeCell ref="M208:Q208"/>
    <mergeCell ref="R208:V208"/>
    <mergeCell ref="M209:Q209"/>
    <mergeCell ref="R209:V209"/>
    <mergeCell ref="M200:Q200"/>
    <mergeCell ref="R200:V200"/>
    <mergeCell ref="M201:Q201"/>
    <mergeCell ref="R201:V201"/>
    <mergeCell ref="M202:Q202"/>
    <mergeCell ref="R202:V202"/>
    <mergeCell ref="M203:Q203"/>
    <mergeCell ref="R203:V203"/>
    <mergeCell ref="M204:Q204"/>
    <mergeCell ref="R204:V204"/>
    <mergeCell ref="M195:Q195"/>
    <mergeCell ref="R195:V195"/>
    <mergeCell ref="M196:Q196"/>
    <mergeCell ref="R196:V196"/>
    <mergeCell ref="M197:Q197"/>
    <mergeCell ref="R197:V197"/>
    <mergeCell ref="M198:Q198"/>
    <mergeCell ref="R198:V198"/>
    <mergeCell ref="M199:Q199"/>
    <mergeCell ref="R199:V199"/>
    <mergeCell ref="M190:Q190"/>
    <mergeCell ref="R190:V190"/>
    <mergeCell ref="M191:Q191"/>
    <mergeCell ref="R191:V191"/>
    <mergeCell ref="M192:Q192"/>
    <mergeCell ref="R192:V192"/>
    <mergeCell ref="M193:Q193"/>
    <mergeCell ref="R193:V193"/>
    <mergeCell ref="M194:Q194"/>
    <mergeCell ref="R194:V194"/>
    <mergeCell ref="M185:Q185"/>
    <mergeCell ref="R185:V185"/>
    <mergeCell ref="M186:Q186"/>
    <mergeCell ref="R186:V186"/>
    <mergeCell ref="M187:Q187"/>
    <mergeCell ref="R187:V187"/>
    <mergeCell ref="M188:Q188"/>
    <mergeCell ref="R188:V188"/>
    <mergeCell ref="M189:Q189"/>
    <mergeCell ref="R189:V189"/>
    <mergeCell ref="M180:Q180"/>
    <mergeCell ref="R180:V180"/>
    <mergeCell ref="M181:Q181"/>
    <mergeCell ref="R181:V181"/>
    <mergeCell ref="M182:Q182"/>
    <mergeCell ref="R182:V182"/>
    <mergeCell ref="M183:Q183"/>
    <mergeCell ref="R183:V183"/>
    <mergeCell ref="M184:Q184"/>
    <mergeCell ref="R184:V184"/>
    <mergeCell ref="M175:Q175"/>
    <mergeCell ref="R175:V175"/>
    <mergeCell ref="M176:Q176"/>
    <mergeCell ref="R176:V176"/>
    <mergeCell ref="M177:Q177"/>
    <mergeCell ref="R177:V177"/>
    <mergeCell ref="M178:Q178"/>
    <mergeCell ref="R178:V178"/>
    <mergeCell ref="M179:Q179"/>
    <mergeCell ref="R179:V179"/>
    <mergeCell ref="M170:Q170"/>
    <mergeCell ref="R170:V170"/>
    <mergeCell ref="M171:Q171"/>
    <mergeCell ref="R171:V171"/>
    <mergeCell ref="M172:Q172"/>
    <mergeCell ref="R172:V172"/>
    <mergeCell ref="M173:Q173"/>
    <mergeCell ref="R173:V173"/>
    <mergeCell ref="M174:Q174"/>
    <mergeCell ref="R174:V174"/>
    <mergeCell ref="M165:Q165"/>
    <mergeCell ref="R165:V165"/>
    <mergeCell ref="M166:Q166"/>
    <mergeCell ref="R166:V166"/>
    <mergeCell ref="M167:Q167"/>
    <mergeCell ref="R167:V167"/>
    <mergeCell ref="M168:Q168"/>
    <mergeCell ref="R168:V168"/>
    <mergeCell ref="M169:Q169"/>
    <mergeCell ref="R169:V169"/>
    <mergeCell ref="M160:Q160"/>
    <mergeCell ref="R160:V160"/>
    <mergeCell ref="M161:Q161"/>
    <mergeCell ref="R161:V161"/>
    <mergeCell ref="M162:Q162"/>
    <mergeCell ref="R162:V162"/>
    <mergeCell ref="M163:Q163"/>
    <mergeCell ref="R163:V163"/>
    <mergeCell ref="M164:Q164"/>
    <mergeCell ref="R164:V164"/>
    <mergeCell ref="M155:Q155"/>
    <mergeCell ref="R155:V155"/>
    <mergeCell ref="M156:Q156"/>
    <mergeCell ref="R156:V156"/>
    <mergeCell ref="M157:Q157"/>
    <mergeCell ref="R157:V157"/>
    <mergeCell ref="M158:Q158"/>
    <mergeCell ref="R158:V158"/>
    <mergeCell ref="M159:Q159"/>
    <mergeCell ref="R159:V159"/>
    <mergeCell ref="M150:Q150"/>
    <mergeCell ref="R150:V150"/>
    <mergeCell ref="M151:Q151"/>
    <mergeCell ref="R151:V151"/>
    <mergeCell ref="M152:Q152"/>
    <mergeCell ref="R152:V152"/>
    <mergeCell ref="M153:Q153"/>
    <mergeCell ref="R153:V153"/>
    <mergeCell ref="M154:Q154"/>
    <mergeCell ref="R154:V154"/>
    <mergeCell ref="M145:Q145"/>
    <mergeCell ref="R145:V145"/>
    <mergeCell ref="M146:Q146"/>
    <mergeCell ref="R146:V146"/>
    <mergeCell ref="M147:Q147"/>
    <mergeCell ref="R147:V147"/>
    <mergeCell ref="M148:Q148"/>
    <mergeCell ref="R148:V148"/>
    <mergeCell ref="M149:Q149"/>
    <mergeCell ref="R149:V149"/>
    <mergeCell ref="M140:Q140"/>
    <mergeCell ref="R140:V140"/>
    <mergeCell ref="M141:Q141"/>
    <mergeCell ref="R141:V141"/>
    <mergeCell ref="M142:Q142"/>
    <mergeCell ref="R142:V142"/>
    <mergeCell ref="M143:Q143"/>
    <mergeCell ref="R143:V143"/>
    <mergeCell ref="M144:Q144"/>
    <mergeCell ref="R144:V144"/>
    <mergeCell ref="M135:Q135"/>
    <mergeCell ref="R135:V135"/>
    <mergeCell ref="M136:Q136"/>
    <mergeCell ref="R136:V136"/>
    <mergeCell ref="M137:Q137"/>
    <mergeCell ref="R137:V137"/>
    <mergeCell ref="M138:Q138"/>
    <mergeCell ref="R138:V138"/>
    <mergeCell ref="M139:Q139"/>
    <mergeCell ref="R139:V139"/>
    <mergeCell ref="AA33:AA34"/>
    <mergeCell ref="C30:AB30"/>
    <mergeCell ref="Y33:Y34"/>
    <mergeCell ref="X33:X34"/>
    <mergeCell ref="R33:W33"/>
    <mergeCell ref="R134:V134"/>
    <mergeCell ref="B33:B34"/>
    <mergeCell ref="C33:L34"/>
    <mergeCell ref="R34:V34"/>
    <mergeCell ref="M33:Q34"/>
    <mergeCell ref="R79:V79"/>
    <mergeCell ref="R78:V78"/>
    <mergeCell ref="R77:V77"/>
    <mergeCell ref="R76:V76"/>
    <mergeCell ref="R75:V75"/>
    <mergeCell ref="R74:V74"/>
    <mergeCell ref="R47:V47"/>
    <mergeCell ref="R43:V43"/>
    <mergeCell ref="R53:V53"/>
    <mergeCell ref="R52:V52"/>
    <mergeCell ref="R51:V51"/>
    <mergeCell ref="R62:V62"/>
    <mergeCell ref="R61:V61"/>
    <mergeCell ref="R60:V60"/>
    <mergeCell ref="R83:V83"/>
    <mergeCell ref="R82:V82"/>
    <mergeCell ref="R81:V81"/>
    <mergeCell ref="R80:V80"/>
    <mergeCell ref="R59:V59"/>
    <mergeCell ref="R58:V58"/>
    <mergeCell ref="R57:V57"/>
    <mergeCell ref="R70:V70"/>
    <mergeCell ref="R69:V69"/>
    <mergeCell ref="R68:V68"/>
    <mergeCell ref="R67:V67"/>
    <mergeCell ref="R66:V66"/>
    <mergeCell ref="R65:V65"/>
    <mergeCell ref="R92:V92"/>
    <mergeCell ref="R91:V91"/>
    <mergeCell ref="R90:V90"/>
    <mergeCell ref="R89:V89"/>
    <mergeCell ref="R88:V88"/>
    <mergeCell ref="R87:V87"/>
    <mergeCell ref="R86:V86"/>
    <mergeCell ref="R85:V85"/>
    <mergeCell ref="R84:V84"/>
    <mergeCell ref="R101:V101"/>
    <mergeCell ref="R100:V100"/>
    <mergeCell ref="R99:V99"/>
    <mergeCell ref="R98:V98"/>
    <mergeCell ref="R97:V97"/>
    <mergeCell ref="R96:V96"/>
    <mergeCell ref="R95:V95"/>
    <mergeCell ref="R94:V94"/>
    <mergeCell ref="R93:V93"/>
    <mergeCell ref="R110:V110"/>
    <mergeCell ref="R109:V109"/>
    <mergeCell ref="R108:V108"/>
    <mergeCell ref="R107:V107"/>
    <mergeCell ref="R106:V106"/>
    <mergeCell ref="R105:V105"/>
    <mergeCell ref="R104:V104"/>
    <mergeCell ref="R103:V103"/>
    <mergeCell ref="R102:V102"/>
    <mergeCell ref="R119:V119"/>
    <mergeCell ref="R118:V118"/>
    <mergeCell ref="R117:V117"/>
    <mergeCell ref="R116:V116"/>
    <mergeCell ref="R115:V115"/>
    <mergeCell ref="R114:V114"/>
    <mergeCell ref="R113:V113"/>
    <mergeCell ref="R112:V112"/>
    <mergeCell ref="R111:V111"/>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4:Q54"/>
    <mergeCell ref="R49:V49"/>
    <mergeCell ref="R50:V50"/>
    <mergeCell ref="M43:Q43"/>
    <mergeCell ref="M42:Q42"/>
    <mergeCell ref="R40:V40"/>
    <mergeCell ref="R41:V41"/>
    <mergeCell ref="R42:V42"/>
    <mergeCell ref="R35:V35"/>
    <mergeCell ref="R36:V36"/>
    <mergeCell ref="R37:V37"/>
    <mergeCell ref="R38:V38"/>
    <mergeCell ref="M44:Q44"/>
    <mergeCell ref="M45:Q45"/>
    <mergeCell ref="M46:Q46"/>
    <mergeCell ref="R48:V48"/>
    <mergeCell ref="AB33:AB34"/>
    <mergeCell ref="Z33:Z34"/>
    <mergeCell ref="M48:Q48"/>
    <mergeCell ref="M49:Q49"/>
    <mergeCell ref="M50:Q50"/>
    <mergeCell ref="M51:Q51"/>
    <mergeCell ref="M52:Q52"/>
    <mergeCell ref="M55:Q55"/>
    <mergeCell ref="R54:V54"/>
    <mergeCell ref="R55:V55"/>
    <mergeCell ref="R56:V56"/>
    <mergeCell ref="R133:V133"/>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39:V39"/>
    <mergeCell ref="M35:Q35"/>
    <mergeCell ref="M36:Q36"/>
    <mergeCell ref="M37:Q37"/>
    <mergeCell ref="M38:Q38"/>
    <mergeCell ref="M39:Q39"/>
    <mergeCell ref="M40:Q40"/>
    <mergeCell ref="M41:Q41"/>
    <mergeCell ref="M47:Q47"/>
    <mergeCell ref="M88:Q88"/>
    <mergeCell ref="M89:Q89"/>
    <mergeCell ref="M90:Q90"/>
    <mergeCell ref="M91:Q91"/>
    <mergeCell ref="M92:Q92"/>
    <mergeCell ref="M93:Q93"/>
    <mergeCell ref="M94:Q94"/>
    <mergeCell ref="M95:Q95"/>
    <mergeCell ref="M96:Q96"/>
    <mergeCell ref="M108:Q108"/>
    <mergeCell ref="M134:Q134"/>
    <mergeCell ref="M62:Q62"/>
    <mergeCell ref="M63:Q63"/>
    <mergeCell ref="M64:Q64"/>
    <mergeCell ref="M67:Q67"/>
    <mergeCell ref="M68:Q68"/>
    <mergeCell ref="M69:Q69"/>
    <mergeCell ref="M70:Q70"/>
    <mergeCell ref="M65:Q65"/>
    <mergeCell ref="M66:Q66"/>
    <mergeCell ref="M72:Q72"/>
    <mergeCell ref="M73:Q73"/>
    <mergeCell ref="M71:Q71"/>
    <mergeCell ref="M77:Q77"/>
    <mergeCell ref="M78:Q78"/>
    <mergeCell ref="M79:Q79"/>
    <mergeCell ref="M80:Q80"/>
    <mergeCell ref="M81:Q81"/>
    <mergeCell ref="M82:Q82"/>
    <mergeCell ref="M83:Q83"/>
    <mergeCell ref="M84:Q84"/>
    <mergeCell ref="M85:Q85"/>
    <mergeCell ref="M86:Q86"/>
    <mergeCell ref="M87:Q87"/>
    <mergeCell ref="B22:B23"/>
    <mergeCell ref="C11:L11"/>
    <mergeCell ref="M56:Q56"/>
    <mergeCell ref="M57:Q57"/>
    <mergeCell ref="M58:Q58"/>
    <mergeCell ref="M53:Q53"/>
    <mergeCell ref="M74:Q74"/>
    <mergeCell ref="M75:Q75"/>
    <mergeCell ref="M76:Q76"/>
    <mergeCell ref="M26:X26"/>
    <mergeCell ref="C26:L26"/>
    <mergeCell ref="M22:X22"/>
    <mergeCell ref="C22:L22"/>
    <mergeCell ref="R44:V44"/>
    <mergeCell ref="R45:V45"/>
    <mergeCell ref="R46:V46"/>
    <mergeCell ref="R72:V72"/>
    <mergeCell ref="R73:V73"/>
    <mergeCell ref="M59:Q59"/>
    <mergeCell ref="M60:Q60"/>
    <mergeCell ref="M61:Q61"/>
    <mergeCell ref="R63:V63"/>
    <mergeCell ref="R64:V64"/>
    <mergeCell ref="R71:V71"/>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N11:Q11"/>
    <mergeCell ref="R11:W11"/>
    <mergeCell ref="C32:AB32"/>
    <mergeCell ref="M133:Q133"/>
    <mergeCell ref="M122:Q122"/>
    <mergeCell ref="M123:Q123"/>
    <mergeCell ref="M124:Q124"/>
    <mergeCell ref="M125:Q125"/>
    <mergeCell ref="M126:Q126"/>
    <mergeCell ref="M127:Q127"/>
    <mergeCell ref="M128:Q128"/>
    <mergeCell ref="M129:Q129"/>
    <mergeCell ref="M130:Q130"/>
    <mergeCell ref="M115:Q115"/>
    <mergeCell ref="M116:Q116"/>
    <mergeCell ref="M117:Q117"/>
    <mergeCell ref="M118:Q118"/>
    <mergeCell ref="M119:Q119"/>
    <mergeCell ref="M120:Q120"/>
    <mergeCell ref="M121:Q121"/>
    <mergeCell ref="M131:Q131"/>
    <mergeCell ref="M132:Q132"/>
    <mergeCell ref="M106:Q106"/>
    <mergeCell ref="M107:Q107"/>
  </mergeCells>
  <phoneticPr fontId="8"/>
  <hyperlinks>
    <hyperlink ref="M26" r:id="rId1" xr:uid="{00000000-0004-0000-0100-000000000000}"/>
  </hyperlinks>
  <pageMargins left="0.70866141732283472" right="0.70866141732283472" top="0.74803149606299213" bottom="0.74803149606299213" header="0.31496062992125984" footer="0.31496062992125984"/>
  <pageSetup paperSize="9" scale="48"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【参考】数式用!$A$5:$A$34</xm:f>
          </x14:formula1>
          <xm:sqref>Y35:Y334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O313"/>
  <sheetViews>
    <sheetView view="pageBreakPreview" topLeftCell="A10" zoomScale="90" zoomScaleNormal="85" zoomScaleSheetLayoutView="90" zoomScalePageLayoutView="70" workbookViewId="0">
      <selection activeCell="M15" sqref="M15"/>
    </sheetView>
  </sheetViews>
  <sheetFormatPr defaultColWidth="2.44140625" defaultRowHeight="13.2"/>
  <cols>
    <col min="1" max="2" width="5.6640625" style="159" customWidth="1"/>
    <col min="3" max="12" width="2.6640625" style="159" customWidth="1"/>
    <col min="13" max="14" width="11.77734375" style="159" customWidth="1"/>
    <col min="15" max="15" width="15.88671875" style="159" customWidth="1"/>
    <col min="16" max="16" width="31.21875" style="159" customWidth="1"/>
    <col min="17" max="17" width="31.33203125" style="159" customWidth="1"/>
    <col min="18" max="19" width="11.6640625" style="159" customWidth="1"/>
    <col min="20" max="20" width="6.77734375" style="159" customWidth="1"/>
    <col min="21" max="21" width="4.77734375" style="159" customWidth="1"/>
    <col min="22" max="22" width="3.6640625" style="159" customWidth="1"/>
    <col min="23" max="23" width="3.109375" style="159" customWidth="1"/>
    <col min="24" max="24" width="3.6640625" style="159" customWidth="1"/>
    <col min="25" max="25" width="8" style="159" customWidth="1"/>
    <col min="26" max="26" width="3.6640625" style="159" customWidth="1"/>
    <col min="27" max="27" width="3.109375" style="159" customWidth="1"/>
    <col min="28" max="28" width="3.6640625" style="159" customWidth="1"/>
    <col min="29" max="29" width="3.109375" style="159" customWidth="1"/>
    <col min="30" max="30" width="2.44140625" style="159" customWidth="1"/>
    <col min="31" max="31" width="3.44140625" style="159" customWidth="1"/>
    <col min="32" max="32" width="5.88671875" style="159" customWidth="1"/>
    <col min="33" max="33" width="14.6640625" style="159" customWidth="1"/>
    <col min="34" max="34" width="10.6640625" style="159" customWidth="1"/>
    <col min="35" max="37" width="10.44140625" style="159" customWidth="1"/>
    <col min="38" max="38" width="4.33203125" style="159" customWidth="1"/>
    <col min="39" max="39" width="6.88671875" style="159" customWidth="1"/>
    <col min="40" max="40" width="6.6640625" style="667" customWidth="1"/>
    <col min="41" max="16384" width="2.44140625" style="159"/>
  </cols>
  <sheetData>
    <row r="1" spans="1:41" ht="21" customHeight="1">
      <c r="A1" s="665" t="s">
        <v>530</v>
      </c>
      <c r="B1" s="665"/>
      <c r="N1" s="666" t="s">
        <v>519</v>
      </c>
      <c r="R1" s="968" t="s">
        <v>531</v>
      </c>
      <c r="S1" s="969"/>
      <c r="T1" s="969"/>
      <c r="U1" s="969"/>
      <c r="V1" s="969"/>
      <c r="W1" s="969"/>
      <c r="X1" s="969"/>
      <c r="Y1" s="969"/>
      <c r="Z1" s="969"/>
      <c r="AA1" s="969"/>
      <c r="AB1" s="969"/>
      <c r="AC1" s="969"/>
      <c r="AD1" s="969"/>
      <c r="AE1" s="969"/>
      <c r="AF1" s="969"/>
      <c r="AG1" s="969"/>
      <c r="AH1" s="969"/>
      <c r="AI1" s="969"/>
      <c r="AJ1" s="969"/>
      <c r="AK1" s="969"/>
    </row>
    <row r="2" spans="1:41" ht="21" customHeight="1" thickBot="1">
      <c r="C2" s="666"/>
      <c r="D2" s="666"/>
      <c r="E2" s="666"/>
      <c r="F2" s="666"/>
      <c r="G2" s="666"/>
      <c r="H2" s="666"/>
      <c r="I2" s="666"/>
      <c r="J2" s="666"/>
      <c r="K2" s="666"/>
      <c r="L2" s="666"/>
      <c r="M2" s="666"/>
      <c r="N2" s="666"/>
      <c r="O2" s="666"/>
      <c r="P2" s="666"/>
      <c r="Q2" s="668" t="s">
        <v>78</v>
      </c>
      <c r="R2" s="969"/>
      <c r="S2" s="969"/>
      <c r="T2" s="969"/>
      <c r="U2" s="969"/>
      <c r="V2" s="969"/>
      <c r="W2" s="969"/>
      <c r="X2" s="969"/>
      <c r="Y2" s="969"/>
      <c r="Z2" s="969"/>
      <c r="AA2" s="969"/>
      <c r="AB2" s="969"/>
      <c r="AC2" s="969"/>
      <c r="AD2" s="969"/>
      <c r="AE2" s="969"/>
      <c r="AF2" s="969"/>
      <c r="AG2" s="969"/>
      <c r="AH2" s="969"/>
      <c r="AI2" s="969"/>
      <c r="AJ2" s="969"/>
      <c r="AK2" s="969"/>
    </row>
    <row r="3" spans="1:41" ht="27" customHeight="1" thickBot="1">
      <c r="A3" s="970" t="s">
        <v>6</v>
      </c>
      <c r="B3" s="970"/>
      <c r="C3" s="970"/>
      <c r="D3" s="971"/>
      <c r="E3" s="972" t="str">
        <f>IF(【全員最初に作成】基本情報!M15="","",【全員最初に作成】基本情報!M16)</f>
        <v>社会福祉法人○○会</v>
      </c>
      <c r="F3" s="973"/>
      <c r="G3" s="973"/>
      <c r="H3" s="973"/>
      <c r="I3" s="973"/>
      <c r="J3" s="973"/>
      <c r="K3" s="973"/>
      <c r="L3" s="973"/>
      <c r="M3" s="973"/>
      <c r="N3" s="973"/>
      <c r="O3" s="973"/>
      <c r="P3" s="974"/>
      <c r="Q3" s="669"/>
      <c r="R3" s="969"/>
      <c r="S3" s="969"/>
      <c r="T3" s="969"/>
      <c r="U3" s="969"/>
      <c r="V3" s="969"/>
      <c r="W3" s="969"/>
      <c r="X3" s="969"/>
      <c r="Y3" s="969"/>
      <c r="Z3" s="969"/>
      <c r="AA3" s="969"/>
      <c r="AB3" s="969"/>
      <c r="AC3" s="969"/>
      <c r="AD3" s="969"/>
      <c r="AE3" s="969"/>
      <c r="AF3" s="969"/>
      <c r="AG3" s="969"/>
      <c r="AH3" s="969"/>
      <c r="AI3" s="969"/>
      <c r="AJ3" s="969"/>
      <c r="AK3" s="969"/>
    </row>
    <row r="4" spans="1:41" ht="21" customHeight="1" thickBot="1">
      <c r="A4" s="670"/>
      <c r="B4" s="670"/>
      <c r="C4" s="670"/>
      <c r="D4" s="670"/>
      <c r="E4" s="671"/>
      <c r="F4" s="671"/>
      <c r="G4" s="671"/>
      <c r="H4" s="671"/>
      <c r="I4" s="671"/>
      <c r="J4" s="671"/>
      <c r="K4" s="671"/>
      <c r="L4" s="671"/>
      <c r="M4" s="671"/>
      <c r="N4" s="671"/>
      <c r="O4" s="671"/>
      <c r="P4" s="671"/>
      <c r="Q4" s="671"/>
      <c r="R4" s="969"/>
      <c r="S4" s="969"/>
      <c r="T4" s="969"/>
      <c r="U4" s="969"/>
      <c r="V4" s="969"/>
      <c r="W4" s="969"/>
      <c r="X4" s="969"/>
      <c r="Y4" s="969"/>
      <c r="Z4" s="969"/>
      <c r="AA4" s="969"/>
      <c r="AB4" s="969"/>
      <c r="AC4" s="969"/>
      <c r="AD4" s="969"/>
      <c r="AE4" s="969"/>
      <c r="AF4" s="969"/>
      <c r="AG4" s="969"/>
      <c r="AH4" s="969"/>
      <c r="AI4" s="969"/>
      <c r="AJ4" s="969"/>
      <c r="AK4" s="969"/>
    </row>
    <row r="5" spans="1:41" ht="27.75" customHeight="1" thickBot="1">
      <c r="A5" s="975" t="s">
        <v>507</v>
      </c>
      <c r="B5" s="976"/>
      <c r="C5" s="976"/>
      <c r="D5" s="976"/>
      <c r="E5" s="976"/>
      <c r="F5" s="976"/>
      <c r="G5" s="976"/>
      <c r="H5" s="976"/>
      <c r="I5" s="976"/>
      <c r="J5" s="976"/>
      <c r="K5" s="976"/>
      <c r="L5" s="976"/>
      <c r="M5" s="976"/>
      <c r="N5" s="976"/>
      <c r="O5" s="976"/>
      <c r="P5" s="672">
        <f>IF(SUM(AG14:AG313)=0,"",SUM(AG14:AG313))</f>
        <v>518400</v>
      </c>
      <c r="Q5" s="671"/>
      <c r="R5" s="969"/>
      <c r="S5" s="969"/>
      <c r="T5" s="969"/>
      <c r="U5" s="969"/>
      <c r="V5" s="969"/>
      <c r="W5" s="969"/>
      <c r="X5" s="969"/>
      <c r="Y5" s="969"/>
      <c r="Z5" s="969"/>
      <c r="AA5" s="969"/>
      <c r="AB5" s="969"/>
      <c r="AC5" s="969"/>
      <c r="AD5" s="969"/>
      <c r="AE5" s="969"/>
      <c r="AF5" s="969"/>
      <c r="AG5" s="969"/>
      <c r="AH5" s="969"/>
      <c r="AI5" s="969"/>
      <c r="AJ5" s="969"/>
      <c r="AK5" s="969"/>
    </row>
    <row r="6" spans="1:41" ht="25.8" customHeight="1" thickBot="1">
      <c r="S6" s="673"/>
      <c r="AF6" s="674" t="s">
        <v>569</v>
      </c>
      <c r="AG6" s="675">
        <f>SUM(AG14:AG313)</f>
        <v>518400</v>
      </c>
      <c r="AH6" s="676">
        <f t="shared" ref="AH6:AK6" si="0">SUM(AH14:AH313)</f>
        <v>330000</v>
      </c>
      <c r="AI6" s="677">
        <f t="shared" si="0"/>
        <v>250000</v>
      </c>
      <c r="AJ6" s="676">
        <f>SUM(AJ14:AJ313)</f>
        <v>200000</v>
      </c>
      <c r="AK6" s="677">
        <f t="shared" si="0"/>
        <v>150000</v>
      </c>
      <c r="AM6" s="678" t="s">
        <v>570</v>
      </c>
      <c r="AN6" s="679" t="str">
        <f>IF((AH6+AJ6)="","",IF(AG6="","",IF((AH6+AJ6)&gt;AG6,"○","×")))</f>
        <v>○</v>
      </c>
      <c r="AO6" s="680" t="s">
        <v>572</v>
      </c>
    </row>
    <row r="7" spans="1:41" ht="25.8" customHeight="1" thickBot="1">
      <c r="S7" s="681"/>
      <c r="AF7" s="979" t="s">
        <v>575</v>
      </c>
      <c r="AG7" s="980"/>
      <c r="AH7" s="677" t="s">
        <v>573</v>
      </c>
      <c r="AI7" s="682">
        <f>IFERROR($AI$6/$AH$6,0)</f>
        <v>0.75757575757575757</v>
      </c>
      <c r="AJ7" s="677" t="s">
        <v>574</v>
      </c>
      <c r="AK7" s="683">
        <f>IFERROR($AK$6/$AJ$6,0)</f>
        <v>0.75</v>
      </c>
      <c r="AM7" s="981" t="s">
        <v>571</v>
      </c>
      <c r="AN7" s="679" t="str">
        <f>IF(AND($AI$7=0,$AK$7=0),"×",IF(OR($AI$7=0,$AI$7&gt;=(2/3)),"○","×"))</f>
        <v>○</v>
      </c>
      <c r="AO7" s="680" t="s">
        <v>576</v>
      </c>
    </row>
    <row r="8" spans="1:41" ht="25.2" customHeight="1" thickBot="1">
      <c r="A8" s="977"/>
      <c r="B8" s="983" t="s">
        <v>501</v>
      </c>
      <c r="C8" s="1004" t="s">
        <v>322</v>
      </c>
      <c r="D8" s="1005"/>
      <c r="E8" s="1005"/>
      <c r="F8" s="1005"/>
      <c r="G8" s="1005"/>
      <c r="H8" s="1005"/>
      <c r="I8" s="1005"/>
      <c r="J8" s="1005"/>
      <c r="K8" s="1005"/>
      <c r="L8" s="1006"/>
      <c r="M8" s="990" t="s">
        <v>96</v>
      </c>
      <c r="N8" s="684"/>
      <c r="O8" s="685"/>
      <c r="P8" s="1010" t="s">
        <v>109</v>
      </c>
      <c r="Q8" s="988" t="s">
        <v>56</v>
      </c>
      <c r="R8" s="990" t="s">
        <v>494</v>
      </c>
      <c r="S8" s="992" t="s">
        <v>495</v>
      </c>
      <c r="T8" s="994" t="s">
        <v>496</v>
      </c>
      <c r="U8" s="996" t="s">
        <v>497</v>
      </c>
      <c r="V8" s="996"/>
      <c r="W8" s="996"/>
      <c r="X8" s="996"/>
      <c r="Y8" s="996"/>
      <c r="Z8" s="996"/>
      <c r="AA8" s="996"/>
      <c r="AB8" s="996"/>
      <c r="AC8" s="996"/>
      <c r="AD8" s="996"/>
      <c r="AE8" s="996"/>
      <c r="AF8" s="997"/>
      <c r="AG8" s="998" t="s">
        <v>506</v>
      </c>
      <c r="AH8" s="999"/>
      <c r="AI8" s="999"/>
      <c r="AJ8" s="999"/>
      <c r="AK8" s="1000"/>
      <c r="AM8" s="982"/>
      <c r="AN8" s="679" t="str">
        <f>IF(AND($AK$7=0,$AI$7=0),"×",IF(OR($AK$7=0,$AK$7&gt;=(2/3)),"○","×"))</f>
        <v>○</v>
      </c>
      <c r="AO8" s="680" t="s">
        <v>577</v>
      </c>
    </row>
    <row r="9" spans="1:41" ht="24" customHeight="1">
      <c r="A9" s="978"/>
      <c r="B9" s="984"/>
      <c r="C9" s="1007"/>
      <c r="D9" s="1008"/>
      <c r="E9" s="1008"/>
      <c r="F9" s="1008"/>
      <c r="G9" s="1008"/>
      <c r="H9" s="1008"/>
      <c r="I9" s="1008"/>
      <c r="J9" s="1008"/>
      <c r="K9" s="1008"/>
      <c r="L9" s="1009"/>
      <c r="M9" s="991"/>
      <c r="N9" s="1012" t="s">
        <v>169</v>
      </c>
      <c r="O9" s="1013"/>
      <c r="P9" s="1011"/>
      <c r="Q9" s="989"/>
      <c r="R9" s="991"/>
      <c r="S9" s="993"/>
      <c r="T9" s="995"/>
      <c r="U9" s="996"/>
      <c r="V9" s="996"/>
      <c r="W9" s="996"/>
      <c r="X9" s="996"/>
      <c r="Y9" s="996"/>
      <c r="Z9" s="996"/>
      <c r="AA9" s="996"/>
      <c r="AB9" s="996"/>
      <c r="AC9" s="996"/>
      <c r="AD9" s="996"/>
      <c r="AE9" s="996"/>
      <c r="AF9" s="997"/>
      <c r="AG9" s="1001"/>
      <c r="AH9" s="1002"/>
      <c r="AI9" s="1002"/>
      <c r="AJ9" s="1002"/>
      <c r="AK9" s="1003"/>
    </row>
    <row r="10" spans="1:41" ht="21.75" customHeight="1">
      <c r="A10" s="978"/>
      <c r="B10" s="984"/>
      <c r="C10" s="1007"/>
      <c r="D10" s="1008"/>
      <c r="E10" s="1008"/>
      <c r="F10" s="1008"/>
      <c r="G10" s="1008"/>
      <c r="H10" s="1008"/>
      <c r="I10" s="1008"/>
      <c r="J10" s="1008"/>
      <c r="K10" s="1008"/>
      <c r="L10" s="1009"/>
      <c r="M10" s="991"/>
      <c r="N10" s="686"/>
      <c r="O10" s="687"/>
      <c r="P10" s="1011"/>
      <c r="Q10" s="989"/>
      <c r="R10" s="991"/>
      <c r="S10" s="993"/>
      <c r="T10" s="995"/>
      <c r="U10" s="996"/>
      <c r="V10" s="996"/>
      <c r="W10" s="996"/>
      <c r="X10" s="996"/>
      <c r="Y10" s="996"/>
      <c r="Z10" s="996"/>
      <c r="AA10" s="996"/>
      <c r="AB10" s="996"/>
      <c r="AC10" s="996"/>
      <c r="AD10" s="996"/>
      <c r="AE10" s="996"/>
      <c r="AF10" s="996"/>
      <c r="AG10" s="688" t="s">
        <v>508</v>
      </c>
      <c r="AH10" s="985" t="s">
        <v>509</v>
      </c>
      <c r="AI10" s="986"/>
      <c r="AJ10" s="986"/>
      <c r="AK10" s="987"/>
    </row>
    <row r="11" spans="1:41" ht="21.75" customHeight="1">
      <c r="A11" s="978"/>
      <c r="B11" s="984"/>
      <c r="C11" s="1007"/>
      <c r="D11" s="1008"/>
      <c r="E11" s="1008"/>
      <c r="F11" s="1008"/>
      <c r="G11" s="1008"/>
      <c r="H11" s="1008"/>
      <c r="I11" s="1008"/>
      <c r="J11" s="1008"/>
      <c r="K11" s="1008"/>
      <c r="L11" s="1009"/>
      <c r="M11" s="991"/>
      <c r="N11" s="689"/>
      <c r="O11" s="690"/>
      <c r="P11" s="1011"/>
      <c r="Q11" s="989"/>
      <c r="R11" s="991"/>
      <c r="S11" s="993"/>
      <c r="T11" s="995"/>
      <c r="U11" s="996"/>
      <c r="V11" s="996"/>
      <c r="W11" s="996"/>
      <c r="X11" s="996"/>
      <c r="Y11" s="996"/>
      <c r="Z11" s="996"/>
      <c r="AA11" s="996"/>
      <c r="AB11" s="996"/>
      <c r="AC11" s="996"/>
      <c r="AD11" s="996"/>
      <c r="AE11" s="996"/>
      <c r="AF11" s="996"/>
      <c r="AG11" s="691"/>
      <c r="AH11" s="692"/>
      <c r="AI11" s="693"/>
      <c r="AJ11" s="692"/>
      <c r="AK11" s="693"/>
    </row>
    <row r="12" spans="1:41" ht="150" customHeight="1">
      <c r="A12" s="978"/>
      <c r="B12" s="984"/>
      <c r="C12" s="1007"/>
      <c r="D12" s="1008"/>
      <c r="E12" s="1008"/>
      <c r="F12" s="1008"/>
      <c r="G12" s="1008"/>
      <c r="H12" s="1008"/>
      <c r="I12" s="1008"/>
      <c r="J12" s="1008"/>
      <c r="K12" s="1008"/>
      <c r="L12" s="1009"/>
      <c r="M12" s="991"/>
      <c r="N12" s="884" t="s">
        <v>170</v>
      </c>
      <c r="O12" s="884" t="s">
        <v>171</v>
      </c>
      <c r="P12" s="1011"/>
      <c r="Q12" s="989"/>
      <c r="R12" s="991"/>
      <c r="S12" s="993"/>
      <c r="T12" s="995"/>
      <c r="U12" s="996"/>
      <c r="V12" s="996"/>
      <c r="W12" s="996"/>
      <c r="X12" s="996"/>
      <c r="Y12" s="996"/>
      <c r="Z12" s="996"/>
      <c r="AA12" s="996"/>
      <c r="AB12" s="996"/>
      <c r="AC12" s="996"/>
      <c r="AD12" s="996"/>
      <c r="AE12" s="996"/>
      <c r="AF12" s="996"/>
      <c r="AG12" s="691" t="s">
        <v>498</v>
      </c>
      <c r="AH12" s="692" t="s">
        <v>502</v>
      </c>
      <c r="AI12" s="691" t="s">
        <v>503</v>
      </c>
      <c r="AJ12" s="692" t="s">
        <v>504</v>
      </c>
      <c r="AK12" s="691" t="s">
        <v>505</v>
      </c>
    </row>
    <row r="13" spans="1:41" ht="14.4">
      <c r="A13" s="694"/>
      <c r="B13" s="695"/>
      <c r="C13" s="696"/>
      <c r="D13" s="697"/>
      <c r="E13" s="697"/>
      <c r="F13" s="697"/>
      <c r="G13" s="697"/>
      <c r="H13" s="697"/>
      <c r="I13" s="697"/>
      <c r="J13" s="697"/>
      <c r="K13" s="697"/>
      <c r="L13" s="698"/>
      <c r="M13" s="699"/>
      <c r="N13" s="699"/>
      <c r="O13" s="699"/>
      <c r="P13" s="700"/>
      <c r="Q13" s="701"/>
      <c r="R13" s="701"/>
      <c r="S13" s="588"/>
      <c r="T13" s="702"/>
      <c r="U13" s="703"/>
      <c r="V13" s="704"/>
      <c r="W13" s="704"/>
      <c r="X13" s="704"/>
      <c r="Y13" s="704"/>
      <c r="Z13" s="704"/>
      <c r="AA13" s="704"/>
      <c r="AB13" s="704"/>
      <c r="AC13" s="704"/>
      <c r="AD13" s="704"/>
      <c r="AE13" s="704"/>
      <c r="AF13" s="704"/>
      <c r="AG13" s="588"/>
      <c r="AH13" s="705"/>
      <c r="AI13" s="705"/>
      <c r="AJ13" s="706"/>
      <c r="AK13" s="706"/>
    </row>
    <row r="14" spans="1:41" ht="36.75" customHeight="1">
      <c r="A14" s="707">
        <v>1</v>
      </c>
      <c r="B14" s="708" t="s">
        <v>564</v>
      </c>
      <c r="C14" s="709">
        <f>IF(【全員最初に作成】基本情報!C35="","",【全員最初に作成】基本情報!C35)</f>
        <v>1</v>
      </c>
      <c r="D14" s="710">
        <f>IF(【全員最初に作成】基本情報!D35="","",【全員最初に作成】基本情報!D35)</f>
        <v>3</v>
      </c>
      <c r="E14" s="710">
        <f>IF(【全員最初に作成】基本情報!E35="","",【全員最初に作成】基本情報!E35)</f>
        <v>1</v>
      </c>
      <c r="F14" s="710">
        <f>IF(【全員最初に作成】基本情報!F35="","",【全員最初に作成】基本情報!F35)</f>
        <v>4</v>
      </c>
      <c r="G14" s="710">
        <f>IF(【全員最初に作成】基本情報!G35="","",【全員最初に作成】基本情報!G35)</f>
        <v>5</v>
      </c>
      <c r="H14" s="710">
        <f>IF(【全員最初に作成】基本情報!H35="","",【全員最初に作成】基本情報!H35)</f>
        <v>6</v>
      </c>
      <c r="I14" s="710">
        <f>IF(【全員最初に作成】基本情報!I35="","",【全員最初に作成】基本情報!I35)</f>
        <v>7</v>
      </c>
      <c r="J14" s="710">
        <f>IF(【全員最初に作成】基本情報!J35="","",【全員最初に作成】基本情報!J35)</f>
        <v>8</v>
      </c>
      <c r="K14" s="710">
        <f>IF(【全員最初に作成】基本情報!K35="","",【全員最初に作成】基本情報!K35)</f>
        <v>9</v>
      </c>
      <c r="L14" s="711">
        <f>IF(【全員最初に作成】基本情報!L35="","",【全員最初に作成】基本情報!L35)</f>
        <v>1</v>
      </c>
      <c r="M14" s="707" t="str">
        <f>IF(【全員最初に作成】基本情報!M35="","",【全員最初に作成】基本情報!M35)</f>
        <v>東京都</v>
      </c>
      <c r="N14" s="707" t="str">
        <f>IF(【全員最初に作成】基本情報!R35="","",【全員最初に作成】基本情報!R35)</f>
        <v>東京都</v>
      </c>
      <c r="O14" s="707" t="str">
        <f>IF(【全員最初に作成】基本情報!W35="","",【全員最初に作成】基本情報!W35)</f>
        <v>千代田区</v>
      </c>
      <c r="P14" s="707" t="str">
        <f>IF(【全員最初に作成】基本情報!X35="","",【全員最初に作成】基本情報!X35)</f>
        <v>障害福祉事業所名称０１</v>
      </c>
      <c r="Q14" s="712" t="str">
        <f>IF(【全員最初に作成】基本情報!Y35="","",【全員最初に作成】基本情報!Y35)</f>
        <v>居宅介護</v>
      </c>
      <c r="R14" s="713" t="s">
        <v>616</v>
      </c>
      <c r="S14" s="234">
        <f>IF(B14="×","",IF(【全員最初に作成】基本情報!Z35="","",【全員最初に作成】基本情報!Z35))</f>
        <v>800000</v>
      </c>
      <c r="T14" s="714">
        <f>IF(B14="×","",IF(Q14="","",VLOOKUP(Q14,【参考】数式用!$M$2:$O$34,3,FALSE)))</f>
        <v>3.5999999999999997E-2</v>
      </c>
      <c r="U14" s="715" t="s">
        <v>19</v>
      </c>
      <c r="V14" s="716">
        <v>4</v>
      </c>
      <c r="W14" s="717" t="s">
        <v>11</v>
      </c>
      <c r="X14" s="718">
        <v>2</v>
      </c>
      <c r="Y14" s="719" t="s">
        <v>73</v>
      </c>
      <c r="Z14" s="716">
        <v>4</v>
      </c>
      <c r="AA14" s="719" t="s">
        <v>11</v>
      </c>
      <c r="AB14" s="718">
        <v>9</v>
      </c>
      <c r="AC14" s="719" t="s">
        <v>15</v>
      </c>
      <c r="AD14" s="720" t="s">
        <v>30</v>
      </c>
      <c r="AE14" s="721">
        <f>IF(AB14="","",AB14-X14+1)</f>
        <v>8</v>
      </c>
      <c r="AF14" s="722" t="s">
        <v>50</v>
      </c>
      <c r="AG14" s="723">
        <f>IFERROR(ROUNDDOWN(ROUND(S14*T14,0),0)*AE14,"")</f>
        <v>230400</v>
      </c>
      <c r="AH14" s="724">
        <v>180000</v>
      </c>
      <c r="AI14" s="724">
        <v>150000</v>
      </c>
      <c r="AJ14" s="725">
        <v>60000</v>
      </c>
      <c r="AK14" s="725">
        <v>50000</v>
      </c>
    </row>
    <row r="15" spans="1:41" ht="36.75" customHeight="1">
      <c r="A15" s="707">
        <f>A14+1</f>
        <v>2</v>
      </c>
      <c r="B15" s="708" t="s">
        <v>564</v>
      </c>
      <c r="C15" s="709">
        <f>IF(【全員最初に作成】基本情報!C36="","",【全員最初に作成】基本情報!C36)</f>
        <v>1</v>
      </c>
      <c r="D15" s="710">
        <f>IF(【全員最初に作成】基本情報!D36="","",【全員最初に作成】基本情報!D36)</f>
        <v>3</v>
      </c>
      <c r="E15" s="710">
        <f>IF(【全員最初に作成】基本情報!E36="","",【全員最初に作成】基本情報!E36)</f>
        <v>1</v>
      </c>
      <c r="F15" s="710">
        <f>IF(【全員最初に作成】基本情報!F36="","",【全員最初に作成】基本情報!F36)</f>
        <v>4</v>
      </c>
      <c r="G15" s="710">
        <f>IF(【全員最初に作成】基本情報!G36="","",【全員最初に作成】基本情報!G36)</f>
        <v>5</v>
      </c>
      <c r="H15" s="710">
        <f>IF(【全員最初に作成】基本情報!H36="","",【全員最初に作成】基本情報!H36)</f>
        <v>6</v>
      </c>
      <c r="I15" s="710">
        <f>IF(【全員最初に作成】基本情報!I36="","",【全員最初に作成】基本情報!I36)</f>
        <v>7</v>
      </c>
      <c r="J15" s="710">
        <f>IF(【全員最初に作成】基本情報!J36="","",【全員最初に作成】基本情報!J36)</f>
        <v>8</v>
      </c>
      <c r="K15" s="710">
        <f>IF(【全員最初に作成】基本情報!K36="","",【全員最初に作成】基本情報!K36)</f>
        <v>9</v>
      </c>
      <c r="L15" s="711">
        <f>IF(【全員最初に作成】基本情報!L36="","",【全員最初に作成】基本情報!L36)</f>
        <v>2</v>
      </c>
      <c r="M15" s="707" t="str">
        <f>IF(【全員最初に作成】基本情報!M36="","",【全員最初に作成】基本情報!M36)</f>
        <v>東京都</v>
      </c>
      <c r="N15" s="707" t="str">
        <f>IF(【全員最初に作成】基本情報!R36="","",【全員最初に作成】基本情報!R36)</f>
        <v>東京都</v>
      </c>
      <c r="O15" s="707" t="str">
        <f>IF(【全員最初に作成】基本情報!W36="","",【全員最初に作成】基本情報!W36)</f>
        <v>豊島区</v>
      </c>
      <c r="P15" s="707" t="str">
        <f>IF(【全員最初に作成】基本情報!X36="","",【全員最初に作成】基本情報!X36)</f>
        <v>障害福祉事業所名称０２</v>
      </c>
      <c r="Q15" s="712" t="str">
        <f>IF(【全員最初に作成】基本情報!Y36="","",【全員最初に作成】基本情報!Y36)</f>
        <v>居宅介護</v>
      </c>
      <c r="R15" s="713" t="s">
        <v>565</v>
      </c>
      <c r="S15" s="234">
        <f>IF(B15="×","",IF(【全員最初に作成】基本情報!Z36="","",【全員最初に作成】基本情報!Z36))</f>
        <v>1000000</v>
      </c>
      <c r="T15" s="714">
        <f>IF(B15="×","",IF(Q15="","",VLOOKUP(Q15,【参考】数式用!$M$2:$O$34,3,FALSE)))</f>
        <v>3.5999999999999997E-2</v>
      </c>
      <c r="U15" s="715" t="s">
        <v>19</v>
      </c>
      <c r="V15" s="716">
        <v>4</v>
      </c>
      <c r="W15" s="717" t="s">
        <v>11</v>
      </c>
      <c r="X15" s="718">
        <v>2</v>
      </c>
      <c r="Y15" s="719" t="s">
        <v>73</v>
      </c>
      <c r="Z15" s="716">
        <v>4</v>
      </c>
      <c r="AA15" s="719" t="s">
        <v>11</v>
      </c>
      <c r="AB15" s="718">
        <v>9</v>
      </c>
      <c r="AC15" s="719" t="s">
        <v>15</v>
      </c>
      <c r="AD15" s="720" t="s">
        <v>30</v>
      </c>
      <c r="AE15" s="721">
        <f t="shared" ref="AE15:AE78" si="1">IF(AB15="","",AB15-X15+1)</f>
        <v>8</v>
      </c>
      <c r="AF15" s="722" t="s">
        <v>50</v>
      </c>
      <c r="AG15" s="723">
        <f t="shared" ref="AG15:AG78" si="2">IFERROR(ROUNDDOWN(ROUND(S15*T15,0),0)*AE15,"")</f>
        <v>288000</v>
      </c>
      <c r="AH15" s="724">
        <v>150000</v>
      </c>
      <c r="AI15" s="724">
        <v>100000</v>
      </c>
      <c r="AJ15" s="725">
        <v>140000</v>
      </c>
      <c r="AK15" s="725">
        <v>100000</v>
      </c>
    </row>
    <row r="16" spans="1:41" ht="36.75" customHeight="1">
      <c r="A16" s="707">
        <f t="shared" ref="A16:A79" si="3">A15+1</f>
        <v>3</v>
      </c>
      <c r="B16" s="708" t="s">
        <v>563</v>
      </c>
      <c r="C16" s="709">
        <f>IF(【全員最初に作成】基本情報!C37="","",【全員最初に作成】基本情報!C37)</f>
        <v>1</v>
      </c>
      <c r="D16" s="710">
        <f>IF(【全員最初に作成】基本情報!D37="","",【全員最初に作成】基本情報!D37)</f>
        <v>3</v>
      </c>
      <c r="E16" s="710">
        <f>IF(【全員最初に作成】基本情報!E37="","",【全員最初に作成】基本情報!E37)</f>
        <v>1</v>
      </c>
      <c r="F16" s="710">
        <f>IF(【全員最初に作成】基本情報!F37="","",【全員最初に作成】基本情報!F37)</f>
        <v>4</v>
      </c>
      <c r="G16" s="710">
        <f>IF(【全員最初に作成】基本情報!G37="","",【全員最初に作成】基本情報!G37)</f>
        <v>5</v>
      </c>
      <c r="H16" s="710">
        <f>IF(【全員最初に作成】基本情報!H37="","",【全員最初に作成】基本情報!H37)</f>
        <v>6</v>
      </c>
      <c r="I16" s="710">
        <f>IF(【全員最初に作成】基本情報!I37="","",【全員最初に作成】基本情報!I37)</f>
        <v>7</v>
      </c>
      <c r="J16" s="710">
        <f>IF(【全員最初に作成】基本情報!J37="","",【全員最初に作成】基本情報!J37)</f>
        <v>8</v>
      </c>
      <c r="K16" s="710">
        <f>IF(【全員最初に作成】基本情報!K37="","",【全員最初に作成】基本情報!K37)</f>
        <v>9</v>
      </c>
      <c r="L16" s="711">
        <f>IF(【全員最初に作成】基本情報!L37="","",【全員最初に作成】基本情報!L37)</f>
        <v>3</v>
      </c>
      <c r="M16" s="707" t="str">
        <f>IF(【全員最初に作成】基本情報!M37="","",【全員最初に作成】基本情報!M37)</f>
        <v>東京都</v>
      </c>
      <c r="N16" s="707" t="str">
        <f>IF(【全員最初に作成】基本情報!R37="","",【全員最初に作成】基本情報!R37)</f>
        <v>東京都</v>
      </c>
      <c r="O16" s="707" t="str">
        <f>IF(【全員最初に作成】基本情報!W37="","",【全員最初に作成】基本情報!W37)</f>
        <v>世田谷区</v>
      </c>
      <c r="P16" s="707" t="str">
        <f>IF(【全員最初に作成】基本情報!X37="","",【全員最初に作成】基本情報!X37)</f>
        <v>障害福祉事業所名称０３</v>
      </c>
      <c r="Q16" s="712" t="str">
        <f>IF(【全員最初に作成】基本情報!Y37="","",【全員最初に作成】基本情報!Y37)</f>
        <v>生活介護</v>
      </c>
      <c r="R16" s="713"/>
      <c r="S16" s="234" t="str">
        <f>IF(B16="×","",IF(【全員最初に作成】基本情報!Z37="","",【全員最初に作成】基本情報!Z37))</f>
        <v/>
      </c>
      <c r="T16" s="714" t="str">
        <f>IF(B16="×","",IF(Q16="","",VLOOKUP(Q16,【参考】数式用!$M$2:$O$34,3,FALSE)))</f>
        <v/>
      </c>
      <c r="U16" s="715" t="s">
        <v>19</v>
      </c>
      <c r="V16" s="716">
        <v>4</v>
      </c>
      <c r="W16" s="717" t="s">
        <v>11</v>
      </c>
      <c r="X16" s="718"/>
      <c r="Y16" s="719" t="s">
        <v>73</v>
      </c>
      <c r="Z16" s="716">
        <v>4</v>
      </c>
      <c r="AA16" s="719" t="s">
        <v>11</v>
      </c>
      <c r="AB16" s="718"/>
      <c r="AC16" s="719" t="s">
        <v>15</v>
      </c>
      <c r="AD16" s="720" t="s">
        <v>30</v>
      </c>
      <c r="AE16" s="721" t="str">
        <f t="shared" si="1"/>
        <v/>
      </c>
      <c r="AF16" s="722" t="s">
        <v>50</v>
      </c>
      <c r="AG16" s="723" t="str">
        <f t="shared" si="2"/>
        <v/>
      </c>
      <c r="AH16" s="724"/>
      <c r="AI16" s="724"/>
      <c r="AJ16" s="725"/>
      <c r="AK16" s="725"/>
    </row>
    <row r="17" spans="1:37" ht="36.75" customHeight="1">
      <c r="A17" s="707">
        <f t="shared" si="3"/>
        <v>4</v>
      </c>
      <c r="B17" s="708" t="s">
        <v>563</v>
      </c>
      <c r="C17" s="709">
        <f>IF(【全員最初に作成】基本情報!C38="","",【全員最初に作成】基本情報!C38)</f>
        <v>1</v>
      </c>
      <c r="D17" s="710">
        <f>IF(【全員最初に作成】基本情報!D38="","",【全員最初に作成】基本情報!D38)</f>
        <v>1</v>
      </c>
      <c r="E17" s="710">
        <f>IF(【全員最初に作成】基本情報!E38="","",【全員最初に作成】基本情報!E38)</f>
        <v>1</v>
      </c>
      <c r="F17" s="710">
        <f>IF(【全員最初に作成】基本情報!F38="","",【全員最初に作成】基本情報!F38)</f>
        <v>4</v>
      </c>
      <c r="G17" s="710">
        <f>IF(【全員最初に作成】基本情報!G38="","",【全員最初に作成】基本情報!G38)</f>
        <v>5</v>
      </c>
      <c r="H17" s="710">
        <f>IF(【全員最初に作成】基本情報!H38="","",【全員最初に作成】基本情報!H38)</f>
        <v>6</v>
      </c>
      <c r="I17" s="710">
        <f>IF(【全員最初に作成】基本情報!I38="","",【全員最初に作成】基本情報!I38)</f>
        <v>7</v>
      </c>
      <c r="J17" s="710">
        <f>IF(【全員最初に作成】基本情報!J38="","",【全員最初に作成】基本情報!J38)</f>
        <v>8</v>
      </c>
      <c r="K17" s="710">
        <f>IF(【全員最初に作成】基本情報!K38="","",【全員最初に作成】基本情報!K38)</f>
        <v>9</v>
      </c>
      <c r="L17" s="711">
        <f>IF(【全員最初に作成】基本情報!L38="","",【全員最初に作成】基本情報!L38)</f>
        <v>4</v>
      </c>
      <c r="M17" s="707" t="str">
        <f>IF(【全員最初に作成】基本情報!M38="","",【全員最初に作成】基本情報!M38)</f>
        <v>さいたま市</v>
      </c>
      <c r="N17" s="707" t="str">
        <f>IF(【全員最初に作成】基本情報!R38="","",【全員最初に作成】基本情報!R38)</f>
        <v>埼玉県</v>
      </c>
      <c r="O17" s="707" t="str">
        <f>IF(【全員最初に作成】基本情報!W38="","",【全員最初に作成】基本情報!W38)</f>
        <v>さいたま市</v>
      </c>
      <c r="P17" s="707" t="str">
        <f>IF(【全員最初に作成】基本情報!X38="","",【全員最初に作成】基本情報!X38)</f>
        <v>障害福祉事業所名称０４</v>
      </c>
      <c r="Q17" s="712" t="str">
        <f>IF(【全員最初に作成】基本情報!Y38="","",【全員最初に作成】基本情報!Y38)</f>
        <v>就労継続支援Ｂ型</v>
      </c>
      <c r="R17" s="713"/>
      <c r="S17" s="234" t="str">
        <f>IF(B17="×","",IF(【全員最初に作成】基本情報!Z38="","",【全員最初に作成】基本情報!Z38))</f>
        <v/>
      </c>
      <c r="T17" s="714" t="str">
        <f>IF(B17="×","",IF(Q17="","",VLOOKUP(Q17,【参考】数式用!$M$2:$O$34,3,FALSE)))</f>
        <v/>
      </c>
      <c r="U17" s="715" t="s">
        <v>19</v>
      </c>
      <c r="V17" s="716">
        <v>4</v>
      </c>
      <c r="W17" s="717" t="s">
        <v>11</v>
      </c>
      <c r="X17" s="718"/>
      <c r="Y17" s="719" t="s">
        <v>73</v>
      </c>
      <c r="Z17" s="716">
        <v>4</v>
      </c>
      <c r="AA17" s="719" t="s">
        <v>11</v>
      </c>
      <c r="AB17" s="718"/>
      <c r="AC17" s="719" t="s">
        <v>15</v>
      </c>
      <c r="AD17" s="720" t="s">
        <v>30</v>
      </c>
      <c r="AE17" s="721" t="str">
        <f t="shared" si="1"/>
        <v/>
      </c>
      <c r="AF17" s="722" t="s">
        <v>50</v>
      </c>
      <c r="AG17" s="723" t="str">
        <f t="shared" ref="AG17" si="4">IFERROR(ROUNDDOWN(ROUND(S17*T17,0),0)*AE17,"")</f>
        <v/>
      </c>
      <c r="AH17" s="724"/>
      <c r="AI17" s="724"/>
      <c r="AJ17" s="725"/>
      <c r="AK17" s="725"/>
    </row>
    <row r="18" spans="1:37" ht="36.75" customHeight="1">
      <c r="A18" s="707">
        <f t="shared" si="3"/>
        <v>5</v>
      </c>
      <c r="B18" s="708" t="s">
        <v>563</v>
      </c>
      <c r="C18" s="709">
        <f>IF(【全員最初に作成】基本情報!C39="","",【全員最初に作成】基本情報!C39)</f>
        <v>1</v>
      </c>
      <c r="D18" s="710">
        <f>IF(【全員最初に作成】基本情報!D39="","",【全員最初に作成】基本情報!D39)</f>
        <v>2</v>
      </c>
      <c r="E18" s="710">
        <f>IF(【全員最初に作成】基本情報!E39="","",【全員最初に作成】基本情報!E39)</f>
        <v>1</v>
      </c>
      <c r="F18" s="710">
        <f>IF(【全員最初に作成】基本情報!F39="","",【全員最初に作成】基本情報!F39)</f>
        <v>4</v>
      </c>
      <c r="G18" s="710">
        <f>IF(【全員最初に作成】基本情報!G39="","",【全員最初に作成】基本情報!G39)</f>
        <v>5</v>
      </c>
      <c r="H18" s="710">
        <f>IF(【全員最初に作成】基本情報!H39="","",【全員最初に作成】基本情報!H39)</f>
        <v>6</v>
      </c>
      <c r="I18" s="710">
        <f>IF(【全員最初に作成】基本情報!I39="","",【全員最初に作成】基本情報!I39)</f>
        <v>7</v>
      </c>
      <c r="J18" s="710">
        <f>IF(【全員最初に作成】基本情報!J39="","",【全員最初に作成】基本情報!J39)</f>
        <v>8</v>
      </c>
      <c r="K18" s="710">
        <f>IF(【全員最初に作成】基本情報!K39="","",【全員最初に作成】基本情報!K39)</f>
        <v>9</v>
      </c>
      <c r="L18" s="711">
        <f>IF(【全員最初に作成】基本情報!L39="","",【全員最初に作成】基本情報!L39)</f>
        <v>5</v>
      </c>
      <c r="M18" s="707" t="str">
        <f>IF(【全員最初に作成】基本情報!M39="","",【全員最初に作成】基本情報!M39)</f>
        <v>千葉市</v>
      </c>
      <c r="N18" s="707" t="str">
        <f>IF(【全員最初に作成】基本情報!R39="","",【全員最初に作成】基本情報!R39)</f>
        <v>千葉県</v>
      </c>
      <c r="O18" s="707" t="str">
        <f>IF(【全員最初に作成】基本情報!W39="","",【全員最初に作成】基本情報!W39)</f>
        <v>千葉市</v>
      </c>
      <c r="P18" s="707" t="str">
        <f>IF(【全員最初に作成】基本情報!X39="","",【全員最初に作成】基本情報!X39)</f>
        <v>障害福祉事業所名称０５</v>
      </c>
      <c r="Q18" s="712" t="str">
        <f>IF(【全員最初に作成】基本情報!Y39="","",【全員最初に作成】基本情報!Y39)</f>
        <v>施設入所支援</v>
      </c>
      <c r="R18" s="713"/>
      <c r="S18" s="234" t="str">
        <f>IF(B18="×","",IF(【全員最初に作成】基本情報!Z39="","",【全員最初に作成】基本情報!Z39))</f>
        <v/>
      </c>
      <c r="T18" s="714" t="str">
        <f>IF(B18="×","",IF(Q18="","",VLOOKUP(Q18,【参考】数式用!$M$2:$O$34,3,FALSE)))</f>
        <v/>
      </c>
      <c r="U18" s="715" t="s">
        <v>19</v>
      </c>
      <c r="V18" s="716">
        <v>4</v>
      </c>
      <c r="W18" s="717" t="s">
        <v>11</v>
      </c>
      <c r="X18" s="718"/>
      <c r="Y18" s="719" t="s">
        <v>73</v>
      </c>
      <c r="Z18" s="716">
        <v>4</v>
      </c>
      <c r="AA18" s="719" t="s">
        <v>11</v>
      </c>
      <c r="AB18" s="718"/>
      <c r="AC18" s="719" t="s">
        <v>15</v>
      </c>
      <c r="AD18" s="720" t="s">
        <v>30</v>
      </c>
      <c r="AE18" s="721" t="str">
        <f t="shared" si="1"/>
        <v/>
      </c>
      <c r="AF18" s="722" t="s">
        <v>50</v>
      </c>
      <c r="AG18" s="723" t="str">
        <f t="shared" si="2"/>
        <v/>
      </c>
      <c r="AH18" s="724"/>
      <c r="AI18" s="724"/>
      <c r="AJ18" s="725"/>
      <c r="AK18" s="725"/>
    </row>
    <row r="19" spans="1:37" ht="36.75" customHeight="1">
      <c r="A19" s="707">
        <f t="shared" si="3"/>
        <v>6</v>
      </c>
      <c r="B19" s="708" t="s">
        <v>563</v>
      </c>
      <c r="C19" s="709">
        <f>IF(【全員最初に作成】基本情報!C40="","",【全員最初に作成】基本情報!C40)</f>
        <v>1</v>
      </c>
      <c r="D19" s="710">
        <f>IF(【全員最初に作成】基本情報!D40="","",【全員最初に作成】基本情報!D40)</f>
        <v>2</v>
      </c>
      <c r="E19" s="710">
        <f>IF(【全員最初に作成】基本情報!E40="","",【全員最初に作成】基本情報!E40)</f>
        <v>1</v>
      </c>
      <c r="F19" s="710">
        <f>IF(【全員最初に作成】基本情報!F40="","",【全員最初に作成】基本情報!F40)</f>
        <v>4</v>
      </c>
      <c r="G19" s="710">
        <f>IF(【全員最初に作成】基本情報!G40="","",【全員最初に作成】基本情報!G40)</f>
        <v>5</v>
      </c>
      <c r="H19" s="710">
        <f>IF(【全員最初に作成】基本情報!H40="","",【全員最初に作成】基本情報!H40)</f>
        <v>6</v>
      </c>
      <c r="I19" s="710">
        <f>IF(【全員最初に作成】基本情報!I40="","",【全員最初に作成】基本情報!I40)</f>
        <v>7</v>
      </c>
      <c r="J19" s="710">
        <f>IF(【全員最初に作成】基本情報!J40="","",【全員最初に作成】基本情報!J40)</f>
        <v>8</v>
      </c>
      <c r="K19" s="710">
        <f>IF(【全員最初に作成】基本情報!K40="","",【全員最初に作成】基本情報!K40)</f>
        <v>9</v>
      </c>
      <c r="L19" s="711">
        <f>IF(【全員最初に作成】基本情報!L40="","",【全員最初に作成】基本情報!L40)</f>
        <v>5</v>
      </c>
      <c r="M19" s="707" t="str">
        <f>IF(【全員最初に作成】基本情報!M40="","",【全員最初に作成】基本情報!M40)</f>
        <v>千葉市</v>
      </c>
      <c r="N19" s="707" t="str">
        <f>IF(【全員最初に作成】基本情報!R40="","",【全員最初に作成】基本情報!R40)</f>
        <v>千葉県</v>
      </c>
      <c r="O19" s="707" t="str">
        <f>IF(【全員最初に作成】基本情報!W40="","",【全員最初に作成】基本情報!W40)</f>
        <v>千葉市</v>
      </c>
      <c r="P19" s="707" t="str">
        <f>IF(【全員最初に作成】基本情報!X40="","",【全員最初に作成】基本情報!X40)</f>
        <v>障害福祉事業所名称０６</v>
      </c>
      <c r="Q19" s="712" t="str">
        <f>IF(【全員最初に作成】基本情報!Y40="","",【全員最初に作成】基本情報!Y40)</f>
        <v>障害者支援施設：生活介護</v>
      </c>
      <c r="R19" s="713"/>
      <c r="S19" s="234" t="str">
        <f>IF(B19="×","",IF(【全員最初に作成】基本情報!Z40="","",【全員最初に作成】基本情報!Z40))</f>
        <v/>
      </c>
      <c r="T19" s="714" t="str">
        <f>IF(B19="×","",IF(Q19="","",VLOOKUP(Q19,【参考】数式用!$M$2:$O$34,3,FALSE)))</f>
        <v/>
      </c>
      <c r="U19" s="715" t="s">
        <v>566</v>
      </c>
      <c r="V19" s="716">
        <v>4</v>
      </c>
      <c r="W19" s="717" t="s">
        <v>11</v>
      </c>
      <c r="X19" s="718"/>
      <c r="Y19" s="719" t="s">
        <v>567</v>
      </c>
      <c r="Z19" s="716">
        <v>4</v>
      </c>
      <c r="AA19" s="719" t="s">
        <v>11</v>
      </c>
      <c r="AB19" s="718"/>
      <c r="AC19" s="719" t="s">
        <v>12</v>
      </c>
      <c r="AD19" s="720" t="s">
        <v>30</v>
      </c>
      <c r="AE19" s="721" t="str">
        <f t="shared" si="1"/>
        <v/>
      </c>
      <c r="AF19" s="722" t="s">
        <v>568</v>
      </c>
      <c r="AG19" s="723" t="str">
        <f t="shared" si="2"/>
        <v/>
      </c>
      <c r="AH19" s="724"/>
      <c r="AI19" s="724"/>
      <c r="AJ19" s="725"/>
      <c r="AK19" s="725"/>
    </row>
    <row r="20" spans="1:37" ht="36.75" customHeight="1">
      <c r="A20" s="707">
        <f t="shared" si="3"/>
        <v>7</v>
      </c>
      <c r="B20" s="708"/>
      <c r="C20" s="709" t="str">
        <f>IF(【全員最初に作成】基本情報!C41="","",【全員最初に作成】基本情報!C41)</f>
        <v/>
      </c>
      <c r="D20" s="710" t="str">
        <f>IF(【全員最初に作成】基本情報!D41="","",【全員最初に作成】基本情報!D41)</f>
        <v/>
      </c>
      <c r="E20" s="710" t="str">
        <f>IF(【全員最初に作成】基本情報!E41="","",【全員最初に作成】基本情報!E41)</f>
        <v/>
      </c>
      <c r="F20" s="710" t="str">
        <f>IF(【全員最初に作成】基本情報!F41="","",【全員最初に作成】基本情報!F41)</f>
        <v/>
      </c>
      <c r="G20" s="710" t="str">
        <f>IF(【全員最初に作成】基本情報!G41="","",【全員最初に作成】基本情報!G41)</f>
        <v/>
      </c>
      <c r="H20" s="710" t="str">
        <f>IF(【全員最初に作成】基本情報!H41="","",【全員最初に作成】基本情報!H41)</f>
        <v/>
      </c>
      <c r="I20" s="710" t="str">
        <f>IF(【全員最初に作成】基本情報!I41="","",【全員最初に作成】基本情報!I41)</f>
        <v/>
      </c>
      <c r="J20" s="710" t="str">
        <f>IF(【全員最初に作成】基本情報!J41="","",【全員最初に作成】基本情報!J41)</f>
        <v/>
      </c>
      <c r="K20" s="710" t="str">
        <f>IF(【全員最初に作成】基本情報!K41="","",【全員最初に作成】基本情報!K41)</f>
        <v/>
      </c>
      <c r="L20" s="711" t="str">
        <f>IF(【全員最初に作成】基本情報!L41="","",【全員最初に作成】基本情報!L41)</f>
        <v/>
      </c>
      <c r="M20" s="707" t="str">
        <f>IF(【全員最初に作成】基本情報!M41="","",【全員最初に作成】基本情報!M41)</f>
        <v/>
      </c>
      <c r="N20" s="707" t="str">
        <f>IF(【全員最初に作成】基本情報!R41="","",【全員最初に作成】基本情報!R41)</f>
        <v/>
      </c>
      <c r="O20" s="707" t="str">
        <f>IF(【全員最初に作成】基本情報!W41="","",【全員最初に作成】基本情報!W41)</f>
        <v/>
      </c>
      <c r="P20" s="707" t="str">
        <f>IF(【全員最初に作成】基本情報!X41="","",【全員最初に作成】基本情報!X41)</f>
        <v/>
      </c>
      <c r="Q20" s="712" t="str">
        <f>IF(【全員最初に作成】基本情報!Y41="","",【全員最初に作成】基本情報!Y41)</f>
        <v/>
      </c>
      <c r="R20" s="713"/>
      <c r="S20" s="234" t="str">
        <f>IF(B20="×","",IF(【全員最初に作成】基本情報!Z41="","",【全員最初に作成】基本情報!Z41))</f>
        <v/>
      </c>
      <c r="T20" s="714" t="str">
        <f>IF(B20="×","",IF(Q20="","",VLOOKUP(Q20,【参考】数式用!$M$2:$O$34,3,FALSE)))</f>
        <v/>
      </c>
      <c r="U20" s="715" t="s">
        <v>566</v>
      </c>
      <c r="V20" s="716">
        <v>4</v>
      </c>
      <c r="W20" s="717" t="s">
        <v>11</v>
      </c>
      <c r="X20" s="718"/>
      <c r="Y20" s="719" t="s">
        <v>567</v>
      </c>
      <c r="Z20" s="716">
        <v>4</v>
      </c>
      <c r="AA20" s="719" t="s">
        <v>11</v>
      </c>
      <c r="AB20" s="718"/>
      <c r="AC20" s="719" t="s">
        <v>12</v>
      </c>
      <c r="AD20" s="720" t="s">
        <v>30</v>
      </c>
      <c r="AE20" s="721" t="str">
        <f t="shared" si="1"/>
        <v/>
      </c>
      <c r="AF20" s="722" t="s">
        <v>568</v>
      </c>
      <c r="AG20" s="723" t="str">
        <f t="shared" si="2"/>
        <v/>
      </c>
      <c r="AH20" s="724"/>
      <c r="AI20" s="724"/>
      <c r="AJ20" s="725"/>
      <c r="AK20" s="725"/>
    </row>
    <row r="21" spans="1:37" ht="36.75" customHeight="1">
      <c r="A21" s="707">
        <f t="shared" si="3"/>
        <v>8</v>
      </c>
      <c r="B21" s="708"/>
      <c r="C21" s="709" t="str">
        <f>IF(【全員最初に作成】基本情報!C42="","",【全員最初に作成】基本情報!C42)</f>
        <v/>
      </c>
      <c r="D21" s="710" t="str">
        <f>IF(【全員最初に作成】基本情報!D42="","",【全員最初に作成】基本情報!D42)</f>
        <v/>
      </c>
      <c r="E21" s="710" t="str">
        <f>IF(【全員最初に作成】基本情報!E42="","",【全員最初に作成】基本情報!E42)</f>
        <v/>
      </c>
      <c r="F21" s="710" t="str">
        <f>IF(【全員最初に作成】基本情報!F42="","",【全員最初に作成】基本情報!F42)</f>
        <v/>
      </c>
      <c r="G21" s="710" t="str">
        <f>IF(【全員最初に作成】基本情報!G42="","",【全員最初に作成】基本情報!G42)</f>
        <v/>
      </c>
      <c r="H21" s="710" t="str">
        <f>IF(【全員最初に作成】基本情報!H42="","",【全員最初に作成】基本情報!H42)</f>
        <v/>
      </c>
      <c r="I21" s="710" t="str">
        <f>IF(【全員最初に作成】基本情報!I42="","",【全員最初に作成】基本情報!I42)</f>
        <v/>
      </c>
      <c r="J21" s="710" t="str">
        <f>IF(【全員最初に作成】基本情報!J42="","",【全員最初に作成】基本情報!J42)</f>
        <v/>
      </c>
      <c r="K21" s="710" t="str">
        <f>IF(【全員最初に作成】基本情報!K42="","",【全員最初に作成】基本情報!K42)</f>
        <v/>
      </c>
      <c r="L21" s="711" t="str">
        <f>IF(【全員最初に作成】基本情報!L42="","",【全員最初に作成】基本情報!L42)</f>
        <v/>
      </c>
      <c r="M21" s="707" t="str">
        <f>IF(【全員最初に作成】基本情報!M42="","",【全員最初に作成】基本情報!M42)</f>
        <v/>
      </c>
      <c r="N21" s="707" t="str">
        <f>IF(【全員最初に作成】基本情報!R42="","",【全員最初に作成】基本情報!R42)</f>
        <v/>
      </c>
      <c r="O21" s="707" t="str">
        <f>IF(【全員最初に作成】基本情報!W42="","",【全員最初に作成】基本情報!W42)</f>
        <v/>
      </c>
      <c r="P21" s="707" t="str">
        <f>IF(【全員最初に作成】基本情報!X42="","",【全員最初に作成】基本情報!X42)</f>
        <v/>
      </c>
      <c r="Q21" s="712" t="str">
        <f>IF(【全員最初に作成】基本情報!Y42="","",【全員最初に作成】基本情報!Y42)</f>
        <v/>
      </c>
      <c r="R21" s="713"/>
      <c r="S21" s="234" t="str">
        <f>IF(B21="×","",IF(【全員最初に作成】基本情報!Z42="","",【全員最初に作成】基本情報!Z42))</f>
        <v/>
      </c>
      <c r="T21" s="714" t="str">
        <f>IF(B21="×","",IF(Q21="","",VLOOKUP(Q21,【参考】数式用!$M$2:$O$34,3,FALSE)))</f>
        <v/>
      </c>
      <c r="U21" s="715" t="s">
        <v>566</v>
      </c>
      <c r="V21" s="716">
        <v>4</v>
      </c>
      <c r="W21" s="717" t="s">
        <v>11</v>
      </c>
      <c r="X21" s="718"/>
      <c r="Y21" s="719" t="s">
        <v>567</v>
      </c>
      <c r="Z21" s="716">
        <v>4</v>
      </c>
      <c r="AA21" s="719" t="s">
        <v>11</v>
      </c>
      <c r="AB21" s="718"/>
      <c r="AC21" s="719" t="s">
        <v>12</v>
      </c>
      <c r="AD21" s="720" t="s">
        <v>30</v>
      </c>
      <c r="AE21" s="721" t="str">
        <f t="shared" si="1"/>
        <v/>
      </c>
      <c r="AF21" s="722" t="s">
        <v>568</v>
      </c>
      <c r="AG21" s="723" t="str">
        <f t="shared" si="2"/>
        <v/>
      </c>
      <c r="AH21" s="724"/>
      <c r="AI21" s="724"/>
      <c r="AJ21" s="725"/>
      <c r="AK21" s="725"/>
    </row>
    <row r="22" spans="1:37" ht="36.75" customHeight="1">
      <c r="A22" s="707">
        <f t="shared" si="3"/>
        <v>9</v>
      </c>
      <c r="B22" s="708"/>
      <c r="C22" s="709" t="str">
        <f>IF(【全員最初に作成】基本情報!C43="","",【全員最初に作成】基本情報!C43)</f>
        <v/>
      </c>
      <c r="D22" s="710" t="str">
        <f>IF(【全員最初に作成】基本情報!D43="","",【全員最初に作成】基本情報!D43)</f>
        <v/>
      </c>
      <c r="E22" s="710" t="str">
        <f>IF(【全員最初に作成】基本情報!E43="","",【全員最初に作成】基本情報!E43)</f>
        <v/>
      </c>
      <c r="F22" s="710" t="str">
        <f>IF(【全員最初に作成】基本情報!F43="","",【全員最初に作成】基本情報!F43)</f>
        <v/>
      </c>
      <c r="G22" s="710" t="str">
        <f>IF(【全員最初に作成】基本情報!G43="","",【全員最初に作成】基本情報!G43)</f>
        <v/>
      </c>
      <c r="H22" s="710" t="str">
        <f>IF(【全員最初に作成】基本情報!H43="","",【全員最初に作成】基本情報!H43)</f>
        <v/>
      </c>
      <c r="I22" s="710" t="str">
        <f>IF(【全員最初に作成】基本情報!I43="","",【全員最初に作成】基本情報!I43)</f>
        <v/>
      </c>
      <c r="J22" s="710" t="str">
        <f>IF(【全員最初に作成】基本情報!J43="","",【全員最初に作成】基本情報!J43)</f>
        <v/>
      </c>
      <c r="K22" s="710" t="str">
        <f>IF(【全員最初に作成】基本情報!K43="","",【全員最初に作成】基本情報!K43)</f>
        <v/>
      </c>
      <c r="L22" s="711" t="str">
        <f>IF(【全員最初に作成】基本情報!L43="","",【全員最初に作成】基本情報!L43)</f>
        <v/>
      </c>
      <c r="M22" s="707" t="str">
        <f>IF(【全員最初に作成】基本情報!M43="","",【全員最初に作成】基本情報!M43)</f>
        <v/>
      </c>
      <c r="N22" s="707" t="str">
        <f>IF(【全員最初に作成】基本情報!R43="","",【全員最初に作成】基本情報!R43)</f>
        <v/>
      </c>
      <c r="O22" s="707" t="str">
        <f>IF(【全員最初に作成】基本情報!W43="","",【全員最初に作成】基本情報!W43)</f>
        <v/>
      </c>
      <c r="P22" s="707" t="str">
        <f>IF(【全員最初に作成】基本情報!X43="","",【全員最初に作成】基本情報!X43)</f>
        <v/>
      </c>
      <c r="Q22" s="712" t="str">
        <f>IF(【全員最初に作成】基本情報!Y43="","",【全員最初に作成】基本情報!Y43)</f>
        <v/>
      </c>
      <c r="R22" s="713"/>
      <c r="S22" s="234" t="str">
        <f>IF(B22="×","",IF(【全員最初に作成】基本情報!Z43="","",【全員最初に作成】基本情報!Z43))</f>
        <v/>
      </c>
      <c r="T22" s="714" t="str">
        <f>IF(B22="×","",IF(Q22="","",VLOOKUP(Q22,【参考】数式用!$M$2:$O$34,3,FALSE)))</f>
        <v/>
      </c>
      <c r="U22" s="715" t="s">
        <v>566</v>
      </c>
      <c r="V22" s="716">
        <v>4</v>
      </c>
      <c r="W22" s="717" t="s">
        <v>11</v>
      </c>
      <c r="X22" s="718"/>
      <c r="Y22" s="719" t="s">
        <v>567</v>
      </c>
      <c r="Z22" s="716">
        <v>4</v>
      </c>
      <c r="AA22" s="719" t="s">
        <v>11</v>
      </c>
      <c r="AB22" s="718"/>
      <c r="AC22" s="719" t="s">
        <v>12</v>
      </c>
      <c r="AD22" s="720" t="s">
        <v>30</v>
      </c>
      <c r="AE22" s="721" t="str">
        <f t="shared" si="1"/>
        <v/>
      </c>
      <c r="AF22" s="722" t="s">
        <v>568</v>
      </c>
      <c r="AG22" s="723" t="str">
        <f t="shared" si="2"/>
        <v/>
      </c>
      <c r="AH22" s="724"/>
      <c r="AI22" s="724"/>
      <c r="AJ22" s="725"/>
      <c r="AK22" s="725"/>
    </row>
    <row r="23" spans="1:37" ht="36.75" customHeight="1">
      <c r="A23" s="707">
        <f t="shared" si="3"/>
        <v>10</v>
      </c>
      <c r="B23" s="708"/>
      <c r="C23" s="709" t="str">
        <f>IF(【全員最初に作成】基本情報!C44="","",【全員最初に作成】基本情報!C44)</f>
        <v/>
      </c>
      <c r="D23" s="710" t="str">
        <f>IF(【全員最初に作成】基本情報!D44="","",【全員最初に作成】基本情報!D44)</f>
        <v/>
      </c>
      <c r="E23" s="710" t="str">
        <f>IF(【全員最初に作成】基本情報!E44="","",【全員最初に作成】基本情報!E44)</f>
        <v/>
      </c>
      <c r="F23" s="710" t="str">
        <f>IF(【全員最初に作成】基本情報!F44="","",【全員最初に作成】基本情報!F44)</f>
        <v/>
      </c>
      <c r="G23" s="710" t="str">
        <f>IF(【全員最初に作成】基本情報!G44="","",【全員最初に作成】基本情報!G44)</f>
        <v/>
      </c>
      <c r="H23" s="710" t="str">
        <f>IF(【全員最初に作成】基本情報!H44="","",【全員最初に作成】基本情報!H44)</f>
        <v/>
      </c>
      <c r="I23" s="710" t="str">
        <f>IF(【全員最初に作成】基本情報!I44="","",【全員最初に作成】基本情報!I44)</f>
        <v/>
      </c>
      <c r="J23" s="710" t="str">
        <f>IF(【全員最初に作成】基本情報!J44="","",【全員最初に作成】基本情報!J44)</f>
        <v/>
      </c>
      <c r="K23" s="710" t="str">
        <f>IF(【全員最初に作成】基本情報!K44="","",【全員最初に作成】基本情報!K44)</f>
        <v/>
      </c>
      <c r="L23" s="711" t="str">
        <f>IF(【全員最初に作成】基本情報!L44="","",【全員最初に作成】基本情報!L44)</f>
        <v/>
      </c>
      <c r="M23" s="707" t="str">
        <f>IF(【全員最初に作成】基本情報!M44="","",【全員最初に作成】基本情報!M44)</f>
        <v/>
      </c>
      <c r="N23" s="707" t="str">
        <f>IF(【全員最初に作成】基本情報!R44="","",【全員最初に作成】基本情報!R44)</f>
        <v/>
      </c>
      <c r="O23" s="707" t="str">
        <f>IF(【全員最初に作成】基本情報!W44="","",【全員最初に作成】基本情報!W44)</f>
        <v/>
      </c>
      <c r="P23" s="707" t="str">
        <f>IF(【全員最初に作成】基本情報!X44="","",【全員最初に作成】基本情報!X44)</f>
        <v/>
      </c>
      <c r="Q23" s="712" t="str">
        <f>IF(【全員最初に作成】基本情報!Y44="","",【全員最初に作成】基本情報!Y44)</f>
        <v/>
      </c>
      <c r="R23" s="713"/>
      <c r="S23" s="234" t="str">
        <f>IF(B23="×","",IF(【全員最初に作成】基本情報!Z44="","",【全員最初に作成】基本情報!Z44))</f>
        <v/>
      </c>
      <c r="T23" s="714" t="str">
        <f>IF(B23="×","",IF(Q23="","",VLOOKUP(Q23,【参考】数式用!$M$2:$O$34,3,FALSE)))</f>
        <v/>
      </c>
      <c r="U23" s="715" t="s">
        <v>566</v>
      </c>
      <c r="V23" s="716">
        <v>4</v>
      </c>
      <c r="W23" s="717" t="s">
        <v>11</v>
      </c>
      <c r="X23" s="718"/>
      <c r="Y23" s="719" t="s">
        <v>567</v>
      </c>
      <c r="Z23" s="716">
        <v>4</v>
      </c>
      <c r="AA23" s="719" t="s">
        <v>11</v>
      </c>
      <c r="AB23" s="718"/>
      <c r="AC23" s="719" t="s">
        <v>12</v>
      </c>
      <c r="AD23" s="720" t="s">
        <v>30</v>
      </c>
      <c r="AE23" s="721" t="str">
        <f t="shared" si="1"/>
        <v/>
      </c>
      <c r="AF23" s="722" t="s">
        <v>568</v>
      </c>
      <c r="AG23" s="723" t="str">
        <f t="shared" si="2"/>
        <v/>
      </c>
      <c r="AH23" s="724"/>
      <c r="AI23" s="724"/>
      <c r="AJ23" s="725"/>
      <c r="AK23" s="725"/>
    </row>
    <row r="24" spans="1:37" ht="36.75" customHeight="1">
      <c r="A24" s="707">
        <f t="shared" si="3"/>
        <v>11</v>
      </c>
      <c r="B24" s="708"/>
      <c r="C24" s="709" t="str">
        <f>IF(【全員最初に作成】基本情報!C45="","",【全員最初に作成】基本情報!C45)</f>
        <v/>
      </c>
      <c r="D24" s="710" t="str">
        <f>IF(【全員最初に作成】基本情報!D45="","",【全員最初に作成】基本情報!D45)</f>
        <v/>
      </c>
      <c r="E24" s="710" t="str">
        <f>IF(【全員最初に作成】基本情報!E45="","",【全員最初に作成】基本情報!E45)</f>
        <v/>
      </c>
      <c r="F24" s="710" t="str">
        <f>IF(【全員最初に作成】基本情報!F45="","",【全員最初に作成】基本情報!F45)</f>
        <v/>
      </c>
      <c r="G24" s="710" t="str">
        <f>IF(【全員最初に作成】基本情報!G45="","",【全員最初に作成】基本情報!G45)</f>
        <v/>
      </c>
      <c r="H24" s="710" t="str">
        <f>IF(【全員最初に作成】基本情報!H45="","",【全員最初に作成】基本情報!H45)</f>
        <v/>
      </c>
      <c r="I24" s="710" t="str">
        <f>IF(【全員最初に作成】基本情報!I45="","",【全員最初に作成】基本情報!I45)</f>
        <v/>
      </c>
      <c r="J24" s="710" t="str">
        <f>IF(【全員最初に作成】基本情報!J45="","",【全員最初に作成】基本情報!J45)</f>
        <v/>
      </c>
      <c r="K24" s="710" t="str">
        <f>IF(【全員最初に作成】基本情報!K45="","",【全員最初に作成】基本情報!K45)</f>
        <v/>
      </c>
      <c r="L24" s="711" t="str">
        <f>IF(【全員最初に作成】基本情報!L45="","",【全員最初に作成】基本情報!L45)</f>
        <v/>
      </c>
      <c r="M24" s="707" t="str">
        <f>IF(【全員最初に作成】基本情報!M45="","",【全員最初に作成】基本情報!M45)</f>
        <v/>
      </c>
      <c r="N24" s="707" t="str">
        <f>IF(【全員最初に作成】基本情報!R45="","",【全員最初に作成】基本情報!R45)</f>
        <v/>
      </c>
      <c r="O24" s="707" t="str">
        <f>IF(【全員最初に作成】基本情報!W45="","",【全員最初に作成】基本情報!W45)</f>
        <v/>
      </c>
      <c r="P24" s="707" t="str">
        <f>IF(【全員最初に作成】基本情報!X45="","",【全員最初に作成】基本情報!X45)</f>
        <v/>
      </c>
      <c r="Q24" s="712" t="str">
        <f>IF(【全員最初に作成】基本情報!Y45="","",【全員最初に作成】基本情報!Y45)</f>
        <v/>
      </c>
      <c r="R24" s="713"/>
      <c r="S24" s="234" t="str">
        <f>IF(B24="×","",IF(【全員最初に作成】基本情報!Z45="","",【全員最初に作成】基本情報!Z45))</f>
        <v/>
      </c>
      <c r="T24" s="714" t="str">
        <f>IF(B24="×","",IF(Q24="","",VLOOKUP(Q24,【参考】数式用!$M$2:$O$34,3,FALSE)))</f>
        <v/>
      </c>
      <c r="U24" s="715" t="s">
        <v>566</v>
      </c>
      <c r="V24" s="716">
        <v>4</v>
      </c>
      <c r="W24" s="717" t="s">
        <v>11</v>
      </c>
      <c r="X24" s="718"/>
      <c r="Y24" s="719" t="s">
        <v>567</v>
      </c>
      <c r="Z24" s="716">
        <v>4</v>
      </c>
      <c r="AA24" s="719" t="s">
        <v>11</v>
      </c>
      <c r="AB24" s="718"/>
      <c r="AC24" s="719" t="s">
        <v>12</v>
      </c>
      <c r="AD24" s="720" t="s">
        <v>30</v>
      </c>
      <c r="AE24" s="721" t="str">
        <f t="shared" si="1"/>
        <v/>
      </c>
      <c r="AF24" s="722" t="s">
        <v>568</v>
      </c>
      <c r="AG24" s="723" t="str">
        <f t="shared" si="2"/>
        <v/>
      </c>
      <c r="AH24" s="724"/>
      <c r="AI24" s="724"/>
      <c r="AJ24" s="725"/>
      <c r="AK24" s="725"/>
    </row>
    <row r="25" spans="1:37" ht="36.75" customHeight="1">
      <c r="A25" s="707">
        <f t="shared" si="3"/>
        <v>12</v>
      </c>
      <c r="B25" s="708"/>
      <c r="C25" s="709" t="str">
        <f>IF(【全員最初に作成】基本情報!C46="","",【全員最初に作成】基本情報!C46)</f>
        <v/>
      </c>
      <c r="D25" s="710" t="str">
        <f>IF(【全員最初に作成】基本情報!D46="","",【全員最初に作成】基本情報!D46)</f>
        <v/>
      </c>
      <c r="E25" s="710" t="str">
        <f>IF(【全員最初に作成】基本情報!E46="","",【全員最初に作成】基本情報!E46)</f>
        <v/>
      </c>
      <c r="F25" s="710" t="str">
        <f>IF(【全員最初に作成】基本情報!F46="","",【全員最初に作成】基本情報!F46)</f>
        <v/>
      </c>
      <c r="G25" s="710" t="str">
        <f>IF(【全員最初に作成】基本情報!G46="","",【全員最初に作成】基本情報!G46)</f>
        <v/>
      </c>
      <c r="H25" s="710" t="str">
        <f>IF(【全員最初に作成】基本情報!H46="","",【全員最初に作成】基本情報!H46)</f>
        <v/>
      </c>
      <c r="I25" s="710" t="str">
        <f>IF(【全員最初に作成】基本情報!I46="","",【全員最初に作成】基本情報!I46)</f>
        <v/>
      </c>
      <c r="J25" s="710" t="str">
        <f>IF(【全員最初に作成】基本情報!J46="","",【全員最初に作成】基本情報!J46)</f>
        <v/>
      </c>
      <c r="K25" s="710" t="str">
        <f>IF(【全員最初に作成】基本情報!K46="","",【全員最初に作成】基本情報!K46)</f>
        <v/>
      </c>
      <c r="L25" s="711" t="str">
        <f>IF(【全員最初に作成】基本情報!L46="","",【全員最初に作成】基本情報!L46)</f>
        <v/>
      </c>
      <c r="M25" s="707" t="str">
        <f>IF(【全員最初に作成】基本情報!M46="","",【全員最初に作成】基本情報!M46)</f>
        <v/>
      </c>
      <c r="N25" s="707" t="str">
        <f>IF(【全員最初に作成】基本情報!R46="","",【全員最初に作成】基本情報!R46)</f>
        <v/>
      </c>
      <c r="O25" s="707" t="str">
        <f>IF(【全員最初に作成】基本情報!W46="","",【全員最初に作成】基本情報!W46)</f>
        <v/>
      </c>
      <c r="P25" s="707" t="str">
        <f>IF(【全員最初に作成】基本情報!X46="","",【全員最初に作成】基本情報!X46)</f>
        <v/>
      </c>
      <c r="Q25" s="712" t="str">
        <f>IF(【全員最初に作成】基本情報!Y46="","",【全員最初に作成】基本情報!Y46)</f>
        <v/>
      </c>
      <c r="R25" s="713"/>
      <c r="S25" s="234" t="str">
        <f>IF(B25="×","",IF(【全員最初に作成】基本情報!Z46="","",【全員最初に作成】基本情報!Z46))</f>
        <v/>
      </c>
      <c r="T25" s="714" t="str">
        <f>IF(B25="×","",IF(Q25="","",VLOOKUP(Q25,【参考】数式用!$M$2:$O$34,3,FALSE)))</f>
        <v/>
      </c>
      <c r="U25" s="715" t="s">
        <v>566</v>
      </c>
      <c r="V25" s="716">
        <v>4</v>
      </c>
      <c r="W25" s="717" t="s">
        <v>11</v>
      </c>
      <c r="X25" s="718"/>
      <c r="Y25" s="719" t="s">
        <v>567</v>
      </c>
      <c r="Z25" s="716">
        <v>4</v>
      </c>
      <c r="AA25" s="719" t="s">
        <v>11</v>
      </c>
      <c r="AB25" s="718"/>
      <c r="AC25" s="719" t="s">
        <v>12</v>
      </c>
      <c r="AD25" s="720" t="s">
        <v>30</v>
      </c>
      <c r="AE25" s="721" t="str">
        <f t="shared" si="1"/>
        <v/>
      </c>
      <c r="AF25" s="722" t="s">
        <v>568</v>
      </c>
      <c r="AG25" s="723" t="str">
        <f t="shared" si="2"/>
        <v/>
      </c>
      <c r="AH25" s="724"/>
      <c r="AI25" s="724"/>
      <c r="AJ25" s="725"/>
      <c r="AK25" s="725"/>
    </row>
    <row r="26" spans="1:37" ht="36.75" customHeight="1">
      <c r="A26" s="707">
        <f t="shared" si="3"/>
        <v>13</v>
      </c>
      <c r="B26" s="708"/>
      <c r="C26" s="709" t="str">
        <f>IF(【全員最初に作成】基本情報!C47="","",【全員最初に作成】基本情報!C47)</f>
        <v/>
      </c>
      <c r="D26" s="710" t="str">
        <f>IF(【全員最初に作成】基本情報!D47="","",【全員最初に作成】基本情報!D47)</f>
        <v/>
      </c>
      <c r="E26" s="710" t="str">
        <f>IF(【全員最初に作成】基本情報!E47="","",【全員最初に作成】基本情報!E47)</f>
        <v/>
      </c>
      <c r="F26" s="710" t="str">
        <f>IF(【全員最初に作成】基本情報!F47="","",【全員最初に作成】基本情報!F47)</f>
        <v/>
      </c>
      <c r="G26" s="710" t="str">
        <f>IF(【全員最初に作成】基本情報!G47="","",【全員最初に作成】基本情報!G47)</f>
        <v/>
      </c>
      <c r="H26" s="710" t="str">
        <f>IF(【全員最初に作成】基本情報!H47="","",【全員最初に作成】基本情報!H47)</f>
        <v/>
      </c>
      <c r="I26" s="710" t="str">
        <f>IF(【全員最初に作成】基本情報!I47="","",【全員最初に作成】基本情報!I47)</f>
        <v/>
      </c>
      <c r="J26" s="710" t="str">
        <f>IF(【全員最初に作成】基本情報!J47="","",【全員最初に作成】基本情報!J47)</f>
        <v/>
      </c>
      <c r="K26" s="710" t="str">
        <f>IF(【全員最初に作成】基本情報!K47="","",【全員最初に作成】基本情報!K47)</f>
        <v/>
      </c>
      <c r="L26" s="711" t="str">
        <f>IF(【全員最初に作成】基本情報!L47="","",【全員最初に作成】基本情報!L47)</f>
        <v/>
      </c>
      <c r="M26" s="707" t="str">
        <f>IF(【全員最初に作成】基本情報!M47="","",【全員最初に作成】基本情報!M47)</f>
        <v/>
      </c>
      <c r="N26" s="707" t="str">
        <f>IF(【全員最初に作成】基本情報!R47="","",【全員最初に作成】基本情報!R47)</f>
        <v/>
      </c>
      <c r="O26" s="707" t="str">
        <f>IF(【全員最初に作成】基本情報!W47="","",【全員最初に作成】基本情報!W47)</f>
        <v/>
      </c>
      <c r="P26" s="707" t="str">
        <f>IF(【全員最初に作成】基本情報!X47="","",【全員最初に作成】基本情報!X47)</f>
        <v/>
      </c>
      <c r="Q26" s="712" t="str">
        <f>IF(【全員最初に作成】基本情報!Y47="","",【全員最初に作成】基本情報!Y47)</f>
        <v/>
      </c>
      <c r="R26" s="713"/>
      <c r="S26" s="234" t="str">
        <f>IF(B26="×","",IF(【全員最初に作成】基本情報!Z47="","",【全員最初に作成】基本情報!Z47))</f>
        <v/>
      </c>
      <c r="T26" s="714" t="str">
        <f>IF(B26="×","",IF(Q26="","",VLOOKUP(Q26,【参考】数式用!$M$2:$O$34,3,FALSE)))</f>
        <v/>
      </c>
      <c r="U26" s="715" t="s">
        <v>566</v>
      </c>
      <c r="V26" s="716">
        <v>4</v>
      </c>
      <c r="W26" s="717" t="s">
        <v>11</v>
      </c>
      <c r="X26" s="718"/>
      <c r="Y26" s="719" t="s">
        <v>567</v>
      </c>
      <c r="Z26" s="716">
        <v>4</v>
      </c>
      <c r="AA26" s="719" t="s">
        <v>11</v>
      </c>
      <c r="AB26" s="718"/>
      <c r="AC26" s="719" t="s">
        <v>12</v>
      </c>
      <c r="AD26" s="720" t="s">
        <v>30</v>
      </c>
      <c r="AE26" s="721" t="str">
        <f t="shared" si="1"/>
        <v/>
      </c>
      <c r="AF26" s="722" t="s">
        <v>568</v>
      </c>
      <c r="AG26" s="723" t="str">
        <f t="shared" si="2"/>
        <v/>
      </c>
      <c r="AH26" s="724"/>
      <c r="AI26" s="724"/>
      <c r="AJ26" s="725"/>
      <c r="AK26" s="725"/>
    </row>
    <row r="27" spans="1:37" ht="36.75" customHeight="1">
      <c r="A27" s="707">
        <f t="shared" si="3"/>
        <v>14</v>
      </c>
      <c r="B27" s="708"/>
      <c r="C27" s="709" t="str">
        <f>IF(【全員最初に作成】基本情報!C48="","",【全員最初に作成】基本情報!C48)</f>
        <v/>
      </c>
      <c r="D27" s="710" t="str">
        <f>IF(【全員最初に作成】基本情報!D48="","",【全員最初に作成】基本情報!D48)</f>
        <v/>
      </c>
      <c r="E27" s="710" t="str">
        <f>IF(【全員最初に作成】基本情報!E48="","",【全員最初に作成】基本情報!E48)</f>
        <v/>
      </c>
      <c r="F27" s="710" t="str">
        <f>IF(【全員最初に作成】基本情報!F48="","",【全員最初に作成】基本情報!F48)</f>
        <v/>
      </c>
      <c r="G27" s="710" t="str">
        <f>IF(【全員最初に作成】基本情報!G48="","",【全員最初に作成】基本情報!G48)</f>
        <v/>
      </c>
      <c r="H27" s="710" t="str">
        <f>IF(【全員最初に作成】基本情報!H48="","",【全員最初に作成】基本情報!H48)</f>
        <v/>
      </c>
      <c r="I27" s="710" t="str">
        <f>IF(【全員最初に作成】基本情報!I48="","",【全員最初に作成】基本情報!I48)</f>
        <v/>
      </c>
      <c r="J27" s="710" t="str">
        <f>IF(【全員最初に作成】基本情報!J48="","",【全員最初に作成】基本情報!J48)</f>
        <v/>
      </c>
      <c r="K27" s="710" t="str">
        <f>IF(【全員最初に作成】基本情報!K48="","",【全員最初に作成】基本情報!K48)</f>
        <v/>
      </c>
      <c r="L27" s="711" t="str">
        <f>IF(【全員最初に作成】基本情報!L48="","",【全員最初に作成】基本情報!L48)</f>
        <v/>
      </c>
      <c r="M27" s="707" t="str">
        <f>IF(【全員最初に作成】基本情報!M48="","",【全員最初に作成】基本情報!M48)</f>
        <v/>
      </c>
      <c r="N27" s="707" t="str">
        <f>IF(【全員最初に作成】基本情報!R48="","",【全員最初に作成】基本情報!R48)</f>
        <v/>
      </c>
      <c r="O27" s="707" t="str">
        <f>IF(【全員最初に作成】基本情報!W48="","",【全員最初に作成】基本情報!W48)</f>
        <v/>
      </c>
      <c r="P27" s="707" t="str">
        <f>IF(【全員最初に作成】基本情報!X48="","",【全員最初に作成】基本情報!X48)</f>
        <v/>
      </c>
      <c r="Q27" s="712" t="str">
        <f>IF(【全員最初に作成】基本情報!Y48="","",【全員最初に作成】基本情報!Y48)</f>
        <v/>
      </c>
      <c r="R27" s="713"/>
      <c r="S27" s="234" t="str">
        <f>IF(B27="×","",IF(【全員最初に作成】基本情報!Z48="","",【全員最初に作成】基本情報!Z48))</f>
        <v/>
      </c>
      <c r="T27" s="714" t="str">
        <f>IF(B27="×","",IF(Q27="","",VLOOKUP(Q27,【参考】数式用!$M$2:$O$34,3,FALSE)))</f>
        <v/>
      </c>
      <c r="U27" s="715" t="s">
        <v>566</v>
      </c>
      <c r="V27" s="716">
        <v>4</v>
      </c>
      <c r="W27" s="717" t="s">
        <v>11</v>
      </c>
      <c r="X27" s="718"/>
      <c r="Y27" s="719" t="s">
        <v>567</v>
      </c>
      <c r="Z27" s="716">
        <v>4</v>
      </c>
      <c r="AA27" s="719" t="s">
        <v>11</v>
      </c>
      <c r="AB27" s="718"/>
      <c r="AC27" s="719" t="s">
        <v>12</v>
      </c>
      <c r="AD27" s="720" t="s">
        <v>30</v>
      </c>
      <c r="AE27" s="721" t="str">
        <f t="shared" si="1"/>
        <v/>
      </c>
      <c r="AF27" s="722" t="s">
        <v>568</v>
      </c>
      <c r="AG27" s="723" t="str">
        <f t="shared" si="2"/>
        <v/>
      </c>
      <c r="AH27" s="724"/>
      <c r="AI27" s="724"/>
      <c r="AJ27" s="725"/>
      <c r="AK27" s="725"/>
    </row>
    <row r="28" spans="1:37" ht="36.75" customHeight="1">
      <c r="A28" s="707">
        <f t="shared" si="3"/>
        <v>15</v>
      </c>
      <c r="B28" s="708"/>
      <c r="C28" s="709" t="str">
        <f>IF(【全員最初に作成】基本情報!C49="","",【全員最初に作成】基本情報!C49)</f>
        <v/>
      </c>
      <c r="D28" s="710" t="str">
        <f>IF(【全員最初に作成】基本情報!D49="","",【全員最初に作成】基本情報!D49)</f>
        <v/>
      </c>
      <c r="E28" s="710" t="str">
        <f>IF(【全員最初に作成】基本情報!E49="","",【全員最初に作成】基本情報!E49)</f>
        <v/>
      </c>
      <c r="F28" s="710" t="str">
        <f>IF(【全員最初に作成】基本情報!F49="","",【全員最初に作成】基本情報!F49)</f>
        <v/>
      </c>
      <c r="G28" s="710" t="str">
        <f>IF(【全員最初に作成】基本情報!G49="","",【全員最初に作成】基本情報!G49)</f>
        <v/>
      </c>
      <c r="H28" s="710" t="str">
        <f>IF(【全員最初に作成】基本情報!H49="","",【全員最初に作成】基本情報!H49)</f>
        <v/>
      </c>
      <c r="I28" s="710" t="str">
        <f>IF(【全員最初に作成】基本情報!I49="","",【全員最初に作成】基本情報!I49)</f>
        <v/>
      </c>
      <c r="J28" s="710" t="str">
        <f>IF(【全員最初に作成】基本情報!J49="","",【全員最初に作成】基本情報!J49)</f>
        <v/>
      </c>
      <c r="K28" s="710" t="str">
        <f>IF(【全員最初に作成】基本情報!K49="","",【全員最初に作成】基本情報!K49)</f>
        <v/>
      </c>
      <c r="L28" s="711" t="str">
        <f>IF(【全員最初に作成】基本情報!L49="","",【全員最初に作成】基本情報!L49)</f>
        <v/>
      </c>
      <c r="M28" s="707" t="str">
        <f>IF(【全員最初に作成】基本情報!M49="","",【全員最初に作成】基本情報!M49)</f>
        <v/>
      </c>
      <c r="N28" s="707" t="str">
        <f>IF(【全員最初に作成】基本情報!R49="","",【全員最初に作成】基本情報!R49)</f>
        <v/>
      </c>
      <c r="O28" s="707" t="str">
        <f>IF(【全員最初に作成】基本情報!W49="","",【全員最初に作成】基本情報!W49)</f>
        <v/>
      </c>
      <c r="P28" s="707" t="str">
        <f>IF(【全員最初に作成】基本情報!X49="","",【全員最初に作成】基本情報!X49)</f>
        <v/>
      </c>
      <c r="Q28" s="712" t="str">
        <f>IF(【全員最初に作成】基本情報!Y49="","",【全員最初に作成】基本情報!Y49)</f>
        <v/>
      </c>
      <c r="R28" s="713"/>
      <c r="S28" s="234" t="str">
        <f>IF(B28="×","",IF(【全員最初に作成】基本情報!Z49="","",【全員最初に作成】基本情報!Z49))</f>
        <v/>
      </c>
      <c r="T28" s="714" t="str">
        <f>IF(B28="×","",IF(Q28="","",VLOOKUP(Q28,【参考】数式用!$M$2:$O$34,3,FALSE)))</f>
        <v/>
      </c>
      <c r="U28" s="715" t="s">
        <v>566</v>
      </c>
      <c r="V28" s="716">
        <v>4</v>
      </c>
      <c r="W28" s="717" t="s">
        <v>11</v>
      </c>
      <c r="X28" s="718"/>
      <c r="Y28" s="719" t="s">
        <v>567</v>
      </c>
      <c r="Z28" s="716">
        <v>4</v>
      </c>
      <c r="AA28" s="719" t="s">
        <v>11</v>
      </c>
      <c r="AB28" s="718"/>
      <c r="AC28" s="719" t="s">
        <v>12</v>
      </c>
      <c r="AD28" s="720" t="s">
        <v>30</v>
      </c>
      <c r="AE28" s="721" t="str">
        <f t="shared" si="1"/>
        <v/>
      </c>
      <c r="AF28" s="722" t="s">
        <v>568</v>
      </c>
      <c r="AG28" s="723" t="str">
        <f t="shared" si="2"/>
        <v/>
      </c>
      <c r="AH28" s="724"/>
      <c r="AI28" s="724"/>
      <c r="AJ28" s="725"/>
      <c r="AK28" s="725"/>
    </row>
    <row r="29" spans="1:37" ht="36.75" customHeight="1">
      <c r="A29" s="707">
        <f t="shared" si="3"/>
        <v>16</v>
      </c>
      <c r="B29" s="708"/>
      <c r="C29" s="709" t="str">
        <f>IF(【全員最初に作成】基本情報!C50="","",【全員最初に作成】基本情報!C50)</f>
        <v/>
      </c>
      <c r="D29" s="710" t="str">
        <f>IF(【全員最初に作成】基本情報!D50="","",【全員最初に作成】基本情報!D50)</f>
        <v/>
      </c>
      <c r="E29" s="710" t="str">
        <f>IF(【全員最初に作成】基本情報!E50="","",【全員最初に作成】基本情報!E50)</f>
        <v/>
      </c>
      <c r="F29" s="710" t="str">
        <f>IF(【全員最初に作成】基本情報!F50="","",【全員最初に作成】基本情報!F50)</f>
        <v/>
      </c>
      <c r="G29" s="710" t="str">
        <f>IF(【全員最初に作成】基本情報!G50="","",【全員最初に作成】基本情報!G50)</f>
        <v/>
      </c>
      <c r="H29" s="710" t="str">
        <f>IF(【全員最初に作成】基本情報!H50="","",【全員最初に作成】基本情報!H50)</f>
        <v/>
      </c>
      <c r="I29" s="710" t="str">
        <f>IF(【全員最初に作成】基本情報!I50="","",【全員最初に作成】基本情報!I50)</f>
        <v/>
      </c>
      <c r="J29" s="710" t="str">
        <f>IF(【全員最初に作成】基本情報!J50="","",【全員最初に作成】基本情報!J50)</f>
        <v/>
      </c>
      <c r="K29" s="710" t="str">
        <f>IF(【全員最初に作成】基本情報!K50="","",【全員最初に作成】基本情報!K50)</f>
        <v/>
      </c>
      <c r="L29" s="711" t="str">
        <f>IF(【全員最初に作成】基本情報!L50="","",【全員最初に作成】基本情報!L50)</f>
        <v/>
      </c>
      <c r="M29" s="707" t="str">
        <f>IF(【全員最初に作成】基本情報!M50="","",【全員最初に作成】基本情報!M50)</f>
        <v/>
      </c>
      <c r="N29" s="707" t="str">
        <f>IF(【全員最初に作成】基本情報!R50="","",【全員最初に作成】基本情報!R50)</f>
        <v/>
      </c>
      <c r="O29" s="707" t="str">
        <f>IF(【全員最初に作成】基本情報!W50="","",【全員最初に作成】基本情報!W50)</f>
        <v/>
      </c>
      <c r="P29" s="707" t="str">
        <f>IF(【全員最初に作成】基本情報!X50="","",【全員最初に作成】基本情報!X50)</f>
        <v/>
      </c>
      <c r="Q29" s="712" t="str">
        <f>IF(【全員最初に作成】基本情報!Y50="","",【全員最初に作成】基本情報!Y50)</f>
        <v/>
      </c>
      <c r="R29" s="713"/>
      <c r="S29" s="234" t="str">
        <f>IF(B29="×","",IF(【全員最初に作成】基本情報!Z50="","",【全員最初に作成】基本情報!Z50))</f>
        <v/>
      </c>
      <c r="T29" s="714" t="str">
        <f>IF(B29="×","",IF(Q29="","",VLOOKUP(Q29,【参考】数式用!$M$2:$O$34,3,FALSE)))</f>
        <v/>
      </c>
      <c r="U29" s="715" t="s">
        <v>566</v>
      </c>
      <c r="V29" s="716">
        <v>4</v>
      </c>
      <c r="W29" s="717" t="s">
        <v>11</v>
      </c>
      <c r="X29" s="718"/>
      <c r="Y29" s="719" t="s">
        <v>567</v>
      </c>
      <c r="Z29" s="716">
        <v>4</v>
      </c>
      <c r="AA29" s="719" t="s">
        <v>11</v>
      </c>
      <c r="AB29" s="718"/>
      <c r="AC29" s="719" t="s">
        <v>12</v>
      </c>
      <c r="AD29" s="720" t="s">
        <v>30</v>
      </c>
      <c r="AE29" s="721" t="str">
        <f t="shared" si="1"/>
        <v/>
      </c>
      <c r="AF29" s="722" t="s">
        <v>568</v>
      </c>
      <c r="AG29" s="723" t="str">
        <f t="shared" si="2"/>
        <v/>
      </c>
      <c r="AH29" s="724"/>
      <c r="AI29" s="724"/>
      <c r="AJ29" s="725"/>
      <c r="AK29" s="725"/>
    </row>
    <row r="30" spans="1:37" ht="36.75" customHeight="1">
      <c r="A30" s="707">
        <f t="shared" si="3"/>
        <v>17</v>
      </c>
      <c r="B30" s="708"/>
      <c r="C30" s="709" t="str">
        <f>IF(【全員最初に作成】基本情報!C51="","",【全員最初に作成】基本情報!C51)</f>
        <v/>
      </c>
      <c r="D30" s="710" t="str">
        <f>IF(【全員最初に作成】基本情報!D51="","",【全員最初に作成】基本情報!D51)</f>
        <v/>
      </c>
      <c r="E30" s="710" t="str">
        <f>IF(【全員最初に作成】基本情報!E51="","",【全員最初に作成】基本情報!E51)</f>
        <v/>
      </c>
      <c r="F30" s="710" t="str">
        <f>IF(【全員最初に作成】基本情報!F51="","",【全員最初に作成】基本情報!F51)</f>
        <v/>
      </c>
      <c r="G30" s="710" t="str">
        <f>IF(【全員最初に作成】基本情報!G51="","",【全員最初に作成】基本情報!G51)</f>
        <v/>
      </c>
      <c r="H30" s="710" t="str">
        <f>IF(【全員最初に作成】基本情報!H51="","",【全員最初に作成】基本情報!H51)</f>
        <v/>
      </c>
      <c r="I30" s="710" t="str">
        <f>IF(【全員最初に作成】基本情報!I51="","",【全員最初に作成】基本情報!I51)</f>
        <v/>
      </c>
      <c r="J30" s="710" t="str">
        <f>IF(【全員最初に作成】基本情報!J51="","",【全員最初に作成】基本情報!J51)</f>
        <v/>
      </c>
      <c r="K30" s="710" t="str">
        <f>IF(【全員最初に作成】基本情報!K51="","",【全員最初に作成】基本情報!K51)</f>
        <v/>
      </c>
      <c r="L30" s="711" t="str">
        <f>IF(【全員最初に作成】基本情報!L51="","",【全員最初に作成】基本情報!L51)</f>
        <v/>
      </c>
      <c r="M30" s="707" t="str">
        <f>IF(【全員最初に作成】基本情報!M51="","",【全員最初に作成】基本情報!M51)</f>
        <v/>
      </c>
      <c r="N30" s="707" t="str">
        <f>IF(【全員最初に作成】基本情報!R51="","",【全員最初に作成】基本情報!R51)</f>
        <v/>
      </c>
      <c r="O30" s="707" t="str">
        <f>IF(【全員最初に作成】基本情報!W51="","",【全員最初に作成】基本情報!W51)</f>
        <v/>
      </c>
      <c r="P30" s="707" t="str">
        <f>IF(【全員最初に作成】基本情報!X51="","",【全員最初に作成】基本情報!X51)</f>
        <v/>
      </c>
      <c r="Q30" s="712" t="str">
        <f>IF(【全員最初に作成】基本情報!Y51="","",【全員最初に作成】基本情報!Y51)</f>
        <v/>
      </c>
      <c r="R30" s="713"/>
      <c r="S30" s="234" t="str">
        <f>IF(B30="×","",IF(【全員最初に作成】基本情報!Z51="","",【全員最初に作成】基本情報!Z51))</f>
        <v/>
      </c>
      <c r="T30" s="714" t="str">
        <f>IF(B30="×","",IF(Q30="","",VLOOKUP(Q30,【参考】数式用!$M$2:$O$34,3,FALSE)))</f>
        <v/>
      </c>
      <c r="U30" s="715" t="s">
        <v>566</v>
      </c>
      <c r="V30" s="716">
        <v>4</v>
      </c>
      <c r="W30" s="717" t="s">
        <v>11</v>
      </c>
      <c r="X30" s="718"/>
      <c r="Y30" s="719" t="s">
        <v>567</v>
      </c>
      <c r="Z30" s="716">
        <v>4</v>
      </c>
      <c r="AA30" s="719" t="s">
        <v>11</v>
      </c>
      <c r="AB30" s="718"/>
      <c r="AC30" s="719" t="s">
        <v>12</v>
      </c>
      <c r="AD30" s="720" t="s">
        <v>30</v>
      </c>
      <c r="AE30" s="721" t="str">
        <f t="shared" si="1"/>
        <v/>
      </c>
      <c r="AF30" s="722" t="s">
        <v>568</v>
      </c>
      <c r="AG30" s="723" t="str">
        <f t="shared" si="2"/>
        <v/>
      </c>
      <c r="AH30" s="724"/>
      <c r="AI30" s="724"/>
      <c r="AJ30" s="725"/>
      <c r="AK30" s="725"/>
    </row>
    <row r="31" spans="1:37" ht="36.75" customHeight="1">
      <c r="A31" s="707">
        <f t="shared" si="3"/>
        <v>18</v>
      </c>
      <c r="B31" s="708"/>
      <c r="C31" s="709" t="str">
        <f>IF(【全員最初に作成】基本情報!C52="","",【全員最初に作成】基本情報!C52)</f>
        <v/>
      </c>
      <c r="D31" s="710" t="str">
        <f>IF(【全員最初に作成】基本情報!D52="","",【全員最初に作成】基本情報!D52)</f>
        <v/>
      </c>
      <c r="E31" s="710" t="str">
        <f>IF(【全員最初に作成】基本情報!E52="","",【全員最初に作成】基本情報!E52)</f>
        <v/>
      </c>
      <c r="F31" s="710" t="str">
        <f>IF(【全員最初に作成】基本情報!F52="","",【全員最初に作成】基本情報!F52)</f>
        <v/>
      </c>
      <c r="G31" s="710" t="str">
        <f>IF(【全員最初に作成】基本情報!G52="","",【全員最初に作成】基本情報!G52)</f>
        <v/>
      </c>
      <c r="H31" s="710" t="str">
        <f>IF(【全員最初に作成】基本情報!H52="","",【全員最初に作成】基本情報!H52)</f>
        <v/>
      </c>
      <c r="I31" s="710" t="str">
        <f>IF(【全員最初に作成】基本情報!I52="","",【全員最初に作成】基本情報!I52)</f>
        <v/>
      </c>
      <c r="J31" s="710" t="str">
        <f>IF(【全員最初に作成】基本情報!J52="","",【全員最初に作成】基本情報!J52)</f>
        <v/>
      </c>
      <c r="K31" s="710" t="str">
        <f>IF(【全員最初に作成】基本情報!K52="","",【全員最初に作成】基本情報!K52)</f>
        <v/>
      </c>
      <c r="L31" s="711" t="str">
        <f>IF(【全員最初に作成】基本情報!L52="","",【全員最初に作成】基本情報!L52)</f>
        <v/>
      </c>
      <c r="M31" s="707" t="str">
        <f>IF(【全員最初に作成】基本情報!M52="","",【全員最初に作成】基本情報!M52)</f>
        <v/>
      </c>
      <c r="N31" s="707" t="str">
        <f>IF(【全員最初に作成】基本情報!R52="","",【全員最初に作成】基本情報!R52)</f>
        <v/>
      </c>
      <c r="O31" s="707" t="str">
        <f>IF(【全員最初に作成】基本情報!W52="","",【全員最初に作成】基本情報!W52)</f>
        <v/>
      </c>
      <c r="P31" s="707" t="str">
        <f>IF(【全員最初に作成】基本情報!X52="","",【全員最初に作成】基本情報!X52)</f>
        <v/>
      </c>
      <c r="Q31" s="712" t="str">
        <f>IF(【全員最初に作成】基本情報!Y52="","",【全員最初に作成】基本情報!Y52)</f>
        <v/>
      </c>
      <c r="R31" s="713"/>
      <c r="S31" s="234" t="str">
        <f>IF(B31="×","",IF(【全員最初に作成】基本情報!Z52="","",【全員最初に作成】基本情報!Z52))</f>
        <v/>
      </c>
      <c r="T31" s="714" t="str">
        <f>IF(B31="×","",IF(Q31="","",VLOOKUP(Q31,【参考】数式用!$M$2:$O$34,3,FALSE)))</f>
        <v/>
      </c>
      <c r="U31" s="715" t="s">
        <v>566</v>
      </c>
      <c r="V31" s="716">
        <v>4</v>
      </c>
      <c r="W31" s="717" t="s">
        <v>11</v>
      </c>
      <c r="X31" s="718"/>
      <c r="Y31" s="719" t="s">
        <v>567</v>
      </c>
      <c r="Z31" s="716">
        <v>4</v>
      </c>
      <c r="AA31" s="719" t="s">
        <v>11</v>
      </c>
      <c r="AB31" s="718"/>
      <c r="AC31" s="719" t="s">
        <v>12</v>
      </c>
      <c r="AD31" s="720" t="s">
        <v>30</v>
      </c>
      <c r="AE31" s="721" t="str">
        <f t="shared" si="1"/>
        <v/>
      </c>
      <c r="AF31" s="722" t="s">
        <v>568</v>
      </c>
      <c r="AG31" s="723" t="str">
        <f t="shared" si="2"/>
        <v/>
      </c>
      <c r="AH31" s="724"/>
      <c r="AI31" s="724"/>
      <c r="AJ31" s="725"/>
      <c r="AK31" s="725"/>
    </row>
    <row r="32" spans="1:37" ht="36.75" customHeight="1">
      <c r="A32" s="707">
        <f t="shared" si="3"/>
        <v>19</v>
      </c>
      <c r="B32" s="708"/>
      <c r="C32" s="709" t="str">
        <f>IF(【全員最初に作成】基本情報!C53="","",【全員最初に作成】基本情報!C53)</f>
        <v/>
      </c>
      <c r="D32" s="710" t="str">
        <f>IF(【全員最初に作成】基本情報!D53="","",【全員最初に作成】基本情報!D53)</f>
        <v/>
      </c>
      <c r="E32" s="710" t="str">
        <f>IF(【全員最初に作成】基本情報!E53="","",【全員最初に作成】基本情報!E53)</f>
        <v/>
      </c>
      <c r="F32" s="710" t="str">
        <f>IF(【全員最初に作成】基本情報!F53="","",【全員最初に作成】基本情報!F53)</f>
        <v/>
      </c>
      <c r="G32" s="710" t="str">
        <f>IF(【全員最初に作成】基本情報!G53="","",【全員最初に作成】基本情報!G53)</f>
        <v/>
      </c>
      <c r="H32" s="710" t="str">
        <f>IF(【全員最初に作成】基本情報!H53="","",【全員最初に作成】基本情報!H53)</f>
        <v/>
      </c>
      <c r="I32" s="710" t="str">
        <f>IF(【全員最初に作成】基本情報!I53="","",【全員最初に作成】基本情報!I53)</f>
        <v/>
      </c>
      <c r="J32" s="710" t="str">
        <f>IF(【全員最初に作成】基本情報!J53="","",【全員最初に作成】基本情報!J53)</f>
        <v/>
      </c>
      <c r="K32" s="710" t="str">
        <f>IF(【全員最初に作成】基本情報!K53="","",【全員最初に作成】基本情報!K53)</f>
        <v/>
      </c>
      <c r="L32" s="711" t="str">
        <f>IF(【全員最初に作成】基本情報!L53="","",【全員最初に作成】基本情報!L53)</f>
        <v/>
      </c>
      <c r="M32" s="707" t="str">
        <f>IF(【全員最初に作成】基本情報!M53="","",【全員最初に作成】基本情報!M53)</f>
        <v/>
      </c>
      <c r="N32" s="707" t="str">
        <f>IF(【全員最初に作成】基本情報!R53="","",【全員最初に作成】基本情報!R53)</f>
        <v/>
      </c>
      <c r="O32" s="707" t="str">
        <f>IF(【全員最初に作成】基本情報!W53="","",【全員最初に作成】基本情報!W53)</f>
        <v/>
      </c>
      <c r="P32" s="707" t="str">
        <f>IF(【全員最初に作成】基本情報!X53="","",【全員最初に作成】基本情報!X53)</f>
        <v/>
      </c>
      <c r="Q32" s="712" t="str">
        <f>IF(【全員最初に作成】基本情報!Y53="","",【全員最初に作成】基本情報!Y53)</f>
        <v/>
      </c>
      <c r="R32" s="713"/>
      <c r="S32" s="234" t="str">
        <f>IF(B32="×","",IF(【全員最初に作成】基本情報!Z53="","",【全員最初に作成】基本情報!Z53))</f>
        <v/>
      </c>
      <c r="T32" s="714" t="str">
        <f>IF(B32="×","",IF(Q32="","",VLOOKUP(Q32,【参考】数式用!$M$2:$O$34,3,FALSE)))</f>
        <v/>
      </c>
      <c r="U32" s="715" t="s">
        <v>566</v>
      </c>
      <c r="V32" s="716">
        <v>4</v>
      </c>
      <c r="W32" s="717" t="s">
        <v>11</v>
      </c>
      <c r="X32" s="718"/>
      <c r="Y32" s="719" t="s">
        <v>567</v>
      </c>
      <c r="Z32" s="716">
        <v>4</v>
      </c>
      <c r="AA32" s="719" t="s">
        <v>11</v>
      </c>
      <c r="AB32" s="718"/>
      <c r="AC32" s="719" t="s">
        <v>12</v>
      </c>
      <c r="AD32" s="720" t="s">
        <v>30</v>
      </c>
      <c r="AE32" s="721" t="str">
        <f t="shared" si="1"/>
        <v/>
      </c>
      <c r="AF32" s="722" t="s">
        <v>568</v>
      </c>
      <c r="AG32" s="723" t="str">
        <f t="shared" si="2"/>
        <v/>
      </c>
      <c r="AH32" s="724"/>
      <c r="AI32" s="724"/>
      <c r="AJ32" s="725"/>
      <c r="AK32" s="725"/>
    </row>
    <row r="33" spans="1:37" ht="36.75" customHeight="1">
      <c r="A33" s="707">
        <f t="shared" si="3"/>
        <v>20</v>
      </c>
      <c r="B33" s="708"/>
      <c r="C33" s="709" t="str">
        <f>IF(【全員最初に作成】基本情報!C54="","",【全員最初に作成】基本情報!C54)</f>
        <v/>
      </c>
      <c r="D33" s="710" t="str">
        <f>IF(【全員最初に作成】基本情報!D54="","",【全員最初に作成】基本情報!D54)</f>
        <v/>
      </c>
      <c r="E33" s="710" t="str">
        <f>IF(【全員最初に作成】基本情報!E54="","",【全員最初に作成】基本情報!E54)</f>
        <v/>
      </c>
      <c r="F33" s="710" t="str">
        <f>IF(【全員最初に作成】基本情報!F54="","",【全員最初に作成】基本情報!F54)</f>
        <v/>
      </c>
      <c r="G33" s="710" t="str">
        <f>IF(【全員最初に作成】基本情報!G54="","",【全員最初に作成】基本情報!G54)</f>
        <v/>
      </c>
      <c r="H33" s="710" t="str">
        <f>IF(【全員最初に作成】基本情報!H54="","",【全員最初に作成】基本情報!H54)</f>
        <v/>
      </c>
      <c r="I33" s="710" t="str">
        <f>IF(【全員最初に作成】基本情報!I54="","",【全員最初に作成】基本情報!I54)</f>
        <v/>
      </c>
      <c r="J33" s="710" t="str">
        <f>IF(【全員最初に作成】基本情報!J54="","",【全員最初に作成】基本情報!J54)</f>
        <v/>
      </c>
      <c r="K33" s="710" t="str">
        <f>IF(【全員最初に作成】基本情報!K54="","",【全員最初に作成】基本情報!K54)</f>
        <v/>
      </c>
      <c r="L33" s="711" t="str">
        <f>IF(【全員最初に作成】基本情報!L54="","",【全員最初に作成】基本情報!L54)</f>
        <v/>
      </c>
      <c r="M33" s="707" t="str">
        <f>IF(【全員最初に作成】基本情報!M54="","",【全員最初に作成】基本情報!M54)</f>
        <v/>
      </c>
      <c r="N33" s="707" t="str">
        <f>IF(【全員最初に作成】基本情報!R54="","",【全員最初に作成】基本情報!R54)</f>
        <v/>
      </c>
      <c r="O33" s="707" t="str">
        <f>IF(【全員最初に作成】基本情報!W54="","",【全員最初に作成】基本情報!W54)</f>
        <v/>
      </c>
      <c r="P33" s="707" t="str">
        <f>IF(【全員最初に作成】基本情報!X54="","",【全員最初に作成】基本情報!X54)</f>
        <v/>
      </c>
      <c r="Q33" s="712" t="str">
        <f>IF(【全員最初に作成】基本情報!Y54="","",【全員最初に作成】基本情報!Y54)</f>
        <v/>
      </c>
      <c r="R33" s="713"/>
      <c r="S33" s="234" t="str">
        <f>IF(B33="×","",IF(【全員最初に作成】基本情報!Z54="","",【全員最初に作成】基本情報!Z54))</f>
        <v/>
      </c>
      <c r="T33" s="714" t="str">
        <f>IF(B33="×","",IF(Q33="","",VLOOKUP(Q33,【参考】数式用!$M$2:$O$34,3,FALSE)))</f>
        <v/>
      </c>
      <c r="U33" s="715" t="s">
        <v>566</v>
      </c>
      <c r="V33" s="716">
        <v>4</v>
      </c>
      <c r="W33" s="717" t="s">
        <v>11</v>
      </c>
      <c r="X33" s="718"/>
      <c r="Y33" s="719" t="s">
        <v>567</v>
      </c>
      <c r="Z33" s="716">
        <v>4</v>
      </c>
      <c r="AA33" s="719" t="s">
        <v>11</v>
      </c>
      <c r="AB33" s="718"/>
      <c r="AC33" s="719" t="s">
        <v>12</v>
      </c>
      <c r="AD33" s="720" t="s">
        <v>30</v>
      </c>
      <c r="AE33" s="721" t="str">
        <f t="shared" si="1"/>
        <v/>
      </c>
      <c r="AF33" s="722" t="s">
        <v>568</v>
      </c>
      <c r="AG33" s="723" t="str">
        <f t="shared" si="2"/>
        <v/>
      </c>
      <c r="AH33" s="724"/>
      <c r="AI33" s="724"/>
      <c r="AJ33" s="725"/>
      <c r="AK33" s="725"/>
    </row>
    <row r="34" spans="1:37" ht="36.75" customHeight="1">
      <c r="A34" s="707">
        <f t="shared" si="3"/>
        <v>21</v>
      </c>
      <c r="B34" s="708"/>
      <c r="C34" s="709" t="str">
        <f>IF(【全員最初に作成】基本情報!C55="","",【全員最初に作成】基本情報!C55)</f>
        <v/>
      </c>
      <c r="D34" s="710" t="str">
        <f>IF(【全員最初に作成】基本情報!D55="","",【全員最初に作成】基本情報!D55)</f>
        <v/>
      </c>
      <c r="E34" s="710" t="str">
        <f>IF(【全員最初に作成】基本情報!E55="","",【全員最初に作成】基本情報!E55)</f>
        <v/>
      </c>
      <c r="F34" s="710" t="str">
        <f>IF(【全員最初に作成】基本情報!F55="","",【全員最初に作成】基本情報!F55)</f>
        <v/>
      </c>
      <c r="G34" s="710" t="str">
        <f>IF(【全員最初に作成】基本情報!G55="","",【全員最初に作成】基本情報!G55)</f>
        <v/>
      </c>
      <c r="H34" s="710" t="str">
        <f>IF(【全員最初に作成】基本情報!H55="","",【全員最初に作成】基本情報!H55)</f>
        <v/>
      </c>
      <c r="I34" s="710" t="str">
        <f>IF(【全員最初に作成】基本情報!I55="","",【全員最初に作成】基本情報!I55)</f>
        <v/>
      </c>
      <c r="J34" s="710" t="str">
        <f>IF(【全員最初に作成】基本情報!J55="","",【全員最初に作成】基本情報!J55)</f>
        <v/>
      </c>
      <c r="K34" s="710" t="str">
        <f>IF(【全員最初に作成】基本情報!K55="","",【全員最初に作成】基本情報!K55)</f>
        <v/>
      </c>
      <c r="L34" s="711" t="str">
        <f>IF(【全員最初に作成】基本情報!L55="","",【全員最初に作成】基本情報!L55)</f>
        <v/>
      </c>
      <c r="M34" s="707" t="str">
        <f>IF(【全員最初に作成】基本情報!M55="","",【全員最初に作成】基本情報!M55)</f>
        <v/>
      </c>
      <c r="N34" s="707" t="str">
        <f>IF(【全員最初に作成】基本情報!R55="","",【全員最初に作成】基本情報!R55)</f>
        <v/>
      </c>
      <c r="O34" s="707" t="str">
        <f>IF(【全員最初に作成】基本情報!W55="","",【全員最初に作成】基本情報!W55)</f>
        <v/>
      </c>
      <c r="P34" s="707" t="str">
        <f>IF(【全員最初に作成】基本情報!X55="","",【全員最初に作成】基本情報!X55)</f>
        <v/>
      </c>
      <c r="Q34" s="712" t="str">
        <f>IF(【全員最初に作成】基本情報!Y55="","",【全員最初に作成】基本情報!Y55)</f>
        <v/>
      </c>
      <c r="R34" s="713"/>
      <c r="S34" s="234" t="str">
        <f>IF(B34="×","",IF(【全員最初に作成】基本情報!Z55="","",【全員最初に作成】基本情報!Z55))</f>
        <v/>
      </c>
      <c r="T34" s="714" t="str">
        <f>IF(B34="×","",IF(Q34="","",VLOOKUP(Q34,【参考】数式用!$M$2:$O$34,3,FALSE)))</f>
        <v/>
      </c>
      <c r="U34" s="715" t="s">
        <v>566</v>
      </c>
      <c r="V34" s="716">
        <v>4</v>
      </c>
      <c r="W34" s="717" t="s">
        <v>11</v>
      </c>
      <c r="X34" s="718"/>
      <c r="Y34" s="719" t="s">
        <v>567</v>
      </c>
      <c r="Z34" s="716">
        <v>4</v>
      </c>
      <c r="AA34" s="719" t="s">
        <v>11</v>
      </c>
      <c r="AB34" s="718"/>
      <c r="AC34" s="719" t="s">
        <v>12</v>
      </c>
      <c r="AD34" s="720" t="s">
        <v>30</v>
      </c>
      <c r="AE34" s="721" t="str">
        <f t="shared" si="1"/>
        <v/>
      </c>
      <c r="AF34" s="722" t="s">
        <v>568</v>
      </c>
      <c r="AG34" s="723" t="str">
        <f t="shared" si="2"/>
        <v/>
      </c>
      <c r="AH34" s="724"/>
      <c r="AI34" s="724"/>
      <c r="AJ34" s="725"/>
      <c r="AK34" s="725"/>
    </row>
    <row r="35" spans="1:37" ht="36.75" customHeight="1">
      <c r="A35" s="707">
        <f t="shared" si="3"/>
        <v>22</v>
      </c>
      <c r="B35" s="708"/>
      <c r="C35" s="709" t="str">
        <f>IF(【全員最初に作成】基本情報!C56="","",【全員最初に作成】基本情報!C56)</f>
        <v/>
      </c>
      <c r="D35" s="710" t="str">
        <f>IF(【全員最初に作成】基本情報!D56="","",【全員最初に作成】基本情報!D56)</f>
        <v/>
      </c>
      <c r="E35" s="710" t="str">
        <f>IF(【全員最初に作成】基本情報!E56="","",【全員最初に作成】基本情報!E56)</f>
        <v/>
      </c>
      <c r="F35" s="710" t="str">
        <f>IF(【全員最初に作成】基本情報!F56="","",【全員最初に作成】基本情報!F56)</f>
        <v/>
      </c>
      <c r="G35" s="710" t="str">
        <f>IF(【全員最初に作成】基本情報!G56="","",【全員最初に作成】基本情報!G56)</f>
        <v/>
      </c>
      <c r="H35" s="710" t="str">
        <f>IF(【全員最初に作成】基本情報!H56="","",【全員最初に作成】基本情報!H56)</f>
        <v/>
      </c>
      <c r="I35" s="710" t="str">
        <f>IF(【全員最初に作成】基本情報!I56="","",【全員最初に作成】基本情報!I56)</f>
        <v/>
      </c>
      <c r="J35" s="710" t="str">
        <f>IF(【全員最初に作成】基本情報!J56="","",【全員最初に作成】基本情報!J56)</f>
        <v/>
      </c>
      <c r="K35" s="710" t="str">
        <f>IF(【全員最初に作成】基本情報!K56="","",【全員最初に作成】基本情報!K56)</f>
        <v/>
      </c>
      <c r="L35" s="711" t="str">
        <f>IF(【全員最初に作成】基本情報!L56="","",【全員最初に作成】基本情報!L56)</f>
        <v/>
      </c>
      <c r="M35" s="707" t="str">
        <f>IF(【全員最初に作成】基本情報!M56="","",【全員最初に作成】基本情報!M56)</f>
        <v/>
      </c>
      <c r="N35" s="707" t="str">
        <f>IF(【全員最初に作成】基本情報!R56="","",【全員最初に作成】基本情報!R56)</f>
        <v/>
      </c>
      <c r="O35" s="707" t="str">
        <f>IF(【全員最初に作成】基本情報!W56="","",【全員最初に作成】基本情報!W56)</f>
        <v/>
      </c>
      <c r="P35" s="707" t="str">
        <f>IF(【全員最初に作成】基本情報!X56="","",【全員最初に作成】基本情報!X56)</f>
        <v/>
      </c>
      <c r="Q35" s="712" t="str">
        <f>IF(【全員最初に作成】基本情報!Y56="","",【全員最初に作成】基本情報!Y56)</f>
        <v/>
      </c>
      <c r="R35" s="713"/>
      <c r="S35" s="234" t="str">
        <f>IF(B35="×","",IF(【全員最初に作成】基本情報!Z56="","",【全員最初に作成】基本情報!Z56))</f>
        <v/>
      </c>
      <c r="T35" s="714" t="str">
        <f>IF(B35="×","",IF(Q35="","",VLOOKUP(Q35,【参考】数式用!$M$2:$O$34,3,FALSE)))</f>
        <v/>
      </c>
      <c r="U35" s="715" t="s">
        <v>566</v>
      </c>
      <c r="V35" s="716">
        <v>4</v>
      </c>
      <c r="W35" s="717" t="s">
        <v>11</v>
      </c>
      <c r="X35" s="718"/>
      <c r="Y35" s="719" t="s">
        <v>567</v>
      </c>
      <c r="Z35" s="716">
        <v>4</v>
      </c>
      <c r="AA35" s="719" t="s">
        <v>11</v>
      </c>
      <c r="AB35" s="718"/>
      <c r="AC35" s="719" t="s">
        <v>12</v>
      </c>
      <c r="AD35" s="720" t="s">
        <v>30</v>
      </c>
      <c r="AE35" s="721" t="str">
        <f t="shared" si="1"/>
        <v/>
      </c>
      <c r="AF35" s="722" t="s">
        <v>568</v>
      </c>
      <c r="AG35" s="723" t="str">
        <f t="shared" si="2"/>
        <v/>
      </c>
      <c r="AH35" s="724"/>
      <c r="AI35" s="724"/>
      <c r="AJ35" s="725"/>
      <c r="AK35" s="725"/>
    </row>
    <row r="36" spans="1:37" ht="36.75" customHeight="1">
      <c r="A36" s="707">
        <f t="shared" si="3"/>
        <v>23</v>
      </c>
      <c r="B36" s="708"/>
      <c r="C36" s="709" t="str">
        <f>IF(【全員最初に作成】基本情報!C57="","",【全員最初に作成】基本情報!C57)</f>
        <v/>
      </c>
      <c r="D36" s="710" t="str">
        <f>IF(【全員最初に作成】基本情報!D57="","",【全員最初に作成】基本情報!D57)</f>
        <v/>
      </c>
      <c r="E36" s="710" t="str">
        <f>IF(【全員最初に作成】基本情報!E57="","",【全員最初に作成】基本情報!E57)</f>
        <v/>
      </c>
      <c r="F36" s="710" t="str">
        <f>IF(【全員最初に作成】基本情報!F57="","",【全員最初に作成】基本情報!F57)</f>
        <v/>
      </c>
      <c r="G36" s="710" t="str">
        <f>IF(【全員最初に作成】基本情報!G57="","",【全員最初に作成】基本情報!G57)</f>
        <v/>
      </c>
      <c r="H36" s="710" t="str">
        <f>IF(【全員最初に作成】基本情報!H57="","",【全員最初に作成】基本情報!H57)</f>
        <v/>
      </c>
      <c r="I36" s="710" t="str">
        <f>IF(【全員最初に作成】基本情報!I57="","",【全員最初に作成】基本情報!I57)</f>
        <v/>
      </c>
      <c r="J36" s="710" t="str">
        <f>IF(【全員最初に作成】基本情報!J57="","",【全員最初に作成】基本情報!J57)</f>
        <v/>
      </c>
      <c r="K36" s="710" t="str">
        <f>IF(【全員最初に作成】基本情報!K57="","",【全員最初に作成】基本情報!K57)</f>
        <v/>
      </c>
      <c r="L36" s="711" t="str">
        <f>IF(【全員最初に作成】基本情報!L57="","",【全員最初に作成】基本情報!L57)</f>
        <v/>
      </c>
      <c r="M36" s="707" t="str">
        <f>IF(【全員最初に作成】基本情報!M57="","",【全員最初に作成】基本情報!M57)</f>
        <v/>
      </c>
      <c r="N36" s="707" t="str">
        <f>IF(【全員最初に作成】基本情報!R57="","",【全員最初に作成】基本情報!R57)</f>
        <v/>
      </c>
      <c r="O36" s="707" t="str">
        <f>IF(【全員最初に作成】基本情報!W57="","",【全員最初に作成】基本情報!W57)</f>
        <v/>
      </c>
      <c r="P36" s="707" t="str">
        <f>IF(【全員最初に作成】基本情報!X57="","",【全員最初に作成】基本情報!X57)</f>
        <v/>
      </c>
      <c r="Q36" s="712" t="str">
        <f>IF(【全員最初に作成】基本情報!Y57="","",【全員最初に作成】基本情報!Y57)</f>
        <v/>
      </c>
      <c r="R36" s="713"/>
      <c r="S36" s="234" t="str">
        <f>IF(B36="×","",IF(【全員最初に作成】基本情報!Z57="","",【全員最初に作成】基本情報!Z57))</f>
        <v/>
      </c>
      <c r="T36" s="714" t="str">
        <f>IF(B36="×","",IF(Q36="","",VLOOKUP(Q36,【参考】数式用!$M$2:$O$34,3,FALSE)))</f>
        <v/>
      </c>
      <c r="U36" s="715" t="s">
        <v>566</v>
      </c>
      <c r="V36" s="716">
        <v>4</v>
      </c>
      <c r="W36" s="717" t="s">
        <v>11</v>
      </c>
      <c r="X36" s="718"/>
      <c r="Y36" s="719" t="s">
        <v>567</v>
      </c>
      <c r="Z36" s="716">
        <v>4</v>
      </c>
      <c r="AA36" s="719" t="s">
        <v>11</v>
      </c>
      <c r="AB36" s="718"/>
      <c r="AC36" s="719" t="s">
        <v>12</v>
      </c>
      <c r="AD36" s="720" t="s">
        <v>30</v>
      </c>
      <c r="AE36" s="721" t="str">
        <f t="shared" si="1"/>
        <v/>
      </c>
      <c r="AF36" s="722" t="s">
        <v>568</v>
      </c>
      <c r="AG36" s="723" t="str">
        <f t="shared" si="2"/>
        <v/>
      </c>
      <c r="AH36" s="724"/>
      <c r="AI36" s="724"/>
      <c r="AJ36" s="725"/>
      <c r="AK36" s="725"/>
    </row>
    <row r="37" spans="1:37" ht="36.75" customHeight="1">
      <c r="A37" s="707">
        <f t="shared" si="3"/>
        <v>24</v>
      </c>
      <c r="B37" s="708"/>
      <c r="C37" s="709" t="str">
        <f>IF(【全員最初に作成】基本情報!C58="","",【全員最初に作成】基本情報!C58)</f>
        <v/>
      </c>
      <c r="D37" s="710" t="str">
        <f>IF(【全員最初に作成】基本情報!D58="","",【全員最初に作成】基本情報!D58)</f>
        <v/>
      </c>
      <c r="E37" s="710" t="str">
        <f>IF(【全員最初に作成】基本情報!E58="","",【全員最初に作成】基本情報!E58)</f>
        <v/>
      </c>
      <c r="F37" s="710" t="str">
        <f>IF(【全員最初に作成】基本情報!F58="","",【全員最初に作成】基本情報!F58)</f>
        <v/>
      </c>
      <c r="G37" s="710" t="str">
        <f>IF(【全員最初に作成】基本情報!G58="","",【全員最初に作成】基本情報!G58)</f>
        <v/>
      </c>
      <c r="H37" s="710" t="str">
        <f>IF(【全員最初に作成】基本情報!H58="","",【全員最初に作成】基本情報!H58)</f>
        <v/>
      </c>
      <c r="I37" s="710" t="str">
        <f>IF(【全員最初に作成】基本情報!I58="","",【全員最初に作成】基本情報!I58)</f>
        <v/>
      </c>
      <c r="J37" s="710" t="str">
        <f>IF(【全員最初に作成】基本情報!J58="","",【全員最初に作成】基本情報!J58)</f>
        <v/>
      </c>
      <c r="K37" s="710" t="str">
        <f>IF(【全員最初に作成】基本情報!K58="","",【全員最初に作成】基本情報!K58)</f>
        <v/>
      </c>
      <c r="L37" s="711" t="str">
        <f>IF(【全員最初に作成】基本情報!L58="","",【全員最初に作成】基本情報!L58)</f>
        <v/>
      </c>
      <c r="M37" s="707" t="str">
        <f>IF(【全員最初に作成】基本情報!M58="","",【全員最初に作成】基本情報!M58)</f>
        <v/>
      </c>
      <c r="N37" s="707" t="str">
        <f>IF(【全員最初に作成】基本情報!R58="","",【全員最初に作成】基本情報!R58)</f>
        <v/>
      </c>
      <c r="O37" s="707" t="str">
        <f>IF(【全員最初に作成】基本情報!W58="","",【全員最初に作成】基本情報!W58)</f>
        <v/>
      </c>
      <c r="P37" s="707" t="str">
        <f>IF(【全員最初に作成】基本情報!X58="","",【全員最初に作成】基本情報!X58)</f>
        <v/>
      </c>
      <c r="Q37" s="712" t="str">
        <f>IF(【全員最初に作成】基本情報!Y58="","",【全員最初に作成】基本情報!Y58)</f>
        <v/>
      </c>
      <c r="R37" s="713"/>
      <c r="S37" s="234" t="str">
        <f>IF(B37="×","",IF(【全員最初に作成】基本情報!Z58="","",【全員最初に作成】基本情報!Z58))</f>
        <v/>
      </c>
      <c r="T37" s="714" t="str">
        <f>IF(B37="×","",IF(Q37="","",VLOOKUP(Q37,【参考】数式用!$M$2:$O$34,3,FALSE)))</f>
        <v/>
      </c>
      <c r="U37" s="715" t="s">
        <v>566</v>
      </c>
      <c r="V37" s="716">
        <v>4</v>
      </c>
      <c r="W37" s="717" t="s">
        <v>11</v>
      </c>
      <c r="X37" s="718"/>
      <c r="Y37" s="719" t="s">
        <v>567</v>
      </c>
      <c r="Z37" s="716">
        <v>4</v>
      </c>
      <c r="AA37" s="719" t="s">
        <v>11</v>
      </c>
      <c r="AB37" s="718"/>
      <c r="AC37" s="719" t="s">
        <v>12</v>
      </c>
      <c r="AD37" s="720" t="s">
        <v>30</v>
      </c>
      <c r="AE37" s="721" t="str">
        <f t="shared" si="1"/>
        <v/>
      </c>
      <c r="AF37" s="722" t="s">
        <v>568</v>
      </c>
      <c r="AG37" s="723" t="str">
        <f t="shared" si="2"/>
        <v/>
      </c>
      <c r="AH37" s="724"/>
      <c r="AI37" s="724"/>
      <c r="AJ37" s="725"/>
      <c r="AK37" s="725"/>
    </row>
    <row r="38" spans="1:37" ht="36.75" customHeight="1">
      <c r="A38" s="707">
        <f t="shared" si="3"/>
        <v>25</v>
      </c>
      <c r="B38" s="708"/>
      <c r="C38" s="709" t="str">
        <f>IF(【全員最初に作成】基本情報!C59="","",【全員最初に作成】基本情報!C59)</f>
        <v/>
      </c>
      <c r="D38" s="710" t="str">
        <f>IF(【全員最初に作成】基本情報!D59="","",【全員最初に作成】基本情報!D59)</f>
        <v/>
      </c>
      <c r="E38" s="710" t="str">
        <f>IF(【全員最初に作成】基本情報!E59="","",【全員最初に作成】基本情報!E59)</f>
        <v/>
      </c>
      <c r="F38" s="710" t="str">
        <f>IF(【全員最初に作成】基本情報!F59="","",【全員最初に作成】基本情報!F59)</f>
        <v/>
      </c>
      <c r="G38" s="710" t="str">
        <f>IF(【全員最初に作成】基本情報!G59="","",【全員最初に作成】基本情報!G59)</f>
        <v/>
      </c>
      <c r="H38" s="710" t="str">
        <f>IF(【全員最初に作成】基本情報!H59="","",【全員最初に作成】基本情報!H59)</f>
        <v/>
      </c>
      <c r="I38" s="710" t="str">
        <f>IF(【全員最初に作成】基本情報!I59="","",【全員最初に作成】基本情報!I59)</f>
        <v/>
      </c>
      <c r="J38" s="710" t="str">
        <f>IF(【全員最初に作成】基本情報!J59="","",【全員最初に作成】基本情報!J59)</f>
        <v/>
      </c>
      <c r="K38" s="710" t="str">
        <f>IF(【全員最初に作成】基本情報!K59="","",【全員最初に作成】基本情報!K59)</f>
        <v/>
      </c>
      <c r="L38" s="711" t="str">
        <f>IF(【全員最初に作成】基本情報!L59="","",【全員最初に作成】基本情報!L59)</f>
        <v/>
      </c>
      <c r="M38" s="707" t="str">
        <f>IF(【全員最初に作成】基本情報!M59="","",【全員最初に作成】基本情報!M59)</f>
        <v/>
      </c>
      <c r="N38" s="707" t="str">
        <f>IF(【全員最初に作成】基本情報!R59="","",【全員最初に作成】基本情報!R59)</f>
        <v/>
      </c>
      <c r="O38" s="707" t="str">
        <f>IF(【全員最初に作成】基本情報!W59="","",【全員最初に作成】基本情報!W59)</f>
        <v/>
      </c>
      <c r="P38" s="707" t="str">
        <f>IF(【全員最初に作成】基本情報!X59="","",【全員最初に作成】基本情報!X59)</f>
        <v/>
      </c>
      <c r="Q38" s="712" t="str">
        <f>IF(【全員最初に作成】基本情報!Y59="","",【全員最初に作成】基本情報!Y59)</f>
        <v/>
      </c>
      <c r="R38" s="713"/>
      <c r="S38" s="234" t="str">
        <f>IF(B38="×","",IF(【全員最初に作成】基本情報!Z59="","",【全員最初に作成】基本情報!Z59))</f>
        <v/>
      </c>
      <c r="T38" s="714" t="str">
        <f>IF(B38="×","",IF(Q38="","",VLOOKUP(Q38,【参考】数式用!$M$2:$O$34,3,FALSE)))</f>
        <v/>
      </c>
      <c r="U38" s="715" t="s">
        <v>566</v>
      </c>
      <c r="V38" s="716">
        <v>4</v>
      </c>
      <c r="W38" s="717" t="s">
        <v>11</v>
      </c>
      <c r="X38" s="718"/>
      <c r="Y38" s="719" t="s">
        <v>567</v>
      </c>
      <c r="Z38" s="716">
        <v>4</v>
      </c>
      <c r="AA38" s="719" t="s">
        <v>11</v>
      </c>
      <c r="AB38" s="718"/>
      <c r="AC38" s="719" t="s">
        <v>12</v>
      </c>
      <c r="AD38" s="720" t="s">
        <v>30</v>
      </c>
      <c r="AE38" s="721" t="str">
        <f t="shared" si="1"/>
        <v/>
      </c>
      <c r="AF38" s="722" t="s">
        <v>568</v>
      </c>
      <c r="AG38" s="723" t="str">
        <f t="shared" si="2"/>
        <v/>
      </c>
      <c r="AH38" s="724"/>
      <c r="AI38" s="724"/>
      <c r="AJ38" s="725"/>
      <c r="AK38" s="725"/>
    </row>
    <row r="39" spans="1:37" ht="36.75" customHeight="1">
      <c r="A39" s="707">
        <f t="shared" si="3"/>
        <v>26</v>
      </c>
      <c r="B39" s="708"/>
      <c r="C39" s="709" t="str">
        <f>IF(【全員最初に作成】基本情報!C60="","",【全員最初に作成】基本情報!C60)</f>
        <v/>
      </c>
      <c r="D39" s="710" t="str">
        <f>IF(【全員最初に作成】基本情報!D60="","",【全員最初に作成】基本情報!D60)</f>
        <v/>
      </c>
      <c r="E39" s="710" t="str">
        <f>IF(【全員最初に作成】基本情報!E60="","",【全員最初に作成】基本情報!E60)</f>
        <v/>
      </c>
      <c r="F39" s="710" t="str">
        <f>IF(【全員最初に作成】基本情報!F60="","",【全員最初に作成】基本情報!F60)</f>
        <v/>
      </c>
      <c r="G39" s="710" t="str">
        <f>IF(【全員最初に作成】基本情報!G60="","",【全員最初に作成】基本情報!G60)</f>
        <v/>
      </c>
      <c r="H39" s="710" t="str">
        <f>IF(【全員最初に作成】基本情報!H60="","",【全員最初に作成】基本情報!H60)</f>
        <v/>
      </c>
      <c r="I39" s="710" t="str">
        <f>IF(【全員最初に作成】基本情報!I60="","",【全員最初に作成】基本情報!I60)</f>
        <v/>
      </c>
      <c r="J39" s="710" t="str">
        <f>IF(【全員最初に作成】基本情報!J60="","",【全員最初に作成】基本情報!J60)</f>
        <v/>
      </c>
      <c r="K39" s="710" t="str">
        <f>IF(【全員最初に作成】基本情報!K60="","",【全員最初に作成】基本情報!K60)</f>
        <v/>
      </c>
      <c r="L39" s="711" t="str">
        <f>IF(【全員最初に作成】基本情報!L60="","",【全員最初に作成】基本情報!L60)</f>
        <v/>
      </c>
      <c r="M39" s="707" t="str">
        <f>IF(【全員最初に作成】基本情報!M60="","",【全員最初に作成】基本情報!M60)</f>
        <v/>
      </c>
      <c r="N39" s="707" t="str">
        <f>IF(【全員最初に作成】基本情報!R60="","",【全員最初に作成】基本情報!R60)</f>
        <v/>
      </c>
      <c r="O39" s="707" t="str">
        <f>IF(【全員最初に作成】基本情報!W60="","",【全員最初に作成】基本情報!W60)</f>
        <v/>
      </c>
      <c r="P39" s="707" t="str">
        <f>IF(【全員最初に作成】基本情報!X60="","",【全員最初に作成】基本情報!X60)</f>
        <v/>
      </c>
      <c r="Q39" s="712" t="str">
        <f>IF(【全員最初に作成】基本情報!Y60="","",【全員最初に作成】基本情報!Y60)</f>
        <v/>
      </c>
      <c r="R39" s="713"/>
      <c r="S39" s="234" t="str">
        <f>IF(B39="×","",IF(【全員最初に作成】基本情報!Z60="","",【全員最初に作成】基本情報!Z60))</f>
        <v/>
      </c>
      <c r="T39" s="714" t="str">
        <f>IF(B39="×","",IF(Q39="","",VLOOKUP(Q39,【参考】数式用!$M$2:$O$34,3,FALSE)))</f>
        <v/>
      </c>
      <c r="U39" s="715" t="s">
        <v>566</v>
      </c>
      <c r="V39" s="716">
        <v>4</v>
      </c>
      <c r="W39" s="717" t="s">
        <v>11</v>
      </c>
      <c r="X39" s="718"/>
      <c r="Y39" s="719" t="s">
        <v>567</v>
      </c>
      <c r="Z39" s="716">
        <v>4</v>
      </c>
      <c r="AA39" s="719" t="s">
        <v>11</v>
      </c>
      <c r="AB39" s="718"/>
      <c r="AC39" s="719" t="s">
        <v>12</v>
      </c>
      <c r="AD39" s="720" t="s">
        <v>30</v>
      </c>
      <c r="AE39" s="721" t="str">
        <f t="shared" si="1"/>
        <v/>
      </c>
      <c r="AF39" s="722" t="s">
        <v>568</v>
      </c>
      <c r="AG39" s="723" t="str">
        <f t="shared" si="2"/>
        <v/>
      </c>
      <c r="AH39" s="724"/>
      <c r="AI39" s="724"/>
      <c r="AJ39" s="725"/>
      <c r="AK39" s="725"/>
    </row>
    <row r="40" spans="1:37" ht="36.75" customHeight="1">
      <c r="A40" s="707">
        <f t="shared" si="3"/>
        <v>27</v>
      </c>
      <c r="B40" s="708"/>
      <c r="C40" s="709" t="str">
        <f>IF(【全員最初に作成】基本情報!C61="","",【全員最初に作成】基本情報!C61)</f>
        <v/>
      </c>
      <c r="D40" s="710" t="str">
        <f>IF(【全員最初に作成】基本情報!D61="","",【全員最初に作成】基本情報!D61)</f>
        <v/>
      </c>
      <c r="E40" s="710" t="str">
        <f>IF(【全員最初に作成】基本情報!E61="","",【全員最初に作成】基本情報!E61)</f>
        <v/>
      </c>
      <c r="F40" s="710" t="str">
        <f>IF(【全員最初に作成】基本情報!F61="","",【全員最初に作成】基本情報!F61)</f>
        <v/>
      </c>
      <c r="G40" s="710" t="str">
        <f>IF(【全員最初に作成】基本情報!G61="","",【全員最初に作成】基本情報!G61)</f>
        <v/>
      </c>
      <c r="H40" s="710" t="str">
        <f>IF(【全員最初に作成】基本情報!H61="","",【全員最初に作成】基本情報!H61)</f>
        <v/>
      </c>
      <c r="I40" s="710" t="str">
        <f>IF(【全員最初に作成】基本情報!I61="","",【全員最初に作成】基本情報!I61)</f>
        <v/>
      </c>
      <c r="J40" s="710" t="str">
        <f>IF(【全員最初に作成】基本情報!J61="","",【全員最初に作成】基本情報!J61)</f>
        <v/>
      </c>
      <c r="K40" s="710" t="str">
        <f>IF(【全員最初に作成】基本情報!K61="","",【全員最初に作成】基本情報!K61)</f>
        <v/>
      </c>
      <c r="L40" s="711" t="str">
        <f>IF(【全員最初に作成】基本情報!L61="","",【全員最初に作成】基本情報!L61)</f>
        <v/>
      </c>
      <c r="M40" s="707" t="str">
        <f>IF(【全員最初に作成】基本情報!M61="","",【全員最初に作成】基本情報!M61)</f>
        <v/>
      </c>
      <c r="N40" s="707" t="str">
        <f>IF(【全員最初に作成】基本情報!R61="","",【全員最初に作成】基本情報!R61)</f>
        <v/>
      </c>
      <c r="O40" s="707" t="str">
        <f>IF(【全員最初に作成】基本情報!W61="","",【全員最初に作成】基本情報!W61)</f>
        <v/>
      </c>
      <c r="P40" s="707" t="str">
        <f>IF(【全員最初に作成】基本情報!X61="","",【全員最初に作成】基本情報!X61)</f>
        <v/>
      </c>
      <c r="Q40" s="712" t="str">
        <f>IF(【全員最初に作成】基本情報!Y61="","",【全員最初に作成】基本情報!Y61)</f>
        <v/>
      </c>
      <c r="R40" s="713"/>
      <c r="S40" s="234" t="str">
        <f>IF(B40="×","",IF(【全員最初に作成】基本情報!Z61="","",【全員最初に作成】基本情報!Z61))</f>
        <v/>
      </c>
      <c r="T40" s="714" t="str">
        <f>IF(B40="×","",IF(Q40="","",VLOOKUP(Q40,【参考】数式用!$M$2:$O$34,3,FALSE)))</f>
        <v/>
      </c>
      <c r="U40" s="715" t="s">
        <v>566</v>
      </c>
      <c r="V40" s="716">
        <v>4</v>
      </c>
      <c r="W40" s="717" t="s">
        <v>11</v>
      </c>
      <c r="X40" s="718"/>
      <c r="Y40" s="719" t="s">
        <v>567</v>
      </c>
      <c r="Z40" s="716">
        <v>4</v>
      </c>
      <c r="AA40" s="719" t="s">
        <v>11</v>
      </c>
      <c r="AB40" s="718"/>
      <c r="AC40" s="719" t="s">
        <v>12</v>
      </c>
      <c r="AD40" s="720" t="s">
        <v>30</v>
      </c>
      <c r="AE40" s="721" t="str">
        <f t="shared" si="1"/>
        <v/>
      </c>
      <c r="AF40" s="722" t="s">
        <v>568</v>
      </c>
      <c r="AG40" s="723" t="str">
        <f t="shared" si="2"/>
        <v/>
      </c>
      <c r="AH40" s="724"/>
      <c r="AI40" s="724"/>
      <c r="AJ40" s="725"/>
      <c r="AK40" s="725"/>
    </row>
    <row r="41" spans="1:37" ht="36.75" customHeight="1">
      <c r="A41" s="707">
        <f t="shared" si="3"/>
        <v>28</v>
      </c>
      <c r="B41" s="708"/>
      <c r="C41" s="709" t="str">
        <f>IF(【全員最初に作成】基本情報!C62="","",【全員最初に作成】基本情報!C62)</f>
        <v/>
      </c>
      <c r="D41" s="710" t="str">
        <f>IF(【全員最初に作成】基本情報!D62="","",【全員最初に作成】基本情報!D62)</f>
        <v/>
      </c>
      <c r="E41" s="710" t="str">
        <f>IF(【全員最初に作成】基本情報!E62="","",【全員最初に作成】基本情報!E62)</f>
        <v/>
      </c>
      <c r="F41" s="710" t="str">
        <f>IF(【全員最初に作成】基本情報!F62="","",【全員最初に作成】基本情報!F62)</f>
        <v/>
      </c>
      <c r="G41" s="710" t="str">
        <f>IF(【全員最初に作成】基本情報!G62="","",【全員最初に作成】基本情報!G62)</f>
        <v/>
      </c>
      <c r="H41" s="710" t="str">
        <f>IF(【全員最初に作成】基本情報!H62="","",【全員最初に作成】基本情報!H62)</f>
        <v/>
      </c>
      <c r="I41" s="710" t="str">
        <f>IF(【全員最初に作成】基本情報!I62="","",【全員最初に作成】基本情報!I62)</f>
        <v/>
      </c>
      <c r="J41" s="710" t="str">
        <f>IF(【全員最初に作成】基本情報!J62="","",【全員最初に作成】基本情報!J62)</f>
        <v/>
      </c>
      <c r="K41" s="710" t="str">
        <f>IF(【全員最初に作成】基本情報!K62="","",【全員最初に作成】基本情報!K62)</f>
        <v/>
      </c>
      <c r="L41" s="711" t="str">
        <f>IF(【全員最初に作成】基本情報!L62="","",【全員最初に作成】基本情報!L62)</f>
        <v/>
      </c>
      <c r="M41" s="707" t="str">
        <f>IF(【全員最初に作成】基本情報!M62="","",【全員最初に作成】基本情報!M62)</f>
        <v/>
      </c>
      <c r="N41" s="707" t="str">
        <f>IF(【全員最初に作成】基本情報!R62="","",【全員最初に作成】基本情報!R62)</f>
        <v/>
      </c>
      <c r="O41" s="707" t="str">
        <f>IF(【全員最初に作成】基本情報!W62="","",【全員最初に作成】基本情報!W62)</f>
        <v/>
      </c>
      <c r="P41" s="707" t="str">
        <f>IF(【全員最初に作成】基本情報!X62="","",【全員最初に作成】基本情報!X62)</f>
        <v/>
      </c>
      <c r="Q41" s="712" t="str">
        <f>IF(【全員最初に作成】基本情報!Y62="","",【全員最初に作成】基本情報!Y62)</f>
        <v/>
      </c>
      <c r="R41" s="713"/>
      <c r="S41" s="234" t="str">
        <f>IF(B41="×","",IF(【全員最初に作成】基本情報!Z62="","",【全員最初に作成】基本情報!Z62))</f>
        <v/>
      </c>
      <c r="T41" s="714" t="str">
        <f>IF(B41="×","",IF(Q41="","",VLOOKUP(Q41,【参考】数式用!$M$2:$O$34,3,FALSE)))</f>
        <v/>
      </c>
      <c r="U41" s="715" t="s">
        <v>566</v>
      </c>
      <c r="V41" s="716">
        <v>4</v>
      </c>
      <c r="W41" s="717" t="s">
        <v>11</v>
      </c>
      <c r="X41" s="718"/>
      <c r="Y41" s="719" t="s">
        <v>567</v>
      </c>
      <c r="Z41" s="716">
        <v>4</v>
      </c>
      <c r="AA41" s="719" t="s">
        <v>11</v>
      </c>
      <c r="AB41" s="718"/>
      <c r="AC41" s="719" t="s">
        <v>12</v>
      </c>
      <c r="AD41" s="720" t="s">
        <v>30</v>
      </c>
      <c r="AE41" s="721" t="str">
        <f t="shared" si="1"/>
        <v/>
      </c>
      <c r="AF41" s="722" t="s">
        <v>568</v>
      </c>
      <c r="AG41" s="723" t="str">
        <f t="shared" si="2"/>
        <v/>
      </c>
      <c r="AH41" s="724"/>
      <c r="AI41" s="724"/>
      <c r="AJ41" s="725"/>
      <c r="AK41" s="725"/>
    </row>
    <row r="42" spans="1:37" ht="36.75" customHeight="1">
      <c r="A42" s="707">
        <f t="shared" si="3"/>
        <v>29</v>
      </c>
      <c r="B42" s="708"/>
      <c r="C42" s="709" t="str">
        <f>IF(【全員最初に作成】基本情報!C63="","",【全員最初に作成】基本情報!C63)</f>
        <v/>
      </c>
      <c r="D42" s="710" t="str">
        <f>IF(【全員最初に作成】基本情報!D63="","",【全員最初に作成】基本情報!D63)</f>
        <v/>
      </c>
      <c r="E42" s="710" t="str">
        <f>IF(【全員最初に作成】基本情報!E63="","",【全員最初に作成】基本情報!E63)</f>
        <v/>
      </c>
      <c r="F42" s="710" t="str">
        <f>IF(【全員最初に作成】基本情報!F63="","",【全員最初に作成】基本情報!F63)</f>
        <v/>
      </c>
      <c r="G42" s="710" t="str">
        <f>IF(【全員最初に作成】基本情報!G63="","",【全員最初に作成】基本情報!G63)</f>
        <v/>
      </c>
      <c r="H42" s="710" t="str">
        <f>IF(【全員最初に作成】基本情報!H63="","",【全員最初に作成】基本情報!H63)</f>
        <v/>
      </c>
      <c r="I42" s="710" t="str">
        <f>IF(【全員最初に作成】基本情報!I63="","",【全員最初に作成】基本情報!I63)</f>
        <v/>
      </c>
      <c r="J42" s="710" t="str">
        <f>IF(【全員最初に作成】基本情報!J63="","",【全員最初に作成】基本情報!J63)</f>
        <v/>
      </c>
      <c r="K42" s="710" t="str">
        <f>IF(【全員最初に作成】基本情報!K63="","",【全員最初に作成】基本情報!K63)</f>
        <v/>
      </c>
      <c r="L42" s="711" t="str">
        <f>IF(【全員最初に作成】基本情報!L63="","",【全員最初に作成】基本情報!L63)</f>
        <v/>
      </c>
      <c r="M42" s="707" t="str">
        <f>IF(【全員最初に作成】基本情報!M63="","",【全員最初に作成】基本情報!M63)</f>
        <v/>
      </c>
      <c r="N42" s="707" t="str">
        <f>IF(【全員最初に作成】基本情報!R63="","",【全員最初に作成】基本情報!R63)</f>
        <v/>
      </c>
      <c r="O42" s="707" t="str">
        <f>IF(【全員最初に作成】基本情報!W63="","",【全員最初に作成】基本情報!W63)</f>
        <v/>
      </c>
      <c r="P42" s="707" t="str">
        <f>IF(【全員最初に作成】基本情報!X63="","",【全員最初に作成】基本情報!X63)</f>
        <v/>
      </c>
      <c r="Q42" s="712" t="str">
        <f>IF(【全員最初に作成】基本情報!Y63="","",【全員最初に作成】基本情報!Y63)</f>
        <v/>
      </c>
      <c r="R42" s="713"/>
      <c r="S42" s="234" t="str">
        <f>IF(B42="×","",IF(【全員最初に作成】基本情報!Z63="","",【全員最初に作成】基本情報!Z63))</f>
        <v/>
      </c>
      <c r="T42" s="714" t="str">
        <f>IF(B42="×","",IF(Q42="","",VLOOKUP(Q42,【参考】数式用!$M$2:$O$34,3,FALSE)))</f>
        <v/>
      </c>
      <c r="U42" s="715" t="s">
        <v>566</v>
      </c>
      <c r="V42" s="716">
        <v>4</v>
      </c>
      <c r="W42" s="717" t="s">
        <v>11</v>
      </c>
      <c r="X42" s="718"/>
      <c r="Y42" s="719" t="s">
        <v>567</v>
      </c>
      <c r="Z42" s="716">
        <v>4</v>
      </c>
      <c r="AA42" s="719" t="s">
        <v>11</v>
      </c>
      <c r="AB42" s="718"/>
      <c r="AC42" s="719" t="s">
        <v>12</v>
      </c>
      <c r="AD42" s="720" t="s">
        <v>30</v>
      </c>
      <c r="AE42" s="721" t="str">
        <f t="shared" si="1"/>
        <v/>
      </c>
      <c r="AF42" s="722" t="s">
        <v>568</v>
      </c>
      <c r="AG42" s="723" t="str">
        <f t="shared" si="2"/>
        <v/>
      </c>
      <c r="AH42" s="724"/>
      <c r="AI42" s="724"/>
      <c r="AJ42" s="725"/>
      <c r="AK42" s="725"/>
    </row>
    <row r="43" spans="1:37" ht="36.75" customHeight="1">
      <c r="A43" s="707">
        <f t="shared" si="3"/>
        <v>30</v>
      </c>
      <c r="B43" s="708"/>
      <c r="C43" s="709" t="str">
        <f>IF(【全員最初に作成】基本情報!C64="","",【全員最初に作成】基本情報!C64)</f>
        <v/>
      </c>
      <c r="D43" s="710" t="str">
        <f>IF(【全員最初に作成】基本情報!D64="","",【全員最初に作成】基本情報!D64)</f>
        <v/>
      </c>
      <c r="E43" s="710" t="str">
        <f>IF(【全員最初に作成】基本情報!E64="","",【全員最初に作成】基本情報!E64)</f>
        <v/>
      </c>
      <c r="F43" s="710" t="str">
        <f>IF(【全員最初に作成】基本情報!F64="","",【全員最初に作成】基本情報!F64)</f>
        <v/>
      </c>
      <c r="G43" s="710" t="str">
        <f>IF(【全員最初に作成】基本情報!G64="","",【全員最初に作成】基本情報!G64)</f>
        <v/>
      </c>
      <c r="H43" s="710" t="str">
        <f>IF(【全員最初に作成】基本情報!H64="","",【全員最初に作成】基本情報!H64)</f>
        <v/>
      </c>
      <c r="I43" s="710" t="str">
        <f>IF(【全員最初に作成】基本情報!I64="","",【全員最初に作成】基本情報!I64)</f>
        <v/>
      </c>
      <c r="J43" s="710" t="str">
        <f>IF(【全員最初に作成】基本情報!J64="","",【全員最初に作成】基本情報!J64)</f>
        <v/>
      </c>
      <c r="K43" s="710" t="str">
        <f>IF(【全員最初に作成】基本情報!K64="","",【全員最初に作成】基本情報!K64)</f>
        <v/>
      </c>
      <c r="L43" s="711" t="str">
        <f>IF(【全員最初に作成】基本情報!L64="","",【全員最初に作成】基本情報!L64)</f>
        <v/>
      </c>
      <c r="M43" s="707" t="str">
        <f>IF(【全員最初に作成】基本情報!M64="","",【全員最初に作成】基本情報!M64)</f>
        <v/>
      </c>
      <c r="N43" s="707" t="str">
        <f>IF(【全員最初に作成】基本情報!R64="","",【全員最初に作成】基本情報!R64)</f>
        <v/>
      </c>
      <c r="O43" s="707" t="str">
        <f>IF(【全員最初に作成】基本情報!W64="","",【全員最初に作成】基本情報!W64)</f>
        <v/>
      </c>
      <c r="P43" s="707" t="str">
        <f>IF(【全員最初に作成】基本情報!X64="","",【全員最初に作成】基本情報!X64)</f>
        <v/>
      </c>
      <c r="Q43" s="712" t="str">
        <f>IF(【全員最初に作成】基本情報!Y64="","",【全員最初に作成】基本情報!Y64)</f>
        <v/>
      </c>
      <c r="R43" s="713"/>
      <c r="S43" s="234" t="str">
        <f>IF(B43="×","",IF(【全員最初に作成】基本情報!Z64="","",【全員最初に作成】基本情報!Z64))</f>
        <v/>
      </c>
      <c r="T43" s="714" t="str">
        <f>IF(B43="×","",IF(Q43="","",VLOOKUP(Q43,【参考】数式用!$M$2:$O$34,3,FALSE)))</f>
        <v/>
      </c>
      <c r="U43" s="715" t="s">
        <v>566</v>
      </c>
      <c r="V43" s="716">
        <v>4</v>
      </c>
      <c r="W43" s="717" t="s">
        <v>11</v>
      </c>
      <c r="X43" s="718"/>
      <c r="Y43" s="719" t="s">
        <v>567</v>
      </c>
      <c r="Z43" s="716">
        <v>4</v>
      </c>
      <c r="AA43" s="719" t="s">
        <v>11</v>
      </c>
      <c r="AB43" s="718"/>
      <c r="AC43" s="719" t="s">
        <v>12</v>
      </c>
      <c r="AD43" s="720" t="s">
        <v>30</v>
      </c>
      <c r="AE43" s="721" t="str">
        <f t="shared" si="1"/>
        <v/>
      </c>
      <c r="AF43" s="722" t="s">
        <v>568</v>
      </c>
      <c r="AG43" s="723" t="str">
        <f t="shared" si="2"/>
        <v/>
      </c>
      <c r="AH43" s="724"/>
      <c r="AI43" s="724"/>
      <c r="AJ43" s="725"/>
      <c r="AK43" s="725"/>
    </row>
    <row r="44" spans="1:37" ht="36.75" customHeight="1">
      <c r="A44" s="707">
        <f t="shared" si="3"/>
        <v>31</v>
      </c>
      <c r="B44" s="708"/>
      <c r="C44" s="709" t="str">
        <f>IF(【全員最初に作成】基本情報!C65="","",【全員最初に作成】基本情報!C65)</f>
        <v/>
      </c>
      <c r="D44" s="710" t="str">
        <f>IF(【全員最初に作成】基本情報!D65="","",【全員最初に作成】基本情報!D65)</f>
        <v/>
      </c>
      <c r="E44" s="710" t="str">
        <f>IF(【全員最初に作成】基本情報!E65="","",【全員最初に作成】基本情報!E65)</f>
        <v/>
      </c>
      <c r="F44" s="710" t="str">
        <f>IF(【全員最初に作成】基本情報!F65="","",【全員最初に作成】基本情報!F65)</f>
        <v/>
      </c>
      <c r="G44" s="710" t="str">
        <f>IF(【全員最初に作成】基本情報!G65="","",【全員最初に作成】基本情報!G65)</f>
        <v/>
      </c>
      <c r="H44" s="710" t="str">
        <f>IF(【全員最初に作成】基本情報!H65="","",【全員最初に作成】基本情報!H65)</f>
        <v/>
      </c>
      <c r="I44" s="710" t="str">
        <f>IF(【全員最初に作成】基本情報!I65="","",【全員最初に作成】基本情報!I65)</f>
        <v/>
      </c>
      <c r="J44" s="710" t="str">
        <f>IF(【全員最初に作成】基本情報!J65="","",【全員最初に作成】基本情報!J65)</f>
        <v/>
      </c>
      <c r="K44" s="710" t="str">
        <f>IF(【全員最初に作成】基本情報!K65="","",【全員最初に作成】基本情報!K65)</f>
        <v/>
      </c>
      <c r="L44" s="711" t="str">
        <f>IF(【全員最初に作成】基本情報!L65="","",【全員最初に作成】基本情報!L65)</f>
        <v/>
      </c>
      <c r="M44" s="707" t="str">
        <f>IF(【全員最初に作成】基本情報!M65="","",【全員最初に作成】基本情報!M65)</f>
        <v/>
      </c>
      <c r="N44" s="707" t="str">
        <f>IF(【全員最初に作成】基本情報!R65="","",【全員最初に作成】基本情報!R65)</f>
        <v/>
      </c>
      <c r="O44" s="707" t="str">
        <f>IF(【全員最初に作成】基本情報!W65="","",【全員最初に作成】基本情報!W65)</f>
        <v/>
      </c>
      <c r="P44" s="707" t="str">
        <f>IF(【全員最初に作成】基本情報!X65="","",【全員最初に作成】基本情報!X65)</f>
        <v/>
      </c>
      <c r="Q44" s="712" t="str">
        <f>IF(【全員最初に作成】基本情報!Y65="","",【全員最初に作成】基本情報!Y65)</f>
        <v/>
      </c>
      <c r="R44" s="713"/>
      <c r="S44" s="234" t="str">
        <f>IF(B44="×","",IF(【全員最初に作成】基本情報!Z65="","",【全員最初に作成】基本情報!Z65))</f>
        <v/>
      </c>
      <c r="T44" s="714" t="str">
        <f>IF(B44="×","",IF(Q44="","",VLOOKUP(Q44,【参考】数式用!$M$2:$O$34,3,FALSE)))</f>
        <v/>
      </c>
      <c r="U44" s="715" t="s">
        <v>566</v>
      </c>
      <c r="V44" s="716">
        <v>4</v>
      </c>
      <c r="W44" s="717" t="s">
        <v>11</v>
      </c>
      <c r="X44" s="718"/>
      <c r="Y44" s="719" t="s">
        <v>567</v>
      </c>
      <c r="Z44" s="716">
        <v>4</v>
      </c>
      <c r="AA44" s="719" t="s">
        <v>11</v>
      </c>
      <c r="AB44" s="718"/>
      <c r="AC44" s="719" t="s">
        <v>12</v>
      </c>
      <c r="AD44" s="720" t="s">
        <v>30</v>
      </c>
      <c r="AE44" s="721" t="str">
        <f t="shared" si="1"/>
        <v/>
      </c>
      <c r="AF44" s="722" t="s">
        <v>568</v>
      </c>
      <c r="AG44" s="723" t="str">
        <f t="shared" si="2"/>
        <v/>
      </c>
      <c r="AH44" s="724"/>
      <c r="AI44" s="724"/>
      <c r="AJ44" s="725"/>
      <c r="AK44" s="725"/>
    </row>
    <row r="45" spans="1:37" ht="36.75" customHeight="1">
      <c r="A45" s="707">
        <f t="shared" si="3"/>
        <v>32</v>
      </c>
      <c r="B45" s="708"/>
      <c r="C45" s="709" t="str">
        <f>IF(【全員最初に作成】基本情報!C66="","",【全員最初に作成】基本情報!C66)</f>
        <v/>
      </c>
      <c r="D45" s="710" t="str">
        <f>IF(【全員最初に作成】基本情報!D66="","",【全員最初に作成】基本情報!D66)</f>
        <v/>
      </c>
      <c r="E45" s="710" t="str">
        <f>IF(【全員最初に作成】基本情報!E66="","",【全員最初に作成】基本情報!E66)</f>
        <v/>
      </c>
      <c r="F45" s="710" t="str">
        <f>IF(【全員最初に作成】基本情報!F66="","",【全員最初に作成】基本情報!F66)</f>
        <v/>
      </c>
      <c r="G45" s="710" t="str">
        <f>IF(【全員最初に作成】基本情報!G66="","",【全員最初に作成】基本情報!G66)</f>
        <v/>
      </c>
      <c r="H45" s="710" t="str">
        <f>IF(【全員最初に作成】基本情報!H66="","",【全員最初に作成】基本情報!H66)</f>
        <v/>
      </c>
      <c r="I45" s="710" t="str">
        <f>IF(【全員最初に作成】基本情報!I66="","",【全員最初に作成】基本情報!I66)</f>
        <v/>
      </c>
      <c r="J45" s="710" t="str">
        <f>IF(【全員最初に作成】基本情報!J66="","",【全員最初に作成】基本情報!J66)</f>
        <v/>
      </c>
      <c r="K45" s="710" t="str">
        <f>IF(【全員最初に作成】基本情報!K66="","",【全員最初に作成】基本情報!K66)</f>
        <v/>
      </c>
      <c r="L45" s="711" t="str">
        <f>IF(【全員最初に作成】基本情報!L66="","",【全員最初に作成】基本情報!L66)</f>
        <v/>
      </c>
      <c r="M45" s="707" t="str">
        <f>IF(【全員最初に作成】基本情報!M66="","",【全員最初に作成】基本情報!M66)</f>
        <v/>
      </c>
      <c r="N45" s="707" t="str">
        <f>IF(【全員最初に作成】基本情報!R66="","",【全員最初に作成】基本情報!R66)</f>
        <v/>
      </c>
      <c r="O45" s="707" t="str">
        <f>IF(【全員最初に作成】基本情報!W66="","",【全員最初に作成】基本情報!W66)</f>
        <v/>
      </c>
      <c r="P45" s="707" t="str">
        <f>IF(【全員最初に作成】基本情報!X66="","",【全員最初に作成】基本情報!X66)</f>
        <v/>
      </c>
      <c r="Q45" s="712" t="str">
        <f>IF(【全員最初に作成】基本情報!Y66="","",【全員最初に作成】基本情報!Y66)</f>
        <v/>
      </c>
      <c r="R45" s="713"/>
      <c r="S45" s="234" t="str">
        <f>IF(B45="×","",IF(【全員最初に作成】基本情報!Z66="","",【全員最初に作成】基本情報!Z66))</f>
        <v/>
      </c>
      <c r="T45" s="714" t="str">
        <f>IF(B45="×","",IF(Q45="","",VLOOKUP(Q45,【参考】数式用!$M$2:$O$34,3,FALSE)))</f>
        <v/>
      </c>
      <c r="U45" s="715" t="s">
        <v>566</v>
      </c>
      <c r="V45" s="716">
        <v>4</v>
      </c>
      <c r="W45" s="717" t="s">
        <v>11</v>
      </c>
      <c r="X45" s="718"/>
      <c r="Y45" s="719" t="s">
        <v>567</v>
      </c>
      <c r="Z45" s="716">
        <v>4</v>
      </c>
      <c r="AA45" s="719" t="s">
        <v>11</v>
      </c>
      <c r="AB45" s="718"/>
      <c r="AC45" s="719" t="s">
        <v>12</v>
      </c>
      <c r="AD45" s="720" t="s">
        <v>30</v>
      </c>
      <c r="AE45" s="721" t="str">
        <f t="shared" si="1"/>
        <v/>
      </c>
      <c r="AF45" s="722" t="s">
        <v>568</v>
      </c>
      <c r="AG45" s="723" t="str">
        <f t="shared" si="2"/>
        <v/>
      </c>
      <c r="AH45" s="724"/>
      <c r="AI45" s="724"/>
      <c r="AJ45" s="725"/>
      <c r="AK45" s="725"/>
    </row>
    <row r="46" spans="1:37" ht="36.75" customHeight="1">
      <c r="A46" s="707">
        <f t="shared" si="3"/>
        <v>33</v>
      </c>
      <c r="B46" s="708"/>
      <c r="C46" s="709" t="str">
        <f>IF(【全員最初に作成】基本情報!C67="","",【全員最初に作成】基本情報!C67)</f>
        <v/>
      </c>
      <c r="D46" s="710" t="str">
        <f>IF(【全員最初に作成】基本情報!D67="","",【全員最初に作成】基本情報!D67)</f>
        <v/>
      </c>
      <c r="E46" s="710" t="str">
        <f>IF(【全員最初に作成】基本情報!E67="","",【全員最初に作成】基本情報!E67)</f>
        <v/>
      </c>
      <c r="F46" s="710" t="str">
        <f>IF(【全員最初に作成】基本情報!F67="","",【全員最初に作成】基本情報!F67)</f>
        <v/>
      </c>
      <c r="G46" s="710" t="str">
        <f>IF(【全員最初に作成】基本情報!G67="","",【全員最初に作成】基本情報!G67)</f>
        <v/>
      </c>
      <c r="H46" s="710" t="str">
        <f>IF(【全員最初に作成】基本情報!H67="","",【全員最初に作成】基本情報!H67)</f>
        <v/>
      </c>
      <c r="I46" s="710" t="str">
        <f>IF(【全員最初に作成】基本情報!I67="","",【全員最初に作成】基本情報!I67)</f>
        <v/>
      </c>
      <c r="J46" s="710" t="str">
        <f>IF(【全員最初に作成】基本情報!J67="","",【全員最初に作成】基本情報!J67)</f>
        <v/>
      </c>
      <c r="K46" s="710" t="str">
        <f>IF(【全員最初に作成】基本情報!K67="","",【全員最初に作成】基本情報!K67)</f>
        <v/>
      </c>
      <c r="L46" s="711" t="str">
        <f>IF(【全員最初に作成】基本情報!L67="","",【全員最初に作成】基本情報!L67)</f>
        <v/>
      </c>
      <c r="M46" s="707" t="str">
        <f>IF(【全員最初に作成】基本情報!M67="","",【全員最初に作成】基本情報!M67)</f>
        <v/>
      </c>
      <c r="N46" s="707" t="str">
        <f>IF(【全員最初に作成】基本情報!R67="","",【全員最初に作成】基本情報!R67)</f>
        <v/>
      </c>
      <c r="O46" s="707" t="str">
        <f>IF(【全員最初に作成】基本情報!W67="","",【全員最初に作成】基本情報!W67)</f>
        <v/>
      </c>
      <c r="P46" s="707" t="str">
        <f>IF(【全員最初に作成】基本情報!X67="","",【全員最初に作成】基本情報!X67)</f>
        <v/>
      </c>
      <c r="Q46" s="712" t="str">
        <f>IF(【全員最初に作成】基本情報!Y67="","",【全員最初に作成】基本情報!Y67)</f>
        <v/>
      </c>
      <c r="R46" s="713"/>
      <c r="S46" s="234" t="str">
        <f>IF(B46="×","",IF(【全員最初に作成】基本情報!Z67="","",【全員最初に作成】基本情報!Z67))</f>
        <v/>
      </c>
      <c r="T46" s="714" t="str">
        <f>IF(B46="×","",IF(Q46="","",VLOOKUP(Q46,【参考】数式用!$M$2:$O$34,3,FALSE)))</f>
        <v/>
      </c>
      <c r="U46" s="715" t="s">
        <v>566</v>
      </c>
      <c r="V46" s="716">
        <v>4</v>
      </c>
      <c r="W46" s="717" t="s">
        <v>11</v>
      </c>
      <c r="X46" s="718"/>
      <c r="Y46" s="719" t="s">
        <v>567</v>
      </c>
      <c r="Z46" s="716">
        <v>4</v>
      </c>
      <c r="AA46" s="719" t="s">
        <v>11</v>
      </c>
      <c r="AB46" s="718"/>
      <c r="AC46" s="719" t="s">
        <v>12</v>
      </c>
      <c r="AD46" s="720" t="s">
        <v>30</v>
      </c>
      <c r="AE46" s="721" t="str">
        <f t="shared" si="1"/>
        <v/>
      </c>
      <c r="AF46" s="722" t="s">
        <v>568</v>
      </c>
      <c r="AG46" s="723" t="str">
        <f t="shared" si="2"/>
        <v/>
      </c>
      <c r="AH46" s="724"/>
      <c r="AI46" s="724"/>
      <c r="AJ46" s="725"/>
      <c r="AK46" s="725"/>
    </row>
    <row r="47" spans="1:37" ht="36.75" customHeight="1">
      <c r="A47" s="707">
        <f t="shared" si="3"/>
        <v>34</v>
      </c>
      <c r="B47" s="708"/>
      <c r="C47" s="709" t="str">
        <f>IF(【全員最初に作成】基本情報!C68="","",【全員最初に作成】基本情報!C68)</f>
        <v/>
      </c>
      <c r="D47" s="710" t="str">
        <f>IF(【全員最初に作成】基本情報!D68="","",【全員最初に作成】基本情報!D68)</f>
        <v/>
      </c>
      <c r="E47" s="710" t="str">
        <f>IF(【全員最初に作成】基本情報!E68="","",【全員最初に作成】基本情報!E68)</f>
        <v/>
      </c>
      <c r="F47" s="710" t="str">
        <f>IF(【全員最初に作成】基本情報!F68="","",【全員最初に作成】基本情報!F68)</f>
        <v/>
      </c>
      <c r="G47" s="710" t="str">
        <f>IF(【全員最初に作成】基本情報!G68="","",【全員最初に作成】基本情報!G68)</f>
        <v/>
      </c>
      <c r="H47" s="710" t="str">
        <f>IF(【全員最初に作成】基本情報!H68="","",【全員最初に作成】基本情報!H68)</f>
        <v/>
      </c>
      <c r="I47" s="710" t="str">
        <f>IF(【全員最初に作成】基本情報!I68="","",【全員最初に作成】基本情報!I68)</f>
        <v/>
      </c>
      <c r="J47" s="710" t="str">
        <f>IF(【全員最初に作成】基本情報!J68="","",【全員最初に作成】基本情報!J68)</f>
        <v/>
      </c>
      <c r="K47" s="710" t="str">
        <f>IF(【全員最初に作成】基本情報!K68="","",【全員最初に作成】基本情報!K68)</f>
        <v/>
      </c>
      <c r="L47" s="711" t="str">
        <f>IF(【全員最初に作成】基本情報!L68="","",【全員最初に作成】基本情報!L68)</f>
        <v/>
      </c>
      <c r="M47" s="707" t="str">
        <f>IF(【全員最初に作成】基本情報!M68="","",【全員最初に作成】基本情報!M68)</f>
        <v/>
      </c>
      <c r="N47" s="707" t="str">
        <f>IF(【全員最初に作成】基本情報!R68="","",【全員最初に作成】基本情報!R68)</f>
        <v/>
      </c>
      <c r="O47" s="707" t="str">
        <f>IF(【全員最初に作成】基本情報!W68="","",【全員最初に作成】基本情報!W68)</f>
        <v/>
      </c>
      <c r="P47" s="707" t="str">
        <f>IF(【全員最初に作成】基本情報!X68="","",【全員最初に作成】基本情報!X68)</f>
        <v/>
      </c>
      <c r="Q47" s="712" t="str">
        <f>IF(【全員最初に作成】基本情報!Y68="","",【全員最初に作成】基本情報!Y68)</f>
        <v/>
      </c>
      <c r="R47" s="713"/>
      <c r="S47" s="234" t="str">
        <f>IF(B47="×","",IF(【全員最初に作成】基本情報!Z68="","",【全員最初に作成】基本情報!Z68))</f>
        <v/>
      </c>
      <c r="T47" s="714" t="str">
        <f>IF(B47="×","",IF(Q47="","",VLOOKUP(Q47,【参考】数式用!$M$2:$O$34,3,FALSE)))</f>
        <v/>
      </c>
      <c r="U47" s="715" t="s">
        <v>566</v>
      </c>
      <c r="V47" s="716">
        <v>4</v>
      </c>
      <c r="W47" s="717" t="s">
        <v>11</v>
      </c>
      <c r="X47" s="718"/>
      <c r="Y47" s="719" t="s">
        <v>567</v>
      </c>
      <c r="Z47" s="716">
        <v>4</v>
      </c>
      <c r="AA47" s="719" t="s">
        <v>11</v>
      </c>
      <c r="AB47" s="718"/>
      <c r="AC47" s="719" t="s">
        <v>12</v>
      </c>
      <c r="AD47" s="720" t="s">
        <v>30</v>
      </c>
      <c r="AE47" s="721" t="str">
        <f t="shared" si="1"/>
        <v/>
      </c>
      <c r="AF47" s="722" t="s">
        <v>568</v>
      </c>
      <c r="AG47" s="723" t="str">
        <f t="shared" si="2"/>
        <v/>
      </c>
      <c r="AH47" s="724"/>
      <c r="AI47" s="724"/>
      <c r="AJ47" s="725"/>
      <c r="AK47" s="725"/>
    </row>
    <row r="48" spans="1:37" ht="36.75" customHeight="1">
      <c r="A48" s="707">
        <f t="shared" si="3"/>
        <v>35</v>
      </c>
      <c r="B48" s="708"/>
      <c r="C48" s="709" t="str">
        <f>IF(【全員最初に作成】基本情報!C69="","",【全員最初に作成】基本情報!C69)</f>
        <v/>
      </c>
      <c r="D48" s="710" t="str">
        <f>IF(【全員最初に作成】基本情報!D69="","",【全員最初に作成】基本情報!D69)</f>
        <v/>
      </c>
      <c r="E48" s="710" t="str">
        <f>IF(【全員最初に作成】基本情報!E69="","",【全員最初に作成】基本情報!E69)</f>
        <v/>
      </c>
      <c r="F48" s="710" t="str">
        <f>IF(【全員最初に作成】基本情報!F69="","",【全員最初に作成】基本情報!F69)</f>
        <v/>
      </c>
      <c r="G48" s="710" t="str">
        <f>IF(【全員最初に作成】基本情報!G69="","",【全員最初に作成】基本情報!G69)</f>
        <v/>
      </c>
      <c r="H48" s="710" t="str">
        <f>IF(【全員最初に作成】基本情報!H69="","",【全員最初に作成】基本情報!H69)</f>
        <v/>
      </c>
      <c r="I48" s="710" t="str">
        <f>IF(【全員最初に作成】基本情報!I69="","",【全員最初に作成】基本情報!I69)</f>
        <v/>
      </c>
      <c r="J48" s="710" t="str">
        <f>IF(【全員最初に作成】基本情報!J69="","",【全員最初に作成】基本情報!J69)</f>
        <v/>
      </c>
      <c r="K48" s="710" t="str">
        <f>IF(【全員最初に作成】基本情報!K69="","",【全員最初に作成】基本情報!K69)</f>
        <v/>
      </c>
      <c r="L48" s="711" t="str">
        <f>IF(【全員最初に作成】基本情報!L69="","",【全員最初に作成】基本情報!L69)</f>
        <v/>
      </c>
      <c r="M48" s="707" t="str">
        <f>IF(【全員最初に作成】基本情報!M69="","",【全員最初に作成】基本情報!M69)</f>
        <v/>
      </c>
      <c r="N48" s="707" t="str">
        <f>IF(【全員最初に作成】基本情報!R69="","",【全員最初に作成】基本情報!R69)</f>
        <v/>
      </c>
      <c r="O48" s="707" t="str">
        <f>IF(【全員最初に作成】基本情報!W69="","",【全員最初に作成】基本情報!W69)</f>
        <v/>
      </c>
      <c r="P48" s="707" t="str">
        <f>IF(【全員最初に作成】基本情報!X69="","",【全員最初に作成】基本情報!X69)</f>
        <v/>
      </c>
      <c r="Q48" s="712" t="str">
        <f>IF(【全員最初に作成】基本情報!Y69="","",【全員最初に作成】基本情報!Y69)</f>
        <v/>
      </c>
      <c r="R48" s="713"/>
      <c r="S48" s="234" t="str">
        <f>IF(B48="×","",IF(【全員最初に作成】基本情報!Z69="","",【全員最初に作成】基本情報!Z69))</f>
        <v/>
      </c>
      <c r="T48" s="714" t="str">
        <f>IF(B48="×","",IF(Q48="","",VLOOKUP(Q48,【参考】数式用!$M$2:$O$34,3,FALSE)))</f>
        <v/>
      </c>
      <c r="U48" s="715" t="s">
        <v>566</v>
      </c>
      <c r="V48" s="716">
        <v>4</v>
      </c>
      <c r="W48" s="717" t="s">
        <v>11</v>
      </c>
      <c r="X48" s="718"/>
      <c r="Y48" s="719" t="s">
        <v>567</v>
      </c>
      <c r="Z48" s="716">
        <v>4</v>
      </c>
      <c r="AA48" s="719" t="s">
        <v>11</v>
      </c>
      <c r="AB48" s="718"/>
      <c r="AC48" s="719" t="s">
        <v>12</v>
      </c>
      <c r="AD48" s="720" t="s">
        <v>30</v>
      </c>
      <c r="AE48" s="721" t="str">
        <f t="shared" si="1"/>
        <v/>
      </c>
      <c r="AF48" s="722" t="s">
        <v>568</v>
      </c>
      <c r="AG48" s="723" t="str">
        <f t="shared" si="2"/>
        <v/>
      </c>
      <c r="AH48" s="724"/>
      <c r="AI48" s="724"/>
      <c r="AJ48" s="725"/>
      <c r="AK48" s="725"/>
    </row>
    <row r="49" spans="1:37" ht="36.75" customHeight="1">
      <c r="A49" s="707">
        <f t="shared" si="3"/>
        <v>36</v>
      </c>
      <c r="B49" s="708"/>
      <c r="C49" s="709" t="str">
        <f>IF(【全員最初に作成】基本情報!C70="","",【全員最初に作成】基本情報!C70)</f>
        <v/>
      </c>
      <c r="D49" s="710" t="str">
        <f>IF(【全員最初に作成】基本情報!D70="","",【全員最初に作成】基本情報!D70)</f>
        <v/>
      </c>
      <c r="E49" s="710" t="str">
        <f>IF(【全員最初に作成】基本情報!E70="","",【全員最初に作成】基本情報!E70)</f>
        <v/>
      </c>
      <c r="F49" s="710" t="str">
        <f>IF(【全員最初に作成】基本情報!F70="","",【全員最初に作成】基本情報!F70)</f>
        <v/>
      </c>
      <c r="G49" s="710" t="str">
        <f>IF(【全員最初に作成】基本情報!G70="","",【全員最初に作成】基本情報!G70)</f>
        <v/>
      </c>
      <c r="H49" s="710" t="str">
        <f>IF(【全員最初に作成】基本情報!H70="","",【全員最初に作成】基本情報!H70)</f>
        <v/>
      </c>
      <c r="I49" s="710" t="str">
        <f>IF(【全員最初に作成】基本情報!I70="","",【全員最初に作成】基本情報!I70)</f>
        <v/>
      </c>
      <c r="J49" s="710" t="str">
        <f>IF(【全員最初に作成】基本情報!J70="","",【全員最初に作成】基本情報!J70)</f>
        <v/>
      </c>
      <c r="K49" s="710" t="str">
        <f>IF(【全員最初に作成】基本情報!K70="","",【全員最初に作成】基本情報!K70)</f>
        <v/>
      </c>
      <c r="L49" s="711" t="str">
        <f>IF(【全員最初に作成】基本情報!L70="","",【全員最初に作成】基本情報!L70)</f>
        <v/>
      </c>
      <c r="M49" s="707" t="str">
        <f>IF(【全員最初に作成】基本情報!M70="","",【全員最初に作成】基本情報!M70)</f>
        <v/>
      </c>
      <c r="N49" s="707" t="str">
        <f>IF(【全員最初に作成】基本情報!R70="","",【全員最初に作成】基本情報!R70)</f>
        <v/>
      </c>
      <c r="O49" s="707" t="str">
        <f>IF(【全員最初に作成】基本情報!W70="","",【全員最初に作成】基本情報!W70)</f>
        <v/>
      </c>
      <c r="P49" s="707" t="str">
        <f>IF(【全員最初に作成】基本情報!X70="","",【全員最初に作成】基本情報!X70)</f>
        <v/>
      </c>
      <c r="Q49" s="712" t="str">
        <f>IF(【全員最初に作成】基本情報!Y70="","",【全員最初に作成】基本情報!Y70)</f>
        <v/>
      </c>
      <c r="R49" s="713"/>
      <c r="S49" s="234" t="str">
        <f>IF(B49="×","",IF(【全員最初に作成】基本情報!Z70="","",【全員最初に作成】基本情報!Z70))</f>
        <v/>
      </c>
      <c r="T49" s="714" t="str">
        <f>IF(B49="×","",IF(Q49="","",VLOOKUP(Q49,【参考】数式用!$M$2:$O$34,3,FALSE)))</f>
        <v/>
      </c>
      <c r="U49" s="715" t="s">
        <v>566</v>
      </c>
      <c r="V49" s="716">
        <v>4</v>
      </c>
      <c r="W49" s="717" t="s">
        <v>11</v>
      </c>
      <c r="X49" s="718"/>
      <c r="Y49" s="719" t="s">
        <v>567</v>
      </c>
      <c r="Z49" s="716">
        <v>4</v>
      </c>
      <c r="AA49" s="719" t="s">
        <v>11</v>
      </c>
      <c r="AB49" s="718"/>
      <c r="AC49" s="719" t="s">
        <v>12</v>
      </c>
      <c r="AD49" s="720" t="s">
        <v>30</v>
      </c>
      <c r="AE49" s="721" t="str">
        <f t="shared" si="1"/>
        <v/>
      </c>
      <c r="AF49" s="722" t="s">
        <v>568</v>
      </c>
      <c r="AG49" s="723" t="str">
        <f t="shared" si="2"/>
        <v/>
      </c>
      <c r="AH49" s="724"/>
      <c r="AI49" s="724"/>
      <c r="AJ49" s="725"/>
      <c r="AK49" s="725"/>
    </row>
    <row r="50" spans="1:37" ht="36.75" customHeight="1">
      <c r="A50" s="707">
        <f t="shared" si="3"/>
        <v>37</v>
      </c>
      <c r="B50" s="708"/>
      <c r="C50" s="709" t="str">
        <f>IF(【全員最初に作成】基本情報!C71="","",【全員最初に作成】基本情報!C71)</f>
        <v/>
      </c>
      <c r="D50" s="710" t="str">
        <f>IF(【全員最初に作成】基本情報!D71="","",【全員最初に作成】基本情報!D71)</f>
        <v/>
      </c>
      <c r="E50" s="710" t="str">
        <f>IF(【全員最初に作成】基本情報!E71="","",【全員最初に作成】基本情報!E71)</f>
        <v/>
      </c>
      <c r="F50" s="710" t="str">
        <f>IF(【全員最初に作成】基本情報!F71="","",【全員最初に作成】基本情報!F71)</f>
        <v/>
      </c>
      <c r="G50" s="710" t="str">
        <f>IF(【全員最初に作成】基本情報!G71="","",【全員最初に作成】基本情報!G71)</f>
        <v/>
      </c>
      <c r="H50" s="710" t="str">
        <f>IF(【全員最初に作成】基本情報!H71="","",【全員最初に作成】基本情報!H71)</f>
        <v/>
      </c>
      <c r="I50" s="710" t="str">
        <f>IF(【全員最初に作成】基本情報!I71="","",【全員最初に作成】基本情報!I71)</f>
        <v/>
      </c>
      <c r="J50" s="710" t="str">
        <f>IF(【全員最初に作成】基本情報!J71="","",【全員最初に作成】基本情報!J71)</f>
        <v/>
      </c>
      <c r="K50" s="710" t="str">
        <f>IF(【全員最初に作成】基本情報!K71="","",【全員最初に作成】基本情報!K71)</f>
        <v/>
      </c>
      <c r="L50" s="711" t="str">
        <f>IF(【全員最初に作成】基本情報!L71="","",【全員最初に作成】基本情報!L71)</f>
        <v/>
      </c>
      <c r="M50" s="707" t="str">
        <f>IF(【全員最初に作成】基本情報!M71="","",【全員最初に作成】基本情報!M71)</f>
        <v/>
      </c>
      <c r="N50" s="707" t="str">
        <f>IF(【全員最初に作成】基本情報!R71="","",【全員最初に作成】基本情報!R71)</f>
        <v/>
      </c>
      <c r="O50" s="707" t="str">
        <f>IF(【全員最初に作成】基本情報!W71="","",【全員最初に作成】基本情報!W71)</f>
        <v/>
      </c>
      <c r="P50" s="707" t="str">
        <f>IF(【全員最初に作成】基本情報!X71="","",【全員最初に作成】基本情報!X71)</f>
        <v/>
      </c>
      <c r="Q50" s="712" t="str">
        <f>IF(【全員最初に作成】基本情報!Y71="","",【全員最初に作成】基本情報!Y71)</f>
        <v/>
      </c>
      <c r="R50" s="713"/>
      <c r="S50" s="234" t="str">
        <f>IF(B50="×","",IF(【全員最初に作成】基本情報!Z71="","",【全員最初に作成】基本情報!Z71))</f>
        <v/>
      </c>
      <c r="T50" s="714" t="str">
        <f>IF(B50="×","",IF(Q50="","",VLOOKUP(Q50,【参考】数式用!$M$2:$O$34,3,FALSE)))</f>
        <v/>
      </c>
      <c r="U50" s="715" t="s">
        <v>566</v>
      </c>
      <c r="V50" s="716">
        <v>4</v>
      </c>
      <c r="W50" s="717" t="s">
        <v>11</v>
      </c>
      <c r="X50" s="718"/>
      <c r="Y50" s="719" t="s">
        <v>567</v>
      </c>
      <c r="Z50" s="716">
        <v>4</v>
      </c>
      <c r="AA50" s="719" t="s">
        <v>11</v>
      </c>
      <c r="AB50" s="718"/>
      <c r="AC50" s="719" t="s">
        <v>12</v>
      </c>
      <c r="AD50" s="720" t="s">
        <v>30</v>
      </c>
      <c r="AE50" s="721" t="str">
        <f t="shared" si="1"/>
        <v/>
      </c>
      <c r="AF50" s="722" t="s">
        <v>568</v>
      </c>
      <c r="AG50" s="723" t="str">
        <f t="shared" si="2"/>
        <v/>
      </c>
      <c r="AH50" s="724"/>
      <c r="AI50" s="724"/>
      <c r="AJ50" s="725"/>
      <c r="AK50" s="725"/>
    </row>
    <row r="51" spans="1:37" ht="36.75" customHeight="1">
      <c r="A51" s="707">
        <f t="shared" si="3"/>
        <v>38</v>
      </c>
      <c r="B51" s="708"/>
      <c r="C51" s="709" t="str">
        <f>IF(【全員最初に作成】基本情報!C72="","",【全員最初に作成】基本情報!C72)</f>
        <v/>
      </c>
      <c r="D51" s="710" t="str">
        <f>IF(【全員最初に作成】基本情報!D72="","",【全員最初に作成】基本情報!D72)</f>
        <v/>
      </c>
      <c r="E51" s="710" t="str">
        <f>IF(【全員最初に作成】基本情報!E72="","",【全員最初に作成】基本情報!E72)</f>
        <v/>
      </c>
      <c r="F51" s="710" t="str">
        <f>IF(【全員最初に作成】基本情報!F72="","",【全員最初に作成】基本情報!F72)</f>
        <v/>
      </c>
      <c r="G51" s="710" t="str">
        <f>IF(【全員最初に作成】基本情報!G72="","",【全員最初に作成】基本情報!G72)</f>
        <v/>
      </c>
      <c r="H51" s="710" t="str">
        <f>IF(【全員最初に作成】基本情報!H72="","",【全員最初に作成】基本情報!H72)</f>
        <v/>
      </c>
      <c r="I51" s="710" t="str">
        <f>IF(【全員最初に作成】基本情報!I72="","",【全員最初に作成】基本情報!I72)</f>
        <v/>
      </c>
      <c r="J51" s="710" t="str">
        <f>IF(【全員最初に作成】基本情報!J72="","",【全員最初に作成】基本情報!J72)</f>
        <v/>
      </c>
      <c r="K51" s="710" t="str">
        <f>IF(【全員最初に作成】基本情報!K72="","",【全員最初に作成】基本情報!K72)</f>
        <v/>
      </c>
      <c r="L51" s="711" t="str">
        <f>IF(【全員最初に作成】基本情報!L72="","",【全員最初に作成】基本情報!L72)</f>
        <v/>
      </c>
      <c r="M51" s="707" t="str">
        <f>IF(【全員最初に作成】基本情報!M72="","",【全員最初に作成】基本情報!M72)</f>
        <v/>
      </c>
      <c r="N51" s="707" t="str">
        <f>IF(【全員最初に作成】基本情報!R72="","",【全員最初に作成】基本情報!R72)</f>
        <v/>
      </c>
      <c r="O51" s="707" t="str">
        <f>IF(【全員最初に作成】基本情報!W72="","",【全員最初に作成】基本情報!W72)</f>
        <v/>
      </c>
      <c r="P51" s="707" t="str">
        <f>IF(【全員最初に作成】基本情報!X72="","",【全員最初に作成】基本情報!X72)</f>
        <v/>
      </c>
      <c r="Q51" s="712" t="str">
        <f>IF(【全員最初に作成】基本情報!Y72="","",【全員最初に作成】基本情報!Y72)</f>
        <v/>
      </c>
      <c r="R51" s="713"/>
      <c r="S51" s="234" t="str">
        <f>IF(B51="×","",IF(【全員最初に作成】基本情報!Z72="","",【全員最初に作成】基本情報!Z72))</f>
        <v/>
      </c>
      <c r="T51" s="714" t="str">
        <f>IF(B51="×","",IF(Q51="","",VLOOKUP(Q51,【参考】数式用!$M$2:$O$34,3,FALSE)))</f>
        <v/>
      </c>
      <c r="U51" s="715" t="s">
        <v>566</v>
      </c>
      <c r="V51" s="716">
        <v>4</v>
      </c>
      <c r="W51" s="717" t="s">
        <v>11</v>
      </c>
      <c r="X51" s="718"/>
      <c r="Y51" s="719" t="s">
        <v>567</v>
      </c>
      <c r="Z51" s="716">
        <v>4</v>
      </c>
      <c r="AA51" s="719" t="s">
        <v>11</v>
      </c>
      <c r="AB51" s="718"/>
      <c r="AC51" s="719" t="s">
        <v>12</v>
      </c>
      <c r="AD51" s="720" t="s">
        <v>30</v>
      </c>
      <c r="AE51" s="721" t="str">
        <f t="shared" si="1"/>
        <v/>
      </c>
      <c r="AF51" s="722" t="s">
        <v>568</v>
      </c>
      <c r="AG51" s="723" t="str">
        <f t="shared" si="2"/>
        <v/>
      </c>
      <c r="AH51" s="724"/>
      <c r="AI51" s="724"/>
      <c r="AJ51" s="725"/>
      <c r="AK51" s="725"/>
    </row>
    <row r="52" spans="1:37" ht="36.75" customHeight="1">
      <c r="A52" s="707">
        <f t="shared" si="3"/>
        <v>39</v>
      </c>
      <c r="B52" s="708"/>
      <c r="C52" s="709" t="str">
        <f>IF(【全員最初に作成】基本情報!C73="","",【全員最初に作成】基本情報!C73)</f>
        <v/>
      </c>
      <c r="D52" s="710" t="str">
        <f>IF(【全員最初に作成】基本情報!D73="","",【全員最初に作成】基本情報!D73)</f>
        <v/>
      </c>
      <c r="E52" s="710" t="str">
        <f>IF(【全員最初に作成】基本情報!E73="","",【全員最初に作成】基本情報!E73)</f>
        <v/>
      </c>
      <c r="F52" s="710" t="str">
        <f>IF(【全員最初に作成】基本情報!F73="","",【全員最初に作成】基本情報!F73)</f>
        <v/>
      </c>
      <c r="G52" s="710" t="str">
        <f>IF(【全員最初に作成】基本情報!G73="","",【全員最初に作成】基本情報!G73)</f>
        <v/>
      </c>
      <c r="H52" s="710" t="str">
        <f>IF(【全員最初に作成】基本情報!H73="","",【全員最初に作成】基本情報!H73)</f>
        <v/>
      </c>
      <c r="I52" s="710" t="str">
        <f>IF(【全員最初に作成】基本情報!I73="","",【全員最初に作成】基本情報!I73)</f>
        <v/>
      </c>
      <c r="J52" s="710" t="str">
        <f>IF(【全員最初に作成】基本情報!J73="","",【全員最初に作成】基本情報!J73)</f>
        <v/>
      </c>
      <c r="K52" s="710" t="str">
        <f>IF(【全員最初に作成】基本情報!K73="","",【全員最初に作成】基本情報!K73)</f>
        <v/>
      </c>
      <c r="L52" s="711" t="str">
        <f>IF(【全員最初に作成】基本情報!L73="","",【全員最初に作成】基本情報!L73)</f>
        <v/>
      </c>
      <c r="M52" s="707" t="str">
        <f>IF(【全員最初に作成】基本情報!M73="","",【全員最初に作成】基本情報!M73)</f>
        <v/>
      </c>
      <c r="N52" s="707" t="str">
        <f>IF(【全員最初に作成】基本情報!R73="","",【全員最初に作成】基本情報!R73)</f>
        <v/>
      </c>
      <c r="O52" s="707" t="str">
        <f>IF(【全員最初に作成】基本情報!W73="","",【全員最初に作成】基本情報!W73)</f>
        <v/>
      </c>
      <c r="P52" s="707" t="str">
        <f>IF(【全員最初に作成】基本情報!X73="","",【全員最初に作成】基本情報!X73)</f>
        <v/>
      </c>
      <c r="Q52" s="712" t="str">
        <f>IF(【全員最初に作成】基本情報!Y73="","",【全員最初に作成】基本情報!Y73)</f>
        <v/>
      </c>
      <c r="R52" s="713"/>
      <c r="S52" s="234" t="str">
        <f>IF(B52="×","",IF(【全員最初に作成】基本情報!Z73="","",【全員最初に作成】基本情報!Z73))</f>
        <v/>
      </c>
      <c r="T52" s="714" t="str">
        <f>IF(B52="×","",IF(Q52="","",VLOOKUP(Q52,【参考】数式用!$M$2:$O$34,3,FALSE)))</f>
        <v/>
      </c>
      <c r="U52" s="715" t="s">
        <v>566</v>
      </c>
      <c r="V52" s="716">
        <v>4</v>
      </c>
      <c r="W52" s="717" t="s">
        <v>11</v>
      </c>
      <c r="X52" s="718"/>
      <c r="Y52" s="719" t="s">
        <v>567</v>
      </c>
      <c r="Z52" s="716">
        <v>4</v>
      </c>
      <c r="AA52" s="719" t="s">
        <v>11</v>
      </c>
      <c r="AB52" s="718"/>
      <c r="AC52" s="719" t="s">
        <v>12</v>
      </c>
      <c r="AD52" s="720" t="s">
        <v>30</v>
      </c>
      <c r="AE52" s="721" t="str">
        <f t="shared" si="1"/>
        <v/>
      </c>
      <c r="AF52" s="722" t="s">
        <v>568</v>
      </c>
      <c r="AG52" s="723" t="str">
        <f t="shared" si="2"/>
        <v/>
      </c>
      <c r="AH52" s="724"/>
      <c r="AI52" s="724"/>
      <c r="AJ52" s="725"/>
      <c r="AK52" s="725"/>
    </row>
    <row r="53" spans="1:37" ht="36.75" customHeight="1">
      <c r="A53" s="707">
        <f t="shared" si="3"/>
        <v>40</v>
      </c>
      <c r="B53" s="708"/>
      <c r="C53" s="709" t="str">
        <f>IF(【全員最初に作成】基本情報!C74="","",【全員最初に作成】基本情報!C74)</f>
        <v/>
      </c>
      <c r="D53" s="710" t="str">
        <f>IF(【全員最初に作成】基本情報!D74="","",【全員最初に作成】基本情報!D74)</f>
        <v/>
      </c>
      <c r="E53" s="710" t="str">
        <f>IF(【全員最初に作成】基本情報!E74="","",【全員最初に作成】基本情報!E74)</f>
        <v/>
      </c>
      <c r="F53" s="710" t="str">
        <f>IF(【全員最初に作成】基本情報!F74="","",【全員最初に作成】基本情報!F74)</f>
        <v/>
      </c>
      <c r="G53" s="710" t="str">
        <f>IF(【全員最初に作成】基本情報!G74="","",【全員最初に作成】基本情報!G74)</f>
        <v/>
      </c>
      <c r="H53" s="710" t="str">
        <f>IF(【全員最初に作成】基本情報!H74="","",【全員最初に作成】基本情報!H74)</f>
        <v/>
      </c>
      <c r="I53" s="710" t="str">
        <f>IF(【全員最初に作成】基本情報!I74="","",【全員最初に作成】基本情報!I74)</f>
        <v/>
      </c>
      <c r="J53" s="710" t="str">
        <f>IF(【全員最初に作成】基本情報!J74="","",【全員最初に作成】基本情報!J74)</f>
        <v/>
      </c>
      <c r="K53" s="710" t="str">
        <f>IF(【全員最初に作成】基本情報!K74="","",【全員最初に作成】基本情報!K74)</f>
        <v/>
      </c>
      <c r="L53" s="711" t="str">
        <f>IF(【全員最初に作成】基本情報!L74="","",【全員最初に作成】基本情報!L74)</f>
        <v/>
      </c>
      <c r="M53" s="707" t="str">
        <f>IF(【全員最初に作成】基本情報!M74="","",【全員最初に作成】基本情報!M74)</f>
        <v/>
      </c>
      <c r="N53" s="707" t="str">
        <f>IF(【全員最初に作成】基本情報!R74="","",【全員最初に作成】基本情報!R74)</f>
        <v/>
      </c>
      <c r="O53" s="707" t="str">
        <f>IF(【全員最初に作成】基本情報!W74="","",【全員最初に作成】基本情報!W74)</f>
        <v/>
      </c>
      <c r="P53" s="707" t="str">
        <f>IF(【全員最初に作成】基本情報!X74="","",【全員最初に作成】基本情報!X74)</f>
        <v/>
      </c>
      <c r="Q53" s="712" t="str">
        <f>IF(【全員最初に作成】基本情報!Y74="","",【全員最初に作成】基本情報!Y74)</f>
        <v/>
      </c>
      <c r="R53" s="713"/>
      <c r="S53" s="234" t="str">
        <f>IF(B53="×","",IF(【全員最初に作成】基本情報!Z74="","",【全員最初に作成】基本情報!Z74))</f>
        <v/>
      </c>
      <c r="T53" s="714" t="str">
        <f>IF(B53="×","",IF(Q53="","",VLOOKUP(Q53,【参考】数式用!$M$2:$O$34,3,FALSE)))</f>
        <v/>
      </c>
      <c r="U53" s="715" t="s">
        <v>566</v>
      </c>
      <c r="V53" s="716">
        <v>4</v>
      </c>
      <c r="W53" s="717" t="s">
        <v>11</v>
      </c>
      <c r="X53" s="718"/>
      <c r="Y53" s="719" t="s">
        <v>567</v>
      </c>
      <c r="Z53" s="716">
        <v>4</v>
      </c>
      <c r="AA53" s="719" t="s">
        <v>11</v>
      </c>
      <c r="AB53" s="718"/>
      <c r="AC53" s="719" t="s">
        <v>12</v>
      </c>
      <c r="AD53" s="720" t="s">
        <v>30</v>
      </c>
      <c r="AE53" s="721" t="str">
        <f t="shared" si="1"/>
        <v/>
      </c>
      <c r="AF53" s="722" t="s">
        <v>568</v>
      </c>
      <c r="AG53" s="723" t="str">
        <f t="shared" si="2"/>
        <v/>
      </c>
      <c r="AH53" s="724"/>
      <c r="AI53" s="724"/>
      <c r="AJ53" s="725"/>
      <c r="AK53" s="725"/>
    </row>
    <row r="54" spans="1:37" ht="36.75" customHeight="1">
      <c r="A54" s="707">
        <f t="shared" si="3"/>
        <v>41</v>
      </c>
      <c r="B54" s="708"/>
      <c r="C54" s="709" t="str">
        <f>IF(【全員最初に作成】基本情報!C75="","",【全員最初に作成】基本情報!C75)</f>
        <v/>
      </c>
      <c r="D54" s="710" t="str">
        <f>IF(【全員最初に作成】基本情報!D75="","",【全員最初に作成】基本情報!D75)</f>
        <v/>
      </c>
      <c r="E54" s="710" t="str">
        <f>IF(【全員最初に作成】基本情報!E75="","",【全員最初に作成】基本情報!E75)</f>
        <v/>
      </c>
      <c r="F54" s="710" t="str">
        <f>IF(【全員最初に作成】基本情報!F75="","",【全員最初に作成】基本情報!F75)</f>
        <v/>
      </c>
      <c r="G54" s="710" t="str">
        <f>IF(【全員最初に作成】基本情報!G75="","",【全員最初に作成】基本情報!G75)</f>
        <v/>
      </c>
      <c r="H54" s="710" t="str">
        <f>IF(【全員最初に作成】基本情報!H75="","",【全員最初に作成】基本情報!H75)</f>
        <v/>
      </c>
      <c r="I54" s="710" t="str">
        <f>IF(【全員最初に作成】基本情報!I75="","",【全員最初に作成】基本情報!I75)</f>
        <v/>
      </c>
      <c r="J54" s="710" t="str">
        <f>IF(【全員最初に作成】基本情報!J75="","",【全員最初に作成】基本情報!J75)</f>
        <v/>
      </c>
      <c r="K54" s="710" t="str">
        <f>IF(【全員最初に作成】基本情報!K75="","",【全員最初に作成】基本情報!K75)</f>
        <v/>
      </c>
      <c r="L54" s="711" t="str">
        <f>IF(【全員最初に作成】基本情報!L75="","",【全員最初に作成】基本情報!L75)</f>
        <v/>
      </c>
      <c r="M54" s="707" t="str">
        <f>IF(【全員最初に作成】基本情報!M75="","",【全員最初に作成】基本情報!M75)</f>
        <v/>
      </c>
      <c r="N54" s="707" t="str">
        <f>IF(【全員最初に作成】基本情報!R75="","",【全員最初に作成】基本情報!R75)</f>
        <v/>
      </c>
      <c r="O54" s="707" t="str">
        <f>IF(【全員最初に作成】基本情報!W75="","",【全員最初に作成】基本情報!W75)</f>
        <v/>
      </c>
      <c r="P54" s="707" t="str">
        <f>IF(【全員最初に作成】基本情報!X75="","",【全員最初に作成】基本情報!X75)</f>
        <v/>
      </c>
      <c r="Q54" s="712" t="str">
        <f>IF(【全員最初に作成】基本情報!Y75="","",【全員最初に作成】基本情報!Y75)</f>
        <v/>
      </c>
      <c r="R54" s="713"/>
      <c r="S54" s="234" t="str">
        <f>IF(B54="×","",IF(【全員最初に作成】基本情報!Z75="","",【全員最初に作成】基本情報!Z75))</f>
        <v/>
      </c>
      <c r="T54" s="714" t="str">
        <f>IF(B54="×","",IF(Q54="","",VLOOKUP(Q54,【参考】数式用!$M$2:$O$34,3,FALSE)))</f>
        <v/>
      </c>
      <c r="U54" s="715" t="s">
        <v>566</v>
      </c>
      <c r="V54" s="716">
        <v>4</v>
      </c>
      <c r="W54" s="717" t="s">
        <v>11</v>
      </c>
      <c r="X54" s="718"/>
      <c r="Y54" s="719" t="s">
        <v>567</v>
      </c>
      <c r="Z54" s="716">
        <v>4</v>
      </c>
      <c r="AA54" s="719" t="s">
        <v>11</v>
      </c>
      <c r="AB54" s="718"/>
      <c r="AC54" s="719" t="s">
        <v>12</v>
      </c>
      <c r="AD54" s="720" t="s">
        <v>30</v>
      </c>
      <c r="AE54" s="721" t="str">
        <f t="shared" si="1"/>
        <v/>
      </c>
      <c r="AF54" s="722" t="s">
        <v>568</v>
      </c>
      <c r="AG54" s="723" t="str">
        <f t="shared" si="2"/>
        <v/>
      </c>
      <c r="AH54" s="724"/>
      <c r="AI54" s="724"/>
      <c r="AJ54" s="725"/>
      <c r="AK54" s="725"/>
    </row>
    <row r="55" spans="1:37" ht="36.75" customHeight="1">
      <c r="A55" s="707">
        <f t="shared" si="3"/>
        <v>42</v>
      </c>
      <c r="B55" s="708"/>
      <c r="C55" s="709" t="str">
        <f>IF(【全員最初に作成】基本情報!C76="","",【全員最初に作成】基本情報!C76)</f>
        <v/>
      </c>
      <c r="D55" s="710" t="str">
        <f>IF(【全員最初に作成】基本情報!D76="","",【全員最初に作成】基本情報!D76)</f>
        <v/>
      </c>
      <c r="E55" s="710" t="str">
        <f>IF(【全員最初に作成】基本情報!E76="","",【全員最初に作成】基本情報!E76)</f>
        <v/>
      </c>
      <c r="F55" s="710" t="str">
        <f>IF(【全員最初に作成】基本情報!F76="","",【全員最初に作成】基本情報!F76)</f>
        <v/>
      </c>
      <c r="G55" s="710" t="str">
        <f>IF(【全員最初に作成】基本情報!G76="","",【全員最初に作成】基本情報!G76)</f>
        <v/>
      </c>
      <c r="H55" s="710" t="str">
        <f>IF(【全員最初に作成】基本情報!H76="","",【全員最初に作成】基本情報!H76)</f>
        <v/>
      </c>
      <c r="I55" s="710" t="str">
        <f>IF(【全員最初に作成】基本情報!I76="","",【全員最初に作成】基本情報!I76)</f>
        <v/>
      </c>
      <c r="J55" s="710" t="str">
        <f>IF(【全員最初に作成】基本情報!J76="","",【全員最初に作成】基本情報!J76)</f>
        <v/>
      </c>
      <c r="K55" s="710" t="str">
        <f>IF(【全員最初に作成】基本情報!K76="","",【全員最初に作成】基本情報!K76)</f>
        <v/>
      </c>
      <c r="L55" s="711" t="str">
        <f>IF(【全員最初に作成】基本情報!L76="","",【全員最初に作成】基本情報!L76)</f>
        <v/>
      </c>
      <c r="M55" s="707" t="str">
        <f>IF(【全員最初に作成】基本情報!M76="","",【全員最初に作成】基本情報!M76)</f>
        <v/>
      </c>
      <c r="N55" s="707" t="str">
        <f>IF(【全員最初に作成】基本情報!R76="","",【全員最初に作成】基本情報!R76)</f>
        <v/>
      </c>
      <c r="O55" s="707" t="str">
        <f>IF(【全員最初に作成】基本情報!W76="","",【全員最初に作成】基本情報!W76)</f>
        <v/>
      </c>
      <c r="P55" s="707" t="str">
        <f>IF(【全員最初に作成】基本情報!X76="","",【全員最初に作成】基本情報!X76)</f>
        <v/>
      </c>
      <c r="Q55" s="712" t="str">
        <f>IF(【全員最初に作成】基本情報!Y76="","",【全員最初に作成】基本情報!Y76)</f>
        <v/>
      </c>
      <c r="R55" s="713"/>
      <c r="S55" s="234" t="str">
        <f>IF(B55="×","",IF(【全員最初に作成】基本情報!Z76="","",【全員最初に作成】基本情報!Z76))</f>
        <v/>
      </c>
      <c r="T55" s="714" t="str">
        <f>IF(B55="×","",IF(Q55="","",VLOOKUP(Q55,【参考】数式用!$M$2:$O$34,3,FALSE)))</f>
        <v/>
      </c>
      <c r="U55" s="715" t="s">
        <v>566</v>
      </c>
      <c r="V55" s="716">
        <v>4</v>
      </c>
      <c r="W55" s="717" t="s">
        <v>11</v>
      </c>
      <c r="X55" s="718"/>
      <c r="Y55" s="719" t="s">
        <v>567</v>
      </c>
      <c r="Z55" s="716">
        <v>4</v>
      </c>
      <c r="AA55" s="719" t="s">
        <v>11</v>
      </c>
      <c r="AB55" s="718"/>
      <c r="AC55" s="719" t="s">
        <v>12</v>
      </c>
      <c r="AD55" s="720" t="s">
        <v>30</v>
      </c>
      <c r="AE55" s="721" t="str">
        <f t="shared" si="1"/>
        <v/>
      </c>
      <c r="AF55" s="722" t="s">
        <v>568</v>
      </c>
      <c r="AG55" s="723" t="str">
        <f t="shared" si="2"/>
        <v/>
      </c>
      <c r="AH55" s="724"/>
      <c r="AI55" s="724"/>
      <c r="AJ55" s="725"/>
      <c r="AK55" s="725"/>
    </row>
    <row r="56" spans="1:37" ht="36.75" customHeight="1">
      <c r="A56" s="707">
        <f t="shared" si="3"/>
        <v>43</v>
      </c>
      <c r="B56" s="708"/>
      <c r="C56" s="709" t="str">
        <f>IF(【全員最初に作成】基本情報!C77="","",【全員最初に作成】基本情報!C77)</f>
        <v/>
      </c>
      <c r="D56" s="710" t="str">
        <f>IF(【全員最初に作成】基本情報!D77="","",【全員最初に作成】基本情報!D77)</f>
        <v/>
      </c>
      <c r="E56" s="710" t="str">
        <f>IF(【全員最初に作成】基本情報!E77="","",【全員最初に作成】基本情報!E77)</f>
        <v/>
      </c>
      <c r="F56" s="710" t="str">
        <f>IF(【全員最初に作成】基本情報!F77="","",【全員最初に作成】基本情報!F77)</f>
        <v/>
      </c>
      <c r="G56" s="710" t="str">
        <f>IF(【全員最初に作成】基本情報!G77="","",【全員最初に作成】基本情報!G77)</f>
        <v/>
      </c>
      <c r="H56" s="710" t="str">
        <f>IF(【全員最初に作成】基本情報!H77="","",【全員最初に作成】基本情報!H77)</f>
        <v/>
      </c>
      <c r="I56" s="710" t="str">
        <f>IF(【全員最初に作成】基本情報!I77="","",【全員最初に作成】基本情報!I77)</f>
        <v/>
      </c>
      <c r="J56" s="710" t="str">
        <f>IF(【全員最初に作成】基本情報!J77="","",【全員最初に作成】基本情報!J77)</f>
        <v/>
      </c>
      <c r="K56" s="710" t="str">
        <f>IF(【全員最初に作成】基本情報!K77="","",【全員最初に作成】基本情報!K77)</f>
        <v/>
      </c>
      <c r="L56" s="711" t="str">
        <f>IF(【全員最初に作成】基本情報!L77="","",【全員最初に作成】基本情報!L77)</f>
        <v/>
      </c>
      <c r="M56" s="707" t="str">
        <f>IF(【全員最初に作成】基本情報!M77="","",【全員最初に作成】基本情報!M77)</f>
        <v/>
      </c>
      <c r="N56" s="707" t="str">
        <f>IF(【全員最初に作成】基本情報!R77="","",【全員最初に作成】基本情報!R77)</f>
        <v/>
      </c>
      <c r="O56" s="707" t="str">
        <f>IF(【全員最初に作成】基本情報!W77="","",【全員最初に作成】基本情報!W77)</f>
        <v/>
      </c>
      <c r="P56" s="707" t="str">
        <f>IF(【全員最初に作成】基本情報!X77="","",【全員最初に作成】基本情報!X77)</f>
        <v/>
      </c>
      <c r="Q56" s="712" t="str">
        <f>IF(【全員最初に作成】基本情報!Y77="","",【全員最初に作成】基本情報!Y77)</f>
        <v/>
      </c>
      <c r="R56" s="713"/>
      <c r="S56" s="234" t="str">
        <f>IF(B56="×","",IF(【全員最初に作成】基本情報!Z77="","",【全員最初に作成】基本情報!Z77))</f>
        <v/>
      </c>
      <c r="T56" s="714" t="str">
        <f>IF(B56="×","",IF(Q56="","",VLOOKUP(Q56,【参考】数式用!$M$2:$O$34,3,FALSE)))</f>
        <v/>
      </c>
      <c r="U56" s="715" t="s">
        <v>566</v>
      </c>
      <c r="V56" s="716">
        <v>4</v>
      </c>
      <c r="W56" s="717" t="s">
        <v>11</v>
      </c>
      <c r="X56" s="718"/>
      <c r="Y56" s="719" t="s">
        <v>567</v>
      </c>
      <c r="Z56" s="716">
        <v>4</v>
      </c>
      <c r="AA56" s="719" t="s">
        <v>11</v>
      </c>
      <c r="AB56" s="718"/>
      <c r="AC56" s="719" t="s">
        <v>12</v>
      </c>
      <c r="AD56" s="720" t="s">
        <v>30</v>
      </c>
      <c r="AE56" s="721" t="str">
        <f t="shared" si="1"/>
        <v/>
      </c>
      <c r="AF56" s="722" t="s">
        <v>568</v>
      </c>
      <c r="AG56" s="723" t="str">
        <f t="shared" si="2"/>
        <v/>
      </c>
      <c r="AH56" s="724"/>
      <c r="AI56" s="724"/>
      <c r="AJ56" s="725"/>
      <c r="AK56" s="725"/>
    </row>
    <row r="57" spans="1:37" ht="36.75" customHeight="1">
      <c r="A57" s="707">
        <f t="shared" si="3"/>
        <v>44</v>
      </c>
      <c r="B57" s="708"/>
      <c r="C57" s="709" t="str">
        <f>IF(【全員最初に作成】基本情報!C78="","",【全員最初に作成】基本情報!C78)</f>
        <v/>
      </c>
      <c r="D57" s="710" t="str">
        <f>IF(【全員最初に作成】基本情報!D78="","",【全員最初に作成】基本情報!D78)</f>
        <v/>
      </c>
      <c r="E57" s="710" t="str">
        <f>IF(【全員最初に作成】基本情報!E78="","",【全員最初に作成】基本情報!E78)</f>
        <v/>
      </c>
      <c r="F57" s="710" t="str">
        <f>IF(【全員最初に作成】基本情報!F78="","",【全員最初に作成】基本情報!F78)</f>
        <v/>
      </c>
      <c r="G57" s="710" t="str">
        <f>IF(【全員最初に作成】基本情報!G78="","",【全員最初に作成】基本情報!G78)</f>
        <v/>
      </c>
      <c r="H57" s="710" t="str">
        <f>IF(【全員最初に作成】基本情報!H78="","",【全員最初に作成】基本情報!H78)</f>
        <v/>
      </c>
      <c r="I57" s="710" t="str">
        <f>IF(【全員最初に作成】基本情報!I78="","",【全員最初に作成】基本情報!I78)</f>
        <v/>
      </c>
      <c r="J57" s="710" t="str">
        <f>IF(【全員最初に作成】基本情報!J78="","",【全員最初に作成】基本情報!J78)</f>
        <v/>
      </c>
      <c r="K57" s="710" t="str">
        <f>IF(【全員最初に作成】基本情報!K78="","",【全員最初に作成】基本情報!K78)</f>
        <v/>
      </c>
      <c r="L57" s="711" t="str">
        <f>IF(【全員最初に作成】基本情報!L78="","",【全員最初に作成】基本情報!L78)</f>
        <v/>
      </c>
      <c r="M57" s="707" t="str">
        <f>IF(【全員最初に作成】基本情報!M78="","",【全員最初に作成】基本情報!M78)</f>
        <v/>
      </c>
      <c r="N57" s="707" t="str">
        <f>IF(【全員最初に作成】基本情報!R78="","",【全員最初に作成】基本情報!R78)</f>
        <v/>
      </c>
      <c r="O57" s="707" t="str">
        <f>IF(【全員最初に作成】基本情報!W78="","",【全員最初に作成】基本情報!W78)</f>
        <v/>
      </c>
      <c r="P57" s="707" t="str">
        <f>IF(【全員最初に作成】基本情報!X78="","",【全員最初に作成】基本情報!X78)</f>
        <v/>
      </c>
      <c r="Q57" s="712" t="str">
        <f>IF(【全員最初に作成】基本情報!Y78="","",【全員最初に作成】基本情報!Y78)</f>
        <v/>
      </c>
      <c r="R57" s="713"/>
      <c r="S57" s="234" t="str">
        <f>IF(B57="×","",IF(【全員最初に作成】基本情報!Z78="","",【全員最初に作成】基本情報!Z78))</f>
        <v/>
      </c>
      <c r="T57" s="714" t="str">
        <f>IF(B57="×","",IF(Q57="","",VLOOKUP(Q57,【参考】数式用!$M$2:$O$34,3,FALSE)))</f>
        <v/>
      </c>
      <c r="U57" s="715" t="s">
        <v>566</v>
      </c>
      <c r="V57" s="716">
        <v>4</v>
      </c>
      <c r="W57" s="717" t="s">
        <v>11</v>
      </c>
      <c r="X57" s="718"/>
      <c r="Y57" s="719" t="s">
        <v>567</v>
      </c>
      <c r="Z57" s="716">
        <v>4</v>
      </c>
      <c r="AA57" s="719" t="s">
        <v>11</v>
      </c>
      <c r="AB57" s="718"/>
      <c r="AC57" s="719" t="s">
        <v>12</v>
      </c>
      <c r="AD57" s="720" t="s">
        <v>30</v>
      </c>
      <c r="AE57" s="721" t="str">
        <f t="shared" si="1"/>
        <v/>
      </c>
      <c r="AF57" s="722" t="s">
        <v>568</v>
      </c>
      <c r="AG57" s="723" t="str">
        <f t="shared" si="2"/>
        <v/>
      </c>
      <c r="AH57" s="724"/>
      <c r="AI57" s="724"/>
      <c r="AJ57" s="725"/>
      <c r="AK57" s="725"/>
    </row>
    <row r="58" spans="1:37" ht="36.75" customHeight="1">
      <c r="A58" s="707">
        <f t="shared" si="3"/>
        <v>45</v>
      </c>
      <c r="B58" s="708"/>
      <c r="C58" s="709" t="str">
        <f>IF(【全員最初に作成】基本情報!C79="","",【全員最初に作成】基本情報!C79)</f>
        <v/>
      </c>
      <c r="D58" s="710" t="str">
        <f>IF(【全員最初に作成】基本情報!D79="","",【全員最初に作成】基本情報!D79)</f>
        <v/>
      </c>
      <c r="E58" s="710" t="str">
        <f>IF(【全員最初に作成】基本情報!E79="","",【全員最初に作成】基本情報!E79)</f>
        <v/>
      </c>
      <c r="F58" s="710" t="str">
        <f>IF(【全員最初に作成】基本情報!F79="","",【全員最初に作成】基本情報!F79)</f>
        <v/>
      </c>
      <c r="G58" s="710" t="str">
        <f>IF(【全員最初に作成】基本情報!G79="","",【全員最初に作成】基本情報!G79)</f>
        <v/>
      </c>
      <c r="H58" s="710" t="str">
        <f>IF(【全員最初に作成】基本情報!H79="","",【全員最初に作成】基本情報!H79)</f>
        <v/>
      </c>
      <c r="I58" s="710" t="str">
        <f>IF(【全員最初に作成】基本情報!I79="","",【全員最初に作成】基本情報!I79)</f>
        <v/>
      </c>
      <c r="J58" s="710" t="str">
        <f>IF(【全員最初に作成】基本情報!J79="","",【全員最初に作成】基本情報!J79)</f>
        <v/>
      </c>
      <c r="K58" s="710" t="str">
        <f>IF(【全員最初に作成】基本情報!K79="","",【全員最初に作成】基本情報!K79)</f>
        <v/>
      </c>
      <c r="L58" s="711" t="str">
        <f>IF(【全員最初に作成】基本情報!L79="","",【全員最初に作成】基本情報!L79)</f>
        <v/>
      </c>
      <c r="M58" s="707" t="str">
        <f>IF(【全員最初に作成】基本情報!M79="","",【全員最初に作成】基本情報!M79)</f>
        <v/>
      </c>
      <c r="N58" s="707" t="str">
        <f>IF(【全員最初に作成】基本情報!R79="","",【全員最初に作成】基本情報!R79)</f>
        <v/>
      </c>
      <c r="O58" s="707" t="str">
        <f>IF(【全員最初に作成】基本情報!W79="","",【全員最初に作成】基本情報!W79)</f>
        <v/>
      </c>
      <c r="P58" s="707" t="str">
        <f>IF(【全員最初に作成】基本情報!X79="","",【全員最初に作成】基本情報!X79)</f>
        <v/>
      </c>
      <c r="Q58" s="712" t="str">
        <f>IF(【全員最初に作成】基本情報!Y79="","",【全員最初に作成】基本情報!Y79)</f>
        <v/>
      </c>
      <c r="R58" s="713"/>
      <c r="S58" s="234" t="str">
        <f>IF(B58="×","",IF(【全員最初に作成】基本情報!Z79="","",【全員最初に作成】基本情報!Z79))</f>
        <v/>
      </c>
      <c r="T58" s="714" t="str">
        <f>IF(B58="×","",IF(Q58="","",VLOOKUP(Q58,【参考】数式用!$M$2:$O$34,3,FALSE)))</f>
        <v/>
      </c>
      <c r="U58" s="715" t="s">
        <v>566</v>
      </c>
      <c r="V58" s="716">
        <v>4</v>
      </c>
      <c r="W58" s="717" t="s">
        <v>11</v>
      </c>
      <c r="X58" s="718"/>
      <c r="Y58" s="719" t="s">
        <v>567</v>
      </c>
      <c r="Z58" s="716">
        <v>4</v>
      </c>
      <c r="AA58" s="719" t="s">
        <v>11</v>
      </c>
      <c r="AB58" s="718"/>
      <c r="AC58" s="719" t="s">
        <v>12</v>
      </c>
      <c r="AD58" s="720" t="s">
        <v>30</v>
      </c>
      <c r="AE58" s="721" t="str">
        <f t="shared" si="1"/>
        <v/>
      </c>
      <c r="AF58" s="722" t="s">
        <v>568</v>
      </c>
      <c r="AG58" s="723" t="str">
        <f t="shared" si="2"/>
        <v/>
      </c>
      <c r="AH58" s="724"/>
      <c r="AI58" s="724"/>
      <c r="AJ58" s="725"/>
      <c r="AK58" s="725"/>
    </row>
    <row r="59" spans="1:37" ht="36.75" customHeight="1">
      <c r="A59" s="707">
        <f t="shared" si="3"/>
        <v>46</v>
      </c>
      <c r="B59" s="708"/>
      <c r="C59" s="709" t="str">
        <f>IF(【全員最初に作成】基本情報!C80="","",【全員最初に作成】基本情報!C80)</f>
        <v/>
      </c>
      <c r="D59" s="710" t="str">
        <f>IF(【全員最初に作成】基本情報!D80="","",【全員最初に作成】基本情報!D80)</f>
        <v/>
      </c>
      <c r="E59" s="710" t="str">
        <f>IF(【全員最初に作成】基本情報!E80="","",【全員最初に作成】基本情報!E80)</f>
        <v/>
      </c>
      <c r="F59" s="710" t="str">
        <f>IF(【全員最初に作成】基本情報!F80="","",【全員最初に作成】基本情報!F80)</f>
        <v/>
      </c>
      <c r="G59" s="710" t="str">
        <f>IF(【全員最初に作成】基本情報!G80="","",【全員最初に作成】基本情報!G80)</f>
        <v/>
      </c>
      <c r="H59" s="710" t="str">
        <f>IF(【全員最初に作成】基本情報!H80="","",【全員最初に作成】基本情報!H80)</f>
        <v/>
      </c>
      <c r="I59" s="710" t="str">
        <f>IF(【全員最初に作成】基本情報!I80="","",【全員最初に作成】基本情報!I80)</f>
        <v/>
      </c>
      <c r="J59" s="710" t="str">
        <f>IF(【全員最初に作成】基本情報!J80="","",【全員最初に作成】基本情報!J80)</f>
        <v/>
      </c>
      <c r="K59" s="710" t="str">
        <f>IF(【全員最初に作成】基本情報!K80="","",【全員最初に作成】基本情報!K80)</f>
        <v/>
      </c>
      <c r="L59" s="711" t="str">
        <f>IF(【全員最初に作成】基本情報!L80="","",【全員最初に作成】基本情報!L80)</f>
        <v/>
      </c>
      <c r="M59" s="707" t="str">
        <f>IF(【全員最初に作成】基本情報!M80="","",【全員最初に作成】基本情報!M80)</f>
        <v/>
      </c>
      <c r="N59" s="707" t="str">
        <f>IF(【全員最初に作成】基本情報!R80="","",【全員最初に作成】基本情報!R80)</f>
        <v/>
      </c>
      <c r="O59" s="707" t="str">
        <f>IF(【全員最初に作成】基本情報!W80="","",【全員最初に作成】基本情報!W80)</f>
        <v/>
      </c>
      <c r="P59" s="707" t="str">
        <f>IF(【全員最初に作成】基本情報!X80="","",【全員最初に作成】基本情報!X80)</f>
        <v/>
      </c>
      <c r="Q59" s="712" t="str">
        <f>IF(【全員最初に作成】基本情報!Y80="","",【全員最初に作成】基本情報!Y80)</f>
        <v/>
      </c>
      <c r="R59" s="713"/>
      <c r="S59" s="234" t="str">
        <f>IF(B59="×","",IF(【全員最初に作成】基本情報!Z80="","",【全員最初に作成】基本情報!Z80))</f>
        <v/>
      </c>
      <c r="T59" s="714" t="str">
        <f>IF(B59="×","",IF(Q59="","",VLOOKUP(Q59,【参考】数式用!$M$2:$O$34,3,FALSE)))</f>
        <v/>
      </c>
      <c r="U59" s="715" t="s">
        <v>566</v>
      </c>
      <c r="V59" s="716">
        <v>4</v>
      </c>
      <c r="W59" s="717" t="s">
        <v>11</v>
      </c>
      <c r="X59" s="718"/>
      <c r="Y59" s="719" t="s">
        <v>567</v>
      </c>
      <c r="Z59" s="716">
        <v>4</v>
      </c>
      <c r="AA59" s="719" t="s">
        <v>11</v>
      </c>
      <c r="AB59" s="718"/>
      <c r="AC59" s="719" t="s">
        <v>12</v>
      </c>
      <c r="AD59" s="720" t="s">
        <v>30</v>
      </c>
      <c r="AE59" s="721" t="str">
        <f t="shared" si="1"/>
        <v/>
      </c>
      <c r="AF59" s="722" t="s">
        <v>568</v>
      </c>
      <c r="AG59" s="723" t="str">
        <f t="shared" si="2"/>
        <v/>
      </c>
      <c r="AH59" s="724"/>
      <c r="AI59" s="724"/>
      <c r="AJ59" s="725"/>
      <c r="AK59" s="725"/>
    </row>
    <row r="60" spans="1:37" ht="36.75" customHeight="1">
      <c r="A60" s="707">
        <f t="shared" si="3"/>
        <v>47</v>
      </c>
      <c r="B60" s="708"/>
      <c r="C60" s="709" t="str">
        <f>IF(【全員最初に作成】基本情報!C81="","",【全員最初に作成】基本情報!C81)</f>
        <v/>
      </c>
      <c r="D60" s="710" t="str">
        <f>IF(【全員最初に作成】基本情報!D81="","",【全員最初に作成】基本情報!D81)</f>
        <v/>
      </c>
      <c r="E60" s="710" t="str">
        <f>IF(【全員最初に作成】基本情報!E81="","",【全員最初に作成】基本情報!E81)</f>
        <v/>
      </c>
      <c r="F60" s="710" t="str">
        <f>IF(【全員最初に作成】基本情報!F81="","",【全員最初に作成】基本情報!F81)</f>
        <v/>
      </c>
      <c r="G60" s="710" t="str">
        <f>IF(【全員最初に作成】基本情報!G81="","",【全員最初に作成】基本情報!G81)</f>
        <v/>
      </c>
      <c r="H60" s="710" t="str">
        <f>IF(【全員最初に作成】基本情報!H81="","",【全員最初に作成】基本情報!H81)</f>
        <v/>
      </c>
      <c r="I60" s="710" t="str">
        <f>IF(【全員最初に作成】基本情報!I81="","",【全員最初に作成】基本情報!I81)</f>
        <v/>
      </c>
      <c r="J60" s="710" t="str">
        <f>IF(【全員最初に作成】基本情報!J81="","",【全員最初に作成】基本情報!J81)</f>
        <v/>
      </c>
      <c r="K60" s="710" t="str">
        <f>IF(【全員最初に作成】基本情報!K81="","",【全員最初に作成】基本情報!K81)</f>
        <v/>
      </c>
      <c r="L60" s="711" t="str">
        <f>IF(【全員最初に作成】基本情報!L81="","",【全員最初に作成】基本情報!L81)</f>
        <v/>
      </c>
      <c r="M60" s="707" t="str">
        <f>IF(【全員最初に作成】基本情報!M81="","",【全員最初に作成】基本情報!M81)</f>
        <v/>
      </c>
      <c r="N60" s="707" t="str">
        <f>IF(【全員最初に作成】基本情報!R81="","",【全員最初に作成】基本情報!R81)</f>
        <v/>
      </c>
      <c r="O60" s="707" t="str">
        <f>IF(【全員最初に作成】基本情報!W81="","",【全員最初に作成】基本情報!W81)</f>
        <v/>
      </c>
      <c r="P60" s="707" t="str">
        <f>IF(【全員最初に作成】基本情報!X81="","",【全員最初に作成】基本情報!X81)</f>
        <v/>
      </c>
      <c r="Q60" s="712" t="str">
        <f>IF(【全員最初に作成】基本情報!Y81="","",【全員最初に作成】基本情報!Y81)</f>
        <v/>
      </c>
      <c r="R60" s="713"/>
      <c r="S60" s="234" t="str">
        <f>IF(B60="×","",IF(【全員最初に作成】基本情報!Z81="","",【全員最初に作成】基本情報!Z81))</f>
        <v/>
      </c>
      <c r="T60" s="714" t="str">
        <f>IF(B60="×","",IF(Q60="","",VLOOKUP(Q60,【参考】数式用!$M$2:$O$34,3,FALSE)))</f>
        <v/>
      </c>
      <c r="U60" s="715" t="s">
        <v>566</v>
      </c>
      <c r="V60" s="716">
        <v>4</v>
      </c>
      <c r="W60" s="717" t="s">
        <v>11</v>
      </c>
      <c r="X60" s="718"/>
      <c r="Y60" s="719" t="s">
        <v>567</v>
      </c>
      <c r="Z60" s="716">
        <v>4</v>
      </c>
      <c r="AA60" s="719" t="s">
        <v>11</v>
      </c>
      <c r="AB60" s="718"/>
      <c r="AC60" s="719" t="s">
        <v>12</v>
      </c>
      <c r="AD60" s="720" t="s">
        <v>30</v>
      </c>
      <c r="AE60" s="721" t="str">
        <f t="shared" si="1"/>
        <v/>
      </c>
      <c r="AF60" s="722" t="s">
        <v>568</v>
      </c>
      <c r="AG60" s="723" t="str">
        <f t="shared" si="2"/>
        <v/>
      </c>
      <c r="AH60" s="724"/>
      <c r="AI60" s="724"/>
      <c r="AJ60" s="725"/>
      <c r="AK60" s="725"/>
    </row>
    <row r="61" spans="1:37" ht="36.75" customHeight="1">
      <c r="A61" s="707">
        <f t="shared" si="3"/>
        <v>48</v>
      </c>
      <c r="B61" s="708"/>
      <c r="C61" s="709" t="str">
        <f>IF(【全員最初に作成】基本情報!C82="","",【全員最初に作成】基本情報!C82)</f>
        <v/>
      </c>
      <c r="D61" s="710" t="str">
        <f>IF(【全員最初に作成】基本情報!D82="","",【全員最初に作成】基本情報!D82)</f>
        <v/>
      </c>
      <c r="E61" s="710" t="str">
        <f>IF(【全員最初に作成】基本情報!E82="","",【全員最初に作成】基本情報!E82)</f>
        <v/>
      </c>
      <c r="F61" s="710" t="str">
        <f>IF(【全員最初に作成】基本情報!F82="","",【全員最初に作成】基本情報!F82)</f>
        <v/>
      </c>
      <c r="G61" s="710" t="str">
        <f>IF(【全員最初に作成】基本情報!G82="","",【全員最初に作成】基本情報!G82)</f>
        <v/>
      </c>
      <c r="H61" s="710" t="str">
        <f>IF(【全員最初に作成】基本情報!H82="","",【全員最初に作成】基本情報!H82)</f>
        <v/>
      </c>
      <c r="I61" s="710" t="str">
        <f>IF(【全員最初に作成】基本情報!I82="","",【全員最初に作成】基本情報!I82)</f>
        <v/>
      </c>
      <c r="J61" s="710" t="str">
        <f>IF(【全員最初に作成】基本情報!J82="","",【全員最初に作成】基本情報!J82)</f>
        <v/>
      </c>
      <c r="K61" s="710" t="str">
        <f>IF(【全員最初に作成】基本情報!K82="","",【全員最初に作成】基本情報!K82)</f>
        <v/>
      </c>
      <c r="L61" s="711" t="str">
        <f>IF(【全員最初に作成】基本情報!L82="","",【全員最初に作成】基本情報!L82)</f>
        <v/>
      </c>
      <c r="M61" s="707" t="str">
        <f>IF(【全員最初に作成】基本情報!M82="","",【全員最初に作成】基本情報!M82)</f>
        <v/>
      </c>
      <c r="N61" s="707" t="str">
        <f>IF(【全員最初に作成】基本情報!R82="","",【全員最初に作成】基本情報!R82)</f>
        <v/>
      </c>
      <c r="O61" s="707" t="str">
        <f>IF(【全員最初に作成】基本情報!W82="","",【全員最初に作成】基本情報!W82)</f>
        <v/>
      </c>
      <c r="P61" s="707" t="str">
        <f>IF(【全員最初に作成】基本情報!X82="","",【全員最初に作成】基本情報!X82)</f>
        <v/>
      </c>
      <c r="Q61" s="712" t="str">
        <f>IF(【全員最初に作成】基本情報!Y82="","",【全員最初に作成】基本情報!Y82)</f>
        <v/>
      </c>
      <c r="R61" s="713"/>
      <c r="S61" s="234" t="str">
        <f>IF(B61="×","",IF(【全員最初に作成】基本情報!Z82="","",【全員最初に作成】基本情報!Z82))</f>
        <v/>
      </c>
      <c r="T61" s="714" t="str">
        <f>IF(B61="×","",IF(Q61="","",VLOOKUP(Q61,【参考】数式用!$M$2:$O$34,3,FALSE)))</f>
        <v/>
      </c>
      <c r="U61" s="715" t="s">
        <v>566</v>
      </c>
      <c r="V61" s="716">
        <v>4</v>
      </c>
      <c r="W61" s="717" t="s">
        <v>11</v>
      </c>
      <c r="X61" s="718"/>
      <c r="Y61" s="719" t="s">
        <v>567</v>
      </c>
      <c r="Z61" s="716">
        <v>4</v>
      </c>
      <c r="AA61" s="719" t="s">
        <v>11</v>
      </c>
      <c r="AB61" s="718"/>
      <c r="AC61" s="719" t="s">
        <v>12</v>
      </c>
      <c r="AD61" s="720" t="s">
        <v>30</v>
      </c>
      <c r="AE61" s="721" t="str">
        <f t="shared" si="1"/>
        <v/>
      </c>
      <c r="AF61" s="722" t="s">
        <v>568</v>
      </c>
      <c r="AG61" s="723" t="str">
        <f t="shared" si="2"/>
        <v/>
      </c>
      <c r="AH61" s="724"/>
      <c r="AI61" s="724"/>
      <c r="AJ61" s="725"/>
      <c r="AK61" s="725"/>
    </row>
    <row r="62" spans="1:37" ht="36.75" customHeight="1">
      <c r="A62" s="707">
        <f t="shared" si="3"/>
        <v>49</v>
      </c>
      <c r="B62" s="708"/>
      <c r="C62" s="709" t="str">
        <f>IF(【全員最初に作成】基本情報!C83="","",【全員最初に作成】基本情報!C83)</f>
        <v/>
      </c>
      <c r="D62" s="710" t="str">
        <f>IF(【全員最初に作成】基本情報!D83="","",【全員最初に作成】基本情報!D83)</f>
        <v/>
      </c>
      <c r="E62" s="710" t="str">
        <f>IF(【全員最初に作成】基本情報!E83="","",【全員最初に作成】基本情報!E83)</f>
        <v/>
      </c>
      <c r="F62" s="710" t="str">
        <f>IF(【全員最初に作成】基本情報!F83="","",【全員最初に作成】基本情報!F83)</f>
        <v/>
      </c>
      <c r="G62" s="710" t="str">
        <f>IF(【全員最初に作成】基本情報!G83="","",【全員最初に作成】基本情報!G83)</f>
        <v/>
      </c>
      <c r="H62" s="710" t="str">
        <f>IF(【全員最初に作成】基本情報!H83="","",【全員最初に作成】基本情報!H83)</f>
        <v/>
      </c>
      <c r="I62" s="710" t="str">
        <f>IF(【全員最初に作成】基本情報!I83="","",【全員最初に作成】基本情報!I83)</f>
        <v/>
      </c>
      <c r="J62" s="710" t="str">
        <f>IF(【全員最初に作成】基本情報!J83="","",【全員最初に作成】基本情報!J83)</f>
        <v/>
      </c>
      <c r="K62" s="710" t="str">
        <f>IF(【全員最初に作成】基本情報!K83="","",【全員最初に作成】基本情報!K83)</f>
        <v/>
      </c>
      <c r="L62" s="711" t="str">
        <f>IF(【全員最初に作成】基本情報!L83="","",【全員最初に作成】基本情報!L83)</f>
        <v/>
      </c>
      <c r="M62" s="707" t="str">
        <f>IF(【全員最初に作成】基本情報!M83="","",【全員最初に作成】基本情報!M83)</f>
        <v/>
      </c>
      <c r="N62" s="707" t="str">
        <f>IF(【全員最初に作成】基本情報!R83="","",【全員最初に作成】基本情報!R83)</f>
        <v/>
      </c>
      <c r="O62" s="707" t="str">
        <f>IF(【全員最初に作成】基本情報!W83="","",【全員最初に作成】基本情報!W83)</f>
        <v/>
      </c>
      <c r="P62" s="707" t="str">
        <f>IF(【全員最初に作成】基本情報!X83="","",【全員最初に作成】基本情報!X83)</f>
        <v/>
      </c>
      <c r="Q62" s="712" t="str">
        <f>IF(【全員最初に作成】基本情報!Y83="","",【全員最初に作成】基本情報!Y83)</f>
        <v/>
      </c>
      <c r="R62" s="713"/>
      <c r="S62" s="234" t="str">
        <f>IF(B62="×","",IF(【全員最初に作成】基本情報!Z83="","",【全員最初に作成】基本情報!Z83))</f>
        <v/>
      </c>
      <c r="T62" s="714" t="str">
        <f>IF(B62="×","",IF(Q62="","",VLOOKUP(Q62,【参考】数式用!$M$2:$O$34,3,FALSE)))</f>
        <v/>
      </c>
      <c r="U62" s="715" t="s">
        <v>566</v>
      </c>
      <c r="V62" s="716">
        <v>4</v>
      </c>
      <c r="W62" s="717" t="s">
        <v>11</v>
      </c>
      <c r="X62" s="718"/>
      <c r="Y62" s="719" t="s">
        <v>567</v>
      </c>
      <c r="Z62" s="716">
        <v>4</v>
      </c>
      <c r="AA62" s="719" t="s">
        <v>11</v>
      </c>
      <c r="AB62" s="718"/>
      <c r="AC62" s="719" t="s">
        <v>12</v>
      </c>
      <c r="AD62" s="720" t="s">
        <v>30</v>
      </c>
      <c r="AE62" s="721" t="str">
        <f t="shared" si="1"/>
        <v/>
      </c>
      <c r="AF62" s="722" t="s">
        <v>568</v>
      </c>
      <c r="AG62" s="723" t="str">
        <f t="shared" si="2"/>
        <v/>
      </c>
      <c r="AH62" s="724"/>
      <c r="AI62" s="724"/>
      <c r="AJ62" s="725"/>
      <c r="AK62" s="725"/>
    </row>
    <row r="63" spans="1:37" ht="36.75" customHeight="1">
      <c r="A63" s="707">
        <f t="shared" si="3"/>
        <v>50</v>
      </c>
      <c r="B63" s="708"/>
      <c r="C63" s="709" t="str">
        <f>IF(【全員最初に作成】基本情報!C84="","",【全員最初に作成】基本情報!C84)</f>
        <v/>
      </c>
      <c r="D63" s="710" t="str">
        <f>IF(【全員最初に作成】基本情報!D84="","",【全員最初に作成】基本情報!D84)</f>
        <v/>
      </c>
      <c r="E63" s="710" t="str">
        <f>IF(【全員最初に作成】基本情報!E84="","",【全員最初に作成】基本情報!E84)</f>
        <v/>
      </c>
      <c r="F63" s="710" t="str">
        <f>IF(【全員最初に作成】基本情報!F84="","",【全員最初に作成】基本情報!F84)</f>
        <v/>
      </c>
      <c r="G63" s="710" t="str">
        <f>IF(【全員最初に作成】基本情報!G84="","",【全員最初に作成】基本情報!G84)</f>
        <v/>
      </c>
      <c r="H63" s="710" t="str">
        <f>IF(【全員最初に作成】基本情報!H84="","",【全員最初に作成】基本情報!H84)</f>
        <v/>
      </c>
      <c r="I63" s="710" t="str">
        <f>IF(【全員最初に作成】基本情報!I84="","",【全員最初に作成】基本情報!I84)</f>
        <v/>
      </c>
      <c r="J63" s="710" t="str">
        <f>IF(【全員最初に作成】基本情報!J84="","",【全員最初に作成】基本情報!J84)</f>
        <v/>
      </c>
      <c r="K63" s="710" t="str">
        <f>IF(【全員最初に作成】基本情報!K84="","",【全員最初に作成】基本情報!K84)</f>
        <v/>
      </c>
      <c r="L63" s="711" t="str">
        <f>IF(【全員最初に作成】基本情報!L84="","",【全員最初に作成】基本情報!L84)</f>
        <v/>
      </c>
      <c r="M63" s="707" t="str">
        <f>IF(【全員最初に作成】基本情報!M84="","",【全員最初に作成】基本情報!M84)</f>
        <v/>
      </c>
      <c r="N63" s="707" t="str">
        <f>IF(【全員最初に作成】基本情報!R84="","",【全員最初に作成】基本情報!R84)</f>
        <v/>
      </c>
      <c r="O63" s="707" t="str">
        <f>IF(【全員最初に作成】基本情報!W84="","",【全員最初に作成】基本情報!W84)</f>
        <v/>
      </c>
      <c r="P63" s="707" t="str">
        <f>IF(【全員最初に作成】基本情報!X84="","",【全員最初に作成】基本情報!X84)</f>
        <v/>
      </c>
      <c r="Q63" s="712" t="str">
        <f>IF(【全員最初に作成】基本情報!Y84="","",【全員最初に作成】基本情報!Y84)</f>
        <v/>
      </c>
      <c r="R63" s="713"/>
      <c r="S63" s="234" t="str">
        <f>IF(B63="×","",IF(【全員最初に作成】基本情報!Z84="","",【全員最初に作成】基本情報!Z84))</f>
        <v/>
      </c>
      <c r="T63" s="714" t="str">
        <f>IF(B63="×","",IF(Q63="","",VLOOKUP(Q63,【参考】数式用!$M$2:$O$34,3,FALSE)))</f>
        <v/>
      </c>
      <c r="U63" s="715" t="s">
        <v>566</v>
      </c>
      <c r="V63" s="716">
        <v>4</v>
      </c>
      <c r="W63" s="717" t="s">
        <v>11</v>
      </c>
      <c r="X63" s="718"/>
      <c r="Y63" s="719" t="s">
        <v>567</v>
      </c>
      <c r="Z63" s="716">
        <v>4</v>
      </c>
      <c r="AA63" s="719" t="s">
        <v>11</v>
      </c>
      <c r="AB63" s="718"/>
      <c r="AC63" s="719" t="s">
        <v>12</v>
      </c>
      <c r="AD63" s="720" t="s">
        <v>30</v>
      </c>
      <c r="AE63" s="721" t="str">
        <f t="shared" si="1"/>
        <v/>
      </c>
      <c r="AF63" s="722" t="s">
        <v>568</v>
      </c>
      <c r="AG63" s="723" t="str">
        <f t="shared" si="2"/>
        <v/>
      </c>
      <c r="AH63" s="724"/>
      <c r="AI63" s="724"/>
      <c r="AJ63" s="725"/>
      <c r="AK63" s="725"/>
    </row>
    <row r="64" spans="1:37" ht="36.75" customHeight="1">
      <c r="A64" s="707">
        <f t="shared" si="3"/>
        <v>51</v>
      </c>
      <c r="B64" s="708"/>
      <c r="C64" s="709" t="str">
        <f>IF(【全員最初に作成】基本情報!C85="","",【全員最初に作成】基本情報!C85)</f>
        <v/>
      </c>
      <c r="D64" s="710" t="str">
        <f>IF(【全員最初に作成】基本情報!D85="","",【全員最初に作成】基本情報!D85)</f>
        <v/>
      </c>
      <c r="E64" s="710" t="str">
        <f>IF(【全員最初に作成】基本情報!E85="","",【全員最初に作成】基本情報!E85)</f>
        <v/>
      </c>
      <c r="F64" s="710" t="str">
        <f>IF(【全員最初に作成】基本情報!F85="","",【全員最初に作成】基本情報!F85)</f>
        <v/>
      </c>
      <c r="G64" s="710" t="str">
        <f>IF(【全員最初に作成】基本情報!G85="","",【全員最初に作成】基本情報!G85)</f>
        <v/>
      </c>
      <c r="H64" s="710" t="str">
        <f>IF(【全員最初に作成】基本情報!H85="","",【全員最初に作成】基本情報!H85)</f>
        <v/>
      </c>
      <c r="I64" s="710" t="str">
        <f>IF(【全員最初に作成】基本情報!I85="","",【全員最初に作成】基本情報!I85)</f>
        <v/>
      </c>
      <c r="J64" s="710" t="str">
        <f>IF(【全員最初に作成】基本情報!J85="","",【全員最初に作成】基本情報!J85)</f>
        <v/>
      </c>
      <c r="K64" s="710" t="str">
        <f>IF(【全員最初に作成】基本情報!K85="","",【全員最初に作成】基本情報!K85)</f>
        <v/>
      </c>
      <c r="L64" s="711" t="str">
        <f>IF(【全員最初に作成】基本情報!L85="","",【全員最初に作成】基本情報!L85)</f>
        <v/>
      </c>
      <c r="M64" s="707" t="str">
        <f>IF(【全員最初に作成】基本情報!M85="","",【全員最初に作成】基本情報!M85)</f>
        <v/>
      </c>
      <c r="N64" s="707" t="str">
        <f>IF(【全員最初に作成】基本情報!R85="","",【全員最初に作成】基本情報!R85)</f>
        <v/>
      </c>
      <c r="O64" s="707" t="str">
        <f>IF(【全員最初に作成】基本情報!W85="","",【全員最初に作成】基本情報!W85)</f>
        <v/>
      </c>
      <c r="P64" s="707" t="str">
        <f>IF(【全員最初に作成】基本情報!X85="","",【全員最初に作成】基本情報!X85)</f>
        <v/>
      </c>
      <c r="Q64" s="712" t="str">
        <f>IF(【全員最初に作成】基本情報!Y85="","",【全員最初に作成】基本情報!Y85)</f>
        <v/>
      </c>
      <c r="R64" s="713"/>
      <c r="S64" s="234" t="str">
        <f>IF(B64="×","",IF(【全員最初に作成】基本情報!Z85="","",【全員最初に作成】基本情報!Z85))</f>
        <v/>
      </c>
      <c r="T64" s="714" t="str">
        <f>IF(B64="×","",IF(Q64="","",VLOOKUP(Q64,【参考】数式用!$M$2:$O$34,3,FALSE)))</f>
        <v/>
      </c>
      <c r="U64" s="715" t="s">
        <v>566</v>
      </c>
      <c r="V64" s="716">
        <v>4</v>
      </c>
      <c r="W64" s="717" t="s">
        <v>11</v>
      </c>
      <c r="X64" s="718"/>
      <c r="Y64" s="719" t="s">
        <v>567</v>
      </c>
      <c r="Z64" s="716">
        <v>4</v>
      </c>
      <c r="AA64" s="719" t="s">
        <v>11</v>
      </c>
      <c r="AB64" s="718"/>
      <c r="AC64" s="719" t="s">
        <v>12</v>
      </c>
      <c r="AD64" s="720" t="s">
        <v>30</v>
      </c>
      <c r="AE64" s="721" t="str">
        <f t="shared" si="1"/>
        <v/>
      </c>
      <c r="AF64" s="722" t="s">
        <v>568</v>
      </c>
      <c r="AG64" s="723" t="str">
        <f t="shared" si="2"/>
        <v/>
      </c>
      <c r="AH64" s="724"/>
      <c r="AI64" s="724"/>
      <c r="AJ64" s="725"/>
      <c r="AK64" s="725"/>
    </row>
    <row r="65" spans="1:37" ht="36.75" customHeight="1">
      <c r="A65" s="707">
        <f t="shared" si="3"/>
        <v>52</v>
      </c>
      <c r="B65" s="708"/>
      <c r="C65" s="709" t="str">
        <f>IF(【全員最初に作成】基本情報!C86="","",【全員最初に作成】基本情報!C86)</f>
        <v/>
      </c>
      <c r="D65" s="710" t="str">
        <f>IF(【全員最初に作成】基本情報!D86="","",【全員最初に作成】基本情報!D86)</f>
        <v/>
      </c>
      <c r="E65" s="710" t="str">
        <f>IF(【全員最初に作成】基本情報!E86="","",【全員最初に作成】基本情報!E86)</f>
        <v/>
      </c>
      <c r="F65" s="710" t="str">
        <f>IF(【全員最初に作成】基本情報!F86="","",【全員最初に作成】基本情報!F86)</f>
        <v/>
      </c>
      <c r="G65" s="710" t="str">
        <f>IF(【全員最初に作成】基本情報!G86="","",【全員最初に作成】基本情報!G86)</f>
        <v/>
      </c>
      <c r="H65" s="710" t="str">
        <f>IF(【全員最初に作成】基本情報!H86="","",【全員最初に作成】基本情報!H86)</f>
        <v/>
      </c>
      <c r="I65" s="710" t="str">
        <f>IF(【全員最初に作成】基本情報!I86="","",【全員最初に作成】基本情報!I86)</f>
        <v/>
      </c>
      <c r="J65" s="710" t="str">
        <f>IF(【全員最初に作成】基本情報!J86="","",【全員最初に作成】基本情報!J86)</f>
        <v/>
      </c>
      <c r="K65" s="710" t="str">
        <f>IF(【全員最初に作成】基本情報!K86="","",【全員最初に作成】基本情報!K86)</f>
        <v/>
      </c>
      <c r="L65" s="711" t="str">
        <f>IF(【全員最初に作成】基本情報!L86="","",【全員最初に作成】基本情報!L86)</f>
        <v/>
      </c>
      <c r="M65" s="707" t="str">
        <f>IF(【全員最初に作成】基本情報!M86="","",【全員最初に作成】基本情報!M86)</f>
        <v/>
      </c>
      <c r="N65" s="707" t="str">
        <f>IF(【全員最初に作成】基本情報!R86="","",【全員最初に作成】基本情報!R86)</f>
        <v/>
      </c>
      <c r="O65" s="707" t="str">
        <f>IF(【全員最初に作成】基本情報!W86="","",【全員最初に作成】基本情報!W86)</f>
        <v/>
      </c>
      <c r="P65" s="707" t="str">
        <f>IF(【全員最初に作成】基本情報!X86="","",【全員最初に作成】基本情報!X86)</f>
        <v/>
      </c>
      <c r="Q65" s="712" t="str">
        <f>IF(【全員最初に作成】基本情報!Y86="","",【全員最初に作成】基本情報!Y86)</f>
        <v/>
      </c>
      <c r="R65" s="713"/>
      <c r="S65" s="234" t="str">
        <f>IF(B65="×","",IF(【全員最初に作成】基本情報!Z86="","",【全員最初に作成】基本情報!Z86))</f>
        <v/>
      </c>
      <c r="T65" s="714" t="str">
        <f>IF(B65="×","",IF(Q65="","",VLOOKUP(Q65,【参考】数式用!$M$2:$O$34,3,FALSE)))</f>
        <v/>
      </c>
      <c r="U65" s="715" t="s">
        <v>566</v>
      </c>
      <c r="V65" s="716">
        <v>4</v>
      </c>
      <c r="W65" s="717" t="s">
        <v>11</v>
      </c>
      <c r="X65" s="718"/>
      <c r="Y65" s="719" t="s">
        <v>567</v>
      </c>
      <c r="Z65" s="716">
        <v>4</v>
      </c>
      <c r="AA65" s="719" t="s">
        <v>11</v>
      </c>
      <c r="AB65" s="718"/>
      <c r="AC65" s="719" t="s">
        <v>12</v>
      </c>
      <c r="AD65" s="720" t="s">
        <v>30</v>
      </c>
      <c r="AE65" s="721" t="str">
        <f t="shared" si="1"/>
        <v/>
      </c>
      <c r="AF65" s="722" t="s">
        <v>568</v>
      </c>
      <c r="AG65" s="723" t="str">
        <f t="shared" si="2"/>
        <v/>
      </c>
      <c r="AH65" s="724"/>
      <c r="AI65" s="724"/>
      <c r="AJ65" s="725"/>
      <c r="AK65" s="725"/>
    </row>
    <row r="66" spans="1:37" ht="36.75" customHeight="1">
      <c r="A66" s="707">
        <f t="shared" si="3"/>
        <v>53</v>
      </c>
      <c r="B66" s="708"/>
      <c r="C66" s="709" t="str">
        <f>IF(【全員最初に作成】基本情報!C87="","",【全員最初に作成】基本情報!C87)</f>
        <v/>
      </c>
      <c r="D66" s="710" t="str">
        <f>IF(【全員最初に作成】基本情報!D87="","",【全員最初に作成】基本情報!D87)</f>
        <v/>
      </c>
      <c r="E66" s="710" t="str">
        <f>IF(【全員最初に作成】基本情報!E87="","",【全員最初に作成】基本情報!E87)</f>
        <v/>
      </c>
      <c r="F66" s="710" t="str">
        <f>IF(【全員最初に作成】基本情報!F87="","",【全員最初に作成】基本情報!F87)</f>
        <v/>
      </c>
      <c r="G66" s="710" t="str">
        <f>IF(【全員最初に作成】基本情報!G87="","",【全員最初に作成】基本情報!G87)</f>
        <v/>
      </c>
      <c r="H66" s="710" t="str">
        <f>IF(【全員最初に作成】基本情報!H87="","",【全員最初に作成】基本情報!H87)</f>
        <v/>
      </c>
      <c r="I66" s="710" t="str">
        <f>IF(【全員最初に作成】基本情報!I87="","",【全員最初に作成】基本情報!I87)</f>
        <v/>
      </c>
      <c r="J66" s="710" t="str">
        <f>IF(【全員最初に作成】基本情報!J87="","",【全員最初に作成】基本情報!J87)</f>
        <v/>
      </c>
      <c r="K66" s="710" t="str">
        <f>IF(【全員最初に作成】基本情報!K87="","",【全員最初に作成】基本情報!K87)</f>
        <v/>
      </c>
      <c r="L66" s="711" t="str">
        <f>IF(【全員最初に作成】基本情報!L87="","",【全員最初に作成】基本情報!L87)</f>
        <v/>
      </c>
      <c r="M66" s="707" t="str">
        <f>IF(【全員最初に作成】基本情報!M87="","",【全員最初に作成】基本情報!M87)</f>
        <v/>
      </c>
      <c r="N66" s="707" t="str">
        <f>IF(【全員最初に作成】基本情報!R87="","",【全員最初に作成】基本情報!R87)</f>
        <v/>
      </c>
      <c r="O66" s="707" t="str">
        <f>IF(【全員最初に作成】基本情報!W87="","",【全員最初に作成】基本情報!W87)</f>
        <v/>
      </c>
      <c r="P66" s="707" t="str">
        <f>IF(【全員最初に作成】基本情報!X87="","",【全員最初に作成】基本情報!X87)</f>
        <v/>
      </c>
      <c r="Q66" s="712" t="str">
        <f>IF(【全員最初に作成】基本情報!Y87="","",【全員最初に作成】基本情報!Y87)</f>
        <v/>
      </c>
      <c r="R66" s="713"/>
      <c r="S66" s="234" t="str">
        <f>IF(B66="×","",IF(【全員最初に作成】基本情報!Z87="","",【全員最初に作成】基本情報!Z87))</f>
        <v/>
      </c>
      <c r="T66" s="714" t="str">
        <f>IF(B66="×","",IF(Q66="","",VLOOKUP(Q66,【参考】数式用!$M$2:$O$34,3,FALSE)))</f>
        <v/>
      </c>
      <c r="U66" s="715" t="s">
        <v>566</v>
      </c>
      <c r="V66" s="716">
        <v>4</v>
      </c>
      <c r="W66" s="717" t="s">
        <v>11</v>
      </c>
      <c r="X66" s="718"/>
      <c r="Y66" s="719" t="s">
        <v>567</v>
      </c>
      <c r="Z66" s="716">
        <v>4</v>
      </c>
      <c r="AA66" s="719" t="s">
        <v>11</v>
      </c>
      <c r="AB66" s="718"/>
      <c r="AC66" s="719" t="s">
        <v>12</v>
      </c>
      <c r="AD66" s="720" t="s">
        <v>30</v>
      </c>
      <c r="AE66" s="721" t="str">
        <f t="shared" si="1"/>
        <v/>
      </c>
      <c r="AF66" s="722" t="s">
        <v>568</v>
      </c>
      <c r="AG66" s="723" t="str">
        <f t="shared" si="2"/>
        <v/>
      </c>
      <c r="AH66" s="724"/>
      <c r="AI66" s="724"/>
      <c r="AJ66" s="725"/>
      <c r="AK66" s="725"/>
    </row>
    <row r="67" spans="1:37" ht="36.75" customHeight="1">
      <c r="A67" s="707">
        <f t="shared" si="3"/>
        <v>54</v>
      </c>
      <c r="B67" s="708"/>
      <c r="C67" s="709" t="str">
        <f>IF(【全員最初に作成】基本情報!C88="","",【全員最初に作成】基本情報!C88)</f>
        <v/>
      </c>
      <c r="D67" s="710" t="str">
        <f>IF(【全員最初に作成】基本情報!D88="","",【全員最初に作成】基本情報!D88)</f>
        <v/>
      </c>
      <c r="E67" s="710" t="str">
        <f>IF(【全員最初に作成】基本情報!E88="","",【全員最初に作成】基本情報!E88)</f>
        <v/>
      </c>
      <c r="F67" s="710" t="str">
        <f>IF(【全員最初に作成】基本情報!F88="","",【全員最初に作成】基本情報!F88)</f>
        <v/>
      </c>
      <c r="G67" s="710" t="str">
        <f>IF(【全員最初に作成】基本情報!G88="","",【全員最初に作成】基本情報!G88)</f>
        <v/>
      </c>
      <c r="H67" s="710" t="str">
        <f>IF(【全員最初に作成】基本情報!H88="","",【全員最初に作成】基本情報!H88)</f>
        <v/>
      </c>
      <c r="I67" s="710" t="str">
        <f>IF(【全員最初に作成】基本情報!I88="","",【全員最初に作成】基本情報!I88)</f>
        <v/>
      </c>
      <c r="J67" s="710" t="str">
        <f>IF(【全員最初に作成】基本情報!J88="","",【全員最初に作成】基本情報!J88)</f>
        <v/>
      </c>
      <c r="K67" s="710" t="str">
        <f>IF(【全員最初に作成】基本情報!K88="","",【全員最初に作成】基本情報!K88)</f>
        <v/>
      </c>
      <c r="L67" s="711" t="str">
        <f>IF(【全員最初に作成】基本情報!L88="","",【全員最初に作成】基本情報!L88)</f>
        <v/>
      </c>
      <c r="M67" s="707" t="str">
        <f>IF(【全員最初に作成】基本情報!M88="","",【全員最初に作成】基本情報!M88)</f>
        <v/>
      </c>
      <c r="N67" s="707" t="str">
        <f>IF(【全員最初に作成】基本情報!R88="","",【全員最初に作成】基本情報!R88)</f>
        <v/>
      </c>
      <c r="O67" s="707" t="str">
        <f>IF(【全員最初に作成】基本情報!W88="","",【全員最初に作成】基本情報!W88)</f>
        <v/>
      </c>
      <c r="P67" s="707" t="str">
        <f>IF(【全員最初に作成】基本情報!X88="","",【全員最初に作成】基本情報!X88)</f>
        <v/>
      </c>
      <c r="Q67" s="712" t="str">
        <f>IF(【全員最初に作成】基本情報!Y88="","",【全員最初に作成】基本情報!Y88)</f>
        <v/>
      </c>
      <c r="R67" s="713"/>
      <c r="S67" s="234" t="str">
        <f>IF(B67="×","",IF(【全員最初に作成】基本情報!Z88="","",【全員最初に作成】基本情報!Z88))</f>
        <v/>
      </c>
      <c r="T67" s="714" t="str">
        <f>IF(B67="×","",IF(Q67="","",VLOOKUP(Q67,【参考】数式用!$M$2:$O$34,3,FALSE)))</f>
        <v/>
      </c>
      <c r="U67" s="715" t="s">
        <v>566</v>
      </c>
      <c r="V67" s="716">
        <v>4</v>
      </c>
      <c r="W67" s="717" t="s">
        <v>11</v>
      </c>
      <c r="X67" s="718"/>
      <c r="Y67" s="719" t="s">
        <v>567</v>
      </c>
      <c r="Z67" s="716">
        <v>4</v>
      </c>
      <c r="AA67" s="719" t="s">
        <v>11</v>
      </c>
      <c r="AB67" s="718"/>
      <c r="AC67" s="719" t="s">
        <v>12</v>
      </c>
      <c r="AD67" s="720" t="s">
        <v>30</v>
      </c>
      <c r="AE67" s="721" t="str">
        <f t="shared" si="1"/>
        <v/>
      </c>
      <c r="AF67" s="722" t="s">
        <v>568</v>
      </c>
      <c r="AG67" s="723" t="str">
        <f t="shared" si="2"/>
        <v/>
      </c>
      <c r="AH67" s="724"/>
      <c r="AI67" s="724"/>
      <c r="AJ67" s="725"/>
      <c r="AK67" s="725"/>
    </row>
    <row r="68" spans="1:37" ht="36.75" customHeight="1">
      <c r="A68" s="707">
        <f t="shared" si="3"/>
        <v>55</v>
      </c>
      <c r="B68" s="708"/>
      <c r="C68" s="709" t="str">
        <f>IF(【全員最初に作成】基本情報!C89="","",【全員最初に作成】基本情報!C89)</f>
        <v/>
      </c>
      <c r="D68" s="710" t="str">
        <f>IF(【全員最初に作成】基本情報!D89="","",【全員最初に作成】基本情報!D89)</f>
        <v/>
      </c>
      <c r="E68" s="710" t="str">
        <f>IF(【全員最初に作成】基本情報!E89="","",【全員最初に作成】基本情報!E89)</f>
        <v/>
      </c>
      <c r="F68" s="710" t="str">
        <f>IF(【全員最初に作成】基本情報!F89="","",【全員最初に作成】基本情報!F89)</f>
        <v/>
      </c>
      <c r="G68" s="710" t="str">
        <f>IF(【全員最初に作成】基本情報!G89="","",【全員最初に作成】基本情報!G89)</f>
        <v/>
      </c>
      <c r="H68" s="710" t="str">
        <f>IF(【全員最初に作成】基本情報!H89="","",【全員最初に作成】基本情報!H89)</f>
        <v/>
      </c>
      <c r="I68" s="710" t="str">
        <f>IF(【全員最初に作成】基本情報!I89="","",【全員最初に作成】基本情報!I89)</f>
        <v/>
      </c>
      <c r="J68" s="710" t="str">
        <f>IF(【全員最初に作成】基本情報!J89="","",【全員最初に作成】基本情報!J89)</f>
        <v/>
      </c>
      <c r="K68" s="710" t="str">
        <f>IF(【全員最初に作成】基本情報!K89="","",【全員最初に作成】基本情報!K89)</f>
        <v/>
      </c>
      <c r="L68" s="711" t="str">
        <f>IF(【全員最初に作成】基本情報!L89="","",【全員最初に作成】基本情報!L89)</f>
        <v/>
      </c>
      <c r="M68" s="707" t="str">
        <f>IF(【全員最初に作成】基本情報!M89="","",【全員最初に作成】基本情報!M89)</f>
        <v/>
      </c>
      <c r="N68" s="707" t="str">
        <f>IF(【全員最初に作成】基本情報!R89="","",【全員最初に作成】基本情報!R89)</f>
        <v/>
      </c>
      <c r="O68" s="707" t="str">
        <f>IF(【全員最初に作成】基本情報!W89="","",【全員最初に作成】基本情報!W89)</f>
        <v/>
      </c>
      <c r="P68" s="707" t="str">
        <f>IF(【全員最初に作成】基本情報!X89="","",【全員最初に作成】基本情報!X89)</f>
        <v/>
      </c>
      <c r="Q68" s="712" t="str">
        <f>IF(【全員最初に作成】基本情報!Y89="","",【全員最初に作成】基本情報!Y89)</f>
        <v/>
      </c>
      <c r="R68" s="713"/>
      <c r="S68" s="234" t="str">
        <f>IF(B68="×","",IF(【全員最初に作成】基本情報!Z89="","",【全員最初に作成】基本情報!Z89))</f>
        <v/>
      </c>
      <c r="T68" s="714" t="str">
        <f>IF(B68="×","",IF(Q68="","",VLOOKUP(Q68,【参考】数式用!$M$2:$O$34,3,FALSE)))</f>
        <v/>
      </c>
      <c r="U68" s="715" t="s">
        <v>566</v>
      </c>
      <c r="V68" s="716">
        <v>4</v>
      </c>
      <c r="W68" s="717" t="s">
        <v>11</v>
      </c>
      <c r="X68" s="718"/>
      <c r="Y68" s="719" t="s">
        <v>567</v>
      </c>
      <c r="Z68" s="716">
        <v>4</v>
      </c>
      <c r="AA68" s="719" t="s">
        <v>11</v>
      </c>
      <c r="AB68" s="718"/>
      <c r="AC68" s="719" t="s">
        <v>12</v>
      </c>
      <c r="AD68" s="720" t="s">
        <v>30</v>
      </c>
      <c r="AE68" s="721" t="str">
        <f t="shared" si="1"/>
        <v/>
      </c>
      <c r="AF68" s="722" t="s">
        <v>568</v>
      </c>
      <c r="AG68" s="723" t="str">
        <f t="shared" si="2"/>
        <v/>
      </c>
      <c r="AH68" s="724"/>
      <c r="AI68" s="724"/>
      <c r="AJ68" s="725"/>
      <c r="AK68" s="725"/>
    </row>
    <row r="69" spans="1:37" ht="36.75" customHeight="1">
      <c r="A69" s="707">
        <f t="shared" si="3"/>
        <v>56</v>
      </c>
      <c r="B69" s="708"/>
      <c r="C69" s="709" t="str">
        <f>IF(【全員最初に作成】基本情報!C90="","",【全員最初に作成】基本情報!C90)</f>
        <v/>
      </c>
      <c r="D69" s="710" t="str">
        <f>IF(【全員最初に作成】基本情報!D90="","",【全員最初に作成】基本情報!D90)</f>
        <v/>
      </c>
      <c r="E69" s="710" t="str">
        <f>IF(【全員最初に作成】基本情報!E90="","",【全員最初に作成】基本情報!E90)</f>
        <v/>
      </c>
      <c r="F69" s="710" t="str">
        <f>IF(【全員最初に作成】基本情報!F90="","",【全員最初に作成】基本情報!F90)</f>
        <v/>
      </c>
      <c r="G69" s="710" t="str">
        <f>IF(【全員最初に作成】基本情報!G90="","",【全員最初に作成】基本情報!G90)</f>
        <v/>
      </c>
      <c r="H69" s="710" t="str">
        <f>IF(【全員最初に作成】基本情報!H90="","",【全員最初に作成】基本情報!H90)</f>
        <v/>
      </c>
      <c r="I69" s="710" t="str">
        <f>IF(【全員最初に作成】基本情報!I90="","",【全員最初に作成】基本情報!I90)</f>
        <v/>
      </c>
      <c r="J69" s="710" t="str">
        <f>IF(【全員最初に作成】基本情報!J90="","",【全員最初に作成】基本情報!J90)</f>
        <v/>
      </c>
      <c r="K69" s="710" t="str">
        <f>IF(【全員最初に作成】基本情報!K90="","",【全員最初に作成】基本情報!K90)</f>
        <v/>
      </c>
      <c r="L69" s="711" t="str">
        <f>IF(【全員最初に作成】基本情報!L90="","",【全員最初に作成】基本情報!L90)</f>
        <v/>
      </c>
      <c r="M69" s="707" t="str">
        <f>IF(【全員最初に作成】基本情報!M90="","",【全員最初に作成】基本情報!M90)</f>
        <v/>
      </c>
      <c r="N69" s="707" t="str">
        <f>IF(【全員最初に作成】基本情報!R90="","",【全員最初に作成】基本情報!R90)</f>
        <v/>
      </c>
      <c r="O69" s="707" t="str">
        <f>IF(【全員最初に作成】基本情報!W90="","",【全員最初に作成】基本情報!W90)</f>
        <v/>
      </c>
      <c r="P69" s="707" t="str">
        <f>IF(【全員最初に作成】基本情報!X90="","",【全員最初に作成】基本情報!X90)</f>
        <v/>
      </c>
      <c r="Q69" s="712" t="str">
        <f>IF(【全員最初に作成】基本情報!Y90="","",【全員最初に作成】基本情報!Y90)</f>
        <v/>
      </c>
      <c r="R69" s="713"/>
      <c r="S69" s="234" t="str">
        <f>IF(B69="×","",IF(【全員最初に作成】基本情報!Z90="","",【全員最初に作成】基本情報!Z90))</f>
        <v/>
      </c>
      <c r="T69" s="714" t="str">
        <f>IF(B69="×","",IF(Q69="","",VLOOKUP(Q69,【参考】数式用!$M$2:$O$34,3,FALSE)))</f>
        <v/>
      </c>
      <c r="U69" s="715" t="s">
        <v>566</v>
      </c>
      <c r="V69" s="716">
        <v>4</v>
      </c>
      <c r="W69" s="717" t="s">
        <v>11</v>
      </c>
      <c r="X69" s="718"/>
      <c r="Y69" s="719" t="s">
        <v>567</v>
      </c>
      <c r="Z69" s="716">
        <v>4</v>
      </c>
      <c r="AA69" s="719" t="s">
        <v>11</v>
      </c>
      <c r="AB69" s="718"/>
      <c r="AC69" s="719" t="s">
        <v>12</v>
      </c>
      <c r="AD69" s="720" t="s">
        <v>30</v>
      </c>
      <c r="AE69" s="721" t="str">
        <f t="shared" si="1"/>
        <v/>
      </c>
      <c r="AF69" s="722" t="s">
        <v>568</v>
      </c>
      <c r="AG69" s="723" t="str">
        <f t="shared" si="2"/>
        <v/>
      </c>
      <c r="AH69" s="724"/>
      <c r="AI69" s="724"/>
      <c r="AJ69" s="725"/>
      <c r="AK69" s="725"/>
    </row>
    <row r="70" spans="1:37" ht="36.75" customHeight="1">
      <c r="A70" s="707">
        <f t="shared" si="3"/>
        <v>57</v>
      </c>
      <c r="B70" s="708"/>
      <c r="C70" s="709" t="str">
        <f>IF(【全員最初に作成】基本情報!C91="","",【全員最初に作成】基本情報!C91)</f>
        <v/>
      </c>
      <c r="D70" s="710" t="str">
        <f>IF(【全員最初に作成】基本情報!D91="","",【全員最初に作成】基本情報!D91)</f>
        <v/>
      </c>
      <c r="E70" s="710" t="str">
        <f>IF(【全員最初に作成】基本情報!E91="","",【全員最初に作成】基本情報!E91)</f>
        <v/>
      </c>
      <c r="F70" s="710" t="str">
        <f>IF(【全員最初に作成】基本情報!F91="","",【全員最初に作成】基本情報!F91)</f>
        <v/>
      </c>
      <c r="G70" s="710" t="str">
        <f>IF(【全員最初に作成】基本情報!G91="","",【全員最初に作成】基本情報!G91)</f>
        <v/>
      </c>
      <c r="H70" s="710" t="str">
        <f>IF(【全員最初に作成】基本情報!H91="","",【全員最初に作成】基本情報!H91)</f>
        <v/>
      </c>
      <c r="I70" s="710" t="str">
        <f>IF(【全員最初に作成】基本情報!I91="","",【全員最初に作成】基本情報!I91)</f>
        <v/>
      </c>
      <c r="J70" s="710" t="str">
        <f>IF(【全員最初に作成】基本情報!J91="","",【全員最初に作成】基本情報!J91)</f>
        <v/>
      </c>
      <c r="K70" s="710" t="str">
        <f>IF(【全員最初に作成】基本情報!K91="","",【全員最初に作成】基本情報!K91)</f>
        <v/>
      </c>
      <c r="L70" s="711" t="str">
        <f>IF(【全員最初に作成】基本情報!L91="","",【全員最初に作成】基本情報!L91)</f>
        <v/>
      </c>
      <c r="M70" s="707" t="str">
        <f>IF(【全員最初に作成】基本情報!M91="","",【全員最初に作成】基本情報!M91)</f>
        <v/>
      </c>
      <c r="N70" s="707" t="str">
        <f>IF(【全員最初に作成】基本情報!R91="","",【全員最初に作成】基本情報!R91)</f>
        <v/>
      </c>
      <c r="O70" s="707" t="str">
        <f>IF(【全員最初に作成】基本情報!W91="","",【全員最初に作成】基本情報!W91)</f>
        <v/>
      </c>
      <c r="P70" s="707" t="str">
        <f>IF(【全員最初に作成】基本情報!X91="","",【全員最初に作成】基本情報!X91)</f>
        <v/>
      </c>
      <c r="Q70" s="712" t="str">
        <f>IF(【全員最初に作成】基本情報!Y91="","",【全員最初に作成】基本情報!Y91)</f>
        <v/>
      </c>
      <c r="R70" s="713"/>
      <c r="S70" s="234" t="str">
        <f>IF(B70="×","",IF(【全員最初に作成】基本情報!Z91="","",【全員最初に作成】基本情報!Z91))</f>
        <v/>
      </c>
      <c r="T70" s="714" t="str">
        <f>IF(B70="×","",IF(Q70="","",VLOOKUP(Q70,【参考】数式用!$M$2:$O$34,3,FALSE)))</f>
        <v/>
      </c>
      <c r="U70" s="715" t="s">
        <v>566</v>
      </c>
      <c r="V70" s="716">
        <v>4</v>
      </c>
      <c r="W70" s="717" t="s">
        <v>11</v>
      </c>
      <c r="X70" s="718"/>
      <c r="Y70" s="719" t="s">
        <v>567</v>
      </c>
      <c r="Z70" s="716">
        <v>4</v>
      </c>
      <c r="AA70" s="719" t="s">
        <v>11</v>
      </c>
      <c r="AB70" s="718"/>
      <c r="AC70" s="719" t="s">
        <v>12</v>
      </c>
      <c r="AD70" s="720" t="s">
        <v>30</v>
      </c>
      <c r="AE70" s="721" t="str">
        <f t="shared" si="1"/>
        <v/>
      </c>
      <c r="AF70" s="722" t="s">
        <v>568</v>
      </c>
      <c r="AG70" s="723" t="str">
        <f t="shared" si="2"/>
        <v/>
      </c>
      <c r="AH70" s="724"/>
      <c r="AI70" s="724"/>
      <c r="AJ70" s="725"/>
      <c r="AK70" s="725"/>
    </row>
    <row r="71" spans="1:37" ht="36.75" customHeight="1">
      <c r="A71" s="707">
        <f t="shared" si="3"/>
        <v>58</v>
      </c>
      <c r="B71" s="708"/>
      <c r="C71" s="709" t="str">
        <f>IF(【全員最初に作成】基本情報!C92="","",【全員最初に作成】基本情報!C92)</f>
        <v/>
      </c>
      <c r="D71" s="710" t="str">
        <f>IF(【全員最初に作成】基本情報!D92="","",【全員最初に作成】基本情報!D92)</f>
        <v/>
      </c>
      <c r="E71" s="710" t="str">
        <f>IF(【全員最初に作成】基本情報!E92="","",【全員最初に作成】基本情報!E92)</f>
        <v/>
      </c>
      <c r="F71" s="710" t="str">
        <f>IF(【全員最初に作成】基本情報!F92="","",【全員最初に作成】基本情報!F92)</f>
        <v/>
      </c>
      <c r="G71" s="710" t="str">
        <f>IF(【全員最初に作成】基本情報!G92="","",【全員最初に作成】基本情報!G92)</f>
        <v/>
      </c>
      <c r="H71" s="710" t="str">
        <f>IF(【全員最初に作成】基本情報!H92="","",【全員最初に作成】基本情報!H92)</f>
        <v/>
      </c>
      <c r="I71" s="710" t="str">
        <f>IF(【全員最初に作成】基本情報!I92="","",【全員最初に作成】基本情報!I92)</f>
        <v/>
      </c>
      <c r="J71" s="710" t="str">
        <f>IF(【全員最初に作成】基本情報!J92="","",【全員最初に作成】基本情報!J92)</f>
        <v/>
      </c>
      <c r="K71" s="710" t="str">
        <f>IF(【全員最初に作成】基本情報!K92="","",【全員最初に作成】基本情報!K92)</f>
        <v/>
      </c>
      <c r="L71" s="711" t="str">
        <f>IF(【全員最初に作成】基本情報!L92="","",【全員最初に作成】基本情報!L92)</f>
        <v/>
      </c>
      <c r="M71" s="707" t="str">
        <f>IF(【全員最初に作成】基本情報!M92="","",【全員最初に作成】基本情報!M92)</f>
        <v/>
      </c>
      <c r="N71" s="707" t="str">
        <f>IF(【全員最初に作成】基本情報!R92="","",【全員最初に作成】基本情報!R92)</f>
        <v/>
      </c>
      <c r="O71" s="707" t="str">
        <f>IF(【全員最初に作成】基本情報!W92="","",【全員最初に作成】基本情報!W92)</f>
        <v/>
      </c>
      <c r="P71" s="707" t="str">
        <f>IF(【全員最初に作成】基本情報!X92="","",【全員最初に作成】基本情報!X92)</f>
        <v/>
      </c>
      <c r="Q71" s="712" t="str">
        <f>IF(【全員最初に作成】基本情報!Y92="","",【全員最初に作成】基本情報!Y92)</f>
        <v/>
      </c>
      <c r="R71" s="713"/>
      <c r="S71" s="234" t="str">
        <f>IF(B71="×","",IF(【全員最初に作成】基本情報!Z92="","",【全員最初に作成】基本情報!Z92))</f>
        <v/>
      </c>
      <c r="T71" s="714" t="str">
        <f>IF(B71="×","",IF(Q71="","",VLOOKUP(Q71,【参考】数式用!$M$2:$O$34,3,FALSE)))</f>
        <v/>
      </c>
      <c r="U71" s="715" t="s">
        <v>566</v>
      </c>
      <c r="V71" s="716">
        <v>4</v>
      </c>
      <c r="W71" s="717" t="s">
        <v>11</v>
      </c>
      <c r="X71" s="718"/>
      <c r="Y71" s="719" t="s">
        <v>567</v>
      </c>
      <c r="Z71" s="716">
        <v>4</v>
      </c>
      <c r="AA71" s="719" t="s">
        <v>11</v>
      </c>
      <c r="AB71" s="718"/>
      <c r="AC71" s="719" t="s">
        <v>12</v>
      </c>
      <c r="AD71" s="720" t="s">
        <v>30</v>
      </c>
      <c r="AE71" s="721" t="str">
        <f t="shared" si="1"/>
        <v/>
      </c>
      <c r="AF71" s="722" t="s">
        <v>568</v>
      </c>
      <c r="AG71" s="723" t="str">
        <f t="shared" si="2"/>
        <v/>
      </c>
      <c r="AH71" s="724"/>
      <c r="AI71" s="724"/>
      <c r="AJ71" s="725"/>
      <c r="AK71" s="725"/>
    </row>
    <row r="72" spans="1:37" ht="36.75" customHeight="1">
      <c r="A72" s="707">
        <f t="shared" si="3"/>
        <v>59</v>
      </c>
      <c r="B72" s="708"/>
      <c r="C72" s="709" t="str">
        <f>IF(【全員最初に作成】基本情報!C93="","",【全員最初に作成】基本情報!C93)</f>
        <v/>
      </c>
      <c r="D72" s="710" t="str">
        <f>IF(【全員最初に作成】基本情報!D93="","",【全員最初に作成】基本情報!D93)</f>
        <v/>
      </c>
      <c r="E72" s="710" t="str">
        <f>IF(【全員最初に作成】基本情報!E93="","",【全員最初に作成】基本情報!E93)</f>
        <v/>
      </c>
      <c r="F72" s="710" t="str">
        <f>IF(【全員最初に作成】基本情報!F93="","",【全員最初に作成】基本情報!F93)</f>
        <v/>
      </c>
      <c r="G72" s="710" t="str">
        <f>IF(【全員最初に作成】基本情報!G93="","",【全員最初に作成】基本情報!G93)</f>
        <v/>
      </c>
      <c r="H72" s="710" t="str">
        <f>IF(【全員最初に作成】基本情報!H93="","",【全員最初に作成】基本情報!H93)</f>
        <v/>
      </c>
      <c r="I72" s="710" t="str">
        <f>IF(【全員最初に作成】基本情報!I93="","",【全員最初に作成】基本情報!I93)</f>
        <v/>
      </c>
      <c r="J72" s="710" t="str">
        <f>IF(【全員最初に作成】基本情報!J93="","",【全員最初に作成】基本情報!J93)</f>
        <v/>
      </c>
      <c r="K72" s="710" t="str">
        <f>IF(【全員最初に作成】基本情報!K93="","",【全員最初に作成】基本情報!K93)</f>
        <v/>
      </c>
      <c r="L72" s="711" t="str">
        <f>IF(【全員最初に作成】基本情報!L93="","",【全員最初に作成】基本情報!L93)</f>
        <v/>
      </c>
      <c r="M72" s="707" t="str">
        <f>IF(【全員最初に作成】基本情報!M93="","",【全員最初に作成】基本情報!M93)</f>
        <v/>
      </c>
      <c r="N72" s="707" t="str">
        <f>IF(【全員最初に作成】基本情報!R93="","",【全員最初に作成】基本情報!R93)</f>
        <v/>
      </c>
      <c r="O72" s="707" t="str">
        <f>IF(【全員最初に作成】基本情報!W93="","",【全員最初に作成】基本情報!W93)</f>
        <v/>
      </c>
      <c r="P72" s="707" t="str">
        <f>IF(【全員最初に作成】基本情報!X93="","",【全員最初に作成】基本情報!X93)</f>
        <v/>
      </c>
      <c r="Q72" s="712" t="str">
        <f>IF(【全員最初に作成】基本情報!Y93="","",【全員最初に作成】基本情報!Y93)</f>
        <v/>
      </c>
      <c r="R72" s="713"/>
      <c r="S72" s="234" t="str">
        <f>IF(B72="×","",IF(【全員最初に作成】基本情報!Z93="","",【全員最初に作成】基本情報!Z93))</f>
        <v/>
      </c>
      <c r="T72" s="714" t="str">
        <f>IF(B72="×","",IF(Q72="","",VLOOKUP(Q72,【参考】数式用!$M$2:$O$34,3,FALSE)))</f>
        <v/>
      </c>
      <c r="U72" s="715" t="s">
        <v>566</v>
      </c>
      <c r="V72" s="716">
        <v>4</v>
      </c>
      <c r="W72" s="717" t="s">
        <v>11</v>
      </c>
      <c r="X72" s="718"/>
      <c r="Y72" s="719" t="s">
        <v>567</v>
      </c>
      <c r="Z72" s="716">
        <v>4</v>
      </c>
      <c r="AA72" s="719" t="s">
        <v>11</v>
      </c>
      <c r="AB72" s="718"/>
      <c r="AC72" s="719" t="s">
        <v>12</v>
      </c>
      <c r="AD72" s="720" t="s">
        <v>30</v>
      </c>
      <c r="AE72" s="721" t="str">
        <f t="shared" si="1"/>
        <v/>
      </c>
      <c r="AF72" s="722" t="s">
        <v>568</v>
      </c>
      <c r="AG72" s="723" t="str">
        <f t="shared" si="2"/>
        <v/>
      </c>
      <c r="AH72" s="724"/>
      <c r="AI72" s="724"/>
      <c r="AJ72" s="725"/>
      <c r="AK72" s="725"/>
    </row>
    <row r="73" spans="1:37" ht="36.75" customHeight="1">
      <c r="A73" s="707">
        <f t="shared" si="3"/>
        <v>60</v>
      </c>
      <c r="B73" s="708"/>
      <c r="C73" s="709" t="str">
        <f>IF(【全員最初に作成】基本情報!C94="","",【全員最初に作成】基本情報!C94)</f>
        <v/>
      </c>
      <c r="D73" s="710" t="str">
        <f>IF(【全員最初に作成】基本情報!D94="","",【全員最初に作成】基本情報!D94)</f>
        <v/>
      </c>
      <c r="E73" s="710" t="str">
        <f>IF(【全員最初に作成】基本情報!E94="","",【全員最初に作成】基本情報!E94)</f>
        <v/>
      </c>
      <c r="F73" s="710" t="str">
        <f>IF(【全員最初に作成】基本情報!F94="","",【全員最初に作成】基本情報!F94)</f>
        <v/>
      </c>
      <c r="G73" s="710" t="str">
        <f>IF(【全員最初に作成】基本情報!G94="","",【全員最初に作成】基本情報!G94)</f>
        <v/>
      </c>
      <c r="H73" s="710" t="str">
        <f>IF(【全員最初に作成】基本情報!H94="","",【全員最初に作成】基本情報!H94)</f>
        <v/>
      </c>
      <c r="I73" s="710" t="str">
        <f>IF(【全員最初に作成】基本情報!I94="","",【全員最初に作成】基本情報!I94)</f>
        <v/>
      </c>
      <c r="J73" s="710" t="str">
        <f>IF(【全員最初に作成】基本情報!J94="","",【全員最初に作成】基本情報!J94)</f>
        <v/>
      </c>
      <c r="K73" s="710" t="str">
        <f>IF(【全員最初に作成】基本情報!K94="","",【全員最初に作成】基本情報!K94)</f>
        <v/>
      </c>
      <c r="L73" s="711" t="str">
        <f>IF(【全員最初に作成】基本情報!L94="","",【全員最初に作成】基本情報!L94)</f>
        <v/>
      </c>
      <c r="M73" s="707" t="str">
        <f>IF(【全員最初に作成】基本情報!M94="","",【全員最初に作成】基本情報!M94)</f>
        <v/>
      </c>
      <c r="N73" s="707" t="str">
        <f>IF(【全員最初に作成】基本情報!R94="","",【全員最初に作成】基本情報!R94)</f>
        <v/>
      </c>
      <c r="O73" s="707" t="str">
        <f>IF(【全員最初に作成】基本情報!W94="","",【全員最初に作成】基本情報!W94)</f>
        <v/>
      </c>
      <c r="P73" s="707" t="str">
        <f>IF(【全員最初に作成】基本情報!X94="","",【全員最初に作成】基本情報!X94)</f>
        <v/>
      </c>
      <c r="Q73" s="712" t="str">
        <f>IF(【全員最初に作成】基本情報!Y94="","",【全員最初に作成】基本情報!Y94)</f>
        <v/>
      </c>
      <c r="R73" s="713"/>
      <c r="S73" s="234" t="str">
        <f>IF(B73="×","",IF(【全員最初に作成】基本情報!Z94="","",【全員最初に作成】基本情報!Z94))</f>
        <v/>
      </c>
      <c r="T73" s="714" t="str">
        <f>IF(B73="×","",IF(Q73="","",VLOOKUP(Q73,【参考】数式用!$M$2:$O$34,3,FALSE)))</f>
        <v/>
      </c>
      <c r="U73" s="715" t="s">
        <v>566</v>
      </c>
      <c r="V73" s="716">
        <v>4</v>
      </c>
      <c r="W73" s="717" t="s">
        <v>11</v>
      </c>
      <c r="X73" s="718"/>
      <c r="Y73" s="719" t="s">
        <v>567</v>
      </c>
      <c r="Z73" s="716">
        <v>4</v>
      </c>
      <c r="AA73" s="719" t="s">
        <v>11</v>
      </c>
      <c r="AB73" s="718"/>
      <c r="AC73" s="719" t="s">
        <v>12</v>
      </c>
      <c r="AD73" s="720" t="s">
        <v>30</v>
      </c>
      <c r="AE73" s="721" t="str">
        <f t="shared" si="1"/>
        <v/>
      </c>
      <c r="AF73" s="722" t="s">
        <v>568</v>
      </c>
      <c r="AG73" s="723" t="str">
        <f t="shared" si="2"/>
        <v/>
      </c>
      <c r="AH73" s="724"/>
      <c r="AI73" s="724"/>
      <c r="AJ73" s="725"/>
      <c r="AK73" s="725"/>
    </row>
    <row r="74" spans="1:37" ht="36.75" customHeight="1">
      <c r="A74" s="707">
        <f t="shared" si="3"/>
        <v>61</v>
      </c>
      <c r="B74" s="708"/>
      <c r="C74" s="709" t="str">
        <f>IF(【全員最初に作成】基本情報!C95="","",【全員最初に作成】基本情報!C95)</f>
        <v/>
      </c>
      <c r="D74" s="710" t="str">
        <f>IF(【全員最初に作成】基本情報!D95="","",【全員最初に作成】基本情報!D95)</f>
        <v/>
      </c>
      <c r="E74" s="710" t="str">
        <f>IF(【全員最初に作成】基本情報!E95="","",【全員最初に作成】基本情報!E95)</f>
        <v/>
      </c>
      <c r="F74" s="710" t="str">
        <f>IF(【全員最初に作成】基本情報!F95="","",【全員最初に作成】基本情報!F95)</f>
        <v/>
      </c>
      <c r="G74" s="710" t="str">
        <f>IF(【全員最初に作成】基本情報!G95="","",【全員最初に作成】基本情報!G95)</f>
        <v/>
      </c>
      <c r="H74" s="710" t="str">
        <f>IF(【全員最初に作成】基本情報!H95="","",【全員最初に作成】基本情報!H95)</f>
        <v/>
      </c>
      <c r="I74" s="710" t="str">
        <f>IF(【全員最初に作成】基本情報!I95="","",【全員最初に作成】基本情報!I95)</f>
        <v/>
      </c>
      <c r="J74" s="710" t="str">
        <f>IF(【全員最初に作成】基本情報!J95="","",【全員最初に作成】基本情報!J95)</f>
        <v/>
      </c>
      <c r="K74" s="710" t="str">
        <f>IF(【全員最初に作成】基本情報!K95="","",【全員最初に作成】基本情報!K95)</f>
        <v/>
      </c>
      <c r="L74" s="711" t="str">
        <f>IF(【全員最初に作成】基本情報!L95="","",【全員最初に作成】基本情報!L95)</f>
        <v/>
      </c>
      <c r="M74" s="707" t="str">
        <f>IF(【全員最初に作成】基本情報!M95="","",【全員最初に作成】基本情報!M95)</f>
        <v/>
      </c>
      <c r="N74" s="707" t="str">
        <f>IF(【全員最初に作成】基本情報!R95="","",【全員最初に作成】基本情報!R95)</f>
        <v/>
      </c>
      <c r="O74" s="707" t="str">
        <f>IF(【全員最初に作成】基本情報!W95="","",【全員最初に作成】基本情報!W95)</f>
        <v/>
      </c>
      <c r="P74" s="707" t="str">
        <f>IF(【全員最初に作成】基本情報!X95="","",【全員最初に作成】基本情報!X95)</f>
        <v/>
      </c>
      <c r="Q74" s="712" t="str">
        <f>IF(【全員最初に作成】基本情報!Y95="","",【全員最初に作成】基本情報!Y95)</f>
        <v/>
      </c>
      <c r="R74" s="713"/>
      <c r="S74" s="234" t="str">
        <f>IF(B74="×","",IF(【全員最初に作成】基本情報!Z95="","",【全員最初に作成】基本情報!Z95))</f>
        <v/>
      </c>
      <c r="T74" s="714" t="str">
        <f>IF(B74="×","",IF(Q74="","",VLOOKUP(Q74,【参考】数式用!$M$2:$O$34,3,FALSE)))</f>
        <v/>
      </c>
      <c r="U74" s="715" t="s">
        <v>566</v>
      </c>
      <c r="V74" s="716">
        <v>4</v>
      </c>
      <c r="W74" s="717" t="s">
        <v>11</v>
      </c>
      <c r="X74" s="718"/>
      <c r="Y74" s="719" t="s">
        <v>567</v>
      </c>
      <c r="Z74" s="716">
        <v>4</v>
      </c>
      <c r="AA74" s="719" t="s">
        <v>11</v>
      </c>
      <c r="AB74" s="718"/>
      <c r="AC74" s="719" t="s">
        <v>12</v>
      </c>
      <c r="AD74" s="720" t="s">
        <v>30</v>
      </c>
      <c r="AE74" s="721" t="str">
        <f t="shared" si="1"/>
        <v/>
      </c>
      <c r="AF74" s="722" t="s">
        <v>568</v>
      </c>
      <c r="AG74" s="723" t="str">
        <f t="shared" si="2"/>
        <v/>
      </c>
      <c r="AH74" s="724"/>
      <c r="AI74" s="724"/>
      <c r="AJ74" s="725"/>
      <c r="AK74" s="725"/>
    </row>
    <row r="75" spans="1:37" ht="36.75" customHeight="1">
      <c r="A75" s="707">
        <f t="shared" si="3"/>
        <v>62</v>
      </c>
      <c r="B75" s="708"/>
      <c r="C75" s="709" t="str">
        <f>IF(【全員最初に作成】基本情報!C96="","",【全員最初に作成】基本情報!C96)</f>
        <v/>
      </c>
      <c r="D75" s="710" t="str">
        <f>IF(【全員最初に作成】基本情報!D96="","",【全員最初に作成】基本情報!D96)</f>
        <v/>
      </c>
      <c r="E75" s="710" t="str">
        <f>IF(【全員最初に作成】基本情報!E96="","",【全員最初に作成】基本情報!E96)</f>
        <v/>
      </c>
      <c r="F75" s="710" t="str">
        <f>IF(【全員最初に作成】基本情報!F96="","",【全員最初に作成】基本情報!F96)</f>
        <v/>
      </c>
      <c r="G75" s="710" t="str">
        <f>IF(【全員最初に作成】基本情報!G96="","",【全員最初に作成】基本情報!G96)</f>
        <v/>
      </c>
      <c r="H75" s="710" t="str">
        <f>IF(【全員最初に作成】基本情報!H96="","",【全員最初に作成】基本情報!H96)</f>
        <v/>
      </c>
      <c r="I75" s="710" t="str">
        <f>IF(【全員最初に作成】基本情報!I96="","",【全員最初に作成】基本情報!I96)</f>
        <v/>
      </c>
      <c r="J75" s="710" t="str">
        <f>IF(【全員最初に作成】基本情報!J96="","",【全員最初に作成】基本情報!J96)</f>
        <v/>
      </c>
      <c r="K75" s="710" t="str">
        <f>IF(【全員最初に作成】基本情報!K96="","",【全員最初に作成】基本情報!K96)</f>
        <v/>
      </c>
      <c r="L75" s="711" t="str">
        <f>IF(【全員最初に作成】基本情報!L96="","",【全員最初に作成】基本情報!L96)</f>
        <v/>
      </c>
      <c r="M75" s="707" t="str">
        <f>IF(【全員最初に作成】基本情報!M96="","",【全員最初に作成】基本情報!M96)</f>
        <v/>
      </c>
      <c r="N75" s="707" t="str">
        <f>IF(【全員最初に作成】基本情報!R96="","",【全員最初に作成】基本情報!R96)</f>
        <v/>
      </c>
      <c r="O75" s="707" t="str">
        <f>IF(【全員最初に作成】基本情報!W96="","",【全員最初に作成】基本情報!W96)</f>
        <v/>
      </c>
      <c r="P75" s="707" t="str">
        <f>IF(【全員最初に作成】基本情報!X96="","",【全員最初に作成】基本情報!X96)</f>
        <v/>
      </c>
      <c r="Q75" s="712" t="str">
        <f>IF(【全員最初に作成】基本情報!Y96="","",【全員最初に作成】基本情報!Y96)</f>
        <v/>
      </c>
      <c r="R75" s="713"/>
      <c r="S75" s="234" t="str">
        <f>IF(B75="×","",IF(【全員最初に作成】基本情報!Z96="","",【全員最初に作成】基本情報!Z96))</f>
        <v/>
      </c>
      <c r="T75" s="714" t="str">
        <f>IF(B75="×","",IF(Q75="","",VLOOKUP(Q75,【参考】数式用!$M$2:$O$34,3,FALSE)))</f>
        <v/>
      </c>
      <c r="U75" s="715" t="s">
        <v>566</v>
      </c>
      <c r="V75" s="716">
        <v>4</v>
      </c>
      <c r="W75" s="717" t="s">
        <v>11</v>
      </c>
      <c r="X75" s="718"/>
      <c r="Y75" s="719" t="s">
        <v>567</v>
      </c>
      <c r="Z75" s="716">
        <v>4</v>
      </c>
      <c r="AA75" s="719" t="s">
        <v>11</v>
      </c>
      <c r="AB75" s="718"/>
      <c r="AC75" s="719" t="s">
        <v>12</v>
      </c>
      <c r="AD75" s="720" t="s">
        <v>30</v>
      </c>
      <c r="AE75" s="721" t="str">
        <f t="shared" si="1"/>
        <v/>
      </c>
      <c r="AF75" s="722" t="s">
        <v>568</v>
      </c>
      <c r="AG75" s="723" t="str">
        <f t="shared" si="2"/>
        <v/>
      </c>
      <c r="AH75" s="724"/>
      <c r="AI75" s="724"/>
      <c r="AJ75" s="725"/>
      <c r="AK75" s="725"/>
    </row>
    <row r="76" spans="1:37" ht="36.75" customHeight="1">
      <c r="A76" s="707">
        <f t="shared" si="3"/>
        <v>63</v>
      </c>
      <c r="B76" s="708"/>
      <c r="C76" s="709" t="str">
        <f>IF(【全員最初に作成】基本情報!C97="","",【全員最初に作成】基本情報!C97)</f>
        <v/>
      </c>
      <c r="D76" s="710" t="str">
        <f>IF(【全員最初に作成】基本情報!D97="","",【全員最初に作成】基本情報!D97)</f>
        <v/>
      </c>
      <c r="E76" s="710" t="str">
        <f>IF(【全員最初に作成】基本情報!E97="","",【全員最初に作成】基本情報!E97)</f>
        <v/>
      </c>
      <c r="F76" s="710" t="str">
        <f>IF(【全員最初に作成】基本情報!F97="","",【全員最初に作成】基本情報!F97)</f>
        <v/>
      </c>
      <c r="G76" s="710" t="str">
        <f>IF(【全員最初に作成】基本情報!G97="","",【全員最初に作成】基本情報!G97)</f>
        <v/>
      </c>
      <c r="H76" s="710" t="str">
        <f>IF(【全員最初に作成】基本情報!H97="","",【全員最初に作成】基本情報!H97)</f>
        <v/>
      </c>
      <c r="I76" s="710" t="str">
        <f>IF(【全員最初に作成】基本情報!I97="","",【全員最初に作成】基本情報!I97)</f>
        <v/>
      </c>
      <c r="J76" s="710" t="str">
        <f>IF(【全員最初に作成】基本情報!J97="","",【全員最初に作成】基本情報!J97)</f>
        <v/>
      </c>
      <c r="K76" s="710" t="str">
        <f>IF(【全員最初に作成】基本情報!K97="","",【全員最初に作成】基本情報!K97)</f>
        <v/>
      </c>
      <c r="L76" s="711" t="str">
        <f>IF(【全員最初に作成】基本情報!L97="","",【全員最初に作成】基本情報!L97)</f>
        <v/>
      </c>
      <c r="M76" s="707" t="str">
        <f>IF(【全員最初に作成】基本情報!M97="","",【全員最初に作成】基本情報!M97)</f>
        <v/>
      </c>
      <c r="N76" s="707" t="str">
        <f>IF(【全員最初に作成】基本情報!R97="","",【全員最初に作成】基本情報!R97)</f>
        <v/>
      </c>
      <c r="O76" s="707" t="str">
        <f>IF(【全員最初に作成】基本情報!W97="","",【全員最初に作成】基本情報!W97)</f>
        <v/>
      </c>
      <c r="P76" s="707" t="str">
        <f>IF(【全員最初に作成】基本情報!X97="","",【全員最初に作成】基本情報!X97)</f>
        <v/>
      </c>
      <c r="Q76" s="712" t="str">
        <f>IF(【全員最初に作成】基本情報!Y97="","",【全員最初に作成】基本情報!Y97)</f>
        <v/>
      </c>
      <c r="R76" s="713"/>
      <c r="S76" s="234" t="str">
        <f>IF(B76="×","",IF(【全員最初に作成】基本情報!Z97="","",【全員最初に作成】基本情報!Z97))</f>
        <v/>
      </c>
      <c r="T76" s="714" t="str">
        <f>IF(B76="×","",IF(Q76="","",VLOOKUP(Q76,【参考】数式用!$M$2:$O$34,3,FALSE)))</f>
        <v/>
      </c>
      <c r="U76" s="715" t="s">
        <v>566</v>
      </c>
      <c r="V76" s="716">
        <v>4</v>
      </c>
      <c r="W76" s="717" t="s">
        <v>11</v>
      </c>
      <c r="X76" s="718"/>
      <c r="Y76" s="719" t="s">
        <v>567</v>
      </c>
      <c r="Z76" s="716">
        <v>4</v>
      </c>
      <c r="AA76" s="719" t="s">
        <v>11</v>
      </c>
      <c r="AB76" s="718"/>
      <c r="AC76" s="719" t="s">
        <v>12</v>
      </c>
      <c r="AD76" s="720" t="s">
        <v>30</v>
      </c>
      <c r="AE76" s="721" t="str">
        <f t="shared" si="1"/>
        <v/>
      </c>
      <c r="AF76" s="722" t="s">
        <v>568</v>
      </c>
      <c r="AG76" s="723" t="str">
        <f t="shared" si="2"/>
        <v/>
      </c>
      <c r="AH76" s="724"/>
      <c r="AI76" s="724"/>
      <c r="AJ76" s="725"/>
      <c r="AK76" s="725"/>
    </row>
    <row r="77" spans="1:37" ht="36.75" customHeight="1">
      <c r="A77" s="707">
        <f t="shared" si="3"/>
        <v>64</v>
      </c>
      <c r="B77" s="708"/>
      <c r="C77" s="709" t="str">
        <f>IF(【全員最初に作成】基本情報!C98="","",【全員最初に作成】基本情報!C98)</f>
        <v/>
      </c>
      <c r="D77" s="710" t="str">
        <f>IF(【全員最初に作成】基本情報!D98="","",【全員最初に作成】基本情報!D98)</f>
        <v/>
      </c>
      <c r="E77" s="710" t="str">
        <f>IF(【全員最初に作成】基本情報!E98="","",【全員最初に作成】基本情報!E98)</f>
        <v/>
      </c>
      <c r="F77" s="710" t="str">
        <f>IF(【全員最初に作成】基本情報!F98="","",【全員最初に作成】基本情報!F98)</f>
        <v/>
      </c>
      <c r="G77" s="710" t="str">
        <f>IF(【全員最初に作成】基本情報!G98="","",【全員最初に作成】基本情報!G98)</f>
        <v/>
      </c>
      <c r="H77" s="710" t="str">
        <f>IF(【全員最初に作成】基本情報!H98="","",【全員最初に作成】基本情報!H98)</f>
        <v/>
      </c>
      <c r="I77" s="710" t="str">
        <f>IF(【全員最初に作成】基本情報!I98="","",【全員最初に作成】基本情報!I98)</f>
        <v/>
      </c>
      <c r="J77" s="710" t="str">
        <f>IF(【全員最初に作成】基本情報!J98="","",【全員最初に作成】基本情報!J98)</f>
        <v/>
      </c>
      <c r="K77" s="710" t="str">
        <f>IF(【全員最初に作成】基本情報!K98="","",【全員最初に作成】基本情報!K98)</f>
        <v/>
      </c>
      <c r="L77" s="711" t="str">
        <f>IF(【全員最初に作成】基本情報!L98="","",【全員最初に作成】基本情報!L98)</f>
        <v/>
      </c>
      <c r="M77" s="707" t="str">
        <f>IF(【全員最初に作成】基本情報!M98="","",【全員最初に作成】基本情報!M98)</f>
        <v/>
      </c>
      <c r="N77" s="707" t="str">
        <f>IF(【全員最初に作成】基本情報!R98="","",【全員最初に作成】基本情報!R98)</f>
        <v/>
      </c>
      <c r="O77" s="707" t="str">
        <f>IF(【全員最初に作成】基本情報!W98="","",【全員最初に作成】基本情報!W98)</f>
        <v/>
      </c>
      <c r="P77" s="707" t="str">
        <f>IF(【全員最初に作成】基本情報!X98="","",【全員最初に作成】基本情報!X98)</f>
        <v/>
      </c>
      <c r="Q77" s="712" t="str">
        <f>IF(【全員最初に作成】基本情報!Y98="","",【全員最初に作成】基本情報!Y98)</f>
        <v/>
      </c>
      <c r="R77" s="713"/>
      <c r="S77" s="234" t="str">
        <f>IF(B77="×","",IF(【全員最初に作成】基本情報!Z98="","",【全員最初に作成】基本情報!Z98))</f>
        <v/>
      </c>
      <c r="T77" s="714" t="str">
        <f>IF(B77="×","",IF(Q77="","",VLOOKUP(Q77,【参考】数式用!$M$2:$O$34,3,FALSE)))</f>
        <v/>
      </c>
      <c r="U77" s="715" t="s">
        <v>566</v>
      </c>
      <c r="V77" s="716">
        <v>4</v>
      </c>
      <c r="W77" s="717" t="s">
        <v>11</v>
      </c>
      <c r="X77" s="718"/>
      <c r="Y77" s="719" t="s">
        <v>567</v>
      </c>
      <c r="Z77" s="716">
        <v>4</v>
      </c>
      <c r="AA77" s="719" t="s">
        <v>11</v>
      </c>
      <c r="AB77" s="718"/>
      <c r="AC77" s="719" t="s">
        <v>12</v>
      </c>
      <c r="AD77" s="720" t="s">
        <v>30</v>
      </c>
      <c r="AE77" s="721" t="str">
        <f t="shared" si="1"/>
        <v/>
      </c>
      <c r="AF77" s="722" t="s">
        <v>568</v>
      </c>
      <c r="AG77" s="723" t="str">
        <f t="shared" si="2"/>
        <v/>
      </c>
      <c r="AH77" s="724"/>
      <c r="AI77" s="724"/>
      <c r="AJ77" s="725"/>
      <c r="AK77" s="725"/>
    </row>
    <row r="78" spans="1:37" ht="36.75" customHeight="1">
      <c r="A78" s="707">
        <f t="shared" si="3"/>
        <v>65</v>
      </c>
      <c r="B78" s="708"/>
      <c r="C78" s="709" t="str">
        <f>IF(【全員最初に作成】基本情報!C99="","",【全員最初に作成】基本情報!C99)</f>
        <v/>
      </c>
      <c r="D78" s="710" t="str">
        <f>IF(【全員最初に作成】基本情報!D99="","",【全員最初に作成】基本情報!D99)</f>
        <v/>
      </c>
      <c r="E78" s="710" t="str">
        <f>IF(【全員最初に作成】基本情報!E99="","",【全員最初に作成】基本情報!E99)</f>
        <v/>
      </c>
      <c r="F78" s="710" t="str">
        <f>IF(【全員最初に作成】基本情報!F99="","",【全員最初に作成】基本情報!F99)</f>
        <v/>
      </c>
      <c r="G78" s="710" t="str">
        <f>IF(【全員最初に作成】基本情報!G99="","",【全員最初に作成】基本情報!G99)</f>
        <v/>
      </c>
      <c r="H78" s="710" t="str">
        <f>IF(【全員最初に作成】基本情報!H99="","",【全員最初に作成】基本情報!H99)</f>
        <v/>
      </c>
      <c r="I78" s="710" t="str">
        <f>IF(【全員最初に作成】基本情報!I99="","",【全員最初に作成】基本情報!I99)</f>
        <v/>
      </c>
      <c r="J78" s="710" t="str">
        <f>IF(【全員最初に作成】基本情報!J99="","",【全員最初に作成】基本情報!J99)</f>
        <v/>
      </c>
      <c r="K78" s="710" t="str">
        <f>IF(【全員最初に作成】基本情報!K99="","",【全員最初に作成】基本情報!K99)</f>
        <v/>
      </c>
      <c r="L78" s="711" t="str">
        <f>IF(【全員最初に作成】基本情報!L99="","",【全員最初に作成】基本情報!L99)</f>
        <v/>
      </c>
      <c r="M78" s="707" t="str">
        <f>IF(【全員最初に作成】基本情報!M99="","",【全員最初に作成】基本情報!M99)</f>
        <v/>
      </c>
      <c r="N78" s="707" t="str">
        <f>IF(【全員最初に作成】基本情報!R99="","",【全員最初に作成】基本情報!R99)</f>
        <v/>
      </c>
      <c r="O78" s="707" t="str">
        <f>IF(【全員最初に作成】基本情報!W99="","",【全員最初に作成】基本情報!W99)</f>
        <v/>
      </c>
      <c r="P78" s="707" t="str">
        <f>IF(【全員最初に作成】基本情報!X99="","",【全員最初に作成】基本情報!X99)</f>
        <v/>
      </c>
      <c r="Q78" s="712" t="str">
        <f>IF(【全員最初に作成】基本情報!Y99="","",【全員最初に作成】基本情報!Y99)</f>
        <v/>
      </c>
      <c r="R78" s="713"/>
      <c r="S78" s="234" t="str">
        <f>IF(B78="×","",IF(【全員最初に作成】基本情報!Z99="","",【全員最初に作成】基本情報!Z99))</f>
        <v/>
      </c>
      <c r="T78" s="714" t="str">
        <f>IF(B78="×","",IF(Q78="","",VLOOKUP(Q78,【参考】数式用!$M$2:$O$34,3,FALSE)))</f>
        <v/>
      </c>
      <c r="U78" s="715" t="s">
        <v>566</v>
      </c>
      <c r="V78" s="716">
        <v>4</v>
      </c>
      <c r="W78" s="717" t="s">
        <v>11</v>
      </c>
      <c r="X78" s="718"/>
      <c r="Y78" s="719" t="s">
        <v>567</v>
      </c>
      <c r="Z78" s="716">
        <v>4</v>
      </c>
      <c r="AA78" s="719" t="s">
        <v>11</v>
      </c>
      <c r="AB78" s="718"/>
      <c r="AC78" s="719" t="s">
        <v>12</v>
      </c>
      <c r="AD78" s="720" t="s">
        <v>30</v>
      </c>
      <c r="AE78" s="721" t="str">
        <f t="shared" si="1"/>
        <v/>
      </c>
      <c r="AF78" s="722" t="s">
        <v>568</v>
      </c>
      <c r="AG78" s="723" t="str">
        <f t="shared" si="2"/>
        <v/>
      </c>
      <c r="AH78" s="724"/>
      <c r="AI78" s="724"/>
      <c r="AJ78" s="725"/>
      <c r="AK78" s="725"/>
    </row>
    <row r="79" spans="1:37" ht="36.75" customHeight="1">
      <c r="A79" s="707">
        <f t="shared" si="3"/>
        <v>66</v>
      </c>
      <c r="B79" s="708"/>
      <c r="C79" s="709" t="str">
        <f>IF(【全員最初に作成】基本情報!C100="","",【全員最初に作成】基本情報!C100)</f>
        <v/>
      </c>
      <c r="D79" s="710" t="str">
        <f>IF(【全員最初に作成】基本情報!D100="","",【全員最初に作成】基本情報!D100)</f>
        <v/>
      </c>
      <c r="E79" s="710" t="str">
        <f>IF(【全員最初に作成】基本情報!E100="","",【全員最初に作成】基本情報!E100)</f>
        <v/>
      </c>
      <c r="F79" s="710" t="str">
        <f>IF(【全員最初に作成】基本情報!F100="","",【全員最初に作成】基本情報!F100)</f>
        <v/>
      </c>
      <c r="G79" s="710" t="str">
        <f>IF(【全員最初に作成】基本情報!G100="","",【全員最初に作成】基本情報!G100)</f>
        <v/>
      </c>
      <c r="H79" s="710" t="str">
        <f>IF(【全員最初に作成】基本情報!H100="","",【全員最初に作成】基本情報!H100)</f>
        <v/>
      </c>
      <c r="I79" s="710" t="str">
        <f>IF(【全員最初に作成】基本情報!I100="","",【全員最初に作成】基本情報!I100)</f>
        <v/>
      </c>
      <c r="J79" s="710" t="str">
        <f>IF(【全員最初に作成】基本情報!J100="","",【全員最初に作成】基本情報!J100)</f>
        <v/>
      </c>
      <c r="K79" s="710" t="str">
        <f>IF(【全員最初に作成】基本情報!K100="","",【全員最初に作成】基本情報!K100)</f>
        <v/>
      </c>
      <c r="L79" s="711" t="str">
        <f>IF(【全員最初に作成】基本情報!L100="","",【全員最初に作成】基本情報!L100)</f>
        <v/>
      </c>
      <c r="M79" s="707" t="str">
        <f>IF(【全員最初に作成】基本情報!M100="","",【全員最初に作成】基本情報!M100)</f>
        <v/>
      </c>
      <c r="N79" s="707" t="str">
        <f>IF(【全員最初に作成】基本情報!R100="","",【全員最初に作成】基本情報!R100)</f>
        <v/>
      </c>
      <c r="O79" s="707" t="str">
        <f>IF(【全員最初に作成】基本情報!W100="","",【全員最初に作成】基本情報!W100)</f>
        <v/>
      </c>
      <c r="P79" s="707" t="str">
        <f>IF(【全員最初に作成】基本情報!X100="","",【全員最初に作成】基本情報!X100)</f>
        <v/>
      </c>
      <c r="Q79" s="712" t="str">
        <f>IF(【全員最初に作成】基本情報!Y100="","",【全員最初に作成】基本情報!Y100)</f>
        <v/>
      </c>
      <c r="R79" s="713"/>
      <c r="S79" s="234" t="str">
        <f>IF(B79="×","",IF(【全員最初に作成】基本情報!Z100="","",【全員最初に作成】基本情報!Z100))</f>
        <v/>
      </c>
      <c r="T79" s="714" t="str">
        <f>IF(B79="×","",IF(Q79="","",VLOOKUP(Q79,【参考】数式用!$M$2:$O$34,3,FALSE)))</f>
        <v/>
      </c>
      <c r="U79" s="715" t="s">
        <v>566</v>
      </c>
      <c r="V79" s="716">
        <v>4</v>
      </c>
      <c r="W79" s="717" t="s">
        <v>11</v>
      </c>
      <c r="X79" s="718"/>
      <c r="Y79" s="719" t="s">
        <v>567</v>
      </c>
      <c r="Z79" s="716">
        <v>4</v>
      </c>
      <c r="AA79" s="719" t="s">
        <v>11</v>
      </c>
      <c r="AB79" s="718"/>
      <c r="AC79" s="719" t="s">
        <v>12</v>
      </c>
      <c r="AD79" s="720" t="s">
        <v>30</v>
      </c>
      <c r="AE79" s="721" t="str">
        <f t="shared" ref="AE79:AE142" si="5">IF(AB79="","",AB79-X79+1)</f>
        <v/>
      </c>
      <c r="AF79" s="722" t="s">
        <v>568</v>
      </c>
      <c r="AG79" s="723" t="str">
        <f t="shared" ref="AG79:AG142" si="6">IFERROR(ROUNDDOWN(ROUND(S79*T79,0),0)*AE79,"")</f>
        <v/>
      </c>
      <c r="AH79" s="724"/>
      <c r="AI79" s="724"/>
      <c r="AJ79" s="725"/>
      <c r="AK79" s="725"/>
    </row>
    <row r="80" spans="1:37" ht="36.75" customHeight="1">
      <c r="A80" s="707">
        <f t="shared" ref="A80:A143" si="7">A79+1</f>
        <v>67</v>
      </c>
      <c r="B80" s="708"/>
      <c r="C80" s="709" t="str">
        <f>IF(【全員最初に作成】基本情報!C101="","",【全員最初に作成】基本情報!C101)</f>
        <v/>
      </c>
      <c r="D80" s="710" t="str">
        <f>IF(【全員最初に作成】基本情報!D101="","",【全員最初に作成】基本情報!D101)</f>
        <v/>
      </c>
      <c r="E80" s="710" t="str">
        <f>IF(【全員最初に作成】基本情報!E101="","",【全員最初に作成】基本情報!E101)</f>
        <v/>
      </c>
      <c r="F80" s="710" t="str">
        <f>IF(【全員最初に作成】基本情報!F101="","",【全員最初に作成】基本情報!F101)</f>
        <v/>
      </c>
      <c r="G80" s="710" t="str">
        <f>IF(【全員最初に作成】基本情報!G101="","",【全員最初に作成】基本情報!G101)</f>
        <v/>
      </c>
      <c r="H80" s="710" t="str">
        <f>IF(【全員最初に作成】基本情報!H101="","",【全員最初に作成】基本情報!H101)</f>
        <v/>
      </c>
      <c r="I80" s="710" t="str">
        <f>IF(【全員最初に作成】基本情報!I101="","",【全員最初に作成】基本情報!I101)</f>
        <v/>
      </c>
      <c r="J80" s="710" t="str">
        <f>IF(【全員最初に作成】基本情報!J101="","",【全員最初に作成】基本情報!J101)</f>
        <v/>
      </c>
      <c r="K80" s="710" t="str">
        <f>IF(【全員最初に作成】基本情報!K101="","",【全員最初に作成】基本情報!K101)</f>
        <v/>
      </c>
      <c r="L80" s="711" t="str">
        <f>IF(【全員最初に作成】基本情報!L101="","",【全員最初に作成】基本情報!L101)</f>
        <v/>
      </c>
      <c r="M80" s="707" t="str">
        <f>IF(【全員最初に作成】基本情報!M101="","",【全員最初に作成】基本情報!M101)</f>
        <v/>
      </c>
      <c r="N80" s="707" t="str">
        <f>IF(【全員最初に作成】基本情報!R101="","",【全員最初に作成】基本情報!R101)</f>
        <v/>
      </c>
      <c r="O80" s="707" t="str">
        <f>IF(【全員最初に作成】基本情報!W101="","",【全員最初に作成】基本情報!W101)</f>
        <v/>
      </c>
      <c r="P80" s="707" t="str">
        <f>IF(【全員最初に作成】基本情報!X101="","",【全員最初に作成】基本情報!X101)</f>
        <v/>
      </c>
      <c r="Q80" s="712" t="str">
        <f>IF(【全員最初に作成】基本情報!Y101="","",【全員最初に作成】基本情報!Y101)</f>
        <v/>
      </c>
      <c r="R80" s="713"/>
      <c r="S80" s="234" t="str">
        <f>IF(B80="×","",IF(【全員最初に作成】基本情報!Z101="","",【全員最初に作成】基本情報!Z101))</f>
        <v/>
      </c>
      <c r="T80" s="714" t="str">
        <f>IF(B80="×","",IF(Q80="","",VLOOKUP(Q80,【参考】数式用!$M$2:$O$34,3,FALSE)))</f>
        <v/>
      </c>
      <c r="U80" s="715" t="s">
        <v>566</v>
      </c>
      <c r="V80" s="716">
        <v>4</v>
      </c>
      <c r="W80" s="717" t="s">
        <v>11</v>
      </c>
      <c r="X80" s="718"/>
      <c r="Y80" s="719" t="s">
        <v>567</v>
      </c>
      <c r="Z80" s="716">
        <v>4</v>
      </c>
      <c r="AA80" s="719" t="s">
        <v>11</v>
      </c>
      <c r="AB80" s="718"/>
      <c r="AC80" s="719" t="s">
        <v>12</v>
      </c>
      <c r="AD80" s="720" t="s">
        <v>30</v>
      </c>
      <c r="AE80" s="721" t="str">
        <f t="shared" si="5"/>
        <v/>
      </c>
      <c r="AF80" s="722" t="s">
        <v>568</v>
      </c>
      <c r="AG80" s="723" t="str">
        <f t="shared" si="6"/>
        <v/>
      </c>
      <c r="AH80" s="724"/>
      <c r="AI80" s="724"/>
      <c r="AJ80" s="725"/>
      <c r="AK80" s="725"/>
    </row>
    <row r="81" spans="1:37" ht="36.75" customHeight="1">
      <c r="A81" s="707">
        <f t="shared" si="7"/>
        <v>68</v>
      </c>
      <c r="B81" s="708"/>
      <c r="C81" s="709" t="str">
        <f>IF(【全員最初に作成】基本情報!C102="","",【全員最初に作成】基本情報!C102)</f>
        <v/>
      </c>
      <c r="D81" s="710" t="str">
        <f>IF(【全員最初に作成】基本情報!D102="","",【全員最初に作成】基本情報!D102)</f>
        <v/>
      </c>
      <c r="E81" s="710" t="str">
        <f>IF(【全員最初に作成】基本情報!E102="","",【全員最初に作成】基本情報!E102)</f>
        <v/>
      </c>
      <c r="F81" s="710" t="str">
        <f>IF(【全員最初に作成】基本情報!F102="","",【全員最初に作成】基本情報!F102)</f>
        <v/>
      </c>
      <c r="G81" s="710" t="str">
        <f>IF(【全員最初に作成】基本情報!G102="","",【全員最初に作成】基本情報!G102)</f>
        <v/>
      </c>
      <c r="H81" s="710" t="str">
        <f>IF(【全員最初に作成】基本情報!H102="","",【全員最初に作成】基本情報!H102)</f>
        <v/>
      </c>
      <c r="I81" s="710" t="str">
        <f>IF(【全員最初に作成】基本情報!I102="","",【全員最初に作成】基本情報!I102)</f>
        <v/>
      </c>
      <c r="J81" s="710" t="str">
        <f>IF(【全員最初に作成】基本情報!J102="","",【全員最初に作成】基本情報!J102)</f>
        <v/>
      </c>
      <c r="K81" s="710" t="str">
        <f>IF(【全員最初に作成】基本情報!K102="","",【全員最初に作成】基本情報!K102)</f>
        <v/>
      </c>
      <c r="L81" s="711" t="str">
        <f>IF(【全員最初に作成】基本情報!L102="","",【全員最初に作成】基本情報!L102)</f>
        <v/>
      </c>
      <c r="M81" s="707" t="str">
        <f>IF(【全員最初に作成】基本情報!M102="","",【全員最初に作成】基本情報!M102)</f>
        <v/>
      </c>
      <c r="N81" s="707" t="str">
        <f>IF(【全員最初に作成】基本情報!R102="","",【全員最初に作成】基本情報!R102)</f>
        <v/>
      </c>
      <c r="O81" s="707" t="str">
        <f>IF(【全員最初に作成】基本情報!W102="","",【全員最初に作成】基本情報!W102)</f>
        <v/>
      </c>
      <c r="P81" s="707" t="str">
        <f>IF(【全員最初に作成】基本情報!X102="","",【全員最初に作成】基本情報!X102)</f>
        <v/>
      </c>
      <c r="Q81" s="712" t="str">
        <f>IF(【全員最初に作成】基本情報!Y102="","",【全員最初に作成】基本情報!Y102)</f>
        <v/>
      </c>
      <c r="R81" s="713"/>
      <c r="S81" s="234" t="str">
        <f>IF(B81="×","",IF(【全員最初に作成】基本情報!Z102="","",【全員最初に作成】基本情報!Z102))</f>
        <v/>
      </c>
      <c r="T81" s="714" t="str">
        <f>IF(B81="×","",IF(Q81="","",VLOOKUP(Q81,【参考】数式用!$M$2:$O$34,3,FALSE)))</f>
        <v/>
      </c>
      <c r="U81" s="715" t="s">
        <v>566</v>
      </c>
      <c r="V81" s="716">
        <v>4</v>
      </c>
      <c r="W81" s="717" t="s">
        <v>11</v>
      </c>
      <c r="X81" s="718"/>
      <c r="Y81" s="719" t="s">
        <v>567</v>
      </c>
      <c r="Z81" s="716">
        <v>4</v>
      </c>
      <c r="AA81" s="719" t="s">
        <v>11</v>
      </c>
      <c r="AB81" s="718"/>
      <c r="AC81" s="719" t="s">
        <v>12</v>
      </c>
      <c r="AD81" s="720" t="s">
        <v>30</v>
      </c>
      <c r="AE81" s="721" t="str">
        <f t="shared" si="5"/>
        <v/>
      </c>
      <c r="AF81" s="722" t="s">
        <v>568</v>
      </c>
      <c r="AG81" s="723" t="str">
        <f t="shared" si="6"/>
        <v/>
      </c>
      <c r="AH81" s="724"/>
      <c r="AI81" s="724"/>
      <c r="AJ81" s="725"/>
      <c r="AK81" s="725"/>
    </row>
    <row r="82" spans="1:37" ht="36.75" customHeight="1">
      <c r="A82" s="707">
        <f t="shared" si="7"/>
        <v>69</v>
      </c>
      <c r="B82" s="708"/>
      <c r="C82" s="709" t="str">
        <f>IF(【全員最初に作成】基本情報!C103="","",【全員最初に作成】基本情報!C103)</f>
        <v/>
      </c>
      <c r="D82" s="710" t="str">
        <f>IF(【全員最初に作成】基本情報!D103="","",【全員最初に作成】基本情報!D103)</f>
        <v/>
      </c>
      <c r="E82" s="710" t="str">
        <f>IF(【全員最初に作成】基本情報!E103="","",【全員最初に作成】基本情報!E103)</f>
        <v/>
      </c>
      <c r="F82" s="710" t="str">
        <f>IF(【全員最初に作成】基本情報!F103="","",【全員最初に作成】基本情報!F103)</f>
        <v/>
      </c>
      <c r="G82" s="710" t="str">
        <f>IF(【全員最初に作成】基本情報!G103="","",【全員最初に作成】基本情報!G103)</f>
        <v/>
      </c>
      <c r="H82" s="710" t="str">
        <f>IF(【全員最初に作成】基本情報!H103="","",【全員最初に作成】基本情報!H103)</f>
        <v/>
      </c>
      <c r="I82" s="710" t="str">
        <f>IF(【全員最初に作成】基本情報!I103="","",【全員最初に作成】基本情報!I103)</f>
        <v/>
      </c>
      <c r="J82" s="710" t="str">
        <f>IF(【全員最初に作成】基本情報!J103="","",【全員最初に作成】基本情報!J103)</f>
        <v/>
      </c>
      <c r="K82" s="710" t="str">
        <f>IF(【全員最初に作成】基本情報!K103="","",【全員最初に作成】基本情報!K103)</f>
        <v/>
      </c>
      <c r="L82" s="711" t="str">
        <f>IF(【全員最初に作成】基本情報!L103="","",【全員最初に作成】基本情報!L103)</f>
        <v/>
      </c>
      <c r="M82" s="707" t="str">
        <f>IF(【全員最初に作成】基本情報!M103="","",【全員最初に作成】基本情報!M103)</f>
        <v/>
      </c>
      <c r="N82" s="707" t="str">
        <f>IF(【全員最初に作成】基本情報!R103="","",【全員最初に作成】基本情報!R103)</f>
        <v/>
      </c>
      <c r="O82" s="707" t="str">
        <f>IF(【全員最初に作成】基本情報!W103="","",【全員最初に作成】基本情報!W103)</f>
        <v/>
      </c>
      <c r="P82" s="707" t="str">
        <f>IF(【全員最初に作成】基本情報!X103="","",【全員最初に作成】基本情報!X103)</f>
        <v/>
      </c>
      <c r="Q82" s="712" t="str">
        <f>IF(【全員最初に作成】基本情報!Y103="","",【全員最初に作成】基本情報!Y103)</f>
        <v/>
      </c>
      <c r="R82" s="713"/>
      <c r="S82" s="234" t="str">
        <f>IF(B82="×","",IF(【全員最初に作成】基本情報!Z103="","",【全員最初に作成】基本情報!Z103))</f>
        <v/>
      </c>
      <c r="T82" s="714" t="str">
        <f>IF(B82="×","",IF(Q82="","",VLOOKUP(Q82,【参考】数式用!$M$2:$O$34,3,FALSE)))</f>
        <v/>
      </c>
      <c r="U82" s="715" t="s">
        <v>566</v>
      </c>
      <c r="V82" s="716">
        <v>4</v>
      </c>
      <c r="W82" s="717" t="s">
        <v>11</v>
      </c>
      <c r="X82" s="718"/>
      <c r="Y82" s="719" t="s">
        <v>567</v>
      </c>
      <c r="Z82" s="716">
        <v>4</v>
      </c>
      <c r="AA82" s="719" t="s">
        <v>11</v>
      </c>
      <c r="AB82" s="718"/>
      <c r="AC82" s="719" t="s">
        <v>12</v>
      </c>
      <c r="AD82" s="720" t="s">
        <v>30</v>
      </c>
      <c r="AE82" s="721" t="str">
        <f t="shared" si="5"/>
        <v/>
      </c>
      <c r="AF82" s="722" t="s">
        <v>568</v>
      </c>
      <c r="AG82" s="723" t="str">
        <f t="shared" si="6"/>
        <v/>
      </c>
      <c r="AH82" s="724"/>
      <c r="AI82" s="724"/>
      <c r="AJ82" s="725"/>
      <c r="AK82" s="725"/>
    </row>
    <row r="83" spans="1:37" ht="36.75" customHeight="1">
      <c r="A83" s="707">
        <f t="shared" si="7"/>
        <v>70</v>
      </c>
      <c r="B83" s="708"/>
      <c r="C83" s="709" t="str">
        <f>IF(【全員最初に作成】基本情報!C104="","",【全員最初に作成】基本情報!C104)</f>
        <v/>
      </c>
      <c r="D83" s="710" t="str">
        <f>IF(【全員最初に作成】基本情報!D104="","",【全員最初に作成】基本情報!D104)</f>
        <v/>
      </c>
      <c r="E83" s="710" t="str">
        <f>IF(【全員最初に作成】基本情報!E104="","",【全員最初に作成】基本情報!E104)</f>
        <v/>
      </c>
      <c r="F83" s="710" t="str">
        <f>IF(【全員最初に作成】基本情報!F104="","",【全員最初に作成】基本情報!F104)</f>
        <v/>
      </c>
      <c r="G83" s="710" t="str">
        <f>IF(【全員最初に作成】基本情報!G104="","",【全員最初に作成】基本情報!G104)</f>
        <v/>
      </c>
      <c r="H83" s="710" t="str">
        <f>IF(【全員最初に作成】基本情報!H104="","",【全員最初に作成】基本情報!H104)</f>
        <v/>
      </c>
      <c r="I83" s="710" t="str">
        <f>IF(【全員最初に作成】基本情報!I104="","",【全員最初に作成】基本情報!I104)</f>
        <v/>
      </c>
      <c r="J83" s="710" t="str">
        <f>IF(【全員最初に作成】基本情報!J104="","",【全員最初に作成】基本情報!J104)</f>
        <v/>
      </c>
      <c r="K83" s="710" t="str">
        <f>IF(【全員最初に作成】基本情報!K104="","",【全員最初に作成】基本情報!K104)</f>
        <v/>
      </c>
      <c r="L83" s="711" t="str">
        <f>IF(【全員最初に作成】基本情報!L104="","",【全員最初に作成】基本情報!L104)</f>
        <v/>
      </c>
      <c r="M83" s="707" t="str">
        <f>IF(【全員最初に作成】基本情報!M104="","",【全員最初に作成】基本情報!M104)</f>
        <v/>
      </c>
      <c r="N83" s="707" t="str">
        <f>IF(【全員最初に作成】基本情報!R104="","",【全員最初に作成】基本情報!R104)</f>
        <v/>
      </c>
      <c r="O83" s="707" t="str">
        <f>IF(【全員最初に作成】基本情報!W104="","",【全員最初に作成】基本情報!W104)</f>
        <v/>
      </c>
      <c r="P83" s="707" t="str">
        <f>IF(【全員最初に作成】基本情報!X104="","",【全員最初に作成】基本情報!X104)</f>
        <v/>
      </c>
      <c r="Q83" s="712" t="str">
        <f>IF(【全員最初に作成】基本情報!Y104="","",【全員最初に作成】基本情報!Y104)</f>
        <v/>
      </c>
      <c r="R83" s="713"/>
      <c r="S83" s="234" t="str">
        <f>IF(B83="×","",IF(【全員最初に作成】基本情報!Z104="","",【全員最初に作成】基本情報!Z104))</f>
        <v/>
      </c>
      <c r="T83" s="714" t="str">
        <f>IF(B83="×","",IF(Q83="","",VLOOKUP(Q83,【参考】数式用!$M$2:$O$34,3,FALSE)))</f>
        <v/>
      </c>
      <c r="U83" s="715" t="s">
        <v>566</v>
      </c>
      <c r="V83" s="716">
        <v>4</v>
      </c>
      <c r="W83" s="717" t="s">
        <v>11</v>
      </c>
      <c r="X83" s="718"/>
      <c r="Y83" s="719" t="s">
        <v>567</v>
      </c>
      <c r="Z83" s="716">
        <v>4</v>
      </c>
      <c r="AA83" s="719" t="s">
        <v>11</v>
      </c>
      <c r="AB83" s="718"/>
      <c r="AC83" s="719" t="s">
        <v>12</v>
      </c>
      <c r="AD83" s="720" t="s">
        <v>30</v>
      </c>
      <c r="AE83" s="721" t="str">
        <f t="shared" si="5"/>
        <v/>
      </c>
      <c r="AF83" s="722" t="s">
        <v>568</v>
      </c>
      <c r="AG83" s="723" t="str">
        <f t="shared" si="6"/>
        <v/>
      </c>
      <c r="AH83" s="724"/>
      <c r="AI83" s="724"/>
      <c r="AJ83" s="725"/>
      <c r="AK83" s="725"/>
    </row>
    <row r="84" spans="1:37" ht="36.75" customHeight="1">
      <c r="A84" s="707">
        <f t="shared" si="7"/>
        <v>71</v>
      </c>
      <c r="B84" s="708"/>
      <c r="C84" s="709" t="str">
        <f>IF(【全員最初に作成】基本情報!C105="","",【全員最初に作成】基本情報!C105)</f>
        <v/>
      </c>
      <c r="D84" s="710" t="str">
        <f>IF(【全員最初に作成】基本情報!D105="","",【全員最初に作成】基本情報!D105)</f>
        <v/>
      </c>
      <c r="E84" s="710" t="str">
        <f>IF(【全員最初に作成】基本情報!E105="","",【全員最初に作成】基本情報!E105)</f>
        <v/>
      </c>
      <c r="F84" s="710" t="str">
        <f>IF(【全員最初に作成】基本情報!F105="","",【全員最初に作成】基本情報!F105)</f>
        <v/>
      </c>
      <c r="G84" s="710" t="str">
        <f>IF(【全員最初に作成】基本情報!G105="","",【全員最初に作成】基本情報!G105)</f>
        <v/>
      </c>
      <c r="H84" s="710" t="str">
        <f>IF(【全員最初に作成】基本情報!H105="","",【全員最初に作成】基本情報!H105)</f>
        <v/>
      </c>
      <c r="I84" s="710" t="str">
        <f>IF(【全員最初に作成】基本情報!I105="","",【全員最初に作成】基本情報!I105)</f>
        <v/>
      </c>
      <c r="J84" s="710" t="str">
        <f>IF(【全員最初に作成】基本情報!J105="","",【全員最初に作成】基本情報!J105)</f>
        <v/>
      </c>
      <c r="K84" s="710" t="str">
        <f>IF(【全員最初に作成】基本情報!K105="","",【全員最初に作成】基本情報!K105)</f>
        <v/>
      </c>
      <c r="L84" s="711" t="str">
        <f>IF(【全員最初に作成】基本情報!L105="","",【全員最初に作成】基本情報!L105)</f>
        <v/>
      </c>
      <c r="M84" s="707" t="str">
        <f>IF(【全員最初に作成】基本情報!M105="","",【全員最初に作成】基本情報!M105)</f>
        <v/>
      </c>
      <c r="N84" s="707" t="str">
        <f>IF(【全員最初に作成】基本情報!R105="","",【全員最初に作成】基本情報!R105)</f>
        <v/>
      </c>
      <c r="O84" s="707" t="str">
        <f>IF(【全員最初に作成】基本情報!W105="","",【全員最初に作成】基本情報!W105)</f>
        <v/>
      </c>
      <c r="P84" s="707" t="str">
        <f>IF(【全員最初に作成】基本情報!X105="","",【全員最初に作成】基本情報!X105)</f>
        <v/>
      </c>
      <c r="Q84" s="712" t="str">
        <f>IF(【全員最初に作成】基本情報!Y105="","",【全員最初に作成】基本情報!Y105)</f>
        <v/>
      </c>
      <c r="R84" s="713"/>
      <c r="S84" s="234" t="str">
        <f>IF(B84="×","",IF(【全員最初に作成】基本情報!Z105="","",【全員最初に作成】基本情報!Z105))</f>
        <v/>
      </c>
      <c r="T84" s="714" t="str">
        <f>IF(B84="×","",IF(Q84="","",VLOOKUP(Q84,【参考】数式用!$M$2:$O$34,3,FALSE)))</f>
        <v/>
      </c>
      <c r="U84" s="715" t="s">
        <v>566</v>
      </c>
      <c r="V84" s="716">
        <v>4</v>
      </c>
      <c r="W84" s="717" t="s">
        <v>11</v>
      </c>
      <c r="X84" s="718"/>
      <c r="Y84" s="719" t="s">
        <v>567</v>
      </c>
      <c r="Z84" s="716">
        <v>4</v>
      </c>
      <c r="AA84" s="719" t="s">
        <v>11</v>
      </c>
      <c r="AB84" s="718"/>
      <c r="AC84" s="719" t="s">
        <v>12</v>
      </c>
      <c r="AD84" s="720" t="s">
        <v>30</v>
      </c>
      <c r="AE84" s="721" t="str">
        <f t="shared" si="5"/>
        <v/>
      </c>
      <c r="AF84" s="722" t="s">
        <v>568</v>
      </c>
      <c r="AG84" s="723" t="str">
        <f t="shared" si="6"/>
        <v/>
      </c>
      <c r="AH84" s="724"/>
      <c r="AI84" s="724"/>
      <c r="AJ84" s="725"/>
      <c r="AK84" s="725"/>
    </row>
    <row r="85" spans="1:37" ht="36.75" customHeight="1">
      <c r="A85" s="707">
        <f t="shared" si="7"/>
        <v>72</v>
      </c>
      <c r="B85" s="708"/>
      <c r="C85" s="709" t="str">
        <f>IF(【全員最初に作成】基本情報!C106="","",【全員最初に作成】基本情報!C106)</f>
        <v/>
      </c>
      <c r="D85" s="710" t="str">
        <f>IF(【全員最初に作成】基本情報!D106="","",【全員最初に作成】基本情報!D106)</f>
        <v/>
      </c>
      <c r="E85" s="710" t="str">
        <f>IF(【全員最初に作成】基本情報!E106="","",【全員最初に作成】基本情報!E106)</f>
        <v/>
      </c>
      <c r="F85" s="710" t="str">
        <f>IF(【全員最初に作成】基本情報!F106="","",【全員最初に作成】基本情報!F106)</f>
        <v/>
      </c>
      <c r="G85" s="710" t="str">
        <f>IF(【全員最初に作成】基本情報!G106="","",【全員最初に作成】基本情報!G106)</f>
        <v/>
      </c>
      <c r="H85" s="710" t="str">
        <f>IF(【全員最初に作成】基本情報!H106="","",【全員最初に作成】基本情報!H106)</f>
        <v/>
      </c>
      <c r="I85" s="710" t="str">
        <f>IF(【全員最初に作成】基本情報!I106="","",【全員最初に作成】基本情報!I106)</f>
        <v/>
      </c>
      <c r="J85" s="710" t="str">
        <f>IF(【全員最初に作成】基本情報!J106="","",【全員最初に作成】基本情報!J106)</f>
        <v/>
      </c>
      <c r="K85" s="710" t="str">
        <f>IF(【全員最初に作成】基本情報!K106="","",【全員最初に作成】基本情報!K106)</f>
        <v/>
      </c>
      <c r="L85" s="711" t="str">
        <f>IF(【全員最初に作成】基本情報!L106="","",【全員最初に作成】基本情報!L106)</f>
        <v/>
      </c>
      <c r="M85" s="707" t="str">
        <f>IF(【全員最初に作成】基本情報!M106="","",【全員最初に作成】基本情報!M106)</f>
        <v/>
      </c>
      <c r="N85" s="707" t="str">
        <f>IF(【全員最初に作成】基本情報!R106="","",【全員最初に作成】基本情報!R106)</f>
        <v/>
      </c>
      <c r="O85" s="707" t="str">
        <f>IF(【全員最初に作成】基本情報!W106="","",【全員最初に作成】基本情報!W106)</f>
        <v/>
      </c>
      <c r="P85" s="707" t="str">
        <f>IF(【全員最初に作成】基本情報!X106="","",【全員最初に作成】基本情報!X106)</f>
        <v/>
      </c>
      <c r="Q85" s="712" t="str">
        <f>IF(【全員最初に作成】基本情報!Y106="","",【全員最初に作成】基本情報!Y106)</f>
        <v/>
      </c>
      <c r="R85" s="713"/>
      <c r="S85" s="234" t="str">
        <f>IF(B85="×","",IF(【全員最初に作成】基本情報!Z106="","",【全員最初に作成】基本情報!Z106))</f>
        <v/>
      </c>
      <c r="T85" s="714" t="str">
        <f>IF(B85="×","",IF(Q85="","",VLOOKUP(Q85,【参考】数式用!$M$2:$O$34,3,FALSE)))</f>
        <v/>
      </c>
      <c r="U85" s="715" t="s">
        <v>566</v>
      </c>
      <c r="V85" s="716">
        <v>4</v>
      </c>
      <c r="W85" s="717" t="s">
        <v>11</v>
      </c>
      <c r="X85" s="718"/>
      <c r="Y85" s="719" t="s">
        <v>567</v>
      </c>
      <c r="Z85" s="716">
        <v>4</v>
      </c>
      <c r="AA85" s="719" t="s">
        <v>11</v>
      </c>
      <c r="AB85" s="718"/>
      <c r="AC85" s="719" t="s">
        <v>12</v>
      </c>
      <c r="AD85" s="720" t="s">
        <v>30</v>
      </c>
      <c r="AE85" s="721" t="str">
        <f t="shared" si="5"/>
        <v/>
      </c>
      <c r="AF85" s="722" t="s">
        <v>568</v>
      </c>
      <c r="AG85" s="723" t="str">
        <f t="shared" si="6"/>
        <v/>
      </c>
      <c r="AH85" s="724"/>
      <c r="AI85" s="724"/>
      <c r="AJ85" s="725"/>
      <c r="AK85" s="725"/>
    </row>
    <row r="86" spans="1:37" ht="36.75" customHeight="1">
      <c r="A86" s="707">
        <f t="shared" si="7"/>
        <v>73</v>
      </c>
      <c r="B86" s="708"/>
      <c r="C86" s="709" t="str">
        <f>IF(【全員最初に作成】基本情報!C107="","",【全員最初に作成】基本情報!C107)</f>
        <v/>
      </c>
      <c r="D86" s="710" t="str">
        <f>IF(【全員最初に作成】基本情報!D107="","",【全員最初に作成】基本情報!D107)</f>
        <v/>
      </c>
      <c r="E86" s="710" t="str">
        <f>IF(【全員最初に作成】基本情報!E107="","",【全員最初に作成】基本情報!E107)</f>
        <v/>
      </c>
      <c r="F86" s="710" t="str">
        <f>IF(【全員最初に作成】基本情報!F107="","",【全員最初に作成】基本情報!F107)</f>
        <v/>
      </c>
      <c r="G86" s="710" t="str">
        <f>IF(【全員最初に作成】基本情報!G107="","",【全員最初に作成】基本情報!G107)</f>
        <v/>
      </c>
      <c r="H86" s="710" t="str">
        <f>IF(【全員最初に作成】基本情報!H107="","",【全員最初に作成】基本情報!H107)</f>
        <v/>
      </c>
      <c r="I86" s="710" t="str">
        <f>IF(【全員最初に作成】基本情報!I107="","",【全員最初に作成】基本情報!I107)</f>
        <v/>
      </c>
      <c r="J86" s="710" t="str">
        <f>IF(【全員最初に作成】基本情報!J107="","",【全員最初に作成】基本情報!J107)</f>
        <v/>
      </c>
      <c r="K86" s="710" t="str">
        <f>IF(【全員最初に作成】基本情報!K107="","",【全員最初に作成】基本情報!K107)</f>
        <v/>
      </c>
      <c r="L86" s="711" t="str">
        <f>IF(【全員最初に作成】基本情報!L107="","",【全員最初に作成】基本情報!L107)</f>
        <v/>
      </c>
      <c r="M86" s="707" t="str">
        <f>IF(【全員最初に作成】基本情報!M107="","",【全員最初に作成】基本情報!M107)</f>
        <v/>
      </c>
      <c r="N86" s="707" t="str">
        <f>IF(【全員最初に作成】基本情報!R107="","",【全員最初に作成】基本情報!R107)</f>
        <v/>
      </c>
      <c r="O86" s="707" t="str">
        <f>IF(【全員最初に作成】基本情報!W107="","",【全員最初に作成】基本情報!W107)</f>
        <v/>
      </c>
      <c r="P86" s="707" t="str">
        <f>IF(【全員最初に作成】基本情報!X107="","",【全員最初に作成】基本情報!X107)</f>
        <v/>
      </c>
      <c r="Q86" s="712" t="str">
        <f>IF(【全員最初に作成】基本情報!Y107="","",【全員最初に作成】基本情報!Y107)</f>
        <v/>
      </c>
      <c r="R86" s="713"/>
      <c r="S86" s="234" t="str">
        <f>IF(B86="×","",IF(【全員最初に作成】基本情報!Z107="","",【全員最初に作成】基本情報!Z107))</f>
        <v/>
      </c>
      <c r="T86" s="714" t="str">
        <f>IF(B86="×","",IF(Q86="","",VLOOKUP(Q86,【参考】数式用!$M$2:$O$34,3,FALSE)))</f>
        <v/>
      </c>
      <c r="U86" s="715" t="s">
        <v>566</v>
      </c>
      <c r="V86" s="716">
        <v>4</v>
      </c>
      <c r="W86" s="717" t="s">
        <v>11</v>
      </c>
      <c r="X86" s="718"/>
      <c r="Y86" s="719" t="s">
        <v>567</v>
      </c>
      <c r="Z86" s="716">
        <v>4</v>
      </c>
      <c r="AA86" s="719" t="s">
        <v>11</v>
      </c>
      <c r="AB86" s="718"/>
      <c r="AC86" s="719" t="s">
        <v>12</v>
      </c>
      <c r="AD86" s="720" t="s">
        <v>30</v>
      </c>
      <c r="AE86" s="721" t="str">
        <f t="shared" si="5"/>
        <v/>
      </c>
      <c r="AF86" s="722" t="s">
        <v>568</v>
      </c>
      <c r="AG86" s="723" t="str">
        <f t="shared" si="6"/>
        <v/>
      </c>
      <c r="AH86" s="724"/>
      <c r="AI86" s="724"/>
      <c r="AJ86" s="725"/>
      <c r="AK86" s="725"/>
    </row>
    <row r="87" spans="1:37" ht="36.75" customHeight="1">
      <c r="A87" s="707">
        <f t="shared" si="7"/>
        <v>74</v>
      </c>
      <c r="B87" s="708"/>
      <c r="C87" s="709" t="str">
        <f>IF(【全員最初に作成】基本情報!C108="","",【全員最初に作成】基本情報!C108)</f>
        <v/>
      </c>
      <c r="D87" s="710" t="str">
        <f>IF(【全員最初に作成】基本情報!D108="","",【全員最初に作成】基本情報!D108)</f>
        <v/>
      </c>
      <c r="E87" s="710" t="str">
        <f>IF(【全員最初に作成】基本情報!E108="","",【全員最初に作成】基本情報!E108)</f>
        <v/>
      </c>
      <c r="F87" s="710" t="str">
        <f>IF(【全員最初に作成】基本情報!F108="","",【全員最初に作成】基本情報!F108)</f>
        <v/>
      </c>
      <c r="G87" s="710" t="str">
        <f>IF(【全員最初に作成】基本情報!G108="","",【全員最初に作成】基本情報!G108)</f>
        <v/>
      </c>
      <c r="H87" s="710" t="str">
        <f>IF(【全員最初に作成】基本情報!H108="","",【全員最初に作成】基本情報!H108)</f>
        <v/>
      </c>
      <c r="I87" s="710" t="str">
        <f>IF(【全員最初に作成】基本情報!I108="","",【全員最初に作成】基本情報!I108)</f>
        <v/>
      </c>
      <c r="J87" s="710" t="str">
        <f>IF(【全員最初に作成】基本情報!J108="","",【全員最初に作成】基本情報!J108)</f>
        <v/>
      </c>
      <c r="K87" s="710" t="str">
        <f>IF(【全員最初に作成】基本情報!K108="","",【全員最初に作成】基本情報!K108)</f>
        <v/>
      </c>
      <c r="L87" s="711" t="str">
        <f>IF(【全員最初に作成】基本情報!L108="","",【全員最初に作成】基本情報!L108)</f>
        <v/>
      </c>
      <c r="M87" s="707" t="str">
        <f>IF(【全員最初に作成】基本情報!M108="","",【全員最初に作成】基本情報!M108)</f>
        <v/>
      </c>
      <c r="N87" s="707" t="str">
        <f>IF(【全員最初に作成】基本情報!R108="","",【全員最初に作成】基本情報!R108)</f>
        <v/>
      </c>
      <c r="O87" s="707" t="str">
        <f>IF(【全員最初に作成】基本情報!W108="","",【全員最初に作成】基本情報!W108)</f>
        <v/>
      </c>
      <c r="P87" s="707" t="str">
        <f>IF(【全員最初に作成】基本情報!X108="","",【全員最初に作成】基本情報!X108)</f>
        <v/>
      </c>
      <c r="Q87" s="712" t="str">
        <f>IF(【全員最初に作成】基本情報!Y108="","",【全員最初に作成】基本情報!Y108)</f>
        <v/>
      </c>
      <c r="R87" s="713"/>
      <c r="S87" s="234" t="str">
        <f>IF(B87="×","",IF(【全員最初に作成】基本情報!Z108="","",【全員最初に作成】基本情報!Z108))</f>
        <v/>
      </c>
      <c r="T87" s="714" t="str">
        <f>IF(B87="×","",IF(Q87="","",VLOOKUP(Q87,【参考】数式用!$M$2:$O$34,3,FALSE)))</f>
        <v/>
      </c>
      <c r="U87" s="715" t="s">
        <v>566</v>
      </c>
      <c r="V87" s="716">
        <v>4</v>
      </c>
      <c r="W87" s="717" t="s">
        <v>11</v>
      </c>
      <c r="X87" s="718"/>
      <c r="Y87" s="719" t="s">
        <v>567</v>
      </c>
      <c r="Z87" s="716">
        <v>4</v>
      </c>
      <c r="AA87" s="719" t="s">
        <v>11</v>
      </c>
      <c r="AB87" s="718"/>
      <c r="AC87" s="719" t="s">
        <v>12</v>
      </c>
      <c r="AD87" s="720" t="s">
        <v>30</v>
      </c>
      <c r="AE87" s="721" t="str">
        <f t="shared" si="5"/>
        <v/>
      </c>
      <c r="AF87" s="722" t="s">
        <v>568</v>
      </c>
      <c r="AG87" s="723" t="str">
        <f t="shared" si="6"/>
        <v/>
      </c>
      <c r="AH87" s="724"/>
      <c r="AI87" s="724"/>
      <c r="AJ87" s="725"/>
      <c r="AK87" s="725"/>
    </row>
    <row r="88" spans="1:37" ht="36.75" customHeight="1">
      <c r="A88" s="707">
        <f t="shared" si="7"/>
        <v>75</v>
      </c>
      <c r="B88" s="708"/>
      <c r="C88" s="709" t="str">
        <f>IF(【全員最初に作成】基本情報!C109="","",【全員最初に作成】基本情報!C109)</f>
        <v/>
      </c>
      <c r="D88" s="710" t="str">
        <f>IF(【全員最初に作成】基本情報!D109="","",【全員最初に作成】基本情報!D109)</f>
        <v/>
      </c>
      <c r="E88" s="710" t="str">
        <f>IF(【全員最初に作成】基本情報!E109="","",【全員最初に作成】基本情報!E109)</f>
        <v/>
      </c>
      <c r="F88" s="710" t="str">
        <f>IF(【全員最初に作成】基本情報!F109="","",【全員最初に作成】基本情報!F109)</f>
        <v/>
      </c>
      <c r="G88" s="710" t="str">
        <f>IF(【全員最初に作成】基本情報!G109="","",【全員最初に作成】基本情報!G109)</f>
        <v/>
      </c>
      <c r="H88" s="710" t="str">
        <f>IF(【全員最初に作成】基本情報!H109="","",【全員最初に作成】基本情報!H109)</f>
        <v/>
      </c>
      <c r="I88" s="710" t="str">
        <f>IF(【全員最初に作成】基本情報!I109="","",【全員最初に作成】基本情報!I109)</f>
        <v/>
      </c>
      <c r="J88" s="710" t="str">
        <f>IF(【全員最初に作成】基本情報!J109="","",【全員最初に作成】基本情報!J109)</f>
        <v/>
      </c>
      <c r="K88" s="710" t="str">
        <f>IF(【全員最初に作成】基本情報!K109="","",【全員最初に作成】基本情報!K109)</f>
        <v/>
      </c>
      <c r="L88" s="711" t="str">
        <f>IF(【全員最初に作成】基本情報!L109="","",【全員最初に作成】基本情報!L109)</f>
        <v/>
      </c>
      <c r="M88" s="707" t="str">
        <f>IF(【全員最初に作成】基本情報!M109="","",【全員最初に作成】基本情報!M109)</f>
        <v/>
      </c>
      <c r="N88" s="707" t="str">
        <f>IF(【全員最初に作成】基本情報!R109="","",【全員最初に作成】基本情報!R109)</f>
        <v/>
      </c>
      <c r="O88" s="707" t="str">
        <f>IF(【全員最初に作成】基本情報!W109="","",【全員最初に作成】基本情報!W109)</f>
        <v/>
      </c>
      <c r="P88" s="707" t="str">
        <f>IF(【全員最初に作成】基本情報!X109="","",【全員最初に作成】基本情報!X109)</f>
        <v/>
      </c>
      <c r="Q88" s="712" t="str">
        <f>IF(【全員最初に作成】基本情報!Y109="","",【全員最初に作成】基本情報!Y109)</f>
        <v/>
      </c>
      <c r="R88" s="713"/>
      <c r="S88" s="234" t="str">
        <f>IF(B88="×","",IF(【全員最初に作成】基本情報!Z109="","",【全員最初に作成】基本情報!Z109))</f>
        <v/>
      </c>
      <c r="T88" s="714" t="str">
        <f>IF(B88="×","",IF(Q88="","",VLOOKUP(Q88,【参考】数式用!$M$2:$O$34,3,FALSE)))</f>
        <v/>
      </c>
      <c r="U88" s="715" t="s">
        <v>566</v>
      </c>
      <c r="V88" s="716">
        <v>4</v>
      </c>
      <c r="W88" s="717" t="s">
        <v>11</v>
      </c>
      <c r="X88" s="718"/>
      <c r="Y88" s="719" t="s">
        <v>567</v>
      </c>
      <c r="Z88" s="716">
        <v>4</v>
      </c>
      <c r="AA88" s="719" t="s">
        <v>11</v>
      </c>
      <c r="AB88" s="718"/>
      <c r="AC88" s="719" t="s">
        <v>12</v>
      </c>
      <c r="AD88" s="720" t="s">
        <v>30</v>
      </c>
      <c r="AE88" s="721" t="str">
        <f t="shared" si="5"/>
        <v/>
      </c>
      <c r="AF88" s="722" t="s">
        <v>568</v>
      </c>
      <c r="AG88" s="723" t="str">
        <f t="shared" si="6"/>
        <v/>
      </c>
      <c r="AH88" s="724"/>
      <c r="AI88" s="724"/>
      <c r="AJ88" s="725"/>
      <c r="AK88" s="725"/>
    </row>
    <row r="89" spans="1:37" ht="36.75" customHeight="1">
      <c r="A89" s="707">
        <f t="shared" si="7"/>
        <v>76</v>
      </c>
      <c r="B89" s="708"/>
      <c r="C89" s="709" t="str">
        <f>IF(【全員最初に作成】基本情報!C110="","",【全員最初に作成】基本情報!C110)</f>
        <v/>
      </c>
      <c r="D89" s="710" t="str">
        <f>IF(【全員最初に作成】基本情報!D110="","",【全員最初に作成】基本情報!D110)</f>
        <v/>
      </c>
      <c r="E89" s="710" t="str">
        <f>IF(【全員最初に作成】基本情報!E110="","",【全員最初に作成】基本情報!E110)</f>
        <v/>
      </c>
      <c r="F89" s="710" t="str">
        <f>IF(【全員最初に作成】基本情報!F110="","",【全員最初に作成】基本情報!F110)</f>
        <v/>
      </c>
      <c r="G89" s="710" t="str">
        <f>IF(【全員最初に作成】基本情報!G110="","",【全員最初に作成】基本情報!G110)</f>
        <v/>
      </c>
      <c r="H89" s="710" t="str">
        <f>IF(【全員最初に作成】基本情報!H110="","",【全員最初に作成】基本情報!H110)</f>
        <v/>
      </c>
      <c r="I89" s="710" t="str">
        <f>IF(【全員最初に作成】基本情報!I110="","",【全員最初に作成】基本情報!I110)</f>
        <v/>
      </c>
      <c r="J89" s="710" t="str">
        <f>IF(【全員最初に作成】基本情報!J110="","",【全員最初に作成】基本情報!J110)</f>
        <v/>
      </c>
      <c r="K89" s="710" t="str">
        <f>IF(【全員最初に作成】基本情報!K110="","",【全員最初に作成】基本情報!K110)</f>
        <v/>
      </c>
      <c r="L89" s="711" t="str">
        <f>IF(【全員最初に作成】基本情報!L110="","",【全員最初に作成】基本情報!L110)</f>
        <v/>
      </c>
      <c r="M89" s="707" t="str">
        <f>IF(【全員最初に作成】基本情報!M110="","",【全員最初に作成】基本情報!M110)</f>
        <v/>
      </c>
      <c r="N89" s="707" t="str">
        <f>IF(【全員最初に作成】基本情報!R110="","",【全員最初に作成】基本情報!R110)</f>
        <v/>
      </c>
      <c r="O89" s="707" t="str">
        <f>IF(【全員最初に作成】基本情報!W110="","",【全員最初に作成】基本情報!W110)</f>
        <v/>
      </c>
      <c r="P89" s="707" t="str">
        <f>IF(【全員最初に作成】基本情報!X110="","",【全員最初に作成】基本情報!X110)</f>
        <v/>
      </c>
      <c r="Q89" s="712" t="str">
        <f>IF(【全員最初に作成】基本情報!Y110="","",【全員最初に作成】基本情報!Y110)</f>
        <v/>
      </c>
      <c r="R89" s="713"/>
      <c r="S89" s="234" t="str">
        <f>IF(B89="×","",IF(【全員最初に作成】基本情報!Z110="","",【全員最初に作成】基本情報!Z110))</f>
        <v/>
      </c>
      <c r="T89" s="714" t="str">
        <f>IF(B89="×","",IF(Q89="","",VLOOKUP(Q89,【参考】数式用!$M$2:$O$34,3,FALSE)))</f>
        <v/>
      </c>
      <c r="U89" s="715" t="s">
        <v>566</v>
      </c>
      <c r="V89" s="716">
        <v>4</v>
      </c>
      <c r="W89" s="717" t="s">
        <v>11</v>
      </c>
      <c r="X89" s="718"/>
      <c r="Y89" s="719" t="s">
        <v>567</v>
      </c>
      <c r="Z89" s="716">
        <v>4</v>
      </c>
      <c r="AA89" s="719" t="s">
        <v>11</v>
      </c>
      <c r="AB89" s="718"/>
      <c r="AC89" s="719" t="s">
        <v>12</v>
      </c>
      <c r="AD89" s="720" t="s">
        <v>30</v>
      </c>
      <c r="AE89" s="721" t="str">
        <f t="shared" si="5"/>
        <v/>
      </c>
      <c r="AF89" s="722" t="s">
        <v>568</v>
      </c>
      <c r="AG89" s="723" t="str">
        <f t="shared" si="6"/>
        <v/>
      </c>
      <c r="AH89" s="724"/>
      <c r="AI89" s="724"/>
      <c r="AJ89" s="725"/>
      <c r="AK89" s="725"/>
    </row>
    <row r="90" spans="1:37" ht="36.75" customHeight="1">
      <c r="A90" s="707">
        <f t="shared" si="7"/>
        <v>77</v>
      </c>
      <c r="B90" s="708"/>
      <c r="C90" s="709" t="str">
        <f>IF(【全員最初に作成】基本情報!C111="","",【全員最初に作成】基本情報!C111)</f>
        <v/>
      </c>
      <c r="D90" s="710" t="str">
        <f>IF(【全員最初に作成】基本情報!D111="","",【全員最初に作成】基本情報!D111)</f>
        <v/>
      </c>
      <c r="E90" s="710" t="str">
        <f>IF(【全員最初に作成】基本情報!E111="","",【全員最初に作成】基本情報!E111)</f>
        <v/>
      </c>
      <c r="F90" s="710" t="str">
        <f>IF(【全員最初に作成】基本情報!F111="","",【全員最初に作成】基本情報!F111)</f>
        <v/>
      </c>
      <c r="G90" s="710" t="str">
        <f>IF(【全員最初に作成】基本情報!G111="","",【全員最初に作成】基本情報!G111)</f>
        <v/>
      </c>
      <c r="H90" s="710" t="str">
        <f>IF(【全員最初に作成】基本情報!H111="","",【全員最初に作成】基本情報!H111)</f>
        <v/>
      </c>
      <c r="I90" s="710" t="str">
        <f>IF(【全員最初に作成】基本情報!I111="","",【全員最初に作成】基本情報!I111)</f>
        <v/>
      </c>
      <c r="J90" s="710" t="str">
        <f>IF(【全員最初に作成】基本情報!J111="","",【全員最初に作成】基本情報!J111)</f>
        <v/>
      </c>
      <c r="K90" s="710" t="str">
        <f>IF(【全員最初に作成】基本情報!K111="","",【全員最初に作成】基本情報!K111)</f>
        <v/>
      </c>
      <c r="L90" s="711" t="str">
        <f>IF(【全員最初に作成】基本情報!L111="","",【全員最初に作成】基本情報!L111)</f>
        <v/>
      </c>
      <c r="M90" s="707" t="str">
        <f>IF(【全員最初に作成】基本情報!M111="","",【全員最初に作成】基本情報!M111)</f>
        <v/>
      </c>
      <c r="N90" s="707" t="str">
        <f>IF(【全員最初に作成】基本情報!R111="","",【全員最初に作成】基本情報!R111)</f>
        <v/>
      </c>
      <c r="O90" s="707" t="str">
        <f>IF(【全員最初に作成】基本情報!W111="","",【全員最初に作成】基本情報!W111)</f>
        <v/>
      </c>
      <c r="P90" s="707" t="str">
        <f>IF(【全員最初に作成】基本情報!X111="","",【全員最初に作成】基本情報!X111)</f>
        <v/>
      </c>
      <c r="Q90" s="712" t="str">
        <f>IF(【全員最初に作成】基本情報!Y111="","",【全員最初に作成】基本情報!Y111)</f>
        <v/>
      </c>
      <c r="R90" s="713"/>
      <c r="S90" s="234" t="str">
        <f>IF(B90="×","",IF(【全員最初に作成】基本情報!Z111="","",【全員最初に作成】基本情報!Z111))</f>
        <v/>
      </c>
      <c r="T90" s="714" t="str">
        <f>IF(B90="×","",IF(Q90="","",VLOOKUP(Q90,【参考】数式用!$M$2:$O$34,3,FALSE)))</f>
        <v/>
      </c>
      <c r="U90" s="715" t="s">
        <v>566</v>
      </c>
      <c r="V90" s="716">
        <v>4</v>
      </c>
      <c r="W90" s="717" t="s">
        <v>11</v>
      </c>
      <c r="X90" s="718"/>
      <c r="Y90" s="719" t="s">
        <v>567</v>
      </c>
      <c r="Z90" s="716">
        <v>4</v>
      </c>
      <c r="AA90" s="719" t="s">
        <v>11</v>
      </c>
      <c r="AB90" s="718"/>
      <c r="AC90" s="719" t="s">
        <v>12</v>
      </c>
      <c r="AD90" s="720" t="s">
        <v>30</v>
      </c>
      <c r="AE90" s="721" t="str">
        <f t="shared" si="5"/>
        <v/>
      </c>
      <c r="AF90" s="722" t="s">
        <v>568</v>
      </c>
      <c r="AG90" s="723" t="str">
        <f t="shared" si="6"/>
        <v/>
      </c>
      <c r="AH90" s="724"/>
      <c r="AI90" s="724"/>
      <c r="AJ90" s="725"/>
      <c r="AK90" s="725"/>
    </row>
    <row r="91" spans="1:37" ht="36.75" customHeight="1">
      <c r="A91" s="707">
        <f t="shared" si="7"/>
        <v>78</v>
      </c>
      <c r="B91" s="708"/>
      <c r="C91" s="709" t="str">
        <f>IF(【全員最初に作成】基本情報!C112="","",【全員最初に作成】基本情報!C112)</f>
        <v/>
      </c>
      <c r="D91" s="710" t="str">
        <f>IF(【全員最初に作成】基本情報!D112="","",【全員最初に作成】基本情報!D112)</f>
        <v/>
      </c>
      <c r="E91" s="710" t="str">
        <f>IF(【全員最初に作成】基本情報!E112="","",【全員最初に作成】基本情報!E112)</f>
        <v/>
      </c>
      <c r="F91" s="710" t="str">
        <f>IF(【全員最初に作成】基本情報!F112="","",【全員最初に作成】基本情報!F112)</f>
        <v/>
      </c>
      <c r="G91" s="710" t="str">
        <f>IF(【全員最初に作成】基本情報!G112="","",【全員最初に作成】基本情報!G112)</f>
        <v/>
      </c>
      <c r="H91" s="710" t="str">
        <f>IF(【全員最初に作成】基本情報!H112="","",【全員最初に作成】基本情報!H112)</f>
        <v/>
      </c>
      <c r="I91" s="710" t="str">
        <f>IF(【全員最初に作成】基本情報!I112="","",【全員最初に作成】基本情報!I112)</f>
        <v/>
      </c>
      <c r="J91" s="710" t="str">
        <f>IF(【全員最初に作成】基本情報!J112="","",【全員最初に作成】基本情報!J112)</f>
        <v/>
      </c>
      <c r="K91" s="710" t="str">
        <f>IF(【全員最初に作成】基本情報!K112="","",【全員最初に作成】基本情報!K112)</f>
        <v/>
      </c>
      <c r="L91" s="711" t="str">
        <f>IF(【全員最初に作成】基本情報!L112="","",【全員最初に作成】基本情報!L112)</f>
        <v/>
      </c>
      <c r="M91" s="707" t="str">
        <f>IF(【全員最初に作成】基本情報!M112="","",【全員最初に作成】基本情報!M112)</f>
        <v/>
      </c>
      <c r="N91" s="707" t="str">
        <f>IF(【全員最初に作成】基本情報!R112="","",【全員最初に作成】基本情報!R112)</f>
        <v/>
      </c>
      <c r="O91" s="707" t="str">
        <f>IF(【全員最初に作成】基本情報!W112="","",【全員最初に作成】基本情報!W112)</f>
        <v/>
      </c>
      <c r="P91" s="707" t="str">
        <f>IF(【全員最初に作成】基本情報!X112="","",【全員最初に作成】基本情報!X112)</f>
        <v/>
      </c>
      <c r="Q91" s="712" t="str">
        <f>IF(【全員最初に作成】基本情報!Y112="","",【全員最初に作成】基本情報!Y112)</f>
        <v/>
      </c>
      <c r="R91" s="713"/>
      <c r="S91" s="234" t="str">
        <f>IF(B91="×","",IF(【全員最初に作成】基本情報!Z112="","",【全員最初に作成】基本情報!Z112))</f>
        <v/>
      </c>
      <c r="T91" s="714" t="str">
        <f>IF(B91="×","",IF(Q91="","",VLOOKUP(Q91,【参考】数式用!$M$2:$O$34,3,FALSE)))</f>
        <v/>
      </c>
      <c r="U91" s="715" t="s">
        <v>566</v>
      </c>
      <c r="V91" s="716">
        <v>4</v>
      </c>
      <c r="W91" s="717" t="s">
        <v>11</v>
      </c>
      <c r="X91" s="718"/>
      <c r="Y91" s="719" t="s">
        <v>567</v>
      </c>
      <c r="Z91" s="716">
        <v>4</v>
      </c>
      <c r="AA91" s="719" t="s">
        <v>11</v>
      </c>
      <c r="AB91" s="718"/>
      <c r="AC91" s="719" t="s">
        <v>12</v>
      </c>
      <c r="AD91" s="720" t="s">
        <v>30</v>
      </c>
      <c r="AE91" s="721" t="str">
        <f t="shared" si="5"/>
        <v/>
      </c>
      <c r="AF91" s="722" t="s">
        <v>568</v>
      </c>
      <c r="AG91" s="723" t="str">
        <f t="shared" si="6"/>
        <v/>
      </c>
      <c r="AH91" s="724"/>
      <c r="AI91" s="724"/>
      <c r="AJ91" s="725"/>
      <c r="AK91" s="725"/>
    </row>
    <row r="92" spans="1:37" ht="36.75" customHeight="1">
      <c r="A92" s="707">
        <f t="shared" si="7"/>
        <v>79</v>
      </c>
      <c r="B92" s="708"/>
      <c r="C92" s="709" t="str">
        <f>IF(【全員最初に作成】基本情報!C113="","",【全員最初に作成】基本情報!C113)</f>
        <v/>
      </c>
      <c r="D92" s="710" t="str">
        <f>IF(【全員最初に作成】基本情報!D113="","",【全員最初に作成】基本情報!D113)</f>
        <v/>
      </c>
      <c r="E92" s="710" t="str">
        <f>IF(【全員最初に作成】基本情報!E113="","",【全員最初に作成】基本情報!E113)</f>
        <v/>
      </c>
      <c r="F92" s="710" t="str">
        <f>IF(【全員最初に作成】基本情報!F113="","",【全員最初に作成】基本情報!F113)</f>
        <v/>
      </c>
      <c r="G92" s="710" t="str">
        <f>IF(【全員最初に作成】基本情報!G113="","",【全員最初に作成】基本情報!G113)</f>
        <v/>
      </c>
      <c r="H92" s="710" t="str">
        <f>IF(【全員最初に作成】基本情報!H113="","",【全員最初に作成】基本情報!H113)</f>
        <v/>
      </c>
      <c r="I92" s="710" t="str">
        <f>IF(【全員最初に作成】基本情報!I113="","",【全員最初に作成】基本情報!I113)</f>
        <v/>
      </c>
      <c r="J92" s="710" t="str">
        <f>IF(【全員最初に作成】基本情報!J113="","",【全員最初に作成】基本情報!J113)</f>
        <v/>
      </c>
      <c r="K92" s="710" t="str">
        <f>IF(【全員最初に作成】基本情報!K113="","",【全員最初に作成】基本情報!K113)</f>
        <v/>
      </c>
      <c r="L92" s="711" t="str">
        <f>IF(【全員最初に作成】基本情報!L113="","",【全員最初に作成】基本情報!L113)</f>
        <v/>
      </c>
      <c r="M92" s="707" t="str">
        <f>IF(【全員最初に作成】基本情報!M113="","",【全員最初に作成】基本情報!M113)</f>
        <v/>
      </c>
      <c r="N92" s="707" t="str">
        <f>IF(【全員最初に作成】基本情報!R113="","",【全員最初に作成】基本情報!R113)</f>
        <v/>
      </c>
      <c r="O92" s="707" t="str">
        <f>IF(【全員最初に作成】基本情報!W113="","",【全員最初に作成】基本情報!W113)</f>
        <v/>
      </c>
      <c r="P92" s="707" t="str">
        <f>IF(【全員最初に作成】基本情報!X113="","",【全員最初に作成】基本情報!X113)</f>
        <v/>
      </c>
      <c r="Q92" s="712" t="str">
        <f>IF(【全員最初に作成】基本情報!Y113="","",【全員最初に作成】基本情報!Y113)</f>
        <v/>
      </c>
      <c r="R92" s="713"/>
      <c r="S92" s="234" t="str">
        <f>IF(B92="×","",IF(【全員最初に作成】基本情報!Z113="","",【全員最初に作成】基本情報!Z113))</f>
        <v/>
      </c>
      <c r="T92" s="714" t="str">
        <f>IF(B92="×","",IF(Q92="","",VLOOKUP(Q92,【参考】数式用!$M$2:$O$34,3,FALSE)))</f>
        <v/>
      </c>
      <c r="U92" s="715" t="s">
        <v>566</v>
      </c>
      <c r="V92" s="716">
        <v>4</v>
      </c>
      <c r="W92" s="717" t="s">
        <v>11</v>
      </c>
      <c r="X92" s="718"/>
      <c r="Y92" s="719" t="s">
        <v>567</v>
      </c>
      <c r="Z92" s="716">
        <v>4</v>
      </c>
      <c r="AA92" s="719" t="s">
        <v>11</v>
      </c>
      <c r="AB92" s="718"/>
      <c r="AC92" s="719" t="s">
        <v>12</v>
      </c>
      <c r="AD92" s="720" t="s">
        <v>30</v>
      </c>
      <c r="AE92" s="721" t="str">
        <f t="shared" si="5"/>
        <v/>
      </c>
      <c r="AF92" s="722" t="s">
        <v>568</v>
      </c>
      <c r="AG92" s="723" t="str">
        <f t="shared" si="6"/>
        <v/>
      </c>
      <c r="AH92" s="724"/>
      <c r="AI92" s="724"/>
      <c r="AJ92" s="725"/>
      <c r="AK92" s="725"/>
    </row>
    <row r="93" spans="1:37" ht="36.75" customHeight="1">
      <c r="A93" s="707">
        <f t="shared" si="7"/>
        <v>80</v>
      </c>
      <c r="B93" s="708"/>
      <c r="C93" s="709" t="str">
        <f>IF(【全員最初に作成】基本情報!C114="","",【全員最初に作成】基本情報!C114)</f>
        <v/>
      </c>
      <c r="D93" s="710" t="str">
        <f>IF(【全員最初に作成】基本情報!D114="","",【全員最初に作成】基本情報!D114)</f>
        <v/>
      </c>
      <c r="E93" s="710" t="str">
        <f>IF(【全員最初に作成】基本情報!E114="","",【全員最初に作成】基本情報!E114)</f>
        <v/>
      </c>
      <c r="F93" s="710" t="str">
        <f>IF(【全員最初に作成】基本情報!F114="","",【全員最初に作成】基本情報!F114)</f>
        <v/>
      </c>
      <c r="G93" s="710" t="str">
        <f>IF(【全員最初に作成】基本情報!G114="","",【全員最初に作成】基本情報!G114)</f>
        <v/>
      </c>
      <c r="H93" s="710" t="str">
        <f>IF(【全員最初に作成】基本情報!H114="","",【全員最初に作成】基本情報!H114)</f>
        <v/>
      </c>
      <c r="I93" s="710" t="str">
        <f>IF(【全員最初に作成】基本情報!I114="","",【全員最初に作成】基本情報!I114)</f>
        <v/>
      </c>
      <c r="J93" s="710" t="str">
        <f>IF(【全員最初に作成】基本情報!J114="","",【全員最初に作成】基本情報!J114)</f>
        <v/>
      </c>
      <c r="K93" s="710" t="str">
        <f>IF(【全員最初に作成】基本情報!K114="","",【全員最初に作成】基本情報!K114)</f>
        <v/>
      </c>
      <c r="L93" s="711" t="str">
        <f>IF(【全員最初に作成】基本情報!L114="","",【全員最初に作成】基本情報!L114)</f>
        <v/>
      </c>
      <c r="M93" s="707" t="str">
        <f>IF(【全員最初に作成】基本情報!M114="","",【全員最初に作成】基本情報!M114)</f>
        <v/>
      </c>
      <c r="N93" s="707" t="str">
        <f>IF(【全員最初に作成】基本情報!R114="","",【全員最初に作成】基本情報!R114)</f>
        <v/>
      </c>
      <c r="O93" s="707" t="str">
        <f>IF(【全員最初に作成】基本情報!W114="","",【全員最初に作成】基本情報!W114)</f>
        <v/>
      </c>
      <c r="P93" s="707" t="str">
        <f>IF(【全員最初に作成】基本情報!X114="","",【全員最初に作成】基本情報!X114)</f>
        <v/>
      </c>
      <c r="Q93" s="712" t="str">
        <f>IF(【全員最初に作成】基本情報!Y114="","",【全員最初に作成】基本情報!Y114)</f>
        <v/>
      </c>
      <c r="R93" s="713"/>
      <c r="S93" s="234" t="str">
        <f>IF(B93="×","",IF(【全員最初に作成】基本情報!Z114="","",【全員最初に作成】基本情報!Z114))</f>
        <v/>
      </c>
      <c r="T93" s="714" t="str">
        <f>IF(B93="×","",IF(Q93="","",VLOOKUP(Q93,【参考】数式用!$M$2:$O$34,3,FALSE)))</f>
        <v/>
      </c>
      <c r="U93" s="715" t="s">
        <v>566</v>
      </c>
      <c r="V93" s="716">
        <v>4</v>
      </c>
      <c r="W93" s="717" t="s">
        <v>11</v>
      </c>
      <c r="X93" s="718"/>
      <c r="Y93" s="719" t="s">
        <v>567</v>
      </c>
      <c r="Z93" s="716">
        <v>4</v>
      </c>
      <c r="AA93" s="719" t="s">
        <v>11</v>
      </c>
      <c r="AB93" s="718"/>
      <c r="AC93" s="719" t="s">
        <v>12</v>
      </c>
      <c r="AD93" s="720" t="s">
        <v>30</v>
      </c>
      <c r="AE93" s="721" t="str">
        <f t="shared" si="5"/>
        <v/>
      </c>
      <c r="AF93" s="722" t="s">
        <v>568</v>
      </c>
      <c r="AG93" s="723" t="str">
        <f t="shared" si="6"/>
        <v/>
      </c>
      <c r="AH93" s="724"/>
      <c r="AI93" s="724"/>
      <c r="AJ93" s="725"/>
      <c r="AK93" s="725"/>
    </row>
    <row r="94" spans="1:37" ht="36.75" customHeight="1">
      <c r="A94" s="707">
        <f t="shared" si="7"/>
        <v>81</v>
      </c>
      <c r="B94" s="708"/>
      <c r="C94" s="709" t="str">
        <f>IF(【全員最初に作成】基本情報!C115="","",【全員最初に作成】基本情報!C115)</f>
        <v/>
      </c>
      <c r="D94" s="710" t="str">
        <f>IF(【全員最初に作成】基本情報!D115="","",【全員最初に作成】基本情報!D115)</f>
        <v/>
      </c>
      <c r="E94" s="710" t="str">
        <f>IF(【全員最初に作成】基本情報!E115="","",【全員最初に作成】基本情報!E115)</f>
        <v/>
      </c>
      <c r="F94" s="710" t="str">
        <f>IF(【全員最初に作成】基本情報!F115="","",【全員最初に作成】基本情報!F115)</f>
        <v/>
      </c>
      <c r="G94" s="710" t="str">
        <f>IF(【全員最初に作成】基本情報!G115="","",【全員最初に作成】基本情報!G115)</f>
        <v/>
      </c>
      <c r="H94" s="710" t="str">
        <f>IF(【全員最初に作成】基本情報!H115="","",【全員最初に作成】基本情報!H115)</f>
        <v/>
      </c>
      <c r="I94" s="710" t="str">
        <f>IF(【全員最初に作成】基本情報!I115="","",【全員最初に作成】基本情報!I115)</f>
        <v/>
      </c>
      <c r="J94" s="710" t="str">
        <f>IF(【全員最初に作成】基本情報!J115="","",【全員最初に作成】基本情報!J115)</f>
        <v/>
      </c>
      <c r="K94" s="710" t="str">
        <f>IF(【全員最初に作成】基本情報!K115="","",【全員最初に作成】基本情報!K115)</f>
        <v/>
      </c>
      <c r="L94" s="711" t="str">
        <f>IF(【全員最初に作成】基本情報!L115="","",【全員最初に作成】基本情報!L115)</f>
        <v/>
      </c>
      <c r="M94" s="707" t="str">
        <f>IF(【全員最初に作成】基本情報!M115="","",【全員最初に作成】基本情報!M115)</f>
        <v/>
      </c>
      <c r="N94" s="707" t="str">
        <f>IF(【全員最初に作成】基本情報!R115="","",【全員最初に作成】基本情報!R115)</f>
        <v/>
      </c>
      <c r="O94" s="707" t="str">
        <f>IF(【全員最初に作成】基本情報!W115="","",【全員最初に作成】基本情報!W115)</f>
        <v/>
      </c>
      <c r="P94" s="707" t="str">
        <f>IF(【全員最初に作成】基本情報!X115="","",【全員最初に作成】基本情報!X115)</f>
        <v/>
      </c>
      <c r="Q94" s="712" t="str">
        <f>IF(【全員最初に作成】基本情報!Y115="","",【全員最初に作成】基本情報!Y115)</f>
        <v/>
      </c>
      <c r="R94" s="713"/>
      <c r="S94" s="234" t="str">
        <f>IF(B94="×","",IF(【全員最初に作成】基本情報!Z115="","",【全員最初に作成】基本情報!Z115))</f>
        <v/>
      </c>
      <c r="T94" s="714" t="str">
        <f>IF(B94="×","",IF(Q94="","",VLOOKUP(Q94,【参考】数式用!$M$2:$O$34,3,FALSE)))</f>
        <v/>
      </c>
      <c r="U94" s="715" t="s">
        <v>566</v>
      </c>
      <c r="V94" s="716">
        <v>4</v>
      </c>
      <c r="W94" s="717" t="s">
        <v>11</v>
      </c>
      <c r="X94" s="718"/>
      <c r="Y94" s="719" t="s">
        <v>567</v>
      </c>
      <c r="Z94" s="716">
        <v>4</v>
      </c>
      <c r="AA94" s="719" t="s">
        <v>11</v>
      </c>
      <c r="AB94" s="718"/>
      <c r="AC94" s="719" t="s">
        <v>12</v>
      </c>
      <c r="AD94" s="720" t="s">
        <v>30</v>
      </c>
      <c r="AE94" s="721" t="str">
        <f t="shared" si="5"/>
        <v/>
      </c>
      <c r="AF94" s="722" t="s">
        <v>568</v>
      </c>
      <c r="AG94" s="723" t="str">
        <f t="shared" si="6"/>
        <v/>
      </c>
      <c r="AH94" s="724"/>
      <c r="AI94" s="724"/>
      <c r="AJ94" s="725"/>
      <c r="AK94" s="725"/>
    </row>
    <row r="95" spans="1:37" ht="36.75" customHeight="1">
      <c r="A95" s="707">
        <f t="shared" si="7"/>
        <v>82</v>
      </c>
      <c r="B95" s="708"/>
      <c r="C95" s="709" t="str">
        <f>IF(【全員最初に作成】基本情報!C116="","",【全員最初に作成】基本情報!C116)</f>
        <v/>
      </c>
      <c r="D95" s="710" t="str">
        <f>IF(【全員最初に作成】基本情報!D116="","",【全員最初に作成】基本情報!D116)</f>
        <v/>
      </c>
      <c r="E95" s="710" t="str">
        <f>IF(【全員最初に作成】基本情報!E116="","",【全員最初に作成】基本情報!E116)</f>
        <v/>
      </c>
      <c r="F95" s="710" t="str">
        <f>IF(【全員最初に作成】基本情報!F116="","",【全員最初に作成】基本情報!F116)</f>
        <v/>
      </c>
      <c r="G95" s="710" t="str">
        <f>IF(【全員最初に作成】基本情報!G116="","",【全員最初に作成】基本情報!G116)</f>
        <v/>
      </c>
      <c r="H95" s="710" t="str">
        <f>IF(【全員最初に作成】基本情報!H116="","",【全員最初に作成】基本情報!H116)</f>
        <v/>
      </c>
      <c r="I95" s="710" t="str">
        <f>IF(【全員最初に作成】基本情報!I116="","",【全員最初に作成】基本情報!I116)</f>
        <v/>
      </c>
      <c r="J95" s="710" t="str">
        <f>IF(【全員最初に作成】基本情報!J116="","",【全員最初に作成】基本情報!J116)</f>
        <v/>
      </c>
      <c r="K95" s="710" t="str">
        <f>IF(【全員最初に作成】基本情報!K116="","",【全員最初に作成】基本情報!K116)</f>
        <v/>
      </c>
      <c r="L95" s="711" t="str">
        <f>IF(【全員最初に作成】基本情報!L116="","",【全員最初に作成】基本情報!L116)</f>
        <v/>
      </c>
      <c r="M95" s="707" t="str">
        <f>IF(【全員最初に作成】基本情報!M116="","",【全員最初に作成】基本情報!M116)</f>
        <v/>
      </c>
      <c r="N95" s="707" t="str">
        <f>IF(【全員最初に作成】基本情報!R116="","",【全員最初に作成】基本情報!R116)</f>
        <v/>
      </c>
      <c r="O95" s="707" t="str">
        <f>IF(【全員最初に作成】基本情報!W116="","",【全員最初に作成】基本情報!W116)</f>
        <v/>
      </c>
      <c r="P95" s="707" t="str">
        <f>IF(【全員最初に作成】基本情報!X116="","",【全員最初に作成】基本情報!X116)</f>
        <v/>
      </c>
      <c r="Q95" s="712" t="str">
        <f>IF(【全員最初に作成】基本情報!Y116="","",【全員最初に作成】基本情報!Y116)</f>
        <v/>
      </c>
      <c r="R95" s="713"/>
      <c r="S95" s="234" t="str">
        <f>IF(B95="×","",IF(【全員最初に作成】基本情報!Z116="","",【全員最初に作成】基本情報!Z116))</f>
        <v/>
      </c>
      <c r="T95" s="714" t="str">
        <f>IF(B95="×","",IF(Q95="","",VLOOKUP(Q95,【参考】数式用!$M$2:$O$34,3,FALSE)))</f>
        <v/>
      </c>
      <c r="U95" s="715" t="s">
        <v>566</v>
      </c>
      <c r="V95" s="716">
        <v>4</v>
      </c>
      <c r="W95" s="717" t="s">
        <v>11</v>
      </c>
      <c r="X95" s="718"/>
      <c r="Y95" s="719" t="s">
        <v>567</v>
      </c>
      <c r="Z95" s="716">
        <v>4</v>
      </c>
      <c r="AA95" s="719" t="s">
        <v>11</v>
      </c>
      <c r="AB95" s="718"/>
      <c r="AC95" s="719" t="s">
        <v>12</v>
      </c>
      <c r="AD95" s="720" t="s">
        <v>30</v>
      </c>
      <c r="AE95" s="721" t="str">
        <f t="shared" si="5"/>
        <v/>
      </c>
      <c r="AF95" s="722" t="s">
        <v>568</v>
      </c>
      <c r="AG95" s="723" t="str">
        <f t="shared" si="6"/>
        <v/>
      </c>
      <c r="AH95" s="724"/>
      <c r="AI95" s="724"/>
      <c r="AJ95" s="725"/>
      <c r="AK95" s="725"/>
    </row>
    <row r="96" spans="1:37" ht="36.75" customHeight="1">
      <c r="A96" s="707">
        <f t="shared" si="7"/>
        <v>83</v>
      </c>
      <c r="B96" s="708"/>
      <c r="C96" s="709" t="str">
        <f>IF(【全員最初に作成】基本情報!C117="","",【全員最初に作成】基本情報!C117)</f>
        <v/>
      </c>
      <c r="D96" s="710" t="str">
        <f>IF(【全員最初に作成】基本情報!D117="","",【全員最初に作成】基本情報!D117)</f>
        <v/>
      </c>
      <c r="E96" s="710" t="str">
        <f>IF(【全員最初に作成】基本情報!E117="","",【全員最初に作成】基本情報!E117)</f>
        <v/>
      </c>
      <c r="F96" s="710" t="str">
        <f>IF(【全員最初に作成】基本情報!F117="","",【全員最初に作成】基本情報!F117)</f>
        <v/>
      </c>
      <c r="G96" s="710" t="str">
        <f>IF(【全員最初に作成】基本情報!G117="","",【全員最初に作成】基本情報!G117)</f>
        <v/>
      </c>
      <c r="H96" s="710" t="str">
        <f>IF(【全員最初に作成】基本情報!H117="","",【全員最初に作成】基本情報!H117)</f>
        <v/>
      </c>
      <c r="I96" s="710" t="str">
        <f>IF(【全員最初に作成】基本情報!I117="","",【全員最初に作成】基本情報!I117)</f>
        <v/>
      </c>
      <c r="J96" s="710" t="str">
        <f>IF(【全員最初に作成】基本情報!J117="","",【全員最初に作成】基本情報!J117)</f>
        <v/>
      </c>
      <c r="K96" s="710" t="str">
        <f>IF(【全員最初に作成】基本情報!K117="","",【全員最初に作成】基本情報!K117)</f>
        <v/>
      </c>
      <c r="L96" s="711" t="str">
        <f>IF(【全員最初に作成】基本情報!L117="","",【全員最初に作成】基本情報!L117)</f>
        <v/>
      </c>
      <c r="M96" s="707" t="str">
        <f>IF(【全員最初に作成】基本情報!M117="","",【全員最初に作成】基本情報!M117)</f>
        <v/>
      </c>
      <c r="N96" s="707" t="str">
        <f>IF(【全員最初に作成】基本情報!R117="","",【全員最初に作成】基本情報!R117)</f>
        <v/>
      </c>
      <c r="O96" s="707" t="str">
        <f>IF(【全員最初に作成】基本情報!W117="","",【全員最初に作成】基本情報!W117)</f>
        <v/>
      </c>
      <c r="P96" s="707" t="str">
        <f>IF(【全員最初に作成】基本情報!X117="","",【全員最初に作成】基本情報!X117)</f>
        <v/>
      </c>
      <c r="Q96" s="712" t="str">
        <f>IF(【全員最初に作成】基本情報!Y117="","",【全員最初に作成】基本情報!Y117)</f>
        <v/>
      </c>
      <c r="R96" s="713"/>
      <c r="S96" s="234" t="str">
        <f>IF(B96="×","",IF(【全員最初に作成】基本情報!Z117="","",【全員最初に作成】基本情報!Z117))</f>
        <v/>
      </c>
      <c r="T96" s="714" t="str">
        <f>IF(B96="×","",IF(Q96="","",VLOOKUP(Q96,【参考】数式用!$M$2:$O$34,3,FALSE)))</f>
        <v/>
      </c>
      <c r="U96" s="715" t="s">
        <v>566</v>
      </c>
      <c r="V96" s="716">
        <v>4</v>
      </c>
      <c r="W96" s="717" t="s">
        <v>11</v>
      </c>
      <c r="X96" s="718"/>
      <c r="Y96" s="719" t="s">
        <v>567</v>
      </c>
      <c r="Z96" s="716">
        <v>4</v>
      </c>
      <c r="AA96" s="719" t="s">
        <v>11</v>
      </c>
      <c r="AB96" s="718"/>
      <c r="AC96" s="719" t="s">
        <v>12</v>
      </c>
      <c r="AD96" s="720" t="s">
        <v>30</v>
      </c>
      <c r="AE96" s="721" t="str">
        <f t="shared" si="5"/>
        <v/>
      </c>
      <c r="AF96" s="722" t="s">
        <v>568</v>
      </c>
      <c r="AG96" s="723" t="str">
        <f t="shared" si="6"/>
        <v/>
      </c>
      <c r="AH96" s="724"/>
      <c r="AI96" s="724"/>
      <c r="AJ96" s="725"/>
      <c r="AK96" s="725"/>
    </row>
    <row r="97" spans="1:37" ht="36.75" customHeight="1">
      <c r="A97" s="707">
        <f t="shared" si="7"/>
        <v>84</v>
      </c>
      <c r="B97" s="708"/>
      <c r="C97" s="709" t="str">
        <f>IF(【全員最初に作成】基本情報!C118="","",【全員最初に作成】基本情報!C118)</f>
        <v/>
      </c>
      <c r="D97" s="710" t="str">
        <f>IF(【全員最初に作成】基本情報!D118="","",【全員最初に作成】基本情報!D118)</f>
        <v/>
      </c>
      <c r="E97" s="710" t="str">
        <f>IF(【全員最初に作成】基本情報!E118="","",【全員最初に作成】基本情報!E118)</f>
        <v/>
      </c>
      <c r="F97" s="710" t="str">
        <f>IF(【全員最初に作成】基本情報!F118="","",【全員最初に作成】基本情報!F118)</f>
        <v/>
      </c>
      <c r="G97" s="710" t="str">
        <f>IF(【全員最初に作成】基本情報!G118="","",【全員最初に作成】基本情報!G118)</f>
        <v/>
      </c>
      <c r="H97" s="710" t="str">
        <f>IF(【全員最初に作成】基本情報!H118="","",【全員最初に作成】基本情報!H118)</f>
        <v/>
      </c>
      <c r="I97" s="710" t="str">
        <f>IF(【全員最初に作成】基本情報!I118="","",【全員最初に作成】基本情報!I118)</f>
        <v/>
      </c>
      <c r="J97" s="710" t="str">
        <f>IF(【全員最初に作成】基本情報!J118="","",【全員最初に作成】基本情報!J118)</f>
        <v/>
      </c>
      <c r="K97" s="710" t="str">
        <f>IF(【全員最初に作成】基本情報!K118="","",【全員最初に作成】基本情報!K118)</f>
        <v/>
      </c>
      <c r="L97" s="711" t="str">
        <f>IF(【全員最初に作成】基本情報!L118="","",【全員最初に作成】基本情報!L118)</f>
        <v/>
      </c>
      <c r="M97" s="707" t="str">
        <f>IF(【全員最初に作成】基本情報!M118="","",【全員最初に作成】基本情報!M118)</f>
        <v/>
      </c>
      <c r="N97" s="707" t="str">
        <f>IF(【全員最初に作成】基本情報!R118="","",【全員最初に作成】基本情報!R118)</f>
        <v/>
      </c>
      <c r="O97" s="707" t="str">
        <f>IF(【全員最初に作成】基本情報!W118="","",【全員最初に作成】基本情報!W118)</f>
        <v/>
      </c>
      <c r="P97" s="707" t="str">
        <f>IF(【全員最初に作成】基本情報!X118="","",【全員最初に作成】基本情報!X118)</f>
        <v/>
      </c>
      <c r="Q97" s="712" t="str">
        <f>IF(【全員最初に作成】基本情報!Y118="","",【全員最初に作成】基本情報!Y118)</f>
        <v/>
      </c>
      <c r="R97" s="713"/>
      <c r="S97" s="234" t="str">
        <f>IF(B97="×","",IF(【全員最初に作成】基本情報!Z118="","",【全員最初に作成】基本情報!Z118))</f>
        <v/>
      </c>
      <c r="T97" s="714" t="str">
        <f>IF(B97="×","",IF(Q97="","",VLOOKUP(Q97,【参考】数式用!$M$2:$O$34,3,FALSE)))</f>
        <v/>
      </c>
      <c r="U97" s="715" t="s">
        <v>566</v>
      </c>
      <c r="V97" s="716">
        <v>4</v>
      </c>
      <c r="W97" s="717" t="s">
        <v>11</v>
      </c>
      <c r="X97" s="718"/>
      <c r="Y97" s="719" t="s">
        <v>567</v>
      </c>
      <c r="Z97" s="716">
        <v>4</v>
      </c>
      <c r="AA97" s="719" t="s">
        <v>11</v>
      </c>
      <c r="AB97" s="718"/>
      <c r="AC97" s="719" t="s">
        <v>12</v>
      </c>
      <c r="AD97" s="720" t="s">
        <v>30</v>
      </c>
      <c r="AE97" s="721" t="str">
        <f t="shared" si="5"/>
        <v/>
      </c>
      <c r="AF97" s="722" t="s">
        <v>568</v>
      </c>
      <c r="AG97" s="723" t="str">
        <f t="shared" si="6"/>
        <v/>
      </c>
      <c r="AH97" s="724"/>
      <c r="AI97" s="724"/>
      <c r="AJ97" s="725"/>
      <c r="AK97" s="725"/>
    </row>
    <row r="98" spans="1:37" ht="36.75" customHeight="1">
      <c r="A98" s="707">
        <f t="shared" si="7"/>
        <v>85</v>
      </c>
      <c r="B98" s="708"/>
      <c r="C98" s="709" t="str">
        <f>IF(【全員最初に作成】基本情報!C119="","",【全員最初に作成】基本情報!C119)</f>
        <v/>
      </c>
      <c r="D98" s="710" t="str">
        <f>IF(【全員最初に作成】基本情報!D119="","",【全員最初に作成】基本情報!D119)</f>
        <v/>
      </c>
      <c r="E98" s="710" t="str">
        <f>IF(【全員最初に作成】基本情報!E119="","",【全員最初に作成】基本情報!E119)</f>
        <v/>
      </c>
      <c r="F98" s="710" t="str">
        <f>IF(【全員最初に作成】基本情報!F119="","",【全員最初に作成】基本情報!F119)</f>
        <v/>
      </c>
      <c r="G98" s="710" t="str">
        <f>IF(【全員最初に作成】基本情報!G119="","",【全員最初に作成】基本情報!G119)</f>
        <v/>
      </c>
      <c r="H98" s="710" t="str">
        <f>IF(【全員最初に作成】基本情報!H119="","",【全員最初に作成】基本情報!H119)</f>
        <v/>
      </c>
      <c r="I98" s="710" t="str">
        <f>IF(【全員最初に作成】基本情報!I119="","",【全員最初に作成】基本情報!I119)</f>
        <v/>
      </c>
      <c r="J98" s="710" t="str">
        <f>IF(【全員最初に作成】基本情報!J119="","",【全員最初に作成】基本情報!J119)</f>
        <v/>
      </c>
      <c r="K98" s="710" t="str">
        <f>IF(【全員最初に作成】基本情報!K119="","",【全員最初に作成】基本情報!K119)</f>
        <v/>
      </c>
      <c r="L98" s="711" t="str">
        <f>IF(【全員最初に作成】基本情報!L119="","",【全員最初に作成】基本情報!L119)</f>
        <v/>
      </c>
      <c r="M98" s="707" t="str">
        <f>IF(【全員最初に作成】基本情報!M119="","",【全員最初に作成】基本情報!M119)</f>
        <v/>
      </c>
      <c r="N98" s="707" t="str">
        <f>IF(【全員最初に作成】基本情報!R119="","",【全員最初に作成】基本情報!R119)</f>
        <v/>
      </c>
      <c r="O98" s="707" t="str">
        <f>IF(【全員最初に作成】基本情報!W119="","",【全員最初に作成】基本情報!W119)</f>
        <v/>
      </c>
      <c r="P98" s="707" t="str">
        <f>IF(【全員最初に作成】基本情報!X119="","",【全員最初に作成】基本情報!X119)</f>
        <v/>
      </c>
      <c r="Q98" s="712" t="str">
        <f>IF(【全員最初に作成】基本情報!Y119="","",【全員最初に作成】基本情報!Y119)</f>
        <v/>
      </c>
      <c r="R98" s="713"/>
      <c r="S98" s="234" t="str">
        <f>IF(B98="×","",IF(【全員最初に作成】基本情報!Z119="","",【全員最初に作成】基本情報!Z119))</f>
        <v/>
      </c>
      <c r="T98" s="714" t="str">
        <f>IF(B98="×","",IF(Q98="","",VLOOKUP(Q98,【参考】数式用!$M$2:$O$34,3,FALSE)))</f>
        <v/>
      </c>
      <c r="U98" s="715" t="s">
        <v>566</v>
      </c>
      <c r="V98" s="716">
        <v>4</v>
      </c>
      <c r="W98" s="717" t="s">
        <v>11</v>
      </c>
      <c r="X98" s="718"/>
      <c r="Y98" s="719" t="s">
        <v>567</v>
      </c>
      <c r="Z98" s="716">
        <v>4</v>
      </c>
      <c r="AA98" s="719" t="s">
        <v>11</v>
      </c>
      <c r="AB98" s="718"/>
      <c r="AC98" s="719" t="s">
        <v>12</v>
      </c>
      <c r="AD98" s="720" t="s">
        <v>30</v>
      </c>
      <c r="AE98" s="721" t="str">
        <f t="shared" si="5"/>
        <v/>
      </c>
      <c r="AF98" s="722" t="s">
        <v>568</v>
      </c>
      <c r="AG98" s="723" t="str">
        <f t="shared" si="6"/>
        <v/>
      </c>
      <c r="AH98" s="724"/>
      <c r="AI98" s="724"/>
      <c r="AJ98" s="725"/>
      <c r="AK98" s="725"/>
    </row>
    <row r="99" spans="1:37" ht="36.75" customHeight="1">
      <c r="A99" s="707">
        <f t="shared" si="7"/>
        <v>86</v>
      </c>
      <c r="B99" s="708"/>
      <c r="C99" s="709" t="str">
        <f>IF(【全員最初に作成】基本情報!C120="","",【全員最初に作成】基本情報!C120)</f>
        <v/>
      </c>
      <c r="D99" s="710" t="str">
        <f>IF(【全員最初に作成】基本情報!D120="","",【全員最初に作成】基本情報!D120)</f>
        <v/>
      </c>
      <c r="E99" s="710" t="str">
        <f>IF(【全員最初に作成】基本情報!E120="","",【全員最初に作成】基本情報!E120)</f>
        <v/>
      </c>
      <c r="F99" s="710" t="str">
        <f>IF(【全員最初に作成】基本情報!F120="","",【全員最初に作成】基本情報!F120)</f>
        <v/>
      </c>
      <c r="G99" s="710" t="str">
        <f>IF(【全員最初に作成】基本情報!G120="","",【全員最初に作成】基本情報!G120)</f>
        <v/>
      </c>
      <c r="H99" s="710" t="str">
        <f>IF(【全員最初に作成】基本情報!H120="","",【全員最初に作成】基本情報!H120)</f>
        <v/>
      </c>
      <c r="I99" s="710" t="str">
        <f>IF(【全員最初に作成】基本情報!I120="","",【全員最初に作成】基本情報!I120)</f>
        <v/>
      </c>
      <c r="J99" s="710" t="str">
        <f>IF(【全員最初に作成】基本情報!J120="","",【全員最初に作成】基本情報!J120)</f>
        <v/>
      </c>
      <c r="K99" s="710" t="str">
        <f>IF(【全員最初に作成】基本情報!K120="","",【全員最初に作成】基本情報!K120)</f>
        <v/>
      </c>
      <c r="L99" s="711" t="str">
        <f>IF(【全員最初に作成】基本情報!L120="","",【全員最初に作成】基本情報!L120)</f>
        <v/>
      </c>
      <c r="M99" s="707" t="str">
        <f>IF(【全員最初に作成】基本情報!M120="","",【全員最初に作成】基本情報!M120)</f>
        <v/>
      </c>
      <c r="N99" s="707" t="str">
        <f>IF(【全員最初に作成】基本情報!R120="","",【全員最初に作成】基本情報!R120)</f>
        <v/>
      </c>
      <c r="O99" s="707" t="str">
        <f>IF(【全員最初に作成】基本情報!W120="","",【全員最初に作成】基本情報!W120)</f>
        <v/>
      </c>
      <c r="P99" s="707" t="str">
        <f>IF(【全員最初に作成】基本情報!X120="","",【全員最初に作成】基本情報!X120)</f>
        <v/>
      </c>
      <c r="Q99" s="712" t="str">
        <f>IF(【全員最初に作成】基本情報!Y120="","",【全員最初に作成】基本情報!Y120)</f>
        <v/>
      </c>
      <c r="R99" s="713"/>
      <c r="S99" s="234" t="str">
        <f>IF(B99="×","",IF(【全員最初に作成】基本情報!Z120="","",【全員最初に作成】基本情報!Z120))</f>
        <v/>
      </c>
      <c r="T99" s="714" t="str">
        <f>IF(B99="×","",IF(Q99="","",VLOOKUP(Q99,【参考】数式用!$M$2:$O$34,3,FALSE)))</f>
        <v/>
      </c>
      <c r="U99" s="715" t="s">
        <v>566</v>
      </c>
      <c r="V99" s="716">
        <v>4</v>
      </c>
      <c r="W99" s="717" t="s">
        <v>11</v>
      </c>
      <c r="X99" s="718"/>
      <c r="Y99" s="719" t="s">
        <v>567</v>
      </c>
      <c r="Z99" s="716">
        <v>4</v>
      </c>
      <c r="AA99" s="719" t="s">
        <v>11</v>
      </c>
      <c r="AB99" s="718"/>
      <c r="AC99" s="719" t="s">
        <v>12</v>
      </c>
      <c r="AD99" s="720" t="s">
        <v>30</v>
      </c>
      <c r="AE99" s="721" t="str">
        <f t="shared" si="5"/>
        <v/>
      </c>
      <c r="AF99" s="722" t="s">
        <v>568</v>
      </c>
      <c r="AG99" s="723" t="str">
        <f t="shared" si="6"/>
        <v/>
      </c>
      <c r="AH99" s="724"/>
      <c r="AI99" s="724"/>
      <c r="AJ99" s="725"/>
      <c r="AK99" s="725"/>
    </row>
    <row r="100" spans="1:37" ht="36.75" customHeight="1">
      <c r="A100" s="707">
        <f t="shared" si="7"/>
        <v>87</v>
      </c>
      <c r="B100" s="708"/>
      <c r="C100" s="709" t="str">
        <f>IF(【全員最初に作成】基本情報!C121="","",【全員最初に作成】基本情報!C121)</f>
        <v/>
      </c>
      <c r="D100" s="710" t="str">
        <f>IF(【全員最初に作成】基本情報!D121="","",【全員最初に作成】基本情報!D121)</f>
        <v/>
      </c>
      <c r="E100" s="710" t="str">
        <f>IF(【全員最初に作成】基本情報!E121="","",【全員最初に作成】基本情報!E121)</f>
        <v/>
      </c>
      <c r="F100" s="710" t="str">
        <f>IF(【全員最初に作成】基本情報!F121="","",【全員最初に作成】基本情報!F121)</f>
        <v/>
      </c>
      <c r="G100" s="710" t="str">
        <f>IF(【全員最初に作成】基本情報!G121="","",【全員最初に作成】基本情報!G121)</f>
        <v/>
      </c>
      <c r="H100" s="710" t="str">
        <f>IF(【全員最初に作成】基本情報!H121="","",【全員最初に作成】基本情報!H121)</f>
        <v/>
      </c>
      <c r="I100" s="710" t="str">
        <f>IF(【全員最初に作成】基本情報!I121="","",【全員最初に作成】基本情報!I121)</f>
        <v/>
      </c>
      <c r="J100" s="710" t="str">
        <f>IF(【全員最初に作成】基本情報!J121="","",【全員最初に作成】基本情報!J121)</f>
        <v/>
      </c>
      <c r="K100" s="710" t="str">
        <f>IF(【全員最初に作成】基本情報!K121="","",【全員最初に作成】基本情報!K121)</f>
        <v/>
      </c>
      <c r="L100" s="711" t="str">
        <f>IF(【全員最初に作成】基本情報!L121="","",【全員最初に作成】基本情報!L121)</f>
        <v/>
      </c>
      <c r="M100" s="707" t="str">
        <f>IF(【全員最初に作成】基本情報!M121="","",【全員最初に作成】基本情報!M121)</f>
        <v/>
      </c>
      <c r="N100" s="707" t="str">
        <f>IF(【全員最初に作成】基本情報!R121="","",【全員最初に作成】基本情報!R121)</f>
        <v/>
      </c>
      <c r="O100" s="707" t="str">
        <f>IF(【全員最初に作成】基本情報!W121="","",【全員最初に作成】基本情報!W121)</f>
        <v/>
      </c>
      <c r="P100" s="707" t="str">
        <f>IF(【全員最初に作成】基本情報!X121="","",【全員最初に作成】基本情報!X121)</f>
        <v/>
      </c>
      <c r="Q100" s="712" t="str">
        <f>IF(【全員最初に作成】基本情報!Y121="","",【全員最初に作成】基本情報!Y121)</f>
        <v/>
      </c>
      <c r="R100" s="713"/>
      <c r="S100" s="234" t="str">
        <f>IF(B100="×","",IF(【全員最初に作成】基本情報!Z121="","",【全員最初に作成】基本情報!Z121))</f>
        <v/>
      </c>
      <c r="T100" s="714" t="str">
        <f>IF(B100="×","",IF(Q100="","",VLOOKUP(Q100,【参考】数式用!$M$2:$O$34,3,FALSE)))</f>
        <v/>
      </c>
      <c r="U100" s="715" t="s">
        <v>566</v>
      </c>
      <c r="V100" s="716">
        <v>4</v>
      </c>
      <c r="W100" s="717" t="s">
        <v>11</v>
      </c>
      <c r="X100" s="718"/>
      <c r="Y100" s="719" t="s">
        <v>567</v>
      </c>
      <c r="Z100" s="716">
        <v>4</v>
      </c>
      <c r="AA100" s="719" t="s">
        <v>11</v>
      </c>
      <c r="AB100" s="718"/>
      <c r="AC100" s="719" t="s">
        <v>12</v>
      </c>
      <c r="AD100" s="720" t="s">
        <v>30</v>
      </c>
      <c r="AE100" s="721" t="str">
        <f t="shared" si="5"/>
        <v/>
      </c>
      <c r="AF100" s="722" t="s">
        <v>568</v>
      </c>
      <c r="AG100" s="723" t="str">
        <f t="shared" si="6"/>
        <v/>
      </c>
      <c r="AH100" s="724"/>
      <c r="AI100" s="724"/>
      <c r="AJ100" s="725"/>
      <c r="AK100" s="725"/>
    </row>
    <row r="101" spans="1:37" ht="36.75" customHeight="1">
      <c r="A101" s="707">
        <f t="shared" si="7"/>
        <v>88</v>
      </c>
      <c r="B101" s="708"/>
      <c r="C101" s="709" t="str">
        <f>IF(【全員最初に作成】基本情報!C122="","",【全員最初に作成】基本情報!C122)</f>
        <v/>
      </c>
      <c r="D101" s="710" t="str">
        <f>IF(【全員最初に作成】基本情報!D122="","",【全員最初に作成】基本情報!D122)</f>
        <v/>
      </c>
      <c r="E101" s="710" t="str">
        <f>IF(【全員最初に作成】基本情報!E122="","",【全員最初に作成】基本情報!E122)</f>
        <v/>
      </c>
      <c r="F101" s="710" t="str">
        <f>IF(【全員最初に作成】基本情報!F122="","",【全員最初に作成】基本情報!F122)</f>
        <v/>
      </c>
      <c r="G101" s="710" t="str">
        <f>IF(【全員最初に作成】基本情報!G122="","",【全員最初に作成】基本情報!G122)</f>
        <v/>
      </c>
      <c r="H101" s="710" t="str">
        <f>IF(【全員最初に作成】基本情報!H122="","",【全員最初に作成】基本情報!H122)</f>
        <v/>
      </c>
      <c r="I101" s="710" t="str">
        <f>IF(【全員最初に作成】基本情報!I122="","",【全員最初に作成】基本情報!I122)</f>
        <v/>
      </c>
      <c r="J101" s="710" t="str">
        <f>IF(【全員最初に作成】基本情報!J122="","",【全員最初に作成】基本情報!J122)</f>
        <v/>
      </c>
      <c r="K101" s="710" t="str">
        <f>IF(【全員最初に作成】基本情報!K122="","",【全員最初に作成】基本情報!K122)</f>
        <v/>
      </c>
      <c r="L101" s="711" t="str">
        <f>IF(【全員最初に作成】基本情報!L122="","",【全員最初に作成】基本情報!L122)</f>
        <v/>
      </c>
      <c r="M101" s="707" t="str">
        <f>IF(【全員最初に作成】基本情報!M122="","",【全員最初に作成】基本情報!M122)</f>
        <v/>
      </c>
      <c r="N101" s="707" t="str">
        <f>IF(【全員最初に作成】基本情報!R122="","",【全員最初に作成】基本情報!R122)</f>
        <v/>
      </c>
      <c r="O101" s="707" t="str">
        <f>IF(【全員最初に作成】基本情報!W122="","",【全員最初に作成】基本情報!W122)</f>
        <v/>
      </c>
      <c r="P101" s="707" t="str">
        <f>IF(【全員最初に作成】基本情報!X122="","",【全員最初に作成】基本情報!X122)</f>
        <v/>
      </c>
      <c r="Q101" s="712" t="str">
        <f>IF(【全員最初に作成】基本情報!Y122="","",【全員最初に作成】基本情報!Y122)</f>
        <v/>
      </c>
      <c r="R101" s="713"/>
      <c r="S101" s="234" t="str">
        <f>IF(B101="×","",IF(【全員最初に作成】基本情報!Z122="","",【全員最初に作成】基本情報!Z122))</f>
        <v/>
      </c>
      <c r="T101" s="714" t="str">
        <f>IF(B101="×","",IF(Q101="","",VLOOKUP(Q101,【参考】数式用!$M$2:$O$34,3,FALSE)))</f>
        <v/>
      </c>
      <c r="U101" s="715" t="s">
        <v>566</v>
      </c>
      <c r="V101" s="716">
        <v>4</v>
      </c>
      <c r="W101" s="717" t="s">
        <v>11</v>
      </c>
      <c r="X101" s="718"/>
      <c r="Y101" s="719" t="s">
        <v>567</v>
      </c>
      <c r="Z101" s="716">
        <v>4</v>
      </c>
      <c r="AA101" s="719" t="s">
        <v>11</v>
      </c>
      <c r="AB101" s="718"/>
      <c r="AC101" s="719" t="s">
        <v>12</v>
      </c>
      <c r="AD101" s="720" t="s">
        <v>30</v>
      </c>
      <c r="AE101" s="721" t="str">
        <f t="shared" si="5"/>
        <v/>
      </c>
      <c r="AF101" s="722" t="s">
        <v>568</v>
      </c>
      <c r="AG101" s="723" t="str">
        <f t="shared" si="6"/>
        <v/>
      </c>
      <c r="AH101" s="724"/>
      <c r="AI101" s="724"/>
      <c r="AJ101" s="725"/>
      <c r="AK101" s="725"/>
    </row>
    <row r="102" spans="1:37" ht="36.75" customHeight="1">
      <c r="A102" s="707">
        <f t="shared" si="7"/>
        <v>89</v>
      </c>
      <c r="B102" s="708"/>
      <c r="C102" s="709" t="str">
        <f>IF(【全員最初に作成】基本情報!C123="","",【全員最初に作成】基本情報!C123)</f>
        <v/>
      </c>
      <c r="D102" s="710" t="str">
        <f>IF(【全員最初に作成】基本情報!D123="","",【全員最初に作成】基本情報!D123)</f>
        <v/>
      </c>
      <c r="E102" s="710" t="str">
        <f>IF(【全員最初に作成】基本情報!E123="","",【全員最初に作成】基本情報!E123)</f>
        <v/>
      </c>
      <c r="F102" s="710" t="str">
        <f>IF(【全員最初に作成】基本情報!F123="","",【全員最初に作成】基本情報!F123)</f>
        <v/>
      </c>
      <c r="G102" s="710" t="str">
        <f>IF(【全員最初に作成】基本情報!G123="","",【全員最初に作成】基本情報!G123)</f>
        <v/>
      </c>
      <c r="H102" s="710" t="str">
        <f>IF(【全員最初に作成】基本情報!H123="","",【全員最初に作成】基本情報!H123)</f>
        <v/>
      </c>
      <c r="I102" s="710" t="str">
        <f>IF(【全員最初に作成】基本情報!I123="","",【全員最初に作成】基本情報!I123)</f>
        <v/>
      </c>
      <c r="J102" s="710" t="str">
        <f>IF(【全員最初に作成】基本情報!J123="","",【全員最初に作成】基本情報!J123)</f>
        <v/>
      </c>
      <c r="K102" s="710" t="str">
        <f>IF(【全員最初に作成】基本情報!K123="","",【全員最初に作成】基本情報!K123)</f>
        <v/>
      </c>
      <c r="L102" s="711" t="str">
        <f>IF(【全員最初に作成】基本情報!L123="","",【全員最初に作成】基本情報!L123)</f>
        <v/>
      </c>
      <c r="M102" s="707" t="str">
        <f>IF(【全員最初に作成】基本情報!M123="","",【全員最初に作成】基本情報!M123)</f>
        <v/>
      </c>
      <c r="N102" s="707" t="str">
        <f>IF(【全員最初に作成】基本情報!R123="","",【全員最初に作成】基本情報!R123)</f>
        <v/>
      </c>
      <c r="O102" s="707" t="str">
        <f>IF(【全員最初に作成】基本情報!W123="","",【全員最初に作成】基本情報!W123)</f>
        <v/>
      </c>
      <c r="P102" s="707" t="str">
        <f>IF(【全員最初に作成】基本情報!X123="","",【全員最初に作成】基本情報!X123)</f>
        <v/>
      </c>
      <c r="Q102" s="712" t="str">
        <f>IF(【全員最初に作成】基本情報!Y123="","",【全員最初に作成】基本情報!Y123)</f>
        <v/>
      </c>
      <c r="R102" s="713"/>
      <c r="S102" s="234" t="str">
        <f>IF(B102="×","",IF(【全員最初に作成】基本情報!Z123="","",【全員最初に作成】基本情報!Z123))</f>
        <v/>
      </c>
      <c r="T102" s="714" t="str">
        <f>IF(B102="×","",IF(Q102="","",VLOOKUP(Q102,【参考】数式用!$M$2:$O$34,3,FALSE)))</f>
        <v/>
      </c>
      <c r="U102" s="715" t="s">
        <v>566</v>
      </c>
      <c r="V102" s="716">
        <v>4</v>
      </c>
      <c r="W102" s="717" t="s">
        <v>11</v>
      </c>
      <c r="X102" s="718"/>
      <c r="Y102" s="719" t="s">
        <v>567</v>
      </c>
      <c r="Z102" s="716">
        <v>4</v>
      </c>
      <c r="AA102" s="719" t="s">
        <v>11</v>
      </c>
      <c r="AB102" s="718"/>
      <c r="AC102" s="719" t="s">
        <v>12</v>
      </c>
      <c r="AD102" s="720" t="s">
        <v>30</v>
      </c>
      <c r="AE102" s="721" t="str">
        <f t="shared" si="5"/>
        <v/>
      </c>
      <c r="AF102" s="722" t="s">
        <v>568</v>
      </c>
      <c r="AG102" s="723" t="str">
        <f t="shared" si="6"/>
        <v/>
      </c>
      <c r="AH102" s="724"/>
      <c r="AI102" s="724"/>
      <c r="AJ102" s="725"/>
      <c r="AK102" s="725"/>
    </row>
    <row r="103" spans="1:37" ht="36.75" customHeight="1">
      <c r="A103" s="707">
        <f t="shared" si="7"/>
        <v>90</v>
      </c>
      <c r="B103" s="708"/>
      <c r="C103" s="709" t="str">
        <f>IF(【全員最初に作成】基本情報!C124="","",【全員最初に作成】基本情報!C124)</f>
        <v/>
      </c>
      <c r="D103" s="710" t="str">
        <f>IF(【全員最初に作成】基本情報!D124="","",【全員最初に作成】基本情報!D124)</f>
        <v/>
      </c>
      <c r="E103" s="710" t="str">
        <f>IF(【全員最初に作成】基本情報!E124="","",【全員最初に作成】基本情報!E124)</f>
        <v/>
      </c>
      <c r="F103" s="710" t="str">
        <f>IF(【全員最初に作成】基本情報!F124="","",【全員最初に作成】基本情報!F124)</f>
        <v/>
      </c>
      <c r="G103" s="710" t="str">
        <f>IF(【全員最初に作成】基本情報!G124="","",【全員最初に作成】基本情報!G124)</f>
        <v/>
      </c>
      <c r="H103" s="710" t="str">
        <f>IF(【全員最初に作成】基本情報!H124="","",【全員最初に作成】基本情報!H124)</f>
        <v/>
      </c>
      <c r="I103" s="710" t="str">
        <f>IF(【全員最初に作成】基本情報!I124="","",【全員最初に作成】基本情報!I124)</f>
        <v/>
      </c>
      <c r="J103" s="710" t="str">
        <f>IF(【全員最初に作成】基本情報!J124="","",【全員最初に作成】基本情報!J124)</f>
        <v/>
      </c>
      <c r="K103" s="710" t="str">
        <f>IF(【全員最初に作成】基本情報!K124="","",【全員最初に作成】基本情報!K124)</f>
        <v/>
      </c>
      <c r="L103" s="711" t="str">
        <f>IF(【全員最初に作成】基本情報!L124="","",【全員最初に作成】基本情報!L124)</f>
        <v/>
      </c>
      <c r="M103" s="707" t="str">
        <f>IF(【全員最初に作成】基本情報!M124="","",【全員最初に作成】基本情報!M124)</f>
        <v/>
      </c>
      <c r="N103" s="707" t="str">
        <f>IF(【全員最初に作成】基本情報!R124="","",【全員最初に作成】基本情報!R124)</f>
        <v/>
      </c>
      <c r="O103" s="707" t="str">
        <f>IF(【全員最初に作成】基本情報!W124="","",【全員最初に作成】基本情報!W124)</f>
        <v/>
      </c>
      <c r="P103" s="707" t="str">
        <f>IF(【全員最初に作成】基本情報!X124="","",【全員最初に作成】基本情報!X124)</f>
        <v/>
      </c>
      <c r="Q103" s="712" t="str">
        <f>IF(【全員最初に作成】基本情報!Y124="","",【全員最初に作成】基本情報!Y124)</f>
        <v/>
      </c>
      <c r="R103" s="713"/>
      <c r="S103" s="234" t="str">
        <f>IF(B103="×","",IF(【全員最初に作成】基本情報!Z124="","",【全員最初に作成】基本情報!Z124))</f>
        <v/>
      </c>
      <c r="T103" s="714" t="str">
        <f>IF(B103="×","",IF(Q103="","",VLOOKUP(Q103,【参考】数式用!$M$2:$O$34,3,FALSE)))</f>
        <v/>
      </c>
      <c r="U103" s="715" t="s">
        <v>566</v>
      </c>
      <c r="V103" s="716">
        <v>4</v>
      </c>
      <c r="W103" s="717" t="s">
        <v>11</v>
      </c>
      <c r="X103" s="718"/>
      <c r="Y103" s="719" t="s">
        <v>567</v>
      </c>
      <c r="Z103" s="716">
        <v>4</v>
      </c>
      <c r="AA103" s="719" t="s">
        <v>11</v>
      </c>
      <c r="AB103" s="718"/>
      <c r="AC103" s="719" t="s">
        <v>12</v>
      </c>
      <c r="AD103" s="720" t="s">
        <v>30</v>
      </c>
      <c r="AE103" s="721" t="str">
        <f t="shared" si="5"/>
        <v/>
      </c>
      <c r="AF103" s="722" t="s">
        <v>568</v>
      </c>
      <c r="AG103" s="723" t="str">
        <f t="shared" si="6"/>
        <v/>
      </c>
      <c r="AH103" s="724"/>
      <c r="AI103" s="724"/>
      <c r="AJ103" s="725"/>
      <c r="AK103" s="725"/>
    </row>
    <row r="104" spans="1:37" ht="36.75" customHeight="1">
      <c r="A104" s="707">
        <f t="shared" si="7"/>
        <v>91</v>
      </c>
      <c r="B104" s="708"/>
      <c r="C104" s="709" t="str">
        <f>IF(【全員最初に作成】基本情報!C125="","",【全員最初に作成】基本情報!C125)</f>
        <v/>
      </c>
      <c r="D104" s="710" t="str">
        <f>IF(【全員最初に作成】基本情報!D125="","",【全員最初に作成】基本情報!D125)</f>
        <v/>
      </c>
      <c r="E104" s="710" t="str">
        <f>IF(【全員最初に作成】基本情報!E125="","",【全員最初に作成】基本情報!E125)</f>
        <v/>
      </c>
      <c r="F104" s="710" t="str">
        <f>IF(【全員最初に作成】基本情報!F125="","",【全員最初に作成】基本情報!F125)</f>
        <v/>
      </c>
      <c r="G104" s="710" t="str">
        <f>IF(【全員最初に作成】基本情報!G125="","",【全員最初に作成】基本情報!G125)</f>
        <v/>
      </c>
      <c r="H104" s="710" t="str">
        <f>IF(【全員最初に作成】基本情報!H125="","",【全員最初に作成】基本情報!H125)</f>
        <v/>
      </c>
      <c r="I104" s="710" t="str">
        <f>IF(【全員最初に作成】基本情報!I125="","",【全員最初に作成】基本情報!I125)</f>
        <v/>
      </c>
      <c r="J104" s="710" t="str">
        <f>IF(【全員最初に作成】基本情報!J125="","",【全員最初に作成】基本情報!J125)</f>
        <v/>
      </c>
      <c r="K104" s="710" t="str">
        <f>IF(【全員最初に作成】基本情報!K125="","",【全員最初に作成】基本情報!K125)</f>
        <v/>
      </c>
      <c r="L104" s="711" t="str">
        <f>IF(【全員最初に作成】基本情報!L125="","",【全員最初に作成】基本情報!L125)</f>
        <v/>
      </c>
      <c r="M104" s="707" t="str">
        <f>IF(【全員最初に作成】基本情報!M125="","",【全員最初に作成】基本情報!M125)</f>
        <v/>
      </c>
      <c r="N104" s="707" t="str">
        <f>IF(【全員最初に作成】基本情報!R125="","",【全員最初に作成】基本情報!R125)</f>
        <v/>
      </c>
      <c r="O104" s="707" t="str">
        <f>IF(【全員最初に作成】基本情報!W125="","",【全員最初に作成】基本情報!W125)</f>
        <v/>
      </c>
      <c r="P104" s="707" t="str">
        <f>IF(【全員最初に作成】基本情報!X125="","",【全員最初に作成】基本情報!X125)</f>
        <v/>
      </c>
      <c r="Q104" s="712" t="str">
        <f>IF(【全員最初に作成】基本情報!Y125="","",【全員最初に作成】基本情報!Y125)</f>
        <v/>
      </c>
      <c r="R104" s="713"/>
      <c r="S104" s="234" t="str">
        <f>IF(B104="×","",IF(【全員最初に作成】基本情報!Z125="","",【全員最初に作成】基本情報!Z125))</f>
        <v/>
      </c>
      <c r="T104" s="714" t="str">
        <f>IF(B104="×","",IF(Q104="","",VLOOKUP(Q104,【参考】数式用!$M$2:$O$34,3,FALSE)))</f>
        <v/>
      </c>
      <c r="U104" s="715" t="s">
        <v>566</v>
      </c>
      <c r="V104" s="716">
        <v>4</v>
      </c>
      <c r="W104" s="717" t="s">
        <v>11</v>
      </c>
      <c r="X104" s="718"/>
      <c r="Y104" s="719" t="s">
        <v>567</v>
      </c>
      <c r="Z104" s="716">
        <v>4</v>
      </c>
      <c r="AA104" s="719" t="s">
        <v>11</v>
      </c>
      <c r="AB104" s="718"/>
      <c r="AC104" s="719" t="s">
        <v>12</v>
      </c>
      <c r="AD104" s="720" t="s">
        <v>30</v>
      </c>
      <c r="AE104" s="721" t="str">
        <f t="shared" si="5"/>
        <v/>
      </c>
      <c r="AF104" s="722" t="s">
        <v>568</v>
      </c>
      <c r="AG104" s="723" t="str">
        <f t="shared" si="6"/>
        <v/>
      </c>
      <c r="AH104" s="724"/>
      <c r="AI104" s="724"/>
      <c r="AJ104" s="725"/>
      <c r="AK104" s="725"/>
    </row>
    <row r="105" spans="1:37" ht="36.75" customHeight="1">
      <c r="A105" s="707">
        <f t="shared" si="7"/>
        <v>92</v>
      </c>
      <c r="B105" s="708"/>
      <c r="C105" s="709" t="str">
        <f>IF(【全員最初に作成】基本情報!C126="","",【全員最初に作成】基本情報!C126)</f>
        <v/>
      </c>
      <c r="D105" s="710" t="str">
        <f>IF(【全員最初に作成】基本情報!D126="","",【全員最初に作成】基本情報!D126)</f>
        <v/>
      </c>
      <c r="E105" s="710" t="str">
        <f>IF(【全員最初に作成】基本情報!E126="","",【全員最初に作成】基本情報!E126)</f>
        <v/>
      </c>
      <c r="F105" s="710" t="str">
        <f>IF(【全員最初に作成】基本情報!F126="","",【全員最初に作成】基本情報!F126)</f>
        <v/>
      </c>
      <c r="G105" s="710" t="str">
        <f>IF(【全員最初に作成】基本情報!G126="","",【全員最初に作成】基本情報!G126)</f>
        <v/>
      </c>
      <c r="H105" s="710" t="str">
        <f>IF(【全員最初に作成】基本情報!H126="","",【全員最初に作成】基本情報!H126)</f>
        <v/>
      </c>
      <c r="I105" s="710" t="str">
        <f>IF(【全員最初に作成】基本情報!I126="","",【全員最初に作成】基本情報!I126)</f>
        <v/>
      </c>
      <c r="J105" s="710" t="str">
        <f>IF(【全員最初に作成】基本情報!J126="","",【全員最初に作成】基本情報!J126)</f>
        <v/>
      </c>
      <c r="K105" s="710" t="str">
        <f>IF(【全員最初に作成】基本情報!K126="","",【全員最初に作成】基本情報!K126)</f>
        <v/>
      </c>
      <c r="L105" s="711" t="str">
        <f>IF(【全員最初に作成】基本情報!L126="","",【全員最初に作成】基本情報!L126)</f>
        <v/>
      </c>
      <c r="M105" s="707" t="str">
        <f>IF(【全員最初に作成】基本情報!M126="","",【全員最初に作成】基本情報!M126)</f>
        <v/>
      </c>
      <c r="N105" s="707" t="str">
        <f>IF(【全員最初に作成】基本情報!R126="","",【全員最初に作成】基本情報!R126)</f>
        <v/>
      </c>
      <c r="O105" s="707" t="str">
        <f>IF(【全員最初に作成】基本情報!W126="","",【全員最初に作成】基本情報!W126)</f>
        <v/>
      </c>
      <c r="P105" s="707" t="str">
        <f>IF(【全員最初に作成】基本情報!X126="","",【全員最初に作成】基本情報!X126)</f>
        <v/>
      </c>
      <c r="Q105" s="712" t="str">
        <f>IF(【全員最初に作成】基本情報!Y126="","",【全員最初に作成】基本情報!Y126)</f>
        <v/>
      </c>
      <c r="R105" s="713"/>
      <c r="S105" s="234" t="str">
        <f>IF(B105="×","",IF(【全員最初に作成】基本情報!Z126="","",【全員最初に作成】基本情報!Z126))</f>
        <v/>
      </c>
      <c r="T105" s="714" t="str">
        <f>IF(B105="×","",IF(Q105="","",VLOOKUP(Q105,【参考】数式用!$M$2:$O$34,3,FALSE)))</f>
        <v/>
      </c>
      <c r="U105" s="715" t="s">
        <v>566</v>
      </c>
      <c r="V105" s="716">
        <v>4</v>
      </c>
      <c r="W105" s="717" t="s">
        <v>11</v>
      </c>
      <c r="X105" s="718"/>
      <c r="Y105" s="719" t="s">
        <v>567</v>
      </c>
      <c r="Z105" s="716">
        <v>4</v>
      </c>
      <c r="AA105" s="719" t="s">
        <v>11</v>
      </c>
      <c r="AB105" s="718"/>
      <c r="AC105" s="719" t="s">
        <v>12</v>
      </c>
      <c r="AD105" s="720" t="s">
        <v>30</v>
      </c>
      <c r="AE105" s="721" t="str">
        <f t="shared" si="5"/>
        <v/>
      </c>
      <c r="AF105" s="722" t="s">
        <v>568</v>
      </c>
      <c r="AG105" s="723" t="str">
        <f t="shared" si="6"/>
        <v/>
      </c>
      <c r="AH105" s="724"/>
      <c r="AI105" s="724"/>
      <c r="AJ105" s="725"/>
      <c r="AK105" s="725"/>
    </row>
    <row r="106" spans="1:37" ht="36.75" customHeight="1">
      <c r="A106" s="707">
        <f t="shared" si="7"/>
        <v>93</v>
      </c>
      <c r="B106" s="708"/>
      <c r="C106" s="709" t="str">
        <f>IF(【全員最初に作成】基本情報!C127="","",【全員最初に作成】基本情報!C127)</f>
        <v/>
      </c>
      <c r="D106" s="710" t="str">
        <f>IF(【全員最初に作成】基本情報!D127="","",【全員最初に作成】基本情報!D127)</f>
        <v/>
      </c>
      <c r="E106" s="710" t="str">
        <f>IF(【全員最初に作成】基本情報!E127="","",【全員最初に作成】基本情報!E127)</f>
        <v/>
      </c>
      <c r="F106" s="710" t="str">
        <f>IF(【全員最初に作成】基本情報!F127="","",【全員最初に作成】基本情報!F127)</f>
        <v/>
      </c>
      <c r="G106" s="710" t="str">
        <f>IF(【全員最初に作成】基本情報!G127="","",【全員最初に作成】基本情報!G127)</f>
        <v/>
      </c>
      <c r="H106" s="710" t="str">
        <f>IF(【全員最初に作成】基本情報!H127="","",【全員最初に作成】基本情報!H127)</f>
        <v/>
      </c>
      <c r="I106" s="710" t="str">
        <f>IF(【全員最初に作成】基本情報!I127="","",【全員最初に作成】基本情報!I127)</f>
        <v/>
      </c>
      <c r="J106" s="710" t="str">
        <f>IF(【全員最初に作成】基本情報!J127="","",【全員最初に作成】基本情報!J127)</f>
        <v/>
      </c>
      <c r="K106" s="710" t="str">
        <f>IF(【全員最初に作成】基本情報!K127="","",【全員最初に作成】基本情報!K127)</f>
        <v/>
      </c>
      <c r="L106" s="711" t="str">
        <f>IF(【全員最初に作成】基本情報!L127="","",【全員最初に作成】基本情報!L127)</f>
        <v/>
      </c>
      <c r="M106" s="707" t="str">
        <f>IF(【全員最初に作成】基本情報!M127="","",【全員最初に作成】基本情報!M127)</f>
        <v/>
      </c>
      <c r="N106" s="707" t="str">
        <f>IF(【全員最初に作成】基本情報!R127="","",【全員最初に作成】基本情報!R127)</f>
        <v/>
      </c>
      <c r="O106" s="707" t="str">
        <f>IF(【全員最初に作成】基本情報!W127="","",【全員最初に作成】基本情報!W127)</f>
        <v/>
      </c>
      <c r="P106" s="707" t="str">
        <f>IF(【全員最初に作成】基本情報!X127="","",【全員最初に作成】基本情報!X127)</f>
        <v/>
      </c>
      <c r="Q106" s="712" t="str">
        <f>IF(【全員最初に作成】基本情報!Y127="","",【全員最初に作成】基本情報!Y127)</f>
        <v/>
      </c>
      <c r="R106" s="713"/>
      <c r="S106" s="234" t="str">
        <f>IF(B106="×","",IF(【全員最初に作成】基本情報!Z127="","",【全員最初に作成】基本情報!Z127))</f>
        <v/>
      </c>
      <c r="T106" s="714" t="str">
        <f>IF(B106="×","",IF(Q106="","",VLOOKUP(Q106,【参考】数式用!$M$2:$O$34,3,FALSE)))</f>
        <v/>
      </c>
      <c r="U106" s="715" t="s">
        <v>566</v>
      </c>
      <c r="V106" s="716">
        <v>4</v>
      </c>
      <c r="W106" s="717" t="s">
        <v>11</v>
      </c>
      <c r="X106" s="718"/>
      <c r="Y106" s="719" t="s">
        <v>567</v>
      </c>
      <c r="Z106" s="716">
        <v>4</v>
      </c>
      <c r="AA106" s="719" t="s">
        <v>11</v>
      </c>
      <c r="AB106" s="718"/>
      <c r="AC106" s="719" t="s">
        <v>12</v>
      </c>
      <c r="AD106" s="720" t="s">
        <v>30</v>
      </c>
      <c r="AE106" s="721" t="str">
        <f t="shared" si="5"/>
        <v/>
      </c>
      <c r="AF106" s="722" t="s">
        <v>568</v>
      </c>
      <c r="AG106" s="723" t="str">
        <f t="shared" si="6"/>
        <v/>
      </c>
      <c r="AH106" s="724"/>
      <c r="AI106" s="724"/>
      <c r="AJ106" s="725"/>
      <c r="AK106" s="725"/>
    </row>
    <row r="107" spans="1:37" ht="36.75" customHeight="1">
      <c r="A107" s="707">
        <f t="shared" si="7"/>
        <v>94</v>
      </c>
      <c r="B107" s="708"/>
      <c r="C107" s="709" t="str">
        <f>IF(【全員最初に作成】基本情報!C128="","",【全員最初に作成】基本情報!C128)</f>
        <v/>
      </c>
      <c r="D107" s="710" t="str">
        <f>IF(【全員最初に作成】基本情報!D128="","",【全員最初に作成】基本情報!D128)</f>
        <v/>
      </c>
      <c r="E107" s="710" t="str">
        <f>IF(【全員最初に作成】基本情報!E128="","",【全員最初に作成】基本情報!E128)</f>
        <v/>
      </c>
      <c r="F107" s="710" t="str">
        <f>IF(【全員最初に作成】基本情報!F128="","",【全員最初に作成】基本情報!F128)</f>
        <v/>
      </c>
      <c r="G107" s="710" t="str">
        <f>IF(【全員最初に作成】基本情報!G128="","",【全員最初に作成】基本情報!G128)</f>
        <v/>
      </c>
      <c r="H107" s="710" t="str">
        <f>IF(【全員最初に作成】基本情報!H128="","",【全員最初に作成】基本情報!H128)</f>
        <v/>
      </c>
      <c r="I107" s="710" t="str">
        <f>IF(【全員最初に作成】基本情報!I128="","",【全員最初に作成】基本情報!I128)</f>
        <v/>
      </c>
      <c r="J107" s="710" t="str">
        <f>IF(【全員最初に作成】基本情報!J128="","",【全員最初に作成】基本情報!J128)</f>
        <v/>
      </c>
      <c r="K107" s="710" t="str">
        <f>IF(【全員最初に作成】基本情報!K128="","",【全員最初に作成】基本情報!K128)</f>
        <v/>
      </c>
      <c r="L107" s="711" t="str">
        <f>IF(【全員最初に作成】基本情報!L128="","",【全員最初に作成】基本情報!L128)</f>
        <v/>
      </c>
      <c r="M107" s="707" t="str">
        <f>IF(【全員最初に作成】基本情報!M128="","",【全員最初に作成】基本情報!M128)</f>
        <v/>
      </c>
      <c r="N107" s="707" t="str">
        <f>IF(【全員最初に作成】基本情報!R128="","",【全員最初に作成】基本情報!R128)</f>
        <v/>
      </c>
      <c r="O107" s="707" t="str">
        <f>IF(【全員最初に作成】基本情報!W128="","",【全員最初に作成】基本情報!W128)</f>
        <v/>
      </c>
      <c r="P107" s="707" t="str">
        <f>IF(【全員最初に作成】基本情報!X128="","",【全員最初に作成】基本情報!X128)</f>
        <v/>
      </c>
      <c r="Q107" s="712" t="str">
        <f>IF(【全員最初に作成】基本情報!Y128="","",【全員最初に作成】基本情報!Y128)</f>
        <v/>
      </c>
      <c r="R107" s="713"/>
      <c r="S107" s="234" t="str">
        <f>IF(B107="×","",IF(【全員最初に作成】基本情報!Z128="","",【全員最初に作成】基本情報!Z128))</f>
        <v/>
      </c>
      <c r="T107" s="714" t="str">
        <f>IF(B107="×","",IF(Q107="","",VLOOKUP(Q107,【参考】数式用!$M$2:$O$34,3,FALSE)))</f>
        <v/>
      </c>
      <c r="U107" s="715" t="s">
        <v>566</v>
      </c>
      <c r="V107" s="716">
        <v>4</v>
      </c>
      <c r="W107" s="717" t="s">
        <v>11</v>
      </c>
      <c r="X107" s="718"/>
      <c r="Y107" s="719" t="s">
        <v>567</v>
      </c>
      <c r="Z107" s="716">
        <v>4</v>
      </c>
      <c r="AA107" s="719" t="s">
        <v>11</v>
      </c>
      <c r="AB107" s="718"/>
      <c r="AC107" s="719" t="s">
        <v>12</v>
      </c>
      <c r="AD107" s="720" t="s">
        <v>30</v>
      </c>
      <c r="AE107" s="721" t="str">
        <f t="shared" si="5"/>
        <v/>
      </c>
      <c r="AF107" s="722" t="s">
        <v>568</v>
      </c>
      <c r="AG107" s="723" t="str">
        <f t="shared" si="6"/>
        <v/>
      </c>
      <c r="AH107" s="724"/>
      <c r="AI107" s="724"/>
      <c r="AJ107" s="725"/>
      <c r="AK107" s="725"/>
    </row>
    <row r="108" spans="1:37" ht="36.75" customHeight="1">
      <c r="A108" s="707">
        <f t="shared" si="7"/>
        <v>95</v>
      </c>
      <c r="B108" s="708"/>
      <c r="C108" s="709" t="str">
        <f>IF(【全員最初に作成】基本情報!C129="","",【全員最初に作成】基本情報!C129)</f>
        <v/>
      </c>
      <c r="D108" s="710" t="str">
        <f>IF(【全員最初に作成】基本情報!D129="","",【全員最初に作成】基本情報!D129)</f>
        <v/>
      </c>
      <c r="E108" s="710" t="str">
        <f>IF(【全員最初に作成】基本情報!E129="","",【全員最初に作成】基本情報!E129)</f>
        <v/>
      </c>
      <c r="F108" s="710" t="str">
        <f>IF(【全員最初に作成】基本情報!F129="","",【全員最初に作成】基本情報!F129)</f>
        <v/>
      </c>
      <c r="G108" s="710" t="str">
        <f>IF(【全員最初に作成】基本情報!G129="","",【全員最初に作成】基本情報!G129)</f>
        <v/>
      </c>
      <c r="H108" s="710" t="str">
        <f>IF(【全員最初に作成】基本情報!H129="","",【全員最初に作成】基本情報!H129)</f>
        <v/>
      </c>
      <c r="I108" s="710" t="str">
        <f>IF(【全員最初に作成】基本情報!I129="","",【全員最初に作成】基本情報!I129)</f>
        <v/>
      </c>
      <c r="J108" s="710" t="str">
        <f>IF(【全員最初に作成】基本情報!J129="","",【全員最初に作成】基本情報!J129)</f>
        <v/>
      </c>
      <c r="K108" s="710" t="str">
        <f>IF(【全員最初に作成】基本情報!K129="","",【全員最初に作成】基本情報!K129)</f>
        <v/>
      </c>
      <c r="L108" s="711" t="str">
        <f>IF(【全員最初に作成】基本情報!L129="","",【全員最初に作成】基本情報!L129)</f>
        <v/>
      </c>
      <c r="M108" s="707" t="str">
        <f>IF(【全員最初に作成】基本情報!M129="","",【全員最初に作成】基本情報!M129)</f>
        <v/>
      </c>
      <c r="N108" s="707" t="str">
        <f>IF(【全員最初に作成】基本情報!R129="","",【全員最初に作成】基本情報!R129)</f>
        <v/>
      </c>
      <c r="O108" s="707" t="str">
        <f>IF(【全員最初に作成】基本情報!W129="","",【全員最初に作成】基本情報!W129)</f>
        <v/>
      </c>
      <c r="P108" s="707" t="str">
        <f>IF(【全員最初に作成】基本情報!X129="","",【全員最初に作成】基本情報!X129)</f>
        <v/>
      </c>
      <c r="Q108" s="712" t="str">
        <f>IF(【全員最初に作成】基本情報!Y129="","",【全員最初に作成】基本情報!Y129)</f>
        <v/>
      </c>
      <c r="R108" s="713"/>
      <c r="S108" s="234" t="str">
        <f>IF(B108="×","",IF(【全員最初に作成】基本情報!Z129="","",【全員最初に作成】基本情報!Z129))</f>
        <v/>
      </c>
      <c r="T108" s="714" t="str">
        <f>IF(B108="×","",IF(Q108="","",VLOOKUP(Q108,【参考】数式用!$M$2:$O$34,3,FALSE)))</f>
        <v/>
      </c>
      <c r="U108" s="715" t="s">
        <v>566</v>
      </c>
      <c r="V108" s="716">
        <v>4</v>
      </c>
      <c r="W108" s="717" t="s">
        <v>11</v>
      </c>
      <c r="X108" s="718"/>
      <c r="Y108" s="719" t="s">
        <v>567</v>
      </c>
      <c r="Z108" s="716">
        <v>4</v>
      </c>
      <c r="AA108" s="719" t="s">
        <v>11</v>
      </c>
      <c r="AB108" s="718"/>
      <c r="AC108" s="719" t="s">
        <v>12</v>
      </c>
      <c r="AD108" s="720" t="s">
        <v>30</v>
      </c>
      <c r="AE108" s="721" t="str">
        <f t="shared" si="5"/>
        <v/>
      </c>
      <c r="AF108" s="722" t="s">
        <v>568</v>
      </c>
      <c r="AG108" s="723" t="str">
        <f t="shared" si="6"/>
        <v/>
      </c>
      <c r="AH108" s="724"/>
      <c r="AI108" s="724"/>
      <c r="AJ108" s="725"/>
      <c r="AK108" s="725"/>
    </row>
    <row r="109" spans="1:37" ht="36.75" customHeight="1">
      <c r="A109" s="707">
        <f t="shared" si="7"/>
        <v>96</v>
      </c>
      <c r="B109" s="708"/>
      <c r="C109" s="709" t="str">
        <f>IF(【全員最初に作成】基本情報!C130="","",【全員最初に作成】基本情報!C130)</f>
        <v/>
      </c>
      <c r="D109" s="710" t="str">
        <f>IF(【全員最初に作成】基本情報!D130="","",【全員最初に作成】基本情報!D130)</f>
        <v/>
      </c>
      <c r="E109" s="710" t="str">
        <f>IF(【全員最初に作成】基本情報!E130="","",【全員最初に作成】基本情報!E130)</f>
        <v/>
      </c>
      <c r="F109" s="710" t="str">
        <f>IF(【全員最初に作成】基本情報!F130="","",【全員最初に作成】基本情報!F130)</f>
        <v/>
      </c>
      <c r="G109" s="710" t="str">
        <f>IF(【全員最初に作成】基本情報!G130="","",【全員最初に作成】基本情報!G130)</f>
        <v/>
      </c>
      <c r="H109" s="710" t="str">
        <f>IF(【全員最初に作成】基本情報!H130="","",【全員最初に作成】基本情報!H130)</f>
        <v/>
      </c>
      <c r="I109" s="710" t="str">
        <f>IF(【全員最初に作成】基本情報!I130="","",【全員最初に作成】基本情報!I130)</f>
        <v/>
      </c>
      <c r="J109" s="710" t="str">
        <f>IF(【全員最初に作成】基本情報!J130="","",【全員最初に作成】基本情報!J130)</f>
        <v/>
      </c>
      <c r="K109" s="710" t="str">
        <f>IF(【全員最初に作成】基本情報!K130="","",【全員最初に作成】基本情報!K130)</f>
        <v/>
      </c>
      <c r="L109" s="711" t="str">
        <f>IF(【全員最初に作成】基本情報!L130="","",【全員最初に作成】基本情報!L130)</f>
        <v/>
      </c>
      <c r="M109" s="707" t="str">
        <f>IF(【全員最初に作成】基本情報!M130="","",【全員最初に作成】基本情報!M130)</f>
        <v/>
      </c>
      <c r="N109" s="707" t="str">
        <f>IF(【全員最初に作成】基本情報!R130="","",【全員最初に作成】基本情報!R130)</f>
        <v/>
      </c>
      <c r="O109" s="707" t="str">
        <f>IF(【全員最初に作成】基本情報!W130="","",【全員最初に作成】基本情報!W130)</f>
        <v/>
      </c>
      <c r="P109" s="707" t="str">
        <f>IF(【全員最初に作成】基本情報!X130="","",【全員最初に作成】基本情報!X130)</f>
        <v/>
      </c>
      <c r="Q109" s="712" t="str">
        <f>IF(【全員最初に作成】基本情報!Y130="","",【全員最初に作成】基本情報!Y130)</f>
        <v/>
      </c>
      <c r="R109" s="713"/>
      <c r="S109" s="234" t="str">
        <f>IF(B109="×","",IF(【全員最初に作成】基本情報!Z130="","",【全員最初に作成】基本情報!Z130))</f>
        <v/>
      </c>
      <c r="T109" s="714" t="str">
        <f>IF(B109="×","",IF(Q109="","",VLOOKUP(Q109,【参考】数式用!$M$2:$O$34,3,FALSE)))</f>
        <v/>
      </c>
      <c r="U109" s="715" t="s">
        <v>566</v>
      </c>
      <c r="V109" s="716">
        <v>4</v>
      </c>
      <c r="W109" s="717" t="s">
        <v>11</v>
      </c>
      <c r="X109" s="718"/>
      <c r="Y109" s="719" t="s">
        <v>567</v>
      </c>
      <c r="Z109" s="716">
        <v>4</v>
      </c>
      <c r="AA109" s="719" t="s">
        <v>11</v>
      </c>
      <c r="AB109" s="718"/>
      <c r="AC109" s="719" t="s">
        <v>12</v>
      </c>
      <c r="AD109" s="720" t="s">
        <v>30</v>
      </c>
      <c r="AE109" s="721" t="str">
        <f t="shared" si="5"/>
        <v/>
      </c>
      <c r="AF109" s="722" t="s">
        <v>568</v>
      </c>
      <c r="AG109" s="723" t="str">
        <f t="shared" si="6"/>
        <v/>
      </c>
      <c r="AH109" s="724"/>
      <c r="AI109" s="724"/>
      <c r="AJ109" s="725"/>
      <c r="AK109" s="725"/>
    </row>
    <row r="110" spans="1:37" ht="36.75" customHeight="1">
      <c r="A110" s="707">
        <f t="shared" si="7"/>
        <v>97</v>
      </c>
      <c r="B110" s="708"/>
      <c r="C110" s="709" t="str">
        <f>IF(【全員最初に作成】基本情報!C131="","",【全員最初に作成】基本情報!C131)</f>
        <v/>
      </c>
      <c r="D110" s="710" t="str">
        <f>IF(【全員最初に作成】基本情報!D131="","",【全員最初に作成】基本情報!D131)</f>
        <v/>
      </c>
      <c r="E110" s="710" t="str">
        <f>IF(【全員最初に作成】基本情報!E131="","",【全員最初に作成】基本情報!E131)</f>
        <v/>
      </c>
      <c r="F110" s="710" t="str">
        <f>IF(【全員最初に作成】基本情報!F131="","",【全員最初に作成】基本情報!F131)</f>
        <v/>
      </c>
      <c r="G110" s="710" t="str">
        <f>IF(【全員最初に作成】基本情報!G131="","",【全員最初に作成】基本情報!G131)</f>
        <v/>
      </c>
      <c r="H110" s="710" t="str">
        <f>IF(【全員最初に作成】基本情報!H131="","",【全員最初に作成】基本情報!H131)</f>
        <v/>
      </c>
      <c r="I110" s="710" t="str">
        <f>IF(【全員最初に作成】基本情報!I131="","",【全員最初に作成】基本情報!I131)</f>
        <v/>
      </c>
      <c r="J110" s="710" t="str">
        <f>IF(【全員最初に作成】基本情報!J131="","",【全員最初に作成】基本情報!J131)</f>
        <v/>
      </c>
      <c r="K110" s="710" t="str">
        <f>IF(【全員最初に作成】基本情報!K131="","",【全員最初に作成】基本情報!K131)</f>
        <v/>
      </c>
      <c r="L110" s="711" t="str">
        <f>IF(【全員最初に作成】基本情報!L131="","",【全員最初に作成】基本情報!L131)</f>
        <v/>
      </c>
      <c r="M110" s="707" t="str">
        <f>IF(【全員最初に作成】基本情報!M131="","",【全員最初に作成】基本情報!M131)</f>
        <v/>
      </c>
      <c r="N110" s="707" t="str">
        <f>IF(【全員最初に作成】基本情報!R131="","",【全員最初に作成】基本情報!R131)</f>
        <v/>
      </c>
      <c r="O110" s="707" t="str">
        <f>IF(【全員最初に作成】基本情報!W131="","",【全員最初に作成】基本情報!W131)</f>
        <v/>
      </c>
      <c r="P110" s="707" t="str">
        <f>IF(【全員最初に作成】基本情報!X131="","",【全員最初に作成】基本情報!X131)</f>
        <v/>
      </c>
      <c r="Q110" s="712" t="str">
        <f>IF(【全員最初に作成】基本情報!Y131="","",【全員最初に作成】基本情報!Y131)</f>
        <v/>
      </c>
      <c r="R110" s="713"/>
      <c r="S110" s="234" t="str">
        <f>IF(B110="×","",IF(【全員最初に作成】基本情報!Z131="","",【全員最初に作成】基本情報!Z131))</f>
        <v/>
      </c>
      <c r="T110" s="714" t="str">
        <f>IF(B110="×","",IF(Q110="","",VLOOKUP(Q110,【参考】数式用!$M$2:$O$34,3,FALSE)))</f>
        <v/>
      </c>
      <c r="U110" s="715" t="s">
        <v>566</v>
      </c>
      <c r="V110" s="716">
        <v>4</v>
      </c>
      <c r="W110" s="717" t="s">
        <v>11</v>
      </c>
      <c r="X110" s="718"/>
      <c r="Y110" s="719" t="s">
        <v>567</v>
      </c>
      <c r="Z110" s="716">
        <v>4</v>
      </c>
      <c r="AA110" s="719" t="s">
        <v>11</v>
      </c>
      <c r="AB110" s="718"/>
      <c r="AC110" s="719" t="s">
        <v>12</v>
      </c>
      <c r="AD110" s="720" t="s">
        <v>30</v>
      </c>
      <c r="AE110" s="721" t="str">
        <f t="shared" si="5"/>
        <v/>
      </c>
      <c r="AF110" s="722" t="s">
        <v>568</v>
      </c>
      <c r="AG110" s="723" t="str">
        <f t="shared" si="6"/>
        <v/>
      </c>
      <c r="AH110" s="724"/>
      <c r="AI110" s="724"/>
      <c r="AJ110" s="725"/>
      <c r="AK110" s="725"/>
    </row>
    <row r="111" spans="1:37" ht="36.75" customHeight="1">
      <c r="A111" s="707">
        <f t="shared" si="7"/>
        <v>98</v>
      </c>
      <c r="B111" s="708"/>
      <c r="C111" s="709" t="str">
        <f>IF(【全員最初に作成】基本情報!C132="","",【全員最初に作成】基本情報!C132)</f>
        <v/>
      </c>
      <c r="D111" s="710" t="str">
        <f>IF(【全員最初に作成】基本情報!D132="","",【全員最初に作成】基本情報!D132)</f>
        <v/>
      </c>
      <c r="E111" s="710" t="str">
        <f>IF(【全員最初に作成】基本情報!E132="","",【全員最初に作成】基本情報!E132)</f>
        <v/>
      </c>
      <c r="F111" s="710" t="str">
        <f>IF(【全員最初に作成】基本情報!F132="","",【全員最初に作成】基本情報!F132)</f>
        <v/>
      </c>
      <c r="G111" s="710" t="str">
        <f>IF(【全員最初に作成】基本情報!G132="","",【全員最初に作成】基本情報!G132)</f>
        <v/>
      </c>
      <c r="H111" s="710" t="str">
        <f>IF(【全員最初に作成】基本情報!H132="","",【全員最初に作成】基本情報!H132)</f>
        <v/>
      </c>
      <c r="I111" s="710" t="str">
        <f>IF(【全員最初に作成】基本情報!I132="","",【全員最初に作成】基本情報!I132)</f>
        <v/>
      </c>
      <c r="J111" s="710" t="str">
        <f>IF(【全員最初に作成】基本情報!J132="","",【全員最初に作成】基本情報!J132)</f>
        <v/>
      </c>
      <c r="K111" s="710" t="str">
        <f>IF(【全員最初に作成】基本情報!K132="","",【全員最初に作成】基本情報!K132)</f>
        <v/>
      </c>
      <c r="L111" s="711" t="str">
        <f>IF(【全員最初に作成】基本情報!L132="","",【全員最初に作成】基本情報!L132)</f>
        <v/>
      </c>
      <c r="M111" s="707" t="str">
        <f>IF(【全員最初に作成】基本情報!M132="","",【全員最初に作成】基本情報!M132)</f>
        <v/>
      </c>
      <c r="N111" s="707" t="str">
        <f>IF(【全員最初に作成】基本情報!R132="","",【全員最初に作成】基本情報!R132)</f>
        <v/>
      </c>
      <c r="O111" s="707" t="str">
        <f>IF(【全員最初に作成】基本情報!W132="","",【全員最初に作成】基本情報!W132)</f>
        <v/>
      </c>
      <c r="P111" s="707" t="str">
        <f>IF(【全員最初に作成】基本情報!X132="","",【全員最初に作成】基本情報!X132)</f>
        <v/>
      </c>
      <c r="Q111" s="712" t="str">
        <f>IF(【全員最初に作成】基本情報!Y132="","",【全員最初に作成】基本情報!Y132)</f>
        <v/>
      </c>
      <c r="R111" s="713"/>
      <c r="S111" s="234" t="str">
        <f>IF(B111="×","",IF(【全員最初に作成】基本情報!Z132="","",【全員最初に作成】基本情報!Z132))</f>
        <v/>
      </c>
      <c r="T111" s="714" t="str">
        <f>IF(B111="×","",IF(Q111="","",VLOOKUP(Q111,【参考】数式用!$M$2:$O$34,3,FALSE)))</f>
        <v/>
      </c>
      <c r="U111" s="715" t="s">
        <v>566</v>
      </c>
      <c r="V111" s="716">
        <v>4</v>
      </c>
      <c r="W111" s="717" t="s">
        <v>11</v>
      </c>
      <c r="X111" s="718"/>
      <c r="Y111" s="719" t="s">
        <v>567</v>
      </c>
      <c r="Z111" s="716">
        <v>4</v>
      </c>
      <c r="AA111" s="719" t="s">
        <v>11</v>
      </c>
      <c r="AB111" s="718"/>
      <c r="AC111" s="719" t="s">
        <v>12</v>
      </c>
      <c r="AD111" s="720" t="s">
        <v>30</v>
      </c>
      <c r="AE111" s="721" t="str">
        <f t="shared" si="5"/>
        <v/>
      </c>
      <c r="AF111" s="722" t="s">
        <v>568</v>
      </c>
      <c r="AG111" s="723" t="str">
        <f t="shared" si="6"/>
        <v/>
      </c>
      <c r="AH111" s="724"/>
      <c r="AI111" s="724"/>
      <c r="AJ111" s="725"/>
      <c r="AK111" s="725"/>
    </row>
    <row r="112" spans="1:37" ht="36.75" customHeight="1">
      <c r="A112" s="707">
        <f t="shared" si="7"/>
        <v>99</v>
      </c>
      <c r="B112" s="708"/>
      <c r="C112" s="709" t="str">
        <f>IF(【全員最初に作成】基本情報!C133="","",【全員最初に作成】基本情報!C133)</f>
        <v/>
      </c>
      <c r="D112" s="710" t="str">
        <f>IF(【全員最初に作成】基本情報!D133="","",【全員最初に作成】基本情報!D133)</f>
        <v/>
      </c>
      <c r="E112" s="710" t="str">
        <f>IF(【全員最初に作成】基本情報!E133="","",【全員最初に作成】基本情報!E133)</f>
        <v/>
      </c>
      <c r="F112" s="710" t="str">
        <f>IF(【全員最初に作成】基本情報!F133="","",【全員最初に作成】基本情報!F133)</f>
        <v/>
      </c>
      <c r="G112" s="710" t="str">
        <f>IF(【全員最初に作成】基本情報!G133="","",【全員最初に作成】基本情報!G133)</f>
        <v/>
      </c>
      <c r="H112" s="710" t="str">
        <f>IF(【全員最初に作成】基本情報!H133="","",【全員最初に作成】基本情報!H133)</f>
        <v/>
      </c>
      <c r="I112" s="710" t="str">
        <f>IF(【全員最初に作成】基本情報!I133="","",【全員最初に作成】基本情報!I133)</f>
        <v/>
      </c>
      <c r="J112" s="710" t="str">
        <f>IF(【全員最初に作成】基本情報!J133="","",【全員最初に作成】基本情報!J133)</f>
        <v/>
      </c>
      <c r="K112" s="710" t="str">
        <f>IF(【全員最初に作成】基本情報!K133="","",【全員最初に作成】基本情報!K133)</f>
        <v/>
      </c>
      <c r="L112" s="711" t="str">
        <f>IF(【全員最初に作成】基本情報!L133="","",【全員最初に作成】基本情報!L133)</f>
        <v/>
      </c>
      <c r="M112" s="707" t="str">
        <f>IF(【全員最初に作成】基本情報!M133="","",【全員最初に作成】基本情報!M133)</f>
        <v/>
      </c>
      <c r="N112" s="707" t="str">
        <f>IF(【全員最初に作成】基本情報!R133="","",【全員最初に作成】基本情報!R133)</f>
        <v/>
      </c>
      <c r="O112" s="707" t="str">
        <f>IF(【全員最初に作成】基本情報!W133="","",【全員最初に作成】基本情報!W133)</f>
        <v/>
      </c>
      <c r="P112" s="707" t="str">
        <f>IF(【全員最初に作成】基本情報!X133="","",【全員最初に作成】基本情報!X133)</f>
        <v/>
      </c>
      <c r="Q112" s="712" t="str">
        <f>IF(【全員最初に作成】基本情報!Y133="","",【全員最初に作成】基本情報!Y133)</f>
        <v/>
      </c>
      <c r="R112" s="713"/>
      <c r="S112" s="234" t="str">
        <f>IF(B112="×","",IF(【全員最初に作成】基本情報!Z133="","",【全員最初に作成】基本情報!Z133))</f>
        <v/>
      </c>
      <c r="T112" s="714" t="str">
        <f>IF(B112="×","",IF(Q112="","",VLOOKUP(Q112,【参考】数式用!$M$2:$O$34,3,FALSE)))</f>
        <v/>
      </c>
      <c r="U112" s="715" t="s">
        <v>566</v>
      </c>
      <c r="V112" s="716">
        <v>4</v>
      </c>
      <c r="W112" s="717" t="s">
        <v>11</v>
      </c>
      <c r="X112" s="718"/>
      <c r="Y112" s="719" t="s">
        <v>567</v>
      </c>
      <c r="Z112" s="716">
        <v>4</v>
      </c>
      <c r="AA112" s="719" t="s">
        <v>11</v>
      </c>
      <c r="AB112" s="718"/>
      <c r="AC112" s="719" t="s">
        <v>12</v>
      </c>
      <c r="AD112" s="720" t="s">
        <v>30</v>
      </c>
      <c r="AE112" s="721" t="str">
        <f t="shared" si="5"/>
        <v/>
      </c>
      <c r="AF112" s="722" t="s">
        <v>568</v>
      </c>
      <c r="AG112" s="723" t="str">
        <f t="shared" si="6"/>
        <v/>
      </c>
      <c r="AH112" s="724"/>
      <c r="AI112" s="724"/>
      <c r="AJ112" s="725"/>
      <c r="AK112" s="725"/>
    </row>
    <row r="113" spans="1:37" ht="36.75" customHeight="1">
      <c r="A113" s="707">
        <f t="shared" si="7"/>
        <v>100</v>
      </c>
      <c r="B113" s="708"/>
      <c r="C113" s="709" t="str">
        <f>IF(【全員最初に作成】基本情報!C134="","",【全員最初に作成】基本情報!C134)</f>
        <v/>
      </c>
      <c r="D113" s="710" t="str">
        <f>IF(【全員最初に作成】基本情報!D134="","",【全員最初に作成】基本情報!D134)</f>
        <v/>
      </c>
      <c r="E113" s="710" t="str">
        <f>IF(【全員最初に作成】基本情報!E134="","",【全員最初に作成】基本情報!E134)</f>
        <v/>
      </c>
      <c r="F113" s="710" t="str">
        <f>IF(【全員最初に作成】基本情報!F134="","",【全員最初に作成】基本情報!F134)</f>
        <v/>
      </c>
      <c r="G113" s="710" t="str">
        <f>IF(【全員最初に作成】基本情報!G134="","",【全員最初に作成】基本情報!G134)</f>
        <v/>
      </c>
      <c r="H113" s="710" t="str">
        <f>IF(【全員最初に作成】基本情報!H134="","",【全員最初に作成】基本情報!H134)</f>
        <v/>
      </c>
      <c r="I113" s="710" t="str">
        <f>IF(【全員最初に作成】基本情報!I134="","",【全員最初に作成】基本情報!I134)</f>
        <v/>
      </c>
      <c r="J113" s="710" t="str">
        <f>IF(【全員最初に作成】基本情報!J134="","",【全員最初に作成】基本情報!J134)</f>
        <v/>
      </c>
      <c r="K113" s="710" t="str">
        <f>IF(【全員最初に作成】基本情報!K134="","",【全員最初に作成】基本情報!K134)</f>
        <v/>
      </c>
      <c r="L113" s="711" t="str">
        <f>IF(【全員最初に作成】基本情報!L134="","",【全員最初に作成】基本情報!L134)</f>
        <v/>
      </c>
      <c r="M113" s="707" t="str">
        <f>IF(【全員最初に作成】基本情報!M134="","",【全員最初に作成】基本情報!M134)</f>
        <v/>
      </c>
      <c r="N113" s="707" t="str">
        <f>IF(【全員最初に作成】基本情報!R134="","",【全員最初に作成】基本情報!R134)</f>
        <v/>
      </c>
      <c r="O113" s="707" t="str">
        <f>IF(【全員最初に作成】基本情報!W134="","",【全員最初に作成】基本情報!W134)</f>
        <v/>
      </c>
      <c r="P113" s="707" t="str">
        <f>IF(【全員最初に作成】基本情報!X134="","",【全員最初に作成】基本情報!X134)</f>
        <v/>
      </c>
      <c r="Q113" s="712" t="str">
        <f>IF(【全員最初に作成】基本情報!Y134="","",【全員最初に作成】基本情報!Y134)</f>
        <v/>
      </c>
      <c r="R113" s="713"/>
      <c r="S113" s="234" t="str">
        <f>IF(B113="×","",IF(【全員最初に作成】基本情報!Z134="","",【全員最初に作成】基本情報!Z134))</f>
        <v/>
      </c>
      <c r="T113" s="714" t="str">
        <f>IF(B113="×","",IF(Q113="","",VLOOKUP(Q113,【参考】数式用!$M$2:$O$34,3,FALSE)))</f>
        <v/>
      </c>
      <c r="U113" s="715" t="s">
        <v>566</v>
      </c>
      <c r="V113" s="716">
        <v>4</v>
      </c>
      <c r="W113" s="717" t="s">
        <v>11</v>
      </c>
      <c r="X113" s="718"/>
      <c r="Y113" s="719" t="s">
        <v>567</v>
      </c>
      <c r="Z113" s="716">
        <v>4</v>
      </c>
      <c r="AA113" s="719" t="s">
        <v>11</v>
      </c>
      <c r="AB113" s="718"/>
      <c r="AC113" s="719" t="s">
        <v>12</v>
      </c>
      <c r="AD113" s="720" t="s">
        <v>30</v>
      </c>
      <c r="AE113" s="721" t="str">
        <f t="shared" si="5"/>
        <v/>
      </c>
      <c r="AF113" s="722" t="s">
        <v>568</v>
      </c>
      <c r="AG113" s="723" t="str">
        <f t="shared" si="6"/>
        <v/>
      </c>
      <c r="AH113" s="724"/>
      <c r="AI113" s="724"/>
      <c r="AJ113" s="725"/>
      <c r="AK113" s="725"/>
    </row>
    <row r="114" spans="1:37" ht="36.75" customHeight="1">
      <c r="A114" s="707">
        <f t="shared" si="7"/>
        <v>101</v>
      </c>
      <c r="B114" s="708"/>
      <c r="C114" s="709" t="str">
        <f>IF(【全員最初に作成】基本情報!C135="","",【全員最初に作成】基本情報!C135)</f>
        <v/>
      </c>
      <c r="D114" s="710" t="str">
        <f>IF(【全員最初に作成】基本情報!D135="","",【全員最初に作成】基本情報!D135)</f>
        <v/>
      </c>
      <c r="E114" s="710" t="str">
        <f>IF(【全員最初に作成】基本情報!E135="","",【全員最初に作成】基本情報!E135)</f>
        <v/>
      </c>
      <c r="F114" s="710" t="str">
        <f>IF(【全員最初に作成】基本情報!F135="","",【全員最初に作成】基本情報!F135)</f>
        <v/>
      </c>
      <c r="G114" s="710" t="str">
        <f>IF(【全員最初に作成】基本情報!G135="","",【全員最初に作成】基本情報!G135)</f>
        <v/>
      </c>
      <c r="H114" s="710" t="str">
        <f>IF(【全員最初に作成】基本情報!H135="","",【全員最初に作成】基本情報!H135)</f>
        <v/>
      </c>
      <c r="I114" s="710" t="str">
        <f>IF(【全員最初に作成】基本情報!I135="","",【全員最初に作成】基本情報!I135)</f>
        <v/>
      </c>
      <c r="J114" s="710" t="str">
        <f>IF(【全員最初に作成】基本情報!J135="","",【全員最初に作成】基本情報!J135)</f>
        <v/>
      </c>
      <c r="K114" s="710" t="str">
        <f>IF(【全員最初に作成】基本情報!K135="","",【全員最初に作成】基本情報!K135)</f>
        <v/>
      </c>
      <c r="L114" s="711" t="str">
        <f>IF(【全員最初に作成】基本情報!L135="","",【全員最初に作成】基本情報!L135)</f>
        <v/>
      </c>
      <c r="M114" s="707" t="str">
        <f>IF(【全員最初に作成】基本情報!M135="","",【全員最初に作成】基本情報!M135)</f>
        <v/>
      </c>
      <c r="N114" s="707" t="str">
        <f>IF(【全員最初に作成】基本情報!R135="","",【全員最初に作成】基本情報!R135)</f>
        <v/>
      </c>
      <c r="O114" s="707" t="str">
        <f>IF(【全員最初に作成】基本情報!W135="","",【全員最初に作成】基本情報!W135)</f>
        <v/>
      </c>
      <c r="P114" s="707" t="str">
        <f>IF(【全員最初に作成】基本情報!X135="","",【全員最初に作成】基本情報!X135)</f>
        <v/>
      </c>
      <c r="Q114" s="712" t="str">
        <f>IF(【全員最初に作成】基本情報!Y135="","",【全員最初に作成】基本情報!Y135)</f>
        <v/>
      </c>
      <c r="R114" s="713"/>
      <c r="S114" s="234" t="str">
        <f>IF(B114="×","",IF(【全員最初に作成】基本情報!Z135="","",【全員最初に作成】基本情報!Z135))</f>
        <v/>
      </c>
      <c r="T114" s="714" t="str">
        <f>IF(B114="×","",IF(Q114="","",VLOOKUP(Q114,【参考】数式用!$M$2:$O$34,3,FALSE)))</f>
        <v/>
      </c>
      <c r="U114" s="715" t="s">
        <v>566</v>
      </c>
      <c r="V114" s="716">
        <v>4</v>
      </c>
      <c r="W114" s="717" t="s">
        <v>11</v>
      </c>
      <c r="X114" s="718"/>
      <c r="Y114" s="719" t="s">
        <v>567</v>
      </c>
      <c r="Z114" s="716">
        <v>4</v>
      </c>
      <c r="AA114" s="719" t="s">
        <v>11</v>
      </c>
      <c r="AB114" s="718"/>
      <c r="AC114" s="719" t="s">
        <v>12</v>
      </c>
      <c r="AD114" s="720" t="s">
        <v>30</v>
      </c>
      <c r="AE114" s="721" t="str">
        <f t="shared" si="5"/>
        <v/>
      </c>
      <c r="AF114" s="722" t="s">
        <v>568</v>
      </c>
      <c r="AG114" s="723" t="str">
        <f t="shared" si="6"/>
        <v/>
      </c>
      <c r="AH114" s="724"/>
      <c r="AI114" s="724"/>
      <c r="AJ114" s="725"/>
      <c r="AK114" s="725"/>
    </row>
    <row r="115" spans="1:37" ht="36.75" customHeight="1">
      <c r="A115" s="707">
        <f t="shared" si="7"/>
        <v>102</v>
      </c>
      <c r="B115" s="708"/>
      <c r="C115" s="709" t="str">
        <f>IF(【全員最初に作成】基本情報!C136="","",【全員最初に作成】基本情報!C136)</f>
        <v/>
      </c>
      <c r="D115" s="710" t="str">
        <f>IF(【全員最初に作成】基本情報!D136="","",【全員最初に作成】基本情報!D136)</f>
        <v/>
      </c>
      <c r="E115" s="710" t="str">
        <f>IF(【全員最初に作成】基本情報!E136="","",【全員最初に作成】基本情報!E136)</f>
        <v/>
      </c>
      <c r="F115" s="710" t="str">
        <f>IF(【全員最初に作成】基本情報!F136="","",【全員最初に作成】基本情報!F136)</f>
        <v/>
      </c>
      <c r="G115" s="710" t="str">
        <f>IF(【全員最初に作成】基本情報!G136="","",【全員最初に作成】基本情報!G136)</f>
        <v/>
      </c>
      <c r="H115" s="710" t="str">
        <f>IF(【全員最初に作成】基本情報!H136="","",【全員最初に作成】基本情報!H136)</f>
        <v/>
      </c>
      <c r="I115" s="710" t="str">
        <f>IF(【全員最初に作成】基本情報!I136="","",【全員最初に作成】基本情報!I136)</f>
        <v/>
      </c>
      <c r="J115" s="710" t="str">
        <f>IF(【全員最初に作成】基本情報!J136="","",【全員最初に作成】基本情報!J136)</f>
        <v/>
      </c>
      <c r="K115" s="710" t="str">
        <f>IF(【全員最初に作成】基本情報!K136="","",【全員最初に作成】基本情報!K136)</f>
        <v/>
      </c>
      <c r="L115" s="711" t="str">
        <f>IF(【全員最初に作成】基本情報!L136="","",【全員最初に作成】基本情報!L136)</f>
        <v/>
      </c>
      <c r="M115" s="707" t="str">
        <f>IF(【全員最初に作成】基本情報!M136="","",【全員最初に作成】基本情報!M136)</f>
        <v/>
      </c>
      <c r="N115" s="707" t="str">
        <f>IF(【全員最初に作成】基本情報!R136="","",【全員最初に作成】基本情報!R136)</f>
        <v/>
      </c>
      <c r="O115" s="707" t="str">
        <f>IF(【全員最初に作成】基本情報!W136="","",【全員最初に作成】基本情報!W136)</f>
        <v/>
      </c>
      <c r="P115" s="707" t="str">
        <f>IF(【全員最初に作成】基本情報!X136="","",【全員最初に作成】基本情報!X136)</f>
        <v/>
      </c>
      <c r="Q115" s="712" t="str">
        <f>IF(【全員最初に作成】基本情報!Y136="","",【全員最初に作成】基本情報!Y136)</f>
        <v/>
      </c>
      <c r="R115" s="713"/>
      <c r="S115" s="234" t="str">
        <f>IF(B115="×","",IF(【全員最初に作成】基本情報!Z136="","",【全員最初に作成】基本情報!Z136))</f>
        <v/>
      </c>
      <c r="T115" s="714" t="str">
        <f>IF(B115="×","",IF(Q115="","",VLOOKUP(Q115,【参考】数式用!$M$2:$O$34,3,FALSE)))</f>
        <v/>
      </c>
      <c r="U115" s="715" t="s">
        <v>566</v>
      </c>
      <c r="V115" s="716">
        <v>4</v>
      </c>
      <c r="W115" s="717" t="s">
        <v>11</v>
      </c>
      <c r="X115" s="718"/>
      <c r="Y115" s="719" t="s">
        <v>567</v>
      </c>
      <c r="Z115" s="716">
        <v>4</v>
      </c>
      <c r="AA115" s="719" t="s">
        <v>11</v>
      </c>
      <c r="AB115" s="718"/>
      <c r="AC115" s="719" t="s">
        <v>12</v>
      </c>
      <c r="AD115" s="720" t="s">
        <v>30</v>
      </c>
      <c r="AE115" s="721" t="str">
        <f t="shared" si="5"/>
        <v/>
      </c>
      <c r="AF115" s="722" t="s">
        <v>568</v>
      </c>
      <c r="AG115" s="723" t="str">
        <f t="shared" si="6"/>
        <v/>
      </c>
      <c r="AH115" s="724"/>
      <c r="AI115" s="724"/>
      <c r="AJ115" s="725"/>
      <c r="AK115" s="725"/>
    </row>
    <row r="116" spans="1:37" ht="36.75" customHeight="1">
      <c r="A116" s="707">
        <f t="shared" si="7"/>
        <v>103</v>
      </c>
      <c r="B116" s="708"/>
      <c r="C116" s="709" t="str">
        <f>IF(【全員最初に作成】基本情報!C137="","",【全員最初に作成】基本情報!C137)</f>
        <v/>
      </c>
      <c r="D116" s="710" t="str">
        <f>IF(【全員最初に作成】基本情報!D137="","",【全員最初に作成】基本情報!D137)</f>
        <v/>
      </c>
      <c r="E116" s="710" t="str">
        <f>IF(【全員最初に作成】基本情報!E137="","",【全員最初に作成】基本情報!E137)</f>
        <v/>
      </c>
      <c r="F116" s="710" t="str">
        <f>IF(【全員最初に作成】基本情報!F137="","",【全員最初に作成】基本情報!F137)</f>
        <v/>
      </c>
      <c r="G116" s="710" t="str">
        <f>IF(【全員最初に作成】基本情報!G137="","",【全員最初に作成】基本情報!G137)</f>
        <v/>
      </c>
      <c r="H116" s="710" t="str">
        <f>IF(【全員最初に作成】基本情報!H137="","",【全員最初に作成】基本情報!H137)</f>
        <v/>
      </c>
      <c r="I116" s="710" t="str">
        <f>IF(【全員最初に作成】基本情報!I137="","",【全員最初に作成】基本情報!I137)</f>
        <v/>
      </c>
      <c r="J116" s="710" t="str">
        <f>IF(【全員最初に作成】基本情報!J137="","",【全員最初に作成】基本情報!J137)</f>
        <v/>
      </c>
      <c r="K116" s="710" t="str">
        <f>IF(【全員最初に作成】基本情報!K137="","",【全員最初に作成】基本情報!K137)</f>
        <v/>
      </c>
      <c r="L116" s="711" t="str">
        <f>IF(【全員最初に作成】基本情報!L137="","",【全員最初に作成】基本情報!L137)</f>
        <v/>
      </c>
      <c r="M116" s="707" t="str">
        <f>IF(【全員最初に作成】基本情報!M137="","",【全員最初に作成】基本情報!M137)</f>
        <v/>
      </c>
      <c r="N116" s="707" t="str">
        <f>IF(【全員最初に作成】基本情報!R137="","",【全員最初に作成】基本情報!R137)</f>
        <v/>
      </c>
      <c r="O116" s="707" t="str">
        <f>IF(【全員最初に作成】基本情報!W137="","",【全員最初に作成】基本情報!W137)</f>
        <v/>
      </c>
      <c r="P116" s="707" t="str">
        <f>IF(【全員最初に作成】基本情報!X137="","",【全員最初に作成】基本情報!X137)</f>
        <v/>
      </c>
      <c r="Q116" s="712" t="str">
        <f>IF(【全員最初に作成】基本情報!Y137="","",【全員最初に作成】基本情報!Y137)</f>
        <v/>
      </c>
      <c r="R116" s="713"/>
      <c r="S116" s="234" t="str">
        <f>IF(B116="×","",IF(【全員最初に作成】基本情報!Z137="","",【全員最初に作成】基本情報!Z137))</f>
        <v/>
      </c>
      <c r="T116" s="714" t="str">
        <f>IF(B116="×","",IF(Q116="","",VLOOKUP(Q116,【参考】数式用!$M$2:$O$34,3,FALSE)))</f>
        <v/>
      </c>
      <c r="U116" s="715" t="s">
        <v>566</v>
      </c>
      <c r="V116" s="716">
        <v>4</v>
      </c>
      <c r="W116" s="717" t="s">
        <v>11</v>
      </c>
      <c r="X116" s="718"/>
      <c r="Y116" s="719" t="s">
        <v>567</v>
      </c>
      <c r="Z116" s="716">
        <v>4</v>
      </c>
      <c r="AA116" s="719" t="s">
        <v>11</v>
      </c>
      <c r="AB116" s="718"/>
      <c r="AC116" s="719" t="s">
        <v>12</v>
      </c>
      <c r="AD116" s="720" t="s">
        <v>30</v>
      </c>
      <c r="AE116" s="721" t="str">
        <f t="shared" si="5"/>
        <v/>
      </c>
      <c r="AF116" s="722" t="s">
        <v>568</v>
      </c>
      <c r="AG116" s="723" t="str">
        <f t="shared" si="6"/>
        <v/>
      </c>
      <c r="AH116" s="724"/>
      <c r="AI116" s="724"/>
      <c r="AJ116" s="725"/>
      <c r="AK116" s="725"/>
    </row>
    <row r="117" spans="1:37" ht="36.75" customHeight="1">
      <c r="A117" s="707">
        <f t="shared" si="7"/>
        <v>104</v>
      </c>
      <c r="B117" s="708"/>
      <c r="C117" s="709" t="str">
        <f>IF(【全員最初に作成】基本情報!C138="","",【全員最初に作成】基本情報!C138)</f>
        <v/>
      </c>
      <c r="D117" s="710" t="str">
        <f>IF(【全員最初に作成】基本情報!D138="","",【全員最初に作成】基本情報!D138)</f>
        <v/>
      </c>
      <c r="E117" s="710" t="str">
        <f>IF(【全員最初に作成】基本情報!E138="","",【全員最初に作成】基本情報!E138)</f>
        <v/>
      </c>
      <c r="F117" s="710" t="str">
        <f>IF(【全員最初に作成】基本情報!F138="","",【全員最初に作成】基本情報!F138)</f>
        <v/>
      </c>
      <c r="G117" s="710" t="str">
        <f>IF(【全員最初に作成】基本情報!G138="","",【全員最初に作成】基本情報!G138)</f>
        <v/>
      </c>
      <c r="H117" s="710" t="str">
        <f>IF(【全員最初に作成】基本情報!H138="","",【全員最初に作成】基本情報!H138)</f>
        <v/>
      </c>
      <c r="I117" s="710" t="str">
        <f>IF(【全員最初に作成】基本情報!I138="","",【全員最初に作成】基本情報!I138)</f>
        <v/>
      </c>
      <c r="J117" s="710" t="str">
        <f>IF(【全員最初に作成】基本情報!J138="","",【全員最初に作成】基本情報!J138)</f>
        <v/>
      </c>
      <c r="K117" s="710" t="str">
        <f>IF(【全員最初に作成】基本情報!K138="","",【全員最初に作成】基本情報!K138)</f>
        <v/>
      </c>
      <c r="L117" s="711" t="str">
        <f>IF(【全員最初に作成】基本情報!L138="","",【全員最初に作成】基本情報!L138)</f>
        <v/>
      </c>
      <c r="M117" s="707" t="str">
        <f>IF(【全員最初に作成】基本情報!M138="","",【全員最初に作成】基本情報!M138)</f>
        <v/>
      </c>
      <c r="N117" s="707" t="str">
        <f>IF(【全員最初に作成】基本情報!R138="","",【全員最初に作成】基本情報!R138)</f>
        <v/>
      </c>
      <c r="O117" s="707" t="str">
        <f>IF(【全員最初に作成】基本情報!W138="","",【全員最初に作成】基本情報!W138)</f>
        <v/>
      </c>
      <c r="P117" s="707" t="str">
        <f>IF(【全員最初に作成】基本情報!X138="","",【全員最初に作成】基本情報!X138)</f>
        <v/>
      </c>
      <c r="Q117" s="712" t="str">
        <f>IF(【全員最初に作成】基本情報!Y138="","",【全員最初に作成】基本情報!Y138)</f>
        <v/>
      </c>
      <c r="R117" s="713"/>
      <c r="S117" s="234" t="str">
        <f>IF(B117="×","",IF(【全員最初に作成】基本情報!Z138="","",【全員最初に作成】基本情報!Z138))</f>
        <v/>
      </c>
      <c r="T117" s="714" t="str">
        <f>IF(B117="×","",IF(Q117="","",VLOOKUP(Q117,【参考】数式用!$M$2:$O$34,3,FALSE)))</f>
        <v/>
      </c>
      <c r="U117" s="715" t="s">
        <v>566</v>
      </c>
      <c r="V117" s="716">
        <v>4</v>
      </c>
      <c r="W117" s="717" t="s">
        <v>11</v>
      </c>
      <c r="X117" s="718"/>
      <c r="Y117" s="719" t="s">
        <v>567</v>
      </c>
      <c r="Z117" s="716">
        <v>4</v>
      </c>
      <c r="AA117" s="719" t="s">
        <v>11</v>
      </c>
      <c r="AB117" s="718"/>
      <c r="AC117" s="719" t="s">
        <v>12</v>
      </c>
      <c r="AD117" s="720" t="s">
        <v>30</v>
      </c>
      <c r="AE117" s="721" t="str">
        <f t="shared" si="5"/>
        <v/>
      </c>
      <c r="AF117" s="722" t="s">
        <v>568</v>
      </c>
      <c r="AG117" s="723" t="str">
        <f t="shared" si="6"/>
        <v/>
      </c>
      <c r="AH117" s="724"/>
      <c r="AI117" s="724"/>
      <c r="AJ117" s="725"/>
      <c r="AK117" s="725"/>
    </row>
    <row r="118" spans="1:37" ht="36.75" customHeight="1">
      <c r="A118" s="707">
        <f t="shared" si="7"/>
        <v>105</v>
      </c>
      <c r="B118" s="708"/>
      <c r="C118" s="709" t="str">
        <f>IF(【全員最初に作成】基本情報!C139="","",【全員最初に作成】基本情報!C139)</f>
        <v/>
      </c>
      <c r="D118" s="710" t="str">
        <f>IF(【全員最初に作成】基本情報!D139="","",【全員最初に作成】基本情報!D139)</f>
        <v/>
      </c>
      <c r="E118" s="710" t="str">
        <f>IF(【全員最初に作成】基本情報!E139="","",【全員最初に作成】基本情報!E139)</f>
        <v/>
      </c>
      <c r="F118" s="710" t="str">
        <f>IF(【全員最初に作成】基本情報!F139="","",【全員最初に作成】基本情報!F139)</f>
        <v/>
      </c>
      <c r="G118" s="710" t="str">
        <f>IF(【全員最初に作成】基本情報!G139="","",【全員最初に作成】基本情報!G139)</f>
        <v/>
      </c>
      <c r="H118" s="710" t="str">
        <f>IF(【全員最初に作成】基本情報!H139="","",【全員最初に作成】基本情報!H139)</f>
        <v/>
      </c>
      <c r="I118" s="710" t="str">
        <f>IF(【全員最初に作成】基本情報!I139="","",【全員最初に作成】基本情報!I139)</f>
        <v/>
      </c>
      <c r="J118" s="710" t="str">
        <f>IF(【全員最初に作成】基本情報!J139="","",【全員最初に作成】基本情報!J139)</f>
        <v/>
      </c>
      <c r="K118" s="710" t="str">
        <f>IF(【全員最初に作成】基本情報!K139="","",【全員最初に作成】基本情報!K139)</f>
        <v/>
      </c>
      <c r="L118" s="711" t="str">
        <f>IF(【全員最初に作成】基本情報!L139="","",【全員最初に作成】基本情報!L139)</f>
        <v/>
      </c>
      <c r="M118" s="707" t="str">
        <f>IF(【全員最初に作成】基本情報!M139="","",【全員最初に作成】基本情報!M139)</f>
        <v/>
      </c>
      <c r="N118" s="707" t="str">
        <f>IF(【全員最初に作成】基本情報!R139="","",【全員最初に作成】基本情報!R139)</f>
        <v/>
      </c>
      <c r="O118" s="707" t="str">
        <f>IF(【全員最初に作成】基本情報!W139="","",【全員最初に作成】基本情報!W139)</f>
        <v/>
      </c>
      <c r="P118" s="707" t="str">
        <f>IF(【全員最初に作成】基本情報!X139="","",【全員最初に作成】基本情報!X139)</f>
        <v/>
      </c>
      <c r="Q118" s="712" t="str">
        <f>IF(【全員最初に作成】基本情報!Y139="","",【全員最初に作成】基本情報!Y139)</f>
        <v/>
      </c>
      <c r="R118" s="713"/>
      <c r="S118" s="234" t="str">
        <f>IF(B118="×","",IF(【全員最初に作成】基本情報!Z139="","",【全員最初に作成】基本情報!Z139))</f>
        <v/>
      </c>
      <c r="T118" s="714" t="str">
        <f>IF(B118="×","",IF(Q118="","",VLOOKUP(Q118,【参考】数式用!$M$2:$O$34,3,FALSE)))</f>
        <v/>
      </c>
      <c r="U118" s="715" t="s">
        <v>566</v>
      </c>
      <c r="V118" s="716">
        <v>4</v>
      </c>
      <c r="W118" s="717" t="s">
        <v>11</v>
      </c>
      <c r="X118" s="718"/>
      <c r="Y118" s="719" t="s">
        <v>567</v>
      </c>
      <c r="Z118" s="716">
        <v>4</v>
      </c>
      <c r="AA118" s="719" t="s">
        <v>11</v>
      </c>
      <c r="AB118" s="718"/>
      <c r="AC118" s="719" t="s">
        <v>12</v>
      </c>
      <c r="AD118" s="720" t="s">
        <v>30</v>
      </c>
      <c r="AE118" s="721" t="str">
        <f t="shared" si="5"/>
        <v/>
      </c>
      <c r="AF118" s="722" t="s">
        <v>568</v>
      </c>
      <c r="AG118" s="723" t="str">
        <f t="shared" si="6"/>
        <v/>
      </c>
      <c r="AH118" s="724"/>
      <c r="AI118" s="724"/>
      <c r="AJ118" s="725"/>
      <c r="AK118" s="725"/>
    </row>
    <row r="119" spans="1:37" ht="36.75" customHeight="1">
      <c r="A119" s="707">
        <f t="shared" si="7"/>
        <v>106</v>
      </c>
      <c r="B119" s="708"/>
      <c r="C119" s="709" t="str">
        <f>IF(【全員最初に作成】基本情報!C140="","",【全員最初に作成】基本情報!C140)</f>
        <v/>
      </c>
      <c r="D119" s="710" t="str">
        <f>IF(【全員最初に作成】基本情報!D140="","",【全員最初に作成】基本情報!D140)</f>
        <v/>
      </c>
      <c r="E119" s="710" t="str">
        <f>IF(【全員最初に作成】基本情報!E140="","",【全員最初に作成】基本情報!E140)</f>
        <v/>
      </c>
      <c r="F119" s="710" t="str">
        <f>IF(【全員最初に作成】基本情報!F140="","",【全員最初に作成】基本情報!F140)</f>
        <v/>
      </c>
      <c r="G119" s="710" t="str">
        <f>IF(【全員最初に作成】基本情報!G140="","",【全員最初に作成】基本情報!G140)</f>
        <v/>
      </c>
      <c r="H119" s="710" t="str">
        <f>IF(【全員最初に作成】基本情報!H140="","",【全員最初に作成】基本情報!H140)</f>
        <v/>
      </c>
      <c r="I119" s="710" t="str">
        <f>IF(【全員最初に作成】基本情報!I140="","",【全員最初に作成】基本情報!I140)</f>
        <v/>
      </c>
      <c r="J119" s="710" t="str">
        <f>IF(【全員最初に作成】基本情報!J140="","",【全員最初に作成】基本情報!J140)</f>
        <v/>
      </c>
      <c r="K119" s="710" t="str">
        <f>IF(【全員最初に作成】基本情報!K140="","",【全員最初に作成】基本情報!K140)</f>
        <v/>
      </c>
      <c r="L119" s="711" t="str">
        <f>IF(【全員最初に作成】基本情報!L140="","",【全員最初に作成】基本情報!L140)</f>
        <v/>
      </c>
      <c r="M119" s="707" t="str">
        <f>IF(【全員最初に作成】基本情報!M140="","",【全員最初に作成】基本情報!M140)</f>
        <v/>
      </c>
      <c r="N119" s="707" t="str">
        <f>IF(【全員最初に作成】基本情報!R140="","",【全員最初に作成】基本情報!R140)</f>
        <v/>
      </c>
      <c r="O119" s="707" t="str">
        <f>IF(【全員最初に作成】基本情報!W140="","",【全員最初に作成】基本情報!W140)</f>
        <v/>
      </c>
      <c r="P119" s="707" t="str">
        <f>IF(【全員最初に作成】基本情報!X140="","",【全員最初に作成】基本情報!X140)</f>
        <v/>
      </c>
      <c r="Q119" s="712" t="str">
        <f>IF(【全員最初に作成】基本情報!Y140="","",【全員最初に作成】基本情報!Y140)</f>
        <v/>
      </c>
      <c r="R119" s="713"/>
      <c r="S119" s="234" t="str">
        <f>IF(B119="×","",IF(【全員最初に作成】基本情報!Z140="","",【全員最初に作成】基本情報!Z140))</f>
        <v/>
      </c>
      <c r="T119" s="714" t="str">
        <f>IF(B119="×","",IF(Q119="","",VLOOKUP(Q119,【参考】数式用!$M$2:$O$34,3,FALSE)))</f>
        <v/>
      </c>
      <c r="U119" s="715" t="s">
        <v>566</v>
      </c>
      <c r="V119" s="716">
        <v>4</v>
      </c>
      <c r="W119" s="717" t="s">
        <v>11</v>
      </c>
      <c r="X119" s="718"/>
      <c r="Y119" s="719" t="s">
        <v>567</v>
      </c>
      <c r="Z119" s="716">
        <v>4</v>
      </c>
      <c r="AA119" s="719" t="s">
        <v>11</v>
      </c>
      <c r="AB119" s="718"/>
      <c r="AC119" s="719" t="s">
        <v>12</v>
      </c>
      <c r="AD119" s="720" t="s">
        <v>30</v>
      </c>
      <c r="AE119" s="721" t="str">
        <f t="shared" si="5"/>
        <v/>
      </c>
      <c r="AF119" s="722" t="s">
        <v>568</v>
      </c>
      <c r="AG119" s="723" t="str">
        <f t="shared" si="6"/>
        <v/>
      </c>
      <c r="AH119" s="724"/>
      <c r="AI119" s="724"/>
      <c r="AJ119" s="725"/>
      <c r="AK119" s="725"/>
    </row>
    <row r="120" spans="1:37" ht="36.75" customHeight="1">
      <c r="A120" s="707">
        <f t="shared" si="7"/>
        <v>107</v>
      </c>
      <c r="B120" s="708"/>
      <c r="C120" s="709" t="str">
        <f>IF(【全員最初に作成】基本情報!C141="","",【全員最初に作成】基本情報!C141)</f>
        <v/>
      </c>
      <c r="D120" s="710" t="str">
        <f>IF(【全員最初に作成】基本情報!D141="","",【全員最初に作成】基本情報!D141)</f>
        <v/>
      </c>
      <c r="E120" s="710" t="str">
        <f>IF(【全員最初に作成】基本情報!E141="","",【全員最初に作成】基本情報!E141)</f>
        <v/>
      </c>
      <c r="F120" s="710" t="str">
        <f>IF(【全員最初に作成】基本情報!F141="","",【全員最初に作成】基本情報!F141)</f>
        <v/>
      </c>
      <c r="G120" s="710" t="str">
        <f>IF(【全員最初に作成】基本情報!G141="","",【全員最初に作成】基本情報!G141)</f>
        <v/>
      </c>
      <c r="H120" s="710" t="str">
        <f>IF(【全員最初に作成】基本情報!H141="","",【全員最初に作成】基本情報!H141)</f>
        <v/>
      </c>
      <c r="I120" s="710" t="str">
        <f>IF(【全員最初に作成】基本情報!I141="","",【全員最初に作成】基本情報!I141)</f>
        <v/>
      </c>
      <c r="J120" s="710" t="str">
        <f>IF(【全員最初に作成】基本情報!J141="","",【全員最初に作成】基本情報!J141)</f>
        <v/>
      </c>
      <c r="K120" s="710" t="str">
        <f>IF(【全員最初に作成】基本情報!K141="","",【全員最初に作成】基本情報!K141)</f>
        <v/>
      </c>
      <c r="L120" s="711" t="str">
        <f>IF(【全員最初に作成】基本情報!L141="","",【全員最初に作成】基本情報!L141)</f>
        <v/>
      </c>
      <c r="M120" s="707" t="str">
        <f>IF(【全員最初に作成】基本情報!M141="","",【全員最初に作成】基本情報!M141)</f>
        <v/>
      </c>
      <c r="N120" s="707" t="str">
        <f>IF(【全員最初に作成】基本情報!R141="","",【全員最初に作成】基本情報!R141)</f>
        <v/>
      </c>
      <c r="O120" s="707" t="str">
        <f>IF(【全員最初に作成】基本情報!W141="","",【全員最初に作成】基本情報!W141)</f>
        <v/>
      </c>
      <c r="P120" s="707" t="str">
        <f>IF(【全員最初に作成】基本情報!X141="","",【全員最初に作成】基本情報!X141)</f>
        <v/>
      </c>
      <c r="Q120" s="712" t="str">
        <f>IF(【全員最初に作成】基本情報!Y141="","",【全員最初に作成】基本情報!Y141)</f>
        <v/>
      </c>
      <c r="R120" s="713"/>
      <c r="S120" s="234" t="str">
        <f>IF(B120="×","",IF(【全員最初に作成】基本情報!Z141="","",【全員最初に作成】基本情報!Z141))</f>
        <v/>
      </c>
      <c r="T120" s="714" t="str">
        <f>IF(B120="×","",IF(Q120="","",VLOOKUP(Q120,【参考】数式用!$M$2:$O$34,3,FALSE)))</f>
        <v/>
      </c>
      <c r="U120" s="715" t="s">
        <v>566</v>
      </c>
      <c r="V120" s="716">
        <v>4</v>
      </c>
      <c r="W120" s="717" t="s">
        <v>11</v>
      </c>
      <c r="X120" s="718"/>
      <c r="Y120" s="719" t="s">
        <v>567</v>
      </c>
      <c r="Z120" s="716">
        <v>4</v>
      </c>
      <c r="AA120" s="719" t="s">
        <v>11</v>
      </c>
      <c r="AB120" s="718"/>
      <c r="AC120" s="719" t="s">
        <v>12</v>
      </c>
      <c r="AD120" s="720" t="s">
        <v>30</v>
      </c>
      <c r="AE120" s="721" t="str">
        <f t="shared" si="5"/>
        <v/>
      </c>
      <c r="AF120" s="722" t="s">
        <v>568</v>
      </c>
      <c r="AG120" s="723" t="str">
        <f t="shared" si="6"/>
        <v/>
      </c>
      <c r="AH120" s="724"/>
      <c r="AI120" s="724"/>
      <c r="AJ120" s="725"/>
      <c r="AK120" s="725"/>
    </row>
    <row r="121" spans="1:37" ht="36.75" customHeight="1">
      <c r="A121" s="707">
        <f t="shared" si="7"/>
        <v>108</v>
      </c>
      <c r="B121" s="708"/>
      <c r="C121" s="709" t="str">
        <f>IF(【全員最初に作成】基本情報!C142="","",【全員最初に作成】基本情報!C142)</f>
        <v/>
      </c>
      <c r="D121" s="710" t="str">
        <f>IF(【全員最初に作成】基本情報!D142="","",【全員最初に作成】基本情報!D142)</f>
        <v/>
      </c>
      <c r="E121" s="710" t="str">
        <f>IF(【全員最初に作成】基本情報!E142="","",【全員最初に作成】基本情報!E142)</f>
        <v/>
      </c>
      <c r="F121" s="710" t="str">
        <f>IF(【全員最初に作成】基本情報!F142="","",【全員最初に作成】基本情報!F142)</f>
        <v/>
      </c>
      <c r="G121" s="710" t="str">
        <f>IF(【全員最初に作成】基本情報!G142="","",【全員最初に作成】基本情報!G142)</f>
        <v/>
      </c>
      <c r="H121" s="710" t="str">
        <f>IF(【全員最初に作成】基本情報!H142="","",【全員最初に作成】基本情報!H142)</f>
        <v/>
      </c>
      <c r="I121" s="710" t="str">
        <f>IF(【全員最初に作成】基本情報!I142="","",【全員最初に作成】基本情報!I142)</f>
        <v/>
      </c>
      <c r="J121" s="710" t="str">
        <f>IF(【全員最初に作成】基本情報!J142="","",【全員最初に作成】基本情報!J142)</f>
        <v/>
      </c>
      <c r="K121" s="710" t="str">
        <f>IF(【全員最初に作成】基本情報!K142="","",【全員最初に作成】基本情報!K142)</f>
        <v/>
      </c>
      <c r="L121" s="711" t="str">
        <f>IF(【全員最初に作成】基本情報!L142="","",【全員最初に作成】基本情報!L142)</f>
        <v/>
      </c>
      <c r="M121" s="707" t="str">
        <f>IF(【全員最初に作成】基本情報!M142="","",【全員最初に作成】基本情報!M142)</f>
        <v/>
      </c>
      <c r="N121" s="707" t="str">
        <f>IF(【全員最初に作成】基本情報!R142="","",【全員最初に作成】基本情報!R142)</f>
        <v/>
      </c>
      <c r="O121" s="707" t="str">
        <f>IF(【全員最初に作成】基本情報!W142="","",【全員最初に作成】基本情報!W142)</f>
        <v/>
      </c>
      <c r="P121" s="707" t="str">
        <f>IF(【全員最初に作成】基本情報!X142="","",【全員最初に作成】基本情報!X142)</f>
        <v/>
      </c>
      <c r="Q121" s="712" t="str">
        <f>IF(【全員最初に作成】基本情報!Y142="","",【全員最初に作成】基本情報!Y142)</f>
        <v/>
      </c>
      <c r="R121" s="713"/>
      <c r="S121" s="234" t="str">
        <f>IF(B121="×","",IF(【全員最初に作成】基本情報!Z142="","",【全員最初に作成】基本情報!Z142))</f>
        <v/>
      </c>
      <c r="T121" s="714" t="str">
        <f>IF(B121="×","",IF(Q121="","",VLOOKUP(Q121,【参考】数式用!$M$2:$O$34,3,FALSE)))</f>
        <v/>
      </c>
      <c r="U121" s="715" t="s">
        <v>566</v>
      </c>
      <c r="V121" s="716">
        <v>4</v>
      </c>
      <c r="W121" s="717" t="s">
        <v>11</v>
      </c>
      <c r="X121" s="718"/>
      <c r="Y121" s="719" t="s">
        <v>567</v>
      </c>
      <c r="Z121" s="716">
        <v>4</v>
      </c>
      <c r="AA121" s="719" t="s">
        <v>11</v>
      </c>
      <c r="AB121" s="718"/>
      <c r="AC121" s="719" t="s">
        <v>12</v>
      </c>
      <c r="AD121" s="720" t="s">
        <v>30</v>
      </c>
      <c r="AE121" s="721" t="str">
        <f t="shared" si="5"/>
        <v/>
      </c>
      <c r="AF121" s="722" t="s">
        <v>568</v>
      </c>
      <c r="AG121" s="723" t="str">
        <f t="shared" si="6"/>
        <v/>
      </c>
      <c r="AH121" s="724"/>
      <c r="AI121" s="724"/>
      <c r="AJ121" s="725"/>
      <c r="AK121" s="725"/>
    </row>
    <row r="122" spans="1:37" ht="36.75" customHeight="1">
      <c r="A122" s="707">
        <f t="shared" si="7"/>
        <v>109</v>
      </c>
      <c r="B122" s="708"/>
      <c r="C122" s="709" t="str">
        <f>IF(【全員最初に作成】基本情報!C143="","",【全員最初に作成】基本情報!C143)</f>
        <v/>
      </c>
      <c r="D122" s="710" t="str">
        <f>IF(【全員最初に作成】基本情報!D143="","",【全員最初に作成】基本情報!D143)</f>
        <v/>
      </c>
      <c r="E122" s="710" t="str">
        <f>IF(【全員最初に作成】基本情報!E143="","",【全員最初に作成】基本情報!E143)</f>
        <v/>
      </c>
      <c r="F122" s="710" t="str">
        <f>IF(【全員最初に作成】基本情報!F143="","",【全員最初に作成】基本情報!F143)</f>
        <v/>
      </c>
      <c r="G122" s="710" t="str">
        <f>IF(【全員最初に作成】基本情報!G143="","",【全員最初に作成】基本情報!G143)</f>
        <v/>
      </c>
      <c r="H122" s="710" t="str">
        <f>IF(【全員最初に作成】基本情報!H143="","",【全員最初に作成】基本情報!H143)</f>
        <v/>
      </c>
      <c r="I122" s="710" t="str">
        <f>IF(【全員最初に作成】基本情報!I143="","",【全員最初に作成】基本情報!I143)</f>
        <v/>
      </c>
      <c r="J122" s="710" t="str">
        <f>IF(【全員最初に作成】基本情報!J143="","",【全員最初に作成】基本情報!J143)</f>
        <v/>
      </c>
      <c r="K122" s="710" t="str">
        <f>IF(【全員最初に作成】基本情報!K143="","",【全員最初に作成】基本情報!K143)</f>
        <v/>
      </c>
      <c r="L122" s="711" t="str">
        <f>IF(【全員最初に作成】基本情報!L143="","",【全員最初に作成】基本情報!L143)</f>
        <v/>
      </c>
      <c r="M122" s="707" t="str">
        <f>IF(【全員最初に作成】基本情報!M143="","",【全員最初に作成】基本情報!M143)</f>
        <v/>
      </c>
      <c r="N122" s="707" t="str">
        <f>IF(【全員最初に作成】基本情報!R143="","",【全員最初に作成】基本情報!R143)</f>
        <v/>
      </c>
      <c r="O122" s="707" t="str">
        <f>IF(【全員最初に作成】基本情報!W143="","",【全員最初に作成】基本情報!W143)</f>
        <v/>
      </c>
      <c r="P122" s="707" t="str">
        <f>IF(【全員最初に作成】基本情報!X143="","",【全員最初に作成】基本情報!X143)</f>
        <v/>
      </c>
      <c r="Q122" s="712" t="str">
        <f>IF(【全員最初に作成】基本情報!Y143="","",【全員最初に作成】基本情報!Y143)</f>
        <v/>
      </c>
      <c r="R122" s="713"/>
      <c r="S122" s="234" t="str">
        <f>IF(B122="×","",IF(【全員最初に作成】基本情報!Z143="","",【全員最初に作成】基本情報!Z143))</f>
        <v/>
      </c>
      <c r="T122" s="714" t="str">
        <f>IF(B122="×","",IF(Q122="","",VLOOKUP(Q122,【参考】数式用!$M$2:$O$34,3,FALSE)))</f>
        <v/>
      </c>
      <c r="U122" s="715" t="s">
        <v>566</v>
      </c>
      <c r="V122" s="716">
        <v>4</v>
      </c>
      <c r="W122" s="717" t="s">
        <v>11</v>
      </c>
      <c r="X122" s="718"/>
      <c r="Y122" s="719" t="s">
        <v>567</v>
      </c>
      <c r="Z122" s="716">
        <v>4</v>
      </c>
      <c r="AA122" s="719" t="s">
        <v>11</v>
      </c>
      <c r="AB122" s="718"/>
      <c r="AC122" s="719" t="s">
        <v>12</v>
      </c>
      <c r="AD122" s="720" t="s">
        <v>30</v>
      </c>
      <c r="AE122" s="721" t="str">
        <f t="shared" si="5"/>
        <v/>
      </c>
      <c r="AF122" s="722" t="s">
        <v>568</v>
      </c>
      <c r="AG122" s="723" t="str">
        <f t="shared" si="6"/>
        <v/>
      </c>
      <c r="AH122" s="724"/>
      <c r="AI122" s="724"/>
      <c r="AJ122" s="725"/>
      <c r="AK122" s="725"/>
    </row>
    <row r="123" spans="1:37" ht="36.75" customHeight="1">
      <c r="A123" s="707">
        <f t="shared" si="7"/>
        <v>110</v>
      </c>
      <c r="B123" s="708"/>
      <c r="C123" s="709" t="str">
        <f>IF(【全員最初に作成】基本情報!C144="","",【全員最初に作成】基本情報!C144)</f>
        <v/>
      </c>
      <c r="D123" s="710" t="str">
        <f>IF(【全員最初に作成】基本情報!D144="","",【全員最初に作成】基本情報!D144)</f>
        <v/>
      </c>
      <c r="E123" s="710" t="str">
        <f>IF(【全員最初に作成】基本情報!E144="","",【全員最初に作成】基本情報!E144)</f>
        <v/>
      </c>
      <c r="F123" s="710" t="str">
        <f>IF(【全員最初に作成】基本情報!F144="","",【全員最初に作成】基本情報!F144)</f>
        <v/>
      </c>
      <c r="G123" s="710" t="str">
        <f>IF(【全員最初に作成】基本情報!G144="","",【全員最初に作成】基本情報!G144)</f>
        <v/>
      </c>
      <c r="H123" s="710" t="str">
        <f>IF(【全員最初に作成】基本情報!H144="","",【全員最初に作成】基本情報!H144)</f>
        <v/>
      </c>
      <c r="I123" s="710" t="str">
        <f>IF(【全員最初に作成】基本情報!I144="","",【全員最初に作成】基本情報!I144)</f>
        <v/>
      </c>
      <c r="J123" s="710" t="str">
        <f>IF(【全員最初に作成】基本情報!J144="","",【全員最初に作成】基本情報!J144)</f>
        <v/>
      </c>
      <c r="K123" s="710" t="str">
        <f>IF(【全員最初に作成】基本情報!K144="","",【全員最初に作成】基本情報!K144)</f>
        <v/>
      </c>
      <c r="L123" s="711" t="str">
        <f>IF(【全員最初に作成】基本情報!L144="","",【全員最初に作成】基本情報!L144)</f>
        <v/>
      </c>
      <c r="M123" s="707" t="str">
        <f>IF(【全員最初に作成】基本情報!M144="","",【全員最初に作成】基本情報!M144)</f>
        <v/>
      </c>
      <c r="N123" s="707" t="str">
        <f>IF(【全員最初に作成】基本情報!R144="","",【全員最初に作成】基本情報!R144)</f>
        <v/>
      </c>
      <c r="O123" s="707" t="str">
        <f>IF(【全員最初に作成】基本情報!W144="","",【全員最初に作成】基本情報!W144)</f>
        <v/>
      </c>
      <c r="P123" s="707" t="str">
        <f>IF(【全員最初に作成】基本情報!X144="","",【全員最初に作成】基本情報!X144)</f>
        <v/>
      </c>
      <c r="Q123" s="712" t="str">
        <f>IF(【全員最初に作成】基本情報!Y144="","",【全員最初に作成】基本情報!Y144)</f>
        <v/>
      </c>
      <c r="R123" s="713"/>
      <c r="S123" s="234" t="str">
        <f>IF(B123="×","",IF(【全員最初に作成】基本情報!Z144="","",【全員最初に作成】基本情報!Z144))</f>
        <v/>
      </c>
      <c r="T123" s="714" t="str">
        <f>IF(B123="×","",IF(Q123="","",VLOOKUP(Q123,【参考】数式用!$M$2:$O$34,3,FALSE)))</f>
        <v/>
      </c>
      <c r="U123" s="715" t="s">
        <v>566</v>
      </c>
      <c r="V123" s="716">
        <v>4</v>
      </c>
      <c r="W123" s="717" t="s">
        <v>11</v>
      </c>
      <c r="X123" s="718"/>
      <c r="Y123" s="719" t="s">
        <v>567</v>
      </c>
      <c r="Z123" s="716">
        <v>4</v>
      </c>
      <c r="AA123" s="719" t="s">
        <v>11</v>
      </c>
      <c r="AB123" s="718"/>
      <c r="AC123" s="719" t="s">
        <v>12</v>
      </c>
      <c r="AD123" s="720" t="s">
        <v>30</v>
      </c>
      <c r="AE123" s="721" t="str">
        <f t="shared" si="5"/>
        <v/>
      </c>
      <c r="AF123" s="722" t="s">
        <v>568</v>
      </c>
      <c r="AG123" s="723" t="str">
        <f t="shared" si="6"/>
        <v/>
      </c>
      <c r="AH123" s="724"/>
      <c r="AI123" s="724"/>
      <c r="AJ123" s="725"/>
      <c r="AK123" s="725"/>
    </row>
    <row r="124" spans="1:37" ht="36.75" customHeight="1">
      <c r="A124" s="707">
        <f t="shared" si="7"/>
        <v>111</v>
      </c>
      <c r="B124" s="708"/>
      <c r="C124" s="709" t="str">
        <f>IF(【全員最初に作成】基本情報!C145="","",【全員最初に作成】基本情報!C145)</f>
        <v/>
      </c>
      <c r="D124" s="710" t="str">
        <f>IF(【全員最初に作成】基本情報!D145="","",【全員最初に作成】基本情報!D145)</f>
        <v/>
      </c>
      <c r="E124" s="710" t="str">
        <f>IF(【全員最初に作成】基本情報!E145="","",【全員最初に作成】基本情報!E145)</f>
        <v/>
      </c>
      <c r="F124" s="710" t="str">
        <f>IF(【全員最初に作成】基本情報!F145="","",【全員最初に作成】基本情報!F145)</f>
        <v/>
      </c>
      <c r="G124" s="710" t="str">
        <f>IF(【全員最初に作成】基本情報!G145="","",【全員最初に作成】基本情報!G145)</f>
        <v/>
      </c>
      <c r="H124" s="710" t="str">
        <f>IF(【全員最初に作成】基本情報!H145="","",【全員最初に作成】基本情報!H145)</f>
        <v/>
      </c>
      <c r="I124" s="710" t="str">
        <f>IF(【全員最初に作成】基本情報!I145="","",【全員最初に作成】基本情報!I145)</f>
        <v/>
      </c>
      <c r="J124" s="710" t="str">
        <f>IF(【全員最初に作成】基本情報!J145="","",【全員最初に作成】基本情報!J145)</f>
        <v/>
      </c>
      <c r="K124" s="710" t="str">
        <f>IF(【全員最初に作成】基本情報!K145="","",【全員最初に作成】基本情報!K145)</f>
        <v/>
      </c>
      <c r="L124" s="711" t="str">
        <f>IF(【全員最初に作成】基本情報!L145="","",【全員最初に作成】基本情報!L145)</f>
        <v/>
      </c>
      <c r="M124" s="707" t="str">
        <f>IF(【全員最初に作成】基本情報!M145="","",【全員最初に作成】基本情報!M145)</f>
        <v/>
      </c>
      <c r="N124" s="707" t="str">
        <f>IF(【全員最初に作成】基本情報!R145="","",【全員最初に作成】基本情報!R145)</f>
        <v/>
      </c>
      <c r="O124" s="707" t="str">
        <f>IF(【全員最初に作成】基本情報!W145="","",【全員最初に作成】基本情報!W145)</f>
        <v/>
      </c>
      <c r="P124" s="707" t="str">
        <f>IF(【全員最初に作成】基本情報!X145="","",【全員最初に作成】基本情報!X145)</f>
        <v/>
      </c>
      <c r="Q124" s="712" t="str">
        <f>IF(【全員最初に作成】基本情報!Y145="","",【全員最初に作成】基本情報!Y145)</f>
        <v/>
      </c>
      <c r="R124" s="713"/>
      <c r="S124" s="234" t="str">
        <f>IF(B124="×","",IF(【全員最初に作成】基本情報!Z145="","",【全員最初に作成】基本情報!Z145))</f>
        <v/>
      </c>
      <c r="T124" s="714" t="str">
        <f>IF(B124="×","",IF(Q124="","",VLOOKUP(Q124,【参考】数式用!$M$2:$O$34,3,FALSE)))</f>
        <v/>
      </c>
      <c r="U124" s="715" t="s">
        <v>566</v>
      </c>
      <c r="V124" s="716">
        <v>4</v>
      </c>
      <c r="W124" s="717" t="s">
        <v>11</v>
      </c>
      <c r="X124" s="718"/>
      <c r="Y124" s="719" t="s">
        <v>567</v>
      </c>
      <c r="Z124" s="716">
        <v>4</v>
      </c>
      <c r="AA124" s="719" t="s">
        <v>11</v>
      </c>
      <c r="AB124" s="718"/>
      <c r="AC124" s="719" t="s">
        <v>12</v>
      </c>
      <c r="AD124" s="720" t="s">
        <v>30</v>
      </c>
      <c r="AE124" s="721" t="str">
        <f t="shared" si="5"/>
        <v/>
      </c>
      <c r="AF124" s="722" t="s">
        <v>568</v>
      </c>
      <c r="AG124" s="723" t="str">
        <f t="shared" si="6"/>
        <v/>
      </c>
      <c r="AH124" s="724"/>
      <c r="AI124" s="724"/>
      <c r="AJ124" s="725"/>
      <c r="AK124" s="725"/>
    </row>
    <row r="125" spans="1:37" ht="36.75" customHeight="1">
      <c r="A125" s="707">
        <f t="shared" si="7"/>
        <v>112</v>
      </c>
      <c r="B125" s="708"/>
      <c r="C125" s="709" t="str">
        <f>IF(【全員最初に作成】基本情報!C146="","",【全員最初に作成】基本情報!C146)</f>
        <v/>
      </c>
      <c r="D125" s="710" t="str">
        <f>IF(【全員最初に作成】基本情報!D146="","",【全員最初に作成】基本情報!D146)</f>
        <v/>
      </c>
      <c r="E125" s="710" t="str">
        <f>IF(【全員最初に作成】基本情報!E146="","",【全員最初に作成】基本情報!E146)</f>
        <v/>
      </c>
      <c r="F125" s="710" t="str">
        <f>IF(【全員最初に作成】基本情報!F146="","",【全員最初に作成】基本情報!F146)</f>
        <v/>
      </c>
      <c r="G125" s="710" t="str">
        <f>IF(【全員最初に作成】基本情報!G146="","",【全員最初に作成】基本情報!G146)</f>
        <v/>
      </c>
      <c r="H125" s="710" t="str">
        <f>IF(【全員最初に作成】基本情報!H146="","",【全員最初に作成】基本情報!H146)</f>
        <v/>
      </c>
      <c r="I125" s="710" t="str">
        <f>IF(【全員最初に作成】基本情報!I146="","",【全員最初に作成】基本情報!I146)</f>
        <v/>
      </c>
      <c r="J125" s="710" t="str">
        <f>IF(【全員最初に作成】基本情報!J146="","",【全員最初に作成】基本情報!J146)</f>
        <v/>
      </c>
      <c r="K125" s="710" t="str">
        <f>IF(【全員最初に作成】基本情報!K146="","",【全員最初に作成】基本情報!K146)</f>
        <v/>
      </c>
      <c r="L125" s="711" t="str">
        <f>IF(【全員最初に作成】基本情報!L146="","",【全員最初に作成】基本情報!L146)</f>
        <v/>
      </c>
      <c r="M125" s="707" t="str">
        <f>IF(【全員最初に作成】基本情報!M146="","",【全員最初に作成】基本情報!M146)</f>
        <v/>
      </c>
      <c r="N125" s="707" t="str">
        <f>IF(【全員最初に作成】基本情報!R146="","",【全員最初に作成】基本情報!R146)</f>
        <v/>
      </c>
      <c r="O125" s="707" t="str">
        <f>IF(【全員最初に作成】基本情報!W146="","",【全員最初に作成】基本情報!W146)</f>
        <v/>
      </c>
      <c r="P125" s="707" t="str">
        <f>IF(【全員最初に作成】基本情報!X146="","",【全員最初に作成】基本情報!X146)</f>
        <v/>
      </c>
      <c r="Q125" s="712" t="str">
        <f>IF(【全員最初に作成】基本情報!Y146="","",【全員最初に作成】基本情報!Y146)</f>
        <v/>
      </c>
      <c r="R125" s="713"/>
      <c r="S125" s="234" t="str">
        <f>IF(B125="×","",IF(【全員最初に作成】基本情報!Z146="","",【全員最初に作成】基本情報!Z146))</f>
        <v/>
      </c>
      <c r="T125" s="714" t="str">
        <f>IF(B125="×","",IF(Q125="","",VLOOKUP(Q125,【参考】数式用!$M$2:$O$34,3,FALSE)))</f>
        <v/>
      </c>
      <c r="U125" s="715" t="s">
        <v>566</v>
      </c>
      <c r="V125" s="716">
        <v>4</v>
      </c>
      <c r="W125" s="717" t="s">
        <v>11</v>
      </c>
      <c r="X125" s="718"/>
      <c r="Y125" s="719" t="s">
        <v>567</v>
      </c>
      <c r="Z125" s="716">
        <v>4</v>
      </c>
      <c r="AA125" s="719" t="s">
        <v>11</v>
      </c>
      <c r="AB125" s="718"/>
      <c r="AC125" s="719" t="s">
        <v>12</v>
      </c>
      <c r="AD125" s="720" t="s">
        <v>30</v>
      </c>
      <c r="AE125" s="721" t="str">
        <f t="shared" si="5"/>
        <v/>
      </c>
      <c r="AF125" s="722" t="s">
        <v>568</v>
      </c>
      <c r="AG125" s="723" t="str">
        <f t="shared" si="6"/>
        <v/>
      </c>
      <c r="AH125" s="724"/>
      <c r="AI125" s="724"/>
      <c r="AJ125" s="725"/>
      <c r="AK125" s="725"/>
    </row>
    <row r="126" spans="1:37" ht="36.75" customHeight="1">
      <c r="A126" s="707">
        <f t="shared" si="7"/>
        <v>113</v>
      </c>
      <c r="B126" s="708"/>
      <c r="C126" s="709" t="str">
        <f>IF(【全員最初に作成】基本情報!C147="","",【全員最初に作成】基本情報!C147)</f>
        <v/>
      </c>
      <c r="D126" s="710" t="str">
        <f>IF(【全員最初に作成】基本情報!D147="","",【全員最初に作成】基本情報!D147)</f>
        <v/>
      </c>
      <c r="E126" s="710" t="str">
        <f>IF(【全員最初に作成】基本情報!E147="","",【全員最初に作成】基本情報!E147)</f>
        <v/>
      </c>
      <c r="F126" s="710" t="str">
        <f>IF(【全員最初に作成】基本情報!F147="","",【全員最初に作成】基本情報!F147)</f>
        <v/>
      </c>
      <c r="G126" s="710" t="str">
        <f>IF(【全員最初に作成】基本情報!G147="","",【全員最初に作成】基本情報!G147)</f>
        <v/>
      </c>
      <c r="H126" s="710" t="str">
        <f>IF(【全員最初に作成】基本情報!H147="","",【全員最初に作成】基本情報!H147)</f>
        <v/>
      </c>
      <c r="I126" s="710" t="str">
        <f>IF(【全員最初に作成】基本情報!I147="","",【全員最初に作成】基本情報!I147)</f>
        <v/>
      </c>
      <c r="J126" s="710" t="str">
        <f>IF(【全員最初に作成】基本情報!J147="","",【全員最初に作成】基本情報!J147)</f>
        <v/>
      </c>
      <c r="K126" s="710" t="str">
        <f>IF(【全員最初に作成】基本情報!K147="","",【全員最初に作成】基本情報!K147)</f>
        <v/>
      </c>
      <c r="L126" s="711" t="str">
        <f>IF(【全員最初に作成】基本情報!L147="","",【全員最初に作成】基本情報!L147)</f>
        <v/>
      </c>
      <c r="M126" s="707" t="str">
        <f>IF(【全員最初に作成】基本情報!M147="","",【全員最初に作成】基本情報!M147)</f>
        <v/>
      </c>
      <c r="N126" s="707" t="str">
        <f>IF(【全員最初に作成】基本情報!R147="","",【全員最初に作成】基本情報!R147)</f>
        <v/>
      </c>
      <c r="O126" s="707" t="str">
        <f>IF(【全員最初に作成】基本情報!W147="","",【全員最初に作成】基本情報!W147)</f>
        <v/>
      </c>
      <c r="P126" s="707" t="str">
        <f>IF(【全員最初に作成】基本情報!X147="","",【全員最初に作成】基本情報!X147)</f>
        <v/>
      </c>
      <c r="Q126" s="712" t="str">
        <f>IF(【全員最初に作成】基本情報!Y147="","",【全員最初に作成】基本情報!Y147)</f>
        <v/>
      </c>
      <c r="R126" s="713"/>
      <c r="S126" s="234" t="str">
        <f>IF(B126="×","",IF(【全員最初に作成】基本情報!Z147="","",【全員最初に作成】基本情報!Z147))</f>
        <v/>
      </c>
      <c r="T126" s="714" t="str">
        <f>IF(B126="×","",IF(Q126="","",VLOOKUP(Q126,【参考】数式用!$M$2:$O$34,3,FALSE)))</f>
        <v/>
      </c>
      <c r="U126" s="715" t="s">
        <v>566</v>
      </c>
      <c r="V126" s="716">
        <v>4</v>
      </c>
      <c r="W126" s="717" t="s">
        <v>11</v>
      </c>
      <c r="X126" s="718"/>
      <c r="Y126" s="719" t="s">
        <v>567</v>
      </c>
      <c r="Z126" s="716">
        <v>4</v>
      </c>
      <c r="AA126" s="719" t="s">
        <v>11</v>
      </c>
      <c r="AB126" s="718"/>
      <c r="AC126" s="719" t="s">
        <v>12</v>
      </c>
      <c r="AD126" s="720" t="s">
        <v>30</v>
      </c>
      <c r="AE126" s="721" t="str">
        <f t="shared" si="5"/>
        <v/>
      </c>
      <c r="AF126" s="722" t="s">
        <v>568</v>
      </c>
      <c r="AG126" s="723" t="str">
        <f t="shared" si="6"/>
        <v/>
      </c>
      <c r="AH126" s="724"/>
      <c r="AI126" s="724"/>
      <c r="AJ126" s="725"/>
      <c r="AK126" s="725"/>
    </row>
    <row r="127" spans="1:37" ht="36.75" customHeight="1">
      <c r="A127" s="707">
        <f t="shared" si="7"/>
        <v>114</v>
      </c>
      <c r="B127" s="708"/>
      <c r="C127" s="709" t="str">
        <f>IF(【全員最初に作成】基本情報!C148="","",【全員最初に作成】基本情報!C148)</f>
        <v/>
      </c>
      <c r="D127" s="710" t="str">
        <f>IF(【全員最初に作成】基本情報!D148="","",【全員最初に作成】基本情報!D148)</f>
        <v/>
      </c>
      <c r="E127" s="710" t="str">
        <f>IF(【全員最初に作成】基本情報!E148="","",【全員最初に作成】基本情報!E148)</f>
        <v/>
      </c>
      <c r="F127" s="710" t="str">
        <f>IF(【全員最初に作成】基本情報!F148="","",【全員最初に作成】基本情報!F148)</f>
        <v/>
      </c>
      <c r="G127" s="710" t="str">
        <f>IF(【全員最初に作成】基本情報!G148="","",【全員最初に作成】基本情報!G148)</f>
        <v/>
      </c>
      <c r="H127" s="710" t="str">
        <f>IF(【全員最初に作成】基本情報!H148="","",【全員最初に作成】基本情報!H148)</f>
        <v/>
      </c>
      <c r="I127" s="710" t="str">
        <f>IF(【全員最初に作成】基本情報!I148="","",【全員最初に作成】基本情報!I148)</f>
        <v/>
      </c>
      <c r="J127" s="710" t="str">
        <f>IF(【全員最初に作成】基本情報!J148="","",【全員最初に作成】基本情報!J148)</f>
        <v/>
      </c>
      <c r="K127" s="710" t="str">
        <f>IF(【全員最初に作成】基本情報!K148="","",【全員最初に作成】基本情報!K148)</f>
        <v/>
      </c>
      <c r="L127" s="711" t="str">
        <f>IF(【全員最初に作成】基本情報!L148="","",【全員最初に作成】基本情報!L148)</f>
        <v/>
      </c>
      <c r="M127" s="707" t="str">
        <f>IF(【全員最初に作成】基本情報!M148="","",【全員最初に作成】基本情報!M148)</f>
        <v/>
      </c>
      <c r="N127" s="707" t="str">
        <f>IF(【全員最初に作成】基本情報!R148="","",【全員最初に作成】基本情報!R148)</f>
        <v/>
      </c>
      <c r="O127" s="707" t="str">
        <f>IF(【全員最初に作成】基本情報!W148="","",【全員最初に作成】基本情報!W148)</f>
        <v/>
      </c>
      <c r="P127" s="707" t="str">
        <f>IF(【全員最初に作成】基本情報!X148="","",【全員最初に作成】基本情報!X148)</f>
        <v/>
      </c>
      <c r="Q127" s="712" t="str">
        <f>IF(【全員最初に作成】基本情報!Y148="","",【全員最初に作成】基本情報!Y148)</f>
        <v/>
      </c>
      <c r="R127" s="713"/>
      <c r="S127" s="234" t="str">
        <f>IF(B127="×","",IF(【全員最初に作成】基本情報!Z148="","",【全員最初に作成】基本情報!Z148))</f>
        <v/>
      </c>
      <c r="T127" s="714" t="str">
        <f>IF(B127="×","",IF(Q127="","",VLOOKUP(Q127,【参考】数式用!$M$2:$O$34,3,FALSE)))</f>
        <v/>
      </c>
      <c r="U127" s="715" t="s">
        <v>566</v>
      </c>
      <c r="V127" s="716">
        <v>4</v>
      </c>
      <c r="W127" s="717" t="s">
        <v>11</v>
      </c>
      <c r="X127" s="718"/>
      <c r="Y127" s="719" t="s">
        <v>567</v>
      </c>
      <c r="Z127" s="716">
        <v>4</v>
      </c>
      <c r="AA127" s="719" t="s">
        <v>11</v>
      </c>
      <c r="AB127" s="718"/>
      <c r="AC127" s="719" t="s">
        <v>12</v>
      </c>
      <c r="AD127" s="720" t="s">
        <v>30</v>
      </c>
      <c r="AE127" s="721" t="str">
        <f t="shared" si="5"/>
        <v/>
      </c>
      <c r="AF127" s="722" t="s">
        <v>568</v>
      </c>
      <c r="AG127" s="723" t="str">
        <f t="shared" si="6"/>
        <v/>
      </c>
      <c r="AH127" s="724"/>
      <c r="AI127" s="724"/>
      <c r="AJ127" s="725"/>
      <c r="AK127" s="725"/>
    </row>
    <row r="128" spans="1:37" ht="36.75" customHeight="1">
      <c r="A128" s="707">
        <f t="shared" si="7"/>
        <v>115</v>
      </c>
      <c r="B128" s="708"/>
      <c r="C128" s="709" t="str">
        <f>IF(【全員最初に作成】基本情報!C149="","",【全員最初に作成】基本情報!C149)</f>
        <v/>
      </c>
      <c r="D128" s="710" t="str">
        <f>IF(【全員最初に作成】基本情報!D149="","",【全員最初に作成】基本情報!D149)</f>
        <v/>
      </c>
      <c r="E128" s="710" t="str">
        <f>IF(【全員最初に作成】基本情報!E149="","",【全員最初に作成】基本情報!E149)</f>
        <v/>
      </c>
      <c r="F128" s="710" t="str">
        <f>IF(【全員最初に作成】基本情報!F149="","",【全員最初に作成】基本情報!F149)</f>
        <v/>
      </c>
      <c r="G128" s="710" t="str">
        <f>IF(【全員最初に作成】基本情報!G149="","",【全員最初に作成】基本情報!G149)</f>
        <v/>
      </c>
      <c r="H128" s="710" t="str">
        <f>IF(【全員最初に作成】基本情報!H149="","",【全員最初に作成】基本情報!H149)</f>
        <v/>
      </c>
      <c r="I128" s="710" t="str">
        <f>IF(【全員最初に作成】基本情報!I149="","",【全員最初に作成】基本情報!I149)</f>
        <v/>
      </c>
      <c r="J128" s="710" t="str">
        <f>IF(【全員最初に作成】基本情報!J149="","",【全員最初に作成】基本情報!J149)</f>
        <v/>
      </c>
      <c r="K128" s="710" t="str">
        <f>IF(【全員最初に作成】基本情報!K149="","",【全員最初に作成】基本情報!K149)</f>
        <v/>
      </c>
      <c r="L128" s="711" t="str">
        <f>IF(【全員最初に作成】基本情報!L149="","",【全員最初に作成】基本情報!L149)</f>
        <v/>
      </c>
      <c r="M128" s="707" t="str">
        <f>IF(【全員最初に作成】基本情報!M149="","",【全員最初に作成】基本情報!M149)</f>
        <v/>
      </c>
      <c r="N128" s="707" t="str">
        <f>IF(【全員最初に作成】基本情報!R149="","",【全員最初に作成】基本情報!R149)</f>
        <v/>
      </c>
      <c r="O128" s="707" t="str">
        <f>IF(【全員最初に作成】基本情報!W149="","",【全員最初に作成】基本情報!W149)</f>
        <v/>
      </c>
      <c r="P128" s="707" t="str">
        <f>IF(【全員最初に作成】基本情報!X149="","",【全員最初に作成】基本情報!X149)</f>
        <v/>
      </c>
      <c r="Q128" s="712" t="str">
        <f>IF(【全員最初に作成】基本情報!Y149="","",【全員最初に作成】基本情報!Y149)</f>
        <v/>
      </c>
      <c r="R128" s="713"/>
      <c r="S128" s="234" t="str">
        <f>IF(B128="×","",IF(【全員最初に作成】基本情報!Z149="","",【全員最初に作成】基本情報!Z149))</f>
        <v/>
      </c>
      <c r="T128" s="714" t="str">
        <f>IF(B128="×","",IF(Q128="","",VLOOKUP(Q128,【参考】数式用!$M$2:$O$34,3,FALSE)))</f>
        <v/>
      </c>
      <c r="U128" s="715" t="s">
        <v>566</v>
      </c>
      <c r="V128" s="716">
        <v>4</v>
      </c>
      <c r="W128" s="717" t="s">
        <v>11</v>
      </c>
      <c r="X128" s="718"/>
      <c r="Y128" s="719" t="s">
        <v>567</v>
      </c>
      <c r="Z128" s="716">
        <v>4</v>
      </c>
      <c r="AA128" s="719" t="s">
        <v>11</v>
      </c>
      <c r="AB128" s="718"/>
      <c r="AC128" s="719" t="s">
        <v>12</v>
      </c>
      <c r="AD128" s="720" t="s">
        <v>30</v>
      </c>
      <c r="AE128" s="721" t="str">
        <f t="shared" si="5"/>
        <v/>
      </c>
      <c r="AF128" s="722" t="s">
        <v>568</v>
      </c>
      <c r="AG128" s="723" t="str">
        <f t="shared" si="6"/>
        <v/>
      </c>
      <c r="AH128" s="724"/>
      <c r="AI128" s="724"/>
      <c r="AJ128" s="725"/>
      <c r="AK128" s="725"/>
    </row>
    <row r="129" spans="1:37" ht="36.75" customHeight="1">
      <c r="A129" s="707">
        <f t="shared" si="7"/>
        <v>116</v>
      </c>
      <c r="B129" s="708"/>
      <c r="C129" s="709" t="str">
        <f>IF(【全員最初に作成】基本情報!C150="","",【全員最初に作成】基本情報!C150)</f>
        <v/>
      </c>
      <c r="D129" s="710" t="str">
        <f>IF(【全員最初に作成】基本情報!D150="","",【全員最初に作成】基本情報!D150)</f>
        <v/>
      </c>
      <c r="E129" s="710" t="str">
        <f>IF(【全員最初に作成】基本情報!E150="","",【全員最初に作成】基本情報!E150)</f>
        <v/>
      </c>
      <c r="F129" s="710" t="str">
        <f>IF(【全員最初に作成】基本情報!F150="","",【全員最初に作成】基本情報!F150)</f>
        <v/>
      </c>
      <c r="G129" s="710" t="str">
        <f>IF(【全員最初に作成】基本情報!G150="","",【全員最初に作成】基本情報!G150)</f>
        <v/>
      </c>
      <c r="H129" s="710" t="str">
        <f>IF(【全員最初に作成】基本情報!H150="","",【全員最初に作成】基本情報!H150)</f>
        <v/>
      </c>
      <c r="I129" s="710" t="str">
        <f>IF(【全員最初に作成】基本情報!I150="","",【全員最初に作成】基本情報!I150)</f>
        <v/>
      </c>
      <c r="J129" s="710" t="str">
        <f>IF(【全員最初に作成】基本情報!J150="","",【全員最初に作成】基本情報!J150)</f>
        <v/>
      </c>
      <c r="K129" s="710" t="str">
        <f>IF(【全員最初に作成】基本情報!K150="","",【全員最初に作成】基本情報!K150)</f>
        <v/>
      </c>
      <c r="L129" s="711" t="str">
        <f>IF(【全員最初に作成】基本情報!L150="","",【全員最初に作成】基本情報!L150)</f>
        <v/>
      </c>
      <c r="M129" s="707" t="str">
        <f>IF(【全員最初に作成】基本情報!M150="","",【全員最初に作成】基本情報!M150)</f>
        <v/>
      </c>
      <c r="N129" s="707" t="str">
        <f>IF(【全員最初に作成】基本情報!R150="","",【全員最初に作成】基本情報!R150)</f>
        <v/>
      </c>
      <c r="O129" s="707" t="str">
        <f>IF(【全員最初に作成】基本情報!W150="","",【全員最初に作成】基本情報!W150)</f>
        <v/>
      </c>
      <c r="P129" s="707" t="str">
        <f>IF(【全員最初に作成】基本情報!X150="","",【全員最初に作成】基本情報!X150)</f>
        <v/>
      </c>
      <c r="Q129" s="712" t="str">
        <f>IF(【全員最初に作成】基本情報!Y150="","",【全員最初に作成】基本情報!Y150)</f>
        <v/>
      </c>
      <c r="R129" s="713"/>
      <c r="S129" s="234" t="str">
        <f>IF(B129="×","",IF(【全員最初に作成】基本情報!Z150="","",【全員最初に作成】基本情報!Z150))</f>
        <v/>
      </c>
      <c r="T129" s="714" t="str">
        <f>IF(B129="×","",IF(Q129="","",VLOOKUP(Q129,【参考】数式用!$M$2:$O$34,3,FALSE)))</f>
        <v/>
      </c>
      <c r="U129" s="715" t="s">
        <v>566</v>
      </c>
      <c r="V129" s="716">
        <v>4</v>
      </c>
      <c r="W129" s="717" t="s">
        <v>11</v>
      </c>
      <c r="X129" s="718"/>
      <c r="Y129" s="719" t="s">
        <v>567</v>
      </c>
      <c r="Z129" s="716">
        <v>4</v>
      </c>
      <c r="AA129" s="719" t="s">
        <v>11</v>
      </c>
      <c r="AB129" s="718"/>
      <c r="AC129" s="719" t="s">
        <v>12</v>
      </c>
      <c r="AD129" s="720" t="s">
        <v>30</v>
      </c>
      <c r="AE129" s="721" t="str">
        <f t="shared" si="5"/>
        <v/>
      </c>
      <c r="AF129" s="722" t="s">
        <v>568</v>
      </c>
      <c r="AG129" s="723" t="str">
        <f t="shared" si="6"/>
        <v/>
      </c>
      <c r="AH129" s="724"/>
      <c r="AI129" s="724"/>
      <c r="AJ129" s="725"/>
      <c r="AK129" s="725"/>
    </row>
    <row r="130" spans="1:37" ht="36.75" customHeight="1">
      <c r="A130" s="707">
        <f t="shared" si="7"/>
        <v>117</v>
      </c>
      <c r="B130" s="708"/>
      <c r="C130" s="709" t="str">
        <f>IF(【全員最初に作成】基本情報!C151="","",【全員最初に作成】基本情報!C151)</f>
        <v/>
      </c>
      <c r="D130" s="710" t="str">
        <f>IF(【全員最初に作成】基本情報!D151="","",【全員最初に作成】基本情報!D151)</f>
        <v/>
      </c>
      <c r="E130" s="710" t="str">
        <f>IF(【全員最初に作成】基本情報!E151="","",【全員最初に作成】基本情報!E151)</f>
        <v/>
      </c>
      <c r="F130" s="710" t="str">
        <f>IF(【全員最初に作成】基本情報!F151="","",【全員最初に作成】基本情報!F151)</f>
        <v/>
      </c>
      <c r="G130" s="710" t="str">
        <f>IF(【全員最初に作成】基本情報!G151="","",【全員最初に作成】基本情報!G151)</f>
        <v/>
      </c>
      <c r="H130" s="710" t="str">
        <f>IF(【全員最初に作成】基本情報!H151="","",【全員最初に作成】基本情報!H151)</f>
        <v/>
      </c>
      <c r="I130" s="710" t="str">
        <f>IF(【全員最初に作成】基本情報!I151="","",【全員最初に作成】基本情報!I151)</f>
        <v/>
      </c>
      <c r="J130" s="710" t="str">
        <f>IF(【全員最初に作成】基本情報!J151="","",【全員最初に作成】基本情報!J151)</f>
        <v/>
      </c>
      <c r="K130" s="710" t="str">
        <f>IF(【全員最初に作成】基本情報!K151="","",【全員最初に作成】基本情報!K151)</f>
        <v/>
      </c>
      <c r="L130" s="711" t="str">
        <f>IF(【全員最初に作成】基本情報!L151="","",【全員最初に作成】基本情報!L151)</f>
        <v/>
      </c>
      <c r="M130" s="707" t="str">
        <f>IF(【全員最初に作成】基本情報!M151="","",【全員最初に作成】基本情報!M151)</f>
        <v/>
      </c>
      <c r="N130" s="707" t="str">
        <f>IF(【全員最初に作成】基本情報!R151="","",【全員最初に作成】基本情報!R151)</f>
        <v/>
      </c>
      <c r="O130" s="707" t="str">
        <f>IF(【全員最初に作成】基本情報!W151="","",【全員最初に作成】基本情報!W151)</f>
        <v/>
      </c>
      <c r="P130" s="707" t="str">
        <f>IF(【全員最初に作成】基本情報!X151="","",【全員最初に作成】基本情報!X151)</f>
        <v/>
      </c>
      <c r="Q130" s="712" t="str">
        <f>IF(【全員最初に作成】基本情報!Y151="","",【全員最初に作成】基本情報!Y151)</f>
        <v/>
      </c>
      <c r="R130" s="713"/>
      <c r="S130" s="234" t="str">
        <f>IF(B130="×","",IF(【全員最初に作成】基本情報!Z151="","",【全員最初に作成】基本情報!Z151))</f>
        <v/>
      </c>
      <c r="T130" s="714" t="str">
        <f>IF(B130="×","",IF(Q130="","",VLOOKUP(Q130,【参考】数式用!$M$2:$O$34,3,FALSE)))</f>
        <v/>
      </c>
      <c r="U130" s="715" t="s">
        <v>566</v>
      </c>
      <c r="V130" s="716">
        <v>4</v>
      </c>
      <c r="W130" s="717" t="s">
        <v>11</v>
      </c>
      <c r="X130" s="718"/>
      <c r="Y130" s="719" t="s">
        <v>567</v>
      </c>
      <c r="Z130" s="716">
        <v>4</v>
      </c>
      <c r="AA130" s="719" t="s">
        <v>11</v>
      </c>
      <c r="AB130" s="718"/>
      <c r="AC130" s="719" t="s">
        <v>12</v>
      </c>
      <c r="AD130" s="720" t="s">
        <v>30</v>
      </c>
      <c r="AE130" s="721" t="str">
        <f t="shared" si="5"/>
        <v/>
      </c>
      <c r="AF130" s="722" t="s">
        <v>568</v>
      </c>
      <c r="AG130" s="723" t="str">
        <f t="shared" si="6"/>
        <v/>
      </c>
      <c r="AH130" s="724"/>
      <c r="AI130" s="724"/>
      <c r="AJ130" s="725"/>
      <c r="AK130" s="725"/>
    </row>
    <row r="131" spans="1:37" ht="36.75" customHeight="1">
      <c r="A131" s="707">
        <f t="shared" si="7"/>
        <v>118</v>
      </c>
      <c r="B131" s="708"/>
      <c r="C131" s="709" t="str">
        <f>IF(【全員最初に作成】基本情報!C152="","",【全員最初に作成】基本情報!C152)</f>
        <v/>
      </c>
      <c r="D131" s="710" t="str">
        <f>IF(【全員最初に作成】基本情報!D152="","",【全員最初に作成】基本情報!D152)</f>
        <v/>
      </c>
      <c r="E131" s="710" t="str">
        <f>IF(【全員最初に作成】基本情報!E152="","",【全員最初に作成】基本情報!E152)</f>
        <v/>
      </c>
      <c r="F131" s="710" t="str">
        <f>IF(【全員最初に作成】基本情報!F152="","",【全員最初に作成】基本情報!F152)</f>
        <v/>
      </c>
      <c r="G131" s="710" t="str">
        <f>IF(【全員最初に作成】基本情報!G152="","",【全員最初に作成】基本情報!G152)</f>
        <v/>
      </c>
      <c r="H131" s="710" t="str">
        <f>IF(【全員最初に作成】基本情報!H152="","",【全員最初に作成】基本情報!H152)</f>
        <v/>
      </c>
      <c r="I131" s="710" t="str">
        <f>IF(【全員最初に作成】基本情報!I152="","",【全員最初に作成】基本情報!I152)</f>
        <v/>
      </c>
      <c r="J131" s="710" t="str">
        <f>IF(【全員最初に作成】基本情報!J152="","",【全員最初に作成】基本情報!J152)</f>
        <v/>
      </c>
      <c r="K131" s="710" t="str">
        <f>IF(【全員最初に作成】基本情報!K152="","",【全員最初に作成】基本情報!K152)</f>
        <v/>
      </c>
      <c r="L131" s="711" t="str">
        <f>IF(【全員最初に作成】基本情報!L152="","",【全員最初に作成】基本情報!L152)</f>
        <v/>
      </c>
      <c r="M131" s="707" t="str">
        <f>IF(【全員最初に作成】基本情報!M152="","",【全員最初に作成】基本情報!M152)</f>
        <v/>
      </c>
      <c r="N131" s="707" t="str">
        <f>IF(【全員最初に作成】基本情報!R152="","",【全員最初に作成】基本情報!R152)</f>
        <v/>
      </c>
      <c r="O131" s="707" t="str">
        <f>IF(【全員最初に作成】基本情報!W152="","",【全員最初に作成】基本情報!W152)</f>
        <v/>
      </c>
      <c r="P131" s="707" t="str">
        <f>IF(【全員最初に作成】基本情報!X152="","",【全員最初に作成】基本情報!X152)</f>
        <v/>
      </c>
      <c r="Q131" s="712" t="str">
        <f>IF(【全員最初に作成】基本情報!Y152="","",【全員最初に作成】基本情報!Y152)</f>
        <v/>
      </c>
      <c r="R131" s="713"/>
      <c r="S131" s="234" t="str">
        <f>IF(B131="×","",IF(【全員最初に作成】基本情報!Z152="","",【全員最初に作成】基本情報!Z152))</f>
        <v/>
      </c>
      <c r="T131" s="714" t="str">
        <f>IF(B131="×","",IF(Q131="","",VLOOKUP(Q131,【参考】数式用!$M$2:$O$34,3,FALSE)))</f>
        <v/>
      </c>
      <c r="U131" s="715" t="s">
        <v>566</v>
      </c>
      <c r="V131" s="716">
        <v>4</v>
      </c>
      <c r="W131" s="717" t="s">
        <v>11</v>
      </c>
      <c r="X131" s="718"/>
      <c r="Y131" s="719" t="s">
        <v>567</v>
      </c>
      <c r="Z131" s="716">
        <v>4</v>
      </c>
      <c r="AA131" s="719" t="s">
        <v>11</v>
      </c>
      <c r="AB131" s="718"/>
      <c r="AC131" s="719" t="s">
        <v>12</v>
      </c>
      <c r="AD131" s="720" t="s">
        <v>30</v>
      </c>
      <c r="AE131" s="721" t="str">
        <f t="shared" si="5"/>
        <v/>
      </c>
      <c r="AF131" s="722" t="s">
        <v>568</v>
      </c>
      <c r="AG131" s="723" t="str">
        <f t="shared" si="6"/>
        <v/>
      </c>
      <c r="AH131" s="724"/>
      <c r="AI131" s="724"/>
      <c r="AJ131" s="725"/>
      <c r="AK131" s="725"/>
    </row>
    <row r="132" spans="1:37" ht="36.75" customHeight="1">
      <c r="A132" s="707">
        <f t="shared" si="7"/>
        <v>119</v>
      </c>
      <c r="B132" s="708"/>
      <c r="C132" s="709" t="str">
        <f>IF(【全員最初に作成】基本情報!C153="","",【全員最初に作成】基本情報!C153)</f>
        <v/>
      </c>
      <c r="D132" s="710" t="str">
        <f>IF(【全員最初に作成】基本情報!D153="","",【全員最初に作成】基本情報!D153)</f>
        <v/>
      </c>
      <c r="E132" s="710" t="str">
        <f>IF(【全員最初に作成】基本情報!E153="","",【全員最初に作成】基本情報!E153)</f>
        <v/>
      </c>
      <c r="F132" s="710" t="str">
        <f>IF(【全員最初に作成】基本情報!F153="","",【全員最初に作成】基本情報!F153)</f>
        <v/>
      </c>
      <c r="G132" s="710" t="str">
        <f>IF(【全員最初に作成】基本情報!G153="","",【全員最初に作成】基本情報!G153)</f>
        <v/>
      </c>
      <c r="H132" s="710" t="str">
        <f>IF(【全員最初に作成】基本情報!H153="","",【全員最初に作成】基本情報!H153)</f>
        <v/>
      </c>
      <c r="I132" s="710" t="str">
        <f>IF(【全員最初に作成】基本情報!I153="","",【全員最初に作成】基本情報!I153)</f>
        <v/>
      </c>
      <c r="J132" s="710" t="str">
        <f>IF(【全員最初に作成】基本情報!J153="","",【全員最初に作成】基本情報!J153)</f>
        <v/>
      </c>
      <c r="K132" s="710" t="str">
        <f>IF(【全員最初に作成】基本情報!K153="","",【全員最初に作成】基本情報!K153)</f>
        <v/>
      </c>
      <c r="L132" s="711" t="str">
        <f>IF(【全員最初に作成】基本情報!L153="","",【全員最初に作成】基本情報!L153)</f>
        <v/>
      </c>
      <c r="M132" s="707" t="str">
        <f>IF(【全員最初に作成】基本情報!M153="","",【全員最初に作成】基本情報!M153)</f>
        <v/>
      </c>
      <c r="N132" s="707" t="str">
        <f>IF(【全員最初に作成】基本情報!R153="","",【全員最初に作成】基本情報!R153)</f>
        <v/>
      </c>
      <c r="O132" s="707" t="str">
        <f>IF(【全員最初に作成】基本情報!W153="","",【全員最初に作成】基本情報!W153)</f>
        <v/>
      </c>
      <c r="P132" s="707" t="str">
        <f>IF(【全員最初に作成】基本情報!X153="","",【全員最初に作成】基本情報!X153)</f>
        <v/>
      </c>
      <c r="Q132" s="712" t="str">
        <f>IF(【全員最初に作成】基本情報!Y153="","",【全員最初に作成】基本情報!Y153)</f>
        <v/>
      </c>
      <c r="R132" s="713"/>
      <c r="S132" s="234" t="str">
        <f>IF(B132="×","",IF(【全員最初に作成】基本情報!Z153="","",【全員最初に作成】基本情報!Z153))</f>
        <v/>
      </c>
      <c r="T132" s="714" t="str">
        <f>IF(B132="×","",IF(Q132="","",VLOOKUP(Q132,【参考】数式用!$M$2:$O$34,3,FALSE)))</f>
        <v/>
      </c>
      <c r="U132" s="715" t="s">
        <v>566</v>
      </c>
      <c r="V132" s="716">
        <v>4</v>
      </c>
      <c r="W132" s="717" t="s">
        <v>11</v>
      </c>
      <c r="X132" s="718"/>
      <c r="Y132" s="719" t="s">
        <v>567</v>
      </c>
      <c r="Z132" s="716">
        <v>4</v>
      </c>
      <c r="AA132" s="719" t="s">
        <v>11</v>
      </c>
      <c r="AB132" s="718"/>
      <c r="AC132" s="719" t="s">
        <v>12</v>
      </c>
      <c r="AD132" s="720" t="s">
        <v>30</v>
      </c>
      <c r="AE132" s="721" t="str">
        <f t="shared" si="5"/>
        <v/>
      </c>
      <c r="AF132" s="722" t="s">
        <v>568</v>
      </c>
      <c r="AG132" s="723" t="str">
        <f t="shared" si="6"/>
        <v/>
      </c>
      <c r="AH132" s="724"/>
      <c r="AI132" s="724"/>
      <c r="AJ132" s="725"/>
      <c r="AK132" s="725"/>
    </row>
    <row r="133" spans="1:37" ht="36.75" customHeight="1">
      <c r="A133" s="707">
        <f t="shared" si="7"/>
        <v>120</v>
      </c>
      <c r="B133" s="708"/>
      <c r="C133" s="709" t="str">
        <f>IF(【全員最初に作成】基本情報!C154="","",【全員最初に作成】基本情報!C154)</f>
        <v/>
      </c>
      <c r="D133" s="710" t="str">
        <f>IF(【全員最初に作成】基本情報!D154="","",【全員最初に作成】基本情報!D154)</f>
        <v/>
      </c>
      <c r="E133" s="710" t="str">
        <f>IF(【全員最初に作成】基本情報!E154="","",【全員最初に作成】基本情報!E154)</f>
        <v/>
      </c>
      <c r="F133" s="710" t="str">
        <f>IF(【全員最初に作成】基本情報!F154="","",【全員最初に作成】基本情報!F154)</f>
        <v/>
      </c>
      <c r="G133" s="710" t="str">
        <f>IF(【全員最初に作成】基本情報!G154="","",【全員最初に作成】基本情報!G154)</f>
        <v/>
      </c>
      <c r="H133" s="710" t="str">
        <f>IF(【全員最初に作成】基本情報!H154="","",【全員最初に作成】基本情報!H154)</f>
        <v/>
      </c>
      <c r="I133" s="710" t="str">
        <f>IF(【全員最初に作成】基本情報!I154="","",【全員最初に作成】基本情報!I154)</f>
        <v/>
      </c>
      <c r="J133" s="710" t="str">
        <f>IF(【全員最初に作成】基本情報!J154="","",【全員最初に作成】基本情報!J154)</f>
        <v/>
      </c>
      <c r="K133" s="710" t="str">
        <f>IF(【全員最初に作成】基本情報!K154="","",【全員最初に作成】基本情報!K154)</f>
        <v/>
      </c>
      <c r="L133" s="711" t="str">
        <f>IF(【全員最初に作成】基本情報!L154="","",【全員最初に作成】基本情報!L154)</f>
        <v/>
      </c>
      <c r="M133" s="707" t="str">
        <f>IF(【全員最初に作成】基本情報!M154="","",【全員最初に作成】基本情報!M154)</f>
        <v/>
      </c>
      <c r="N133" s="707" t="str">
        <f>IF(【全員最初に作成】基本情報!R154="","",【全員最初に作成】基本情報!R154)</f>
        <v/>
      </c>
      <c r="O133" s="707" t="str">
        <f>IF(【全員最初に作成】基本情報!W154="","",【全員最初に作成】基本情報!W154)</f>
        <v/>
      </c>
      <c r="P133" s="707" t="str">
        <f>IF(【全員最初に作成】基本情報!X154="","",【全員最初に作成】基本情報!X154)</f>
        <v/>
      </c>
      <c r="Q133" s="712" t="str">
        <f>IF(【全員最初に作成】基本情報!Y154="","",【全員最初に作成】基本情報!Y154)</f>
        <v/>
      </c>
      <c r="R133" s="713"/>
      <c r="S133" s="234" t="str">
        <f>IF(B133="×","",IF(【全員最初に作成】基本情報!Z154="","",【全員最初に作成】基本情報!Z154))</f>
        <v/>
      </c>
      <c r="T133" s="714" t="str">
        <f>IF(B133="×","",IF(Q133="","",VLOOKUP(Q133,【参考】数式用!$M$2:$O$34,3,FALSE)))</f>
        <v/>
      </c>
      <c r="U133" s="715" t="s">
        <v>566</v>
      </c>
      <c r="V133" s="716">
        <v>4</v>
      </c>
      <c r="W133" s="717" t="s">
        <v>11</v>
      </c>
      <c r="X133" s="718"/>
      <c r="Y133" s="719" t="s">
        <v>567</v>
      </c>
      <c r="Z133" s="716">
        <v>4</v>
      </c>
      <c r="AA133" s="719" t="s">
        <v>11</v>
      </c>
      <c r="AB133" s="718"/>
      <c r="AC133" s="719" t="s">
        <v>12</v>
      </c>
      <c r="AD133" s="720" t="s">
        <v>30</v>
      </c>
      <c r="AE133" s="721" t="str">
        <f t="shared" si="5"/>
        <v/>
      </c>
      <c r="AF133" s="722" t="s">
        <v>568</v>
      </c>
      <c r="AG133" s="723" t="str">
        <f t="shared" si="6"/>
        <v/>
      </c>
      <c r="AH133" s="724"/>
      <c r="AI133" s="724"/>
      <c r="AJ133" s="725"/>
      <c r="AK133" s="725"/>
    </row>
    <row r="134" spans="1:37" ht="36.75" customHeight="1">
      <c r="A134" s="707">
        <f t="shared" si="7"/>
        <v>121</v>
      </c>
      <c r="B134" s="708"/>
      <c r="C134" s="709" t="str">
        <f>IF(【全員最初に作成】基本情報!C155="","",【全員最初に作成】基本情報!C155)</f>
        <v/>
      </c>
      <c r="D134" s="710" t="str">
        <f>IF(【全員最初に作成】基本情報!D155="","",【全員最初に作成】基本情報!D155)</f>
        <v/>
      </c>
      <c r="E134" s="710" t="str">
        <f>IF(【全員最初に作成】基本情報!E155="","",【全員最初に作成】基本情報!E155)</f>
        <v/>
      </c>
      <c r="F134" s="710" t="str">
        <f>IF(【全員最初に作成】基本情報!F155="","",【全員最初に作成】基本情報!F155)</f>
        <v/>
      </c>
      <c r="G134" s="710" t="str">
        <f>IF(【全員最初に作成】基本情報!G155="","",【全員最初に作成】基本情報!G155)</f>
        <v/>
      </c>
      <c r="H134" s="710" t="str">
        <f>IF(【全員最初に作成】基本情報!H155="","",【全員最初に作成】基本情報!H155)</f>
        <v/>
      </c>
      <c r="I134" s="710" t="str">
        <f>IF(【全員最初に作成】基本情報!I155="","",【全員最初に作成】基本情報!I155)</f>
        <v/>
      </c>
      <c r="J134" s="710" t="str">
        <f>IF(【全員最初に作成】基本情報!J155="","",【全員最初に作成】基本情報!J155)</f>
        <v/>
      </c>
      <c r="K134" s="710" t="str">
        <f>IF(【全員最初に作成】基本情報!K155="","",【全員最初に作成】基本情報!K155)</f>
        <v/>
      </c>
      <c r="L134" s="711" t="str">
        <f>IF(【全員最初に作成】基本情報!L155="","",【全員最初に作成】基本情報!L155)</f>
        <v/>
      </c>
      <c r="M134" s="707" t="str">
        <f>IF(【全員最初に作成】基本情報!M155="","",【全員最初に作成】基本情報!M155)</f>
        <v/>
      </c>
      <c r="N134" s="707" t="str">
        <f>IF(【全員最初に作成】基本情報!R155="","",【全員最初に作成】基本情報!R155)</f>
        <v/>
      </c>
      <c r="O134" s="707" t="str">
        <f>IF(【全員最初に作成】基本情報!W155="","",【全員最初に作成】基本情報!W155)</f>
        <v/>
      </c>
      <c r="P134" s="707" t="str">
        <f>IF(【全員最初に作成】基本情報!X155="","",【全員最初に作成】基本情報!X155)</f>
        <v/>
      </c>
      <c r="Q134" s="712" t="str">
        <f>IF(【全員最初に作成】基本情報!Y155="","",【全員最初に作成】基本情報!Y155)</f>
        <v/>
      </c>
      <c r="R134" s="713"/>
      <c r="S134" s="234" t="str">
        <f>IF(B134="×","",IF(【全員最初に作成】基本情報!Z155="","",【全員最初に作成】基本情報!Z155))</f>
        <v/>
      </c>
      <c r="T134" s="714" t="str">
        <f>IF(B134="×","",IF(Q134="","",VLOOKUP(Q134,【参考】数式用!$M$2:$O$34,3,FALSE)))</f>
        <v/>
      </c>
      <c r="U134" s="715" t="s">
        <v>566</v>
      </c>
      <c r="V134" s="716">
        <v>4</v>
      </c>
      <c r="W134" s="717" t="s">
        <v>11</v>
      </c>
      <c r="X134" s="718"/>
      <c r="Y134" s="719" t="s">
        <v>567</v>
      </c>
      <c r="Z134" s="716">
        <v>4</v>
      </c>
      <c r="AA134" s="719" t="s">
        <v>11</v>
      </c>
      <c r="AB134" s="718"/>
      <c r="AC134" s="719" t="s">
        <v>12</v>
      </c>
      <c r="AD134" s="720" t="s">
        <v>30</v>
      </c>
      <c r="AE134" s="721" t="str">
        <f t="shared" si="5"/>
        <v/>
      </c>
      <c r="AF134" s="722" t="s">
        <v>568</v>
      </c>
      <c r="AG134" s="723" t="str">
        <f t="shared" si="6"/>
        <v/>
      </c>
      <c r="AH134" s="724"/>
      <c r="AI134" s="724"/>
      <c r="AJ134" s="725"/>
      <c r="AK134" s="725"/>
    </row>
    <row r="135" spans="1:37" ht="36.75" customHeight="1">
      <c r="A135" s="707">
        <f t="shared" si="7"/>
        <v>122</v>
      </c>
      <c r="B135" s="708"/>
      <c r="C135" s="709" t="str">
        <f>IF(【全員最初に作成】基本情報!C156="","",【全員最初に作成】基本情報!C156)</f>
        <v/>
      </c>
      <c r="D135" s="710" t="str">
        <f>IF(【全員最初に作成】基本情報!D156="","",【全員最初に作成】基本情報!D156)</f>
        <v/>
      </c>
      <c r="E135" s="710" t="str">
        <f>IF(【全員最初に作成】基本情報!E156="","",【全員最初に作成】基本情報!E156)</f>
        <v/>
      </c>
      <c r="F135" s="710" t="str">
        <f>IF(【全員最初に作成】基本情報!F156="","",【全員最初に作成】基本情報!F156)</f>
        <v/>
      </c>
      <c r="G135" s="710" t="str">
        <f>IF(【全員最初に作成】基本情報!G156="","",【全員最初に作成】基本情報!G156)</f>
        <v/>
      </c>
      <c r="H135" s="710" t="str">
        <f>IF(【全員最初に作成】基本情報!H156="","",【全員最初に作成】基本情報!H156)</f>
        <v/>
      </c>
      <c r="I135" s="710" t="str">
        <f>IF(【全員最初に作成】基本情報!I156="","",【全員最初に作成】基本情報!I156)</f>
        <v/>
      </c>
      <c r="J135" s="710" t="str">
        <f>IF(【全員最初に作成】基本情報!J156="","",【全員最初に作成】基本情報!J156)</f>
        <v/>
      </c>
      <c r="K135" s="710" t="str">
        <f>IF(【全員最初に作成】基本情報!K156="","",【全員最初に作成】基本情報!K156)</f>
        <v/>
      </c>
      <c r="L135" s="711" t="str">
        <f>IF(【全員最初に作成】基本情報!L156="","",【全員最初に作成】基本情報!L156)</f>
        <v/>
      </c>
      <c r="M135" s="707" t="str">
        <f>IF(【全員最初に作成】基本情報!M156="","",【全員最初に作成】基本情報!M156)</f>
        <v/>
      </c>
      <c r="N135" s="707" t="str">
        <f>IF(【全員最初に作成】基本情報!R156="","",【全員最初に作成】基本情報!R156)</f>
        <v/>
      </c>
      <c r="O135" s="707" t="str">
        <f>IF(【全員最初に作成】基本情報!W156="","",【全員最初に作成】基本情報!W156)</f>
        <v/>
      </c>
      <c r="P135" s="707" t="str">
        <f>IF(【全員最初に作成】基本情報!X156="","",【全員最初に作成】基本情報!X156)</f>
        <v/>
      </c>
      <c r="Q135" s="712" t="str">
        <f>IF(【全員最初に作成】基本情報!Y156="","",【全員最初に作成】基本情報!Y156)</f>
        <v/>
      </c>
      <c r="R135" s="713"/>
      <c r="S135" s="234" t="str">
        <f>IF(B135="×","",IF(【全員最初に作成】基本情報!Z156="","",【全員最初に作成】基本情報!Z156))</f>
        <v/>
      </c>
      <c r="T135" s="714" t="str">
        <f>IF(B135="×","",IF(Q135="","",VLOOKUP(Q135,【参考】数式用!$M$2:$O$34,3,FALSE)))</f>
        <v/>
      </c>
      <c r="U135" s="715" t="s">
        <v>566</v>
      </c>
      <c r="V135" s="716">
        <v>4</v>
      </c>
      <c r="W135" s="717" t="s">
        <v>11</v>
      </c>
      <c r="X135" s="718"/>
      <c r="Y135" s="719" t="s">
        <v>567</v>
      </c>
      <c r="Z135" s="716">
        <v>4</v>
      </c>
      <c r="AA135" s="719" t="s">
        <v>11</v>
      </c>
      <c r="AB135" s="718"/>
      <c r="AC135" s="719" t="s">
        <v>12</v>
      </c>
      <c r="AD135" s="720" t="s">
        <v>30</v>
      </c>
      <c r="AE135" s="721" t="str">
        <f t="shared" si="5"/>
        <v/>
      </c>
      <c r="AF135" s="722" t="s">
        <v>568</v>
      </c>
      <c r="AG135" s="723" t="str">
        <f t="shared" si="6"/>
        <v/>
      </c>
      <c r="AH135" s="724"/>
      <c r="AI135" s="724"/>
      <c r="AJ135" s="725"/>
      <c r="AK135" s="725"/>
    </row>
    <row r="136" spans="1:37" ht="36.75" customHeight="1">
      <c r="A136" s="707">
        <f t="shared" si="7"/>
        <v>123</v>
      </c>
      <c r="B136" s="708"/>
      <c r="C136" s="709" t="str">
        <f>IF(【全員最初に作成】基本情報!C157="","",【全員最初に作成】基本情報!C157)</f>
        <v/>
      </c>
      <c r="D136" s="710" t="str">
        <f>IF(【全員最初に作成】基本情報!D157="","",【全員最初に作成】基本情報!D157)</f>
        <v/>
      </c>
      <c r="E136" s="710" t="str">
        <f>IF(【全員最初に作成】基本情報!E157="","",【全員最初に作成】基本情報!E157)</f>
        <v/>
      </c>
      <c r="F136" s="710" t="str">
        <f>IF(【全員最初に作成】基本情報!F157="","",【全員最初に作成】基本情報!F157)</f>
        <v/>
      </c>
      <c r="G136" s="710" t="str">
        <f>IF(【全員最初に作成】基本情報!G157="","",【全員最初に作成】基本情報!G157)</f>
        <v/>
      </c>
      <c r="H136" s="710" t="str">
        <f>IF(【全員最初に作成】基本情報!H157="","",【全員最初に作成】基本情報!H157)</f>
        <v/>
      </c>
      <c r="I136" s="710" t="str">
        <f>IF(【全員最初に作成】基本情報!I157="","",【全員最初に作成】基本情報!I157)</f>
        <v/>
      </c>
      <c r="J136" s="710" t="str">
        <f>IF(【全員最初に作成】基本情報!J157="","",【全員最初に作成】基本情報!J157)</f>
        <v/>
      </c>
      <c r="K136" s="710" t="str">
        <f>IF(【全員最初に作成】基本情報!K157="","",【全員最初に作成】基本情報!K157)</f>
        <v/>
      </c>
      <c r="L136" s="711" t="str">
        <f>IF(【全員最初に作成】基本情報!L157="","",【全員最初に作成】基本情報!L157)</f>
        <v/>
      </c>
      <c r="M136" s="707" t="str">
        <f>IF(【全員最初に作成】基本情報!M157="","",【全員最初に作成】基本情報!M157)</f>
        <v/>
      </c>
      <c r="N136" s="707" t="str">
        <f>IF(【全員最初に作成】基本情報!R157="","",【全員最初に作成】基本情報!R157)</f>
        <v/>
      </c>
      <c r="O136" s="707" t="str">
        <f>IF(【全員最初に作成】基本情報!W157="","",【全員最初に作成】基本情報!W157)</f>
        <v/>
      </c>
      <c r="P136" s="707" t="str">
        <f>IF(【全員最初に作成】基本情報!X157="","",【全員最初に作成】基本情報!X157)</f>
        <v/>
      </c>
      <c r="Q136" s="712" t="str">
        <f>IF(【全員最初に作成】基本情報!Y157="","",【全員最初に作成】基本情報!Y157)</f>
        <v/>
      </c>
      <c r="R136" s="713"/>
      <c r="S136" s="234" t="str">
        <f>IF(B136="×","",IF(【全員最初に作成】基本情報!Z157="","",【全員最初に作成】基本情報!Z157))</f>
        <v/>
      </c>
      <c r="T136" s="714" t="str">
        <f>IF(B136="×","",IF(Q136="","",VLOOKUP(Q136,【参考】数式用!$M$2:$O$34,3,FALSE)))</f>
        <v/>
      </c>
      <c r="U136" s="715" t="s">
        <v>566</v>
      </c>
      <c r="V136" s="716">
        <v>4</v>
      </c>
      <c r="W136" s="717" t="s">
        <v>11</v>
      </c>
      <c r="X136" s="718"/>
      <c r="Y136" s="719" t="s">
        <v>567</v>
      </c>
      <c r="Z136" s="716">
        <v>4</v>
      </c>
      <c r="AA136" s="719" t="s">
        <v>11</v>
      </c>
      <c r="AB136" s="718"/>
      <c r="AC136" s="719" t="s">
        <v>12</v>
      </c>
      <c r="AD136" s="720" t="s">
        <v>30</v>
      </c>
      <c r="AE136" s="721" t="str">
        <f t="shared" si="5"/>
        <v/>
      </c>
      <c r="AF136" s="722" t="s">
        <v>568</v>
      </c>
      <c r="AG136" s="723" t="str">
        <f t="shared" si="6"/>
        <v/>
      </c>
      <c r="AH136" s="724"/>
      <c r="AI136" s="724"/>
      <c r="AJ136" s="725"/>
      <c r="AK136" s="725"/>
    </row>
    <row r="137" spans="1:37" ht="36.75" customHeight="1">
      <c r="A137" s="707">
        <f t="shared" si="7"/>
        <v>124</v>
      </c>
      <c r="B137" s="708"/>
      <c r="C137" s="709" t="str">
        <f>IF(【全員最初に作成】基本情報!C158="","",【全員最初に作成】基本情報!C158)</f>
        <v/>
      </c>
      <c r="D137" s="710" t="str">
        <f>IF(【全員最初に作成】基本情報!D158="","",【全員最初に作成】基本情報!D158)</f>
        <v/>
      </c>
      <c r="E137" s="710" t="str">
        <f>IF(【全員最初に作成】基本情報!E158="","",【全員最初に作成】基本情報!E158)</f>
        <v/>
      </c>
      <c r="F137" s="710" t="str">
        <f>IF(【全員最初に作成】基本情報!F158="","",【全員最初に作成】基本情報!F158)</f>
        <v/>
      </c>
      <c r="G137" s="710" t="str">
        <f>IF(【全員最初に作成】基本情報!G158="","",【全員最初に作成】基本情報!G158)</f>
        <v/>
      </c>
      <c r="H137" s="710" t="str">
        <f>IF(【全員最初に作成】基本情報!H158="","",【全員最初に作成】基本情報!H158)</f>
        <v/>
      </c>
      <c r="I137" s="710" t="str">
        <f>IF(【全員最初に作成】基本情報!I158="","",【全員最初に作成】基本情報!I158)</f>
        <v/>
      </c>
      <c r="J137" s="710" t="str">
        <f>IF(【全員最初に作成】基本情報!J158="","",【全員最初に作成】基本情報!J158)</f>
        <v/>
      </c>
      <c r="K137" s="710" t="str">
        <f>IF(【全員最初に作成】基本情報!K158="","",【全員最初に作成】基本情報!K158)</f>
        <v/>
      </c>
      <c r="L137" s="711" t="str">
        <f>IF(【全員最初に作成】基本情報!L158="","",【全員最初に作成】基本情報!L158)</f>
        <v/>
      </c>
      <c r="M137" s="707" t="str">
        <f>IF(【全員最初に作成】基本情報!M158="","",【全員最初に作成】基本情報!M158)</f>
        <v/>
      </c>
      <c r="N137" s="707" t="str">
        <f>IF(【全員最初に作成】基本情報!R158="","",【全員最初に作成】基本情報!R158)</f>
        <v/>
      </c>
      <c r="O137" s="707" t="str">
        <f>IF(【全員最初に作成】基本情報!W158="","",【全員最初に作成】基本情報!W158)</f>
        <v/>
      </c>
      <c r="P137" s="707" t="str">
        <f>IF(【全員最初に作成】基本情報!X158="","",【全員最初に作成】基本情報!X158)</f>
        <v/>
      </c>
      <c r="Q137" s="712" t="str">
        <f>IF(【全員最初に作成】基本情報!Y158="","",【全員最初に作成】基本情報!Y158)</f>
        <v/>
      </c>
      <c r="R137" s="713"/>
      <c r="S137" s="234" t="str">
        <f>IF(B137="×","",IF(【全員最初に作成】基本情報!Z158="","",【全員最初に作成】基本情報!Z158))</f>
        <v/>
      </c>
      <c r="T137" s="714" t="str">
        <f>IF(B137="×","",IF(Q137="","",VLOOKUP(Q137,【参考】数式用!$M$2:$O$34,3,FALSE)))</f>
        <v/>
      </c>
      <c r="U137" s="715" t="s">
        <v>566</v>
      </c>
      <c r="V137" s="716">
        <v>4</v>
      </c>
      <c r="W137" s="717" t="s">
        <v>11</v>
      </c>
      <c r="X137" s="718"/>
      <c r="Y137" s="719" t="s">
        <v>567</v>
      </c>
      <c r="Z137" s="716">
        <v>4</v>
      </c>
      <c r="AA137" s="719" t="s">
        <v>11</v>
      </c>
      <c r="AB137" s="718"/>
      <c r="AC137" s="719" t="s">
        <v>12</v>
      </c>
      <c r="AD137" s="720" t="s">
        <v>30</v>
      </c>
      <c r="AE137" s="721" t="str">
        <f t="shared" si="5"/>
        <v/>
      </c>
      <c r="AF137" s="722" t="s">
        <v>568</v>
      </c>
      <c r="AG137" s="723" t="str">
        <f t="shared" si="6"/>
        <v/>
      </c>
      <c r="AH137" s="724"/>
      <c r="AI137" s="724"/>
      <c r="AJ137" s="725"/>
      <c r="AK137" s="725"/>
    </row>
    <row r="138" spans="1:37" ht="36.75" customHeight="1">
      <c r="A138" s="707">
        <f t="shared" si="7"/>
        <v>125</v>
      </c>
      <c r="B138" s="708"/>
      <c r="C138" s="709" t="str">
        <f>IF(【全員最初に作成】基本情報!C159="","",【全員最初に作成】基本情報!C159)</f>
        <v/>
      </c>
      <c r="D138" s="710" t="str">
        <f>IF(【全員最初に作成】基本情報!D159="","",【全員最初に作成】基本情報!D159)</f>
        <v/>
      </c>
      <c r="E138" s="710" t="str">
        <f>IF(【全員最初に作成】基本情報!E159="","",【全員最初に作成】基本情報!E159)</f>
        <v/>
      </c>
      <c r="F138" s="710" t="str">
        <f>IF(【全員最初に作成】基本情報!F159="","",【全員最初に作成】基本情報!F159)</f>
        <v/>
      </c>
      <c r="G138" s="710" t="str">
        <f>IF(【全員最初に作成】基本情報!G159="","",【全員最初に作成】基本情報!G159)</f>
        <v/>
      </c>
      <c r="H138" s="710" t="str">
        <f>IF(【全員最初に作成】基本情報!H159="","",【全員最初に作成】基本情報!H159)</f>
        <v/>
      </c>
      <c r="I138" s="710" t="str">
        <f>IF(【全員最初に作成】基本情報!I159="","",【全員最初に作成】基本情報!I159)</f>
        <v/>
      </c>
      <c r="J138" s="710" t="str">
        <f>IF(【全員最初に作成】基本情報!J159="","",【全員最初に作成】基本情報!J159)</f>
        <v/>
      </c>
      <c r="K138" s="710" t="str">
        <f>IF(【全員最初に作成】基本情報!K159="","",【全員最初に作成】基本情報!K159)</f>
        <v/>
      </c>
      <c r="L138" s="711" t="str">
        <f>IF(【全員最初に作成】基本情報!L159="","",【全員最初に作成】基本情報!L159)</f>
        <v/>
      </c>
      <c r="M138" s="707" t="str">
        <f>IF(【全員最初に作成】基本情報!M159="","",【全員最初に作成】基本情報!M159)</f>
        <v/>
      </c>
      <c r="N138" s="707" t="str">
        <f>IF(【全員最初に作成】基本情報!R159="","",【全員最初に作成】基本情報!R159)</f>
        <v/>
      </c>
      <c r="O138" s="707" t="str">
        <f>IF(【全員最初に作成】基本情報!W159="","",【全員最初に作成】基本情報!W159)</f>
        <v/>
      </c>
      <c r="P138" s="707" t="str">
        <f>IF(【全員最初に作成】基本情報!X159="","",【全員最初に作成】基本情報!X159)</f>
        <v/>
      </c>
      <c r="Q138" s="712" t="str">
        <f>IF(【全員最初に作成】基本情報!Y159="","",【全員最初に作成】基本情報!Y159)</f>
        <v/>
      </c>
      <c r="R138" s="713"/>
      <c r="S138" s="234" t="str">
        <f>IF(B138="×","",IF(【全員最初に作成】基本情報!Z159="","",【全員最初に作成】基本情報!Z159))</f>
        <v/>
      </c>
      <c r="T138" s="714" t="str">
        <f>IF(B138="×","",IF(Q138="","",VLOOKUP(Q138,【参考】数式用!$M$2:$O$34,3,FALSE)))</f>
        <v/>
      </c>
      <c r="U138" s="715" t="s">
        <v>566</v>
      </c>
      <c r="V138" s="716">
        <v>4</v>
      </c>
      <c r="W138" s="717" t="s">
        <v>11</v>
      </c>
      <c r="X138" s="718"/>
      <c r="Y138" s="719" t="s">
        <v>567</v>
      </c>
      <c r="Z138" s="716">
        <v>4</v>
      </c>
      <c r="AA138" s="719" t="s">
        <v>11</v>
      </c>
      <c r="AB138" s="718"/>
      <c r="AC138" s="719" t="s">
        <v>12</v>
      </c>
      <c r="AD138" s="720" t="s">
        <v>30</v>
      </c>
      <c r="AE138" s="721" t="str">
        <f t="shared" si="5"/>
        <v/>
      </c>
      <c r="AF138" s="722" t="s">
        <v>568</v>
      </c>
      <c r="AG138" s="723" t="str">
        <f t="shared" si="6"/>
        <v/>
      </c>
      <c r="AH138" s="724"/>
      <c r="AI138" s="724"/>
      <c r="AJ138" s="725"/>
      <c r="AK138" s="725"/>
    </row>
    <row r="139" spans="1:37" ht="36.75" customHeight="1">
      <c r="A139" s="707">
        <f t="shared" si="7"/>
        <v>126</v>
      </c>
      <c r="B139" s="708"/>
      <c r="C139" s="709" t="str">
        <f>IF(【全員最初に作成】基本情報!C160="","",【全員最初に作成】基本情報!C160)</f>
        <v/>
      </c>
      <c r="D139" s="710" t="str">
        <f>IF(【全員最初に作成】基本情報!D160="","",【全員最初に作成】基本情報!D160)</f>
        <v/>
      </c>
      <c r="E139" s="710" t="str">
        <f>IF(【全員最初に作成】基本情報!E160="","",【全員最初に作成】基本情報!E160)</f>
        <v/>
      </c>
      <c r="F139" s="710" t="str">
        <f>IF(【全員最初に作成】基本情報!F160="","",【全員最初に作成】基本情報!F160)</f>
        <v/>
      </c>
      <c r="G139" s="710" t="str">
        <f>IF(【全員最初に作成】基本情報!G160="","",【全員最初に作成】基本情報!G160)</f>
        <v/>
      </c>
      <c r="H139" s="710" t="str">
        <f>IF(【全員最初に作成】基本情報!H160="","",【全員最初に作成】基本情報!H160)</f>
        <v/>
      </c>
      <c r="I139" s="710" t="str">
        <f>IF(【全員最初に作成】基本情報!I160="","",【全員最初に作成】基本情報!I160)</f>
        <v/>
      </c>
      <c r="J139" s="710" t="str">
        <f>IF(【全員最初に作成】基本情報!J160="","",【全員最初に作成】基本情報!J160)</f>
        <v/>
      </c>
      <c r="K139" s="710" t="str">
        <f>IF(【全員最初に作成】基本情報!K160="","",【全員最初に作成】基本情報!K160)</f>
        <v/>
      </c>
      <c r="L139" s="711" t="str">
        <f>IF(【全員最初に作成】基本情報!L160="","",【全員最初に作成】基本情報!L160)</f>
        <v/>
      </c>
      <c r="M139" s="707" t="str">
        <f>IF(【全員最初に作成】基本情報!M160="","",【全員最初に作成】基本情報!M160)</f>
        <v/>
      </c>
      <c r="N139" s="707" t="str">
        <f>IF(【全員最初に作成】基本情報!R160="","",【全員最初に作成】基本情報!R160)</f>
        <v/>
      </c>
      <c r="O139" s="707" t="str">
        <f>IF(【全員最初に作成】基本情報!W160="","",【全員最初に作成】基本情報!W160)</f>
        <v/>
      </c>
      <c r="P139" s="707" t="str">
        <f>IF(【全員最初に作成】基本情報!X160="","",【全員最初に作成】基本情報!X160)</f>
        <v/>
      </c>
      <c r="Q139" s="712" t="str">
        <f>IF(【全員最初に作成】基本情報!Y160="","",【全員最初に作成】基本情報!Y160)</f>
        <v/>
      </c>
      <c r="R139" s="713"/>
      <c r="S139" s="234" t="str">
        <f>IF(B139="×","",IF(【全員最初に作成】基本情報!Z160="","",【全員最初に作成】基本情報!Z160))</f>
        <v/>
      </c>
      <c r="T139" s="714" t="str">
        <f>IF(B139="×","",IF(Q139="","",VLOOKUP(Q139,【参考】数式用!$M$2:$O$34,3,FALSE)))</f>
        <v/>
      </c>
      <c r="U139" s="715" t="s">
        <v>566</v>
      </c>
      <c r="V139" s="716">
        <v>4</v>
      </c>
      <c r="W139" s="717" t="s">
        <v>11</v>
      </c>
      <c r="X139" s="718"/>
      <c r="Y139" s="719" t="s">
        <v>567</v>
      </c>
      <c r="Z139" s="716">
        <v>4</v>
      </c>
      <c r="AA139" s="719" t="s">
        <v>11</v>
      </c>
      <c r="AB139" s="718"/>
      <c r="AC139" s="719" t="s">
        <v>12</v>
      </c>
      <c r="AD139" s="720" t="s">
        <v>30</v>
      </c>
      <c r="AE139" s="721" t="str">
        <f t="shared" si="5"/>
        <v/>
      </c>
      <c r="AF139" s="722" t="s">
        <v>568</v>
      </c>
      <c r="AG139" s="723" t="str">
        <f t="shared" si="6"/>
        <v/>
      </c>
      <c r="AH139" s="724"/>
      <c r="AI139" s="724"/>
      <c r="AJ139" s="725"/>
      <c r="AK139" s="725"/>
    </row>
    <row r="140" spans="1:37" ht="36.75" customHeight="1">
      <c r="A140" s="707">
        <f t="shared" si="7"/>
        <v>127</v>
      </c>
      <c r="B140" s="708"/>
      <c r="C140" s="709" t="str">
        <f>IF(【全員最初に作成】基本情報!C161="","",【全員最初に作成】基本情報!C161)</f>
        <v/>
      </c>
      <c r="D140" s="710" t="str">
        <f>IF(【全員最初に作成】基本情報!D161="","",【全員最初に作成】基本情報!D161)</f>
        <v/>
      </c>
      <c r="E140" s="710" t="str">
        <f>IF(【全員最初に作成】基本情報!E161="","",【全員最初に作成】基本情報!E161)</f>
        <v/>
      </c>
      <c r="F140" s="710" t="str">
        <f>IF(【全員最初に作成】基本情報!F161="","",【全員最初に作成】基本情報!F161)</f>
        <v/>
      </c>
      <c r="G140" s="710" t="str">
        <f>IF(【全員最初に作成】基本情報!G161="","",【全員最初に作成】基本情報!G161)</f>
        <v/>
      </c>
      <c r="H140" s="710" t="str">
        <f>IF(【全員最初に作成】基本情報!H161="","",【全員最初に作成】基本情報!H161)</f>
        <v/>
      </c>
      <c r="I140" s="710" t="str">
        <f>IF(【全員最初に作成】基本情報!I161="","",【全員最初に作成】基本情報!I161)</f>
        <v/>
      </c>
      <c r="J140" s="710" t="str">
        <f>IF(【全員最初に作成】基本情報!J161="","",【全員最初に作成】基本情報!J161)</f>
        <v/>
      </c>
      <c r="K140" s="710" t="str">
        <f>IF(【全員最初に作成】基本情報!K161="","",【全員最初に作成】基本情報!K161)</f>
        <v/>
      </c>
      <c r="L140" s="711" t="str">
        <f>IF(【全員最初に作成】基本情報!L161="","",【全員最初に作成】基本情報!L161)</f>
        <v/>
      </c>
      <c r="M140" s="707" t="str">
        <f>IF(【全員最初に作成】基本情報!M161="","",【全員最初に作成】基本情報!M161)</f>
        <v/>
      </c>
      <c r="N140" s="707" t="str">
        <f>IF(【全員最初に作成】基本情報!R161="","",【全員最初に作成】基本情報!R161)</f>
        <v/>
      </c>
      <c r="O140" s="707" t="str">
        <f>IF(【全員最初に作成】基本情報!W161="","",【全員最初に作成】基本情報!W161)</f>
        <v/>
      </c>
      <c r="P140" s="707" t="str">
        <f>IF(【全員最初に作成】基本情報!X161="","",【全員最初に作成】基本情報!X161)</f>
        <v/>
      </c>
      <c r="Q140" s="712" t="str">
        <f>IF(【全員最初に作成】基本情報!Y161="","",【全員最初に作成】基本情報!Y161)</f>
        <v/>
      </c>
      <c r="R140" s="713"/>
      <c r="S140" s="234" t="str">
        <f>IF(B140="×","",IF(【全員最初に作成】基本情報!Z161="","",【全員最初に作成】基本情報!Z161))</f>
        <v/>
      </c>
      <c r="T140" s="714" t="str">
        <f>IF(B140="×","",IF(Q140="","",VLOOKUP(Q140,【参考】数式用!$M$2:$O$34,3,FALSE)))</f>
        <v/>
      </c>
      <c r="U140" s="715" t="s">
        <v>566</v>
      </c>
      <c r="V140" s="716">
        <v>4</v>
      </c>
      <c r="W140" s="717" t="s">
        <v>11</v>
      </c>
      <c r="X140" s="718"/>
      <c r="Y140" s="719" t="s">
        <v>567</v>
      </c>
      <c r="Z140" s="716">
        <v>4</v>
      </c>
      <c r="AA140" s="719" t="s">
        <v>11</v>
      </c>
      <c r="AB140" s="718"/>
      <c r="AC140" s="719" t="s">
        <v>12</v>
      </c>
      <c r="AD140" s="720" t="s">
        <v>30</v>
      </c>
      <c r="AE140" s="721" t="str">
        <f t="shared" si="5"/>
        <v/>
      </c>
      <c r="AF140" s="722" t="s">
        <v>568</v>
      </c>
      <c r="AG140" s="723" t="str">
        <f t="shared" si="6"/>
        <v/>
      </c>
      <c r="AH140" s="724"/>
      <c r="AI140" s="724"/>
      <c r="AJ140" s="725"/>
      <c r="AK140" s="725"/>
    </row>
    <row r="141" spans="1:37" ht="36.75" customHeight="1">
      <c r="A141" s="707">
        <f t="shared" si="7"/>
        <v>128</v>
      </c>
      <c r="B141" s="708"/>
      <c r="C141" s="709" t="str">
        <f>IF(【全員最初に作成】基本情報!C162="","",【全員最初に作成】基本情報!C162)</f>
        <v/>
      </c>
      <c r="D141" s="710" t="str">
        <f>IF(【全員最初に作成】基本情報!D162="","",【全員最初に作成】基本情報!D162)</f>
        <v/>
      </c>
      <c r="E141" s="710" t="str">
        <f>IF(【全員最初に作成】基本情報!E162="","",【全員最初に作成】基本情報!E162)</f>
        <v/>
      </c>
      <c r="F141" s="710" t="str">
        <f>IF(【全員最初に作成】基本情報!F162="","",【全員最初に作成】基本情報!F162)</f>
        <v/>
      </c>
      <c r="G141" s="710" t="str">
        <f>IF(【全員最初に作成】基本情報!G162="","",【全員最初に作成】基本情報!G162)</f>
        <v/>
      </c>
      <c r="H141" s="710" t="str">
        <f>IF(【全員最初に作成】基本情報!H162="","",【全員最初に作成】基本情報!H162)</f>
        <v/>
      </c>
      <c r="I141" s="710" t="str">
        <f>IF(【全員最初に作成】基本情報!I162="","",【全員最初に作成】基本情報!I162)</f>
        <v/>
      </c>
      <c r="J141" s="710" t="str">
        <f>IF(【全員最初に作成】基本情報!J162="","",【全員最初に作成】基本情報!J162)</f>
        <v/>
      </c>
      <c r="K141" s="710" t="str">
        <f>IF(【全員最初に作成】基本情報!K162="","",【全員最初に作成】基本情報!K162)</f>
        <v/>
      </c>
      <c r="L141" s="711" t="str">
        <f>IF(【全員最初に作成】基本情報!L162="","",【全員最初に作成】基本情報!L162)</f>
        <v/>
      </c>
      <c r="M141" s="707" t="str">
        <f>IF(【全員最初に作成】基本情報!M162="","",【全員最初に作成】基本情報!M162)</f>
        <v/>
      </c>
      <c r="N141" s="707" t="str">
        <f>IF(【全員最初に作成】基本情報!R162="","",【全員最初に作成】基本情報!R162)</f>
        <v/>
      </c>
      <c r="O141" s="707" t="str">
        <f>IF(【全員最初に作成】基本情報!W162="","",【全員最初に作成】基本情報!W162)</f>
        <v/>
      </c>
      <c r="P141" s="707" t="str">
        <f>IF(【全員最初に作成】基本情報!X162="","",【全員最初に作成】基本情報!X162)</f>
        <v/>
      </c>
      <c r="Q141" s="712" t="str">
        <f>IF(【全員最初に作成】基本情報!Y162="","",【全員最初に作成】基本情報!Y162)</f>
        <v/>
      </c>
      <c r="R141" s="713"/>
      <c r="S141" s="234" t="str">
        <f>IF(B141="×","",IF(【全員最初に作成】基本情報!Z162="","",【全員最初に作成】基本情報!Z162))</f>
        <v/>
      </c>
      <c r="T141" s="714" t="str">
        <f>IF(B141="×","",IF(Q141="","",VLOOKUP(Q141,【参考】数式用!$M$2:$O$34,3,FALSE)))</f>
        <v/>
      </c>
      <c r="U141" s="715" t="s">
        <v>566</v>
      </c>
      <c r="V141" s="716">
        <v>4</v>
      </c>
      <c r="W141" s="717" t="s">
        <v>11</v>
      </c>
      <c r="X141" s="718"/>
      <c r="Y141" s="719" t="s">
        <v>567</v>
      </c>
      <c r="Z141" s="716">
        <v>4</v>
      </c>
      <c r="AA141" s="719" t="s">
        <v>11</v>
      </c>
      <c r="AB141" s="718"/>
      <c r="AC141" s="719" t="s">
        <v>12</v>
      </c>
      <c r="AD141" s="720" t="s">
        <v>30</v>
      </c>
      <c r="AE141" s="721" t="str">
        <f t="shared" si="5"/>
        <v/>
      </c>
      <c r="AF141" s="722" t="s">
        <v>568</v>
      </c>
      <c r="AG141" s="723" t="str">
        <f t="shared" si="6"/>
        <v/>
      </c>
      <c r="AH141" s="724"/>
      <c r="AI141" s="724"/>
      <c r="AJ141" s="725"/>
      <c r="AK141" s="725"/>
    </row>
    <row r="142" spans="1:37" ht="36.75" customHeight="1">
      <c r="A142" s="707">
        <f t="shared" si="7"/>
        <v>129</v>
      </c>
      <c r="B142" s="708"/>
      <c r="C142" s="709" t="str">
        <f>IF(【全員最初に作成】基本情報!C163="","",【全員最初に作成】基本情報!C163)</f>
        <v/>
      </c>
      <c r="D142" s="710" t="str">
        <f>IF(【全員最初に作成】基本情報!D163="","",【全員最初に作成】基本情報!D163)</f>
        <v/>
      </c>
      <c r="E142" s="710" t="str">
        <f>IF(【全員最初に作成】基本情報!E163="","",【全員最初に作成】基本情報!E163)</f>
        <v/>
      </c>
      <c r="F142" s="710" t="str">
        <f>IF(【全員最初に作成】基本情報!F163="","",【全員最初に作成】基本情報!F163)</f>
        <v/>
      </c>
      <c r="G142" s="710" t="str">
        <f>IF(【全員最初に作成】基本情報!G163="","",【全員最初に作成】基本情報!G163)</f>
        <v/>
      </c>
      <c r="H142" s="710" t="str">
        <f>IF(【全員最初に作成】基本情報!H163="","",【全員最初に作成】基本情報!H163)</f>
        <v/>
      </c>
      <c r="I142" s="710" t="str">
        <f>IF(【全員最初に作成】基本情報!I163="","",【全員最初に作成】基本情報!I163)</f>
        <v/>
      </c>
      <c r="J142" s="710" t="str">
        <f>IF(【全員最初に作成】基本情報!J163="","",【全員最初に作成】基本情報!J163)</f>
        <v/>
      </c>
      <c r="K142" s="710" t="str">
        <f>IF(【全員最初に作成】基本情報!K163="","",【全員最初に作成】基本情報!K163)</f>
        <v/>
      </c>
      <c r="L142" s="711" t="str">
        <f>IF(【全員最初に作成】基本情報!L163="","",【全員最初に作成】基本情報!L163)</f>
        <v/>
      </c>
      <c r="M142" s="707" t="str">
        <f>IF(【全員最初に作成】基本情報!M163="","",【全員最初に作成】基本情報!M163)</f>
        <v/>
      </c>
      <c r="N142" s="707" t="str">
        <f>IF(【全員最初に作成】基本情報!R163="","",【全員最初に作成】基本情報!R163)</f>
        <v/>
      </c>
      <c r="O142" s="707" t="str">
        <f>IF(【全員最初に作成】基本情報!W163="","",【全員最初に作成】基本情報!W163)</f>
        <v/>
      </c>
      <c r="P142" s="707" t="str">
        <f>IF(【全員最初に作成】基本情報!X163="","",【全員最初に作成】基本情報!X163)</f>
        <v/>
      </c>
      <c r="Q142" s="712" t="str">
        <f>IF(【全員最初に作成】基本情報!Y163="","",【全員最初に作成】基本情報!Y163)</f>
        <v/>
      </c>
      <c r="R142" s="713"/>
      <c r="S142" s="234" t="str">
        <f>IF(B142="×","",IF(【全員最初に作成】基本情報!Z163="","",【全員最初に作成】基本情報!Z163))</f>
        <v/>
      </c>
      <c r="T142" s="714" t="str">
        <f>IF(B142="×","",IF(Q142="","",VLOOKUP(Q142,【参考】数式用!$M$2:$O$34,3,FALSE)))</f>
        <v/>
      </c>
      <c r="U142" s="715" t="s">
        <v>566</v>
      </c>
      <c r="V142" s="716">
        <v>4</v>
      </c>
      <c r="W142" s="717" t="s">
        <v>11</v>
      </c>
      <c r="X142" s="718"/>
      <c r="Y142" s="719" t="s">
        <v>567</v>
      </c>
      <c r="Z142" s="716">
        <v>4</v>
      </c>
      <c r="AA142" s="719" t="s">
        <v>11</v>
      </c>
      <c r="AB142" s="718"/>
      <c r="AC142" s="719" t="s">
        <v>12</v>
      </c>
      <c r="AD142" s="720" t="s">
        <v>30</v>
      </c>
      <c r="AE142" s="721" t="str">
        <f t="shared" si="5"/>
        <v/>
      </c>
      <c r="AF142" s="722" t="s">
        <v>568</v>
      </c>
      <c r="AG142" s="723" t="str">
        <f t="shared" si="6"/>
        <v/>
      </c>
      <c r="AH142" s="724"/>
      <c r="AI142" s="724"/>
      <c r="AJ142" s="725"/>
      <c r="AK142" s="725"/>
    </row>
    <row r="143" spans="1:37" ht="36.75" customHeight="1">
      <c r="A143" s="707">
        <f t="shared" si="7"/>
        <v>130</v>
      </c>
      <c r="B143" s="708"/>
      <c r="C143" s="709" t="str">
        <f>IF(【全員最初に作成】基本情報!C164="","",【全員最初に作成】基本情報!C164)</f>
        <v/>
      </c>
      <c r="D143" s="710" t="str">
        <f>IF(【全員最初に作成】基本情報!D164="","",【全員最初に作成】基本情報!D164)</f>
        <v/>
      </c>
      <c r="E143" s="710" t="str">
        <f>IF(【全員最初に作成】基本情報!E164="","",【全員最初に作成】基本情報!E164)</f>
        <v/>
      </c>
      <c r="F143" s="710" t="str">
        <f>IF(【全員最初に作成】基本情報!F164="","",【全員最初に作成】基本情報!F164)</f>
        <v/>
      </c>
      <c r="G143" s="710" t="str">
        <f>IF(【全員最初に作成】基本情報!G164="","",【全員最初に作成】基本情報!G164)</f>
        <v/>
      </c>
      <c r="H143" s="710" t="str">
        <f>IF(【全員最初に作成】基本情報!H164="","",【全員最初に作成】基本情報!H164)</f>
        <v/>
      </c>
      <c r="I143" s="710" t="str">
        <f>IF(【全員最初に作成】基本情報!I164="","",【全員最初に作成】基本情報!I164)</f>
        <v/>
      </c>
      <c r="J143" s="710" t="str">
        <f>IF(【全員最初に作成】基本情報!J164="","",【全員最初に作成】基本情報!J164)</f>
        <v/>
      </c>
      <c r="K143" s="710" t="str">
        <f>IF(【全員最初に作成】基本情報!K164="","",【全員最初に作成】基本情報!K164)</f>
        <v/>
      </c>
      <c r="L143" s="711" t="str">
        <f>IF(【全員最初に作成】基本情報!L164="","",【全員最初に作成】基本情報!L164)</f>
        <v/>
      </c>
      <c r="M143" s="707" t="str">
        <f>IF(【全員最初に作成】基本情報!M164="","",【全員最初に作成】基本情報!M164)</f>
        <v/>
      </c>
      <c r="N143" s="707" t="str">
        <f>IF(【全員最初に作成】基本情報!R164="","",【全員最初に作成】基本情報!R164)</f>
        <v/>
      </c>
      <c r="O143" s="707" t="str">
        <f>IF(【全員最初に作成】基本情報!W164="","",【全員最初に作成】基本情報!W164)</f>
        <v/>
      </c>
      <c r="P143" s="707" t="str">
        <f>IF(【全員最初に作成】基本情報!X164="","",【全員最初に作成】基本情報!X164)</f>
        <v/>
      </c>
      <c r="Q143" s="712" t="str">
        <f>IF(【全員最初に作成】基本情報!Y164="","",【全員最初に作成】基本情報!Y164)</f>
        <v/>
      </c>
      <c r="R143" s="713"/>
      <c r="S143" s="234" t="str">
        <f>IF(B143="×","",IF(【全員最初に作成】基本情報!Z164="","",【全員最初に作成】基本情報!Z164))</f>
        <v/>
      </c>
      <c r="T143" s="714" t="str">
        <f>IF(B143="×","",IF(Q143="","",VLOOKUP(Q143,【参考】数式用!$M$2:$O$34,3,FALSE)))</f>
        <v/>
      </c>
      <c r="U143" s="715" t="s">
        <v>566</v>
      </c>
      <c r="V143" s="716">
        <v>4</v>
      </c>
      <c r="W143" s="717" t="s">
        <v>11</v>
      </c>
      <c r="X143" s="718"/>
      <c r="Y143" s="719" t="s">
        <v>567</v>
      </c>
      <c r="Z143" s="716">
        <v>4</v>
      </c>
      <c r="AA143" s="719" t="s">
        <v>11</v>
      </c>
      <c r="AB143" s="718"/>
      <c r="AC143" s="719" t="s">
        <v>12</v>
      </c>
      <c r="AD143" s="720" t="s">
        <v>30</v>
      </c>
      <c r="AE143" s="721" t="str">
        <f t="shared" ref="AE143:AE206" si="8">IF(AB143="","",AB143-X143+1)</f>
        <v/>
      </c>
      <c r="AF143" s="722" t="s">
        <v>568</v>
      </c>
      <c r="AG143" s="723" t="str">
        <f t="shared" ref="AG143:AG206" si="9">IFERROR(ROUNDDOWN(ROUND(S143*T143,0),0)*AE143,"")</f>
        <v/>
      </c>
      <c r="AH143" s="724"/>
      <c r="AI143" s="724"/>
      <c r="AJ143" s="725"/>
      <c r="AK143" s="725"/>
    </row>
    <row r="144" spans="1:37" ht="36.75" customHeight="1">
      <c r="A144" s="707">
        <f t="shared" ref="A144:A207" si="10">A143+1</f>
        <v>131</v>
      </c>
      <c r="B144" s="708"/>
      <c r="C144" s="709" t="str">
        <f>IF(【全員最初に作成】基本情報!C165="","",【全員最初に作成】基本情報!C165)</f>
        <v/>
      </c>
      <c r="D144" s="710" t="str">
        <f>IF(【全員最初に作成】基本情報!D165="","",【全員最初に作成】基本情報!D165)</f>
        <v/>
      </c>
      <c r="E144" s="710" t="str">
        <f>IF(【全員最初に作成】基本情報!E165="","",【全員最初に作成】基本情報!E165)</f>
        <v/>
      </c>
      <c r="F144" s="710" t="str">
        <f>IF(【全員最初に作成】基本情報!F165="","",【全員最初に作成】基本情報!F165)</f>
        <v/>
      </c>
      <c r="G144" s="710" t="str">
        <f>IF(【全員最初に作成】基本情報!G165="","",【全員最初に作成】基本情報!G165)</f>
        <v/>
      </c>
      <c r="H144" s="710" t="str">
        <f>IF(【全員最初に作成】基本情報!H165="","",【全員最初に作成】基本情報!H165)</f>
        <v/>
      </c>
      <c r="I144" s="710" t="str">
        <f>IF(【全員最初に作成】基本情報!I165="","",【全員最初に作成】基本情報!I165)</f>
        <v/>
      </c>
      <c r="J144" s="710" t="str">
        <f>IF(【全員最初に作成】基本情報!J165="","",【全員最初に作成】基本情報!J165)</f>
        <v/>
      </c>
      <c r="K144" s="710" t="str">
        <f>IF(【全員最初に作成】基本情報!K165="","",【全員最初に作成】基本情報!K165)</f>
        <v/>
      </c>
      <c r="L144" s="711" t="str">
        <f>IF(【全員最初に作成】基本情報!L165="","",【全員最初に作成】基本情報!L165)</f>
        <v/>
      </c>
      <c r="M144" s="707" t="str">
        <f>IF(【全員最初に作成】基本情報!M165="","",【全員最初に作成】基本情報!M165)</f>
        <v/>
      </c>
      <c r="N144" s="707" t="str">
        <f>IF(【全員最初に作成】基本情報!R165="","",【全員最初に作成】基本情報!R165)</f>
        <v/>
      </c>
      <c r="O144" s="707" t="str">
        <f>IF(【全員最初に作成】基本情報!W165="","",【全員最初に作成】基本情報!W165)</f>
        <v/>
      </c>
      <c r="P144" s="707" t="str">
        <f>IF(【全員最初に作成】基本情報!X165="","",【全員最初に作成】基本情報!X165)</f>
        <v/>
      </c>
      <c r="Q144" s="712" t="str">
        <f>IF(【全員最初に作成】基本情報!Y165="","",【全員最初に作成】基本情報!Y165)</f>
        <v/>
      </c>
      <c r="R144" s="713"/>
      <c r="S144" s="234" t="str">
        <f>IF(B144="×","",IF(【全員最初に作成】基本情報!Z165="","",【全員最初に作成】基本情報!Z165))</f>
        <v/>
      </c>
      <c r="T144" s="714" t="str">
        <f>IF(B144="×","",IF(Q144="","",VLOOKUP(Q144,【参考】数式用!$M$2:$O$34,3,FALSE)))</f>
        <v/>
      </c>
      <c r="U144" s="715" t="s">
        <v>566</v>
      </c>
      <c r="V144" s="716">
        <v>4</v>
      </c>
      <c r="W144" s="717" t="s">
        <v>11</v>
      </c>
      <c r="X144" s="718"/>
      <c r="Y144" s="719" t="s">
        <v>567</v>
      </c>
      <c r="Z144" s="716">
        <v>4</v>
      </c>
      <c r="AA144" s="719" t="s">
        <v>11</v>
      </c>
      <c r="AB144" s="718"/>
      <c r="AC144" s="719" t="s">
        <v>12</v>
      </c>
      <c r="AD144" s="720" t="s">
        <v>30</v>
      </c>
      <c r="AE144" s="721" t="str">
        <f t="shared" si="8"/>
        <v/>
      </c>
      <c r="AF144" s="722" t="s">
        <v>568</v>
      </c>
      <c r="AG144" s="723" t="str">
        <f t="shared" si="9"/>
        <v/>
      </c>
      <c r="AH144" s="724"/>
      <c r="AI144" s="724"/>
      <c r="AJ144" s="725"/>
      <c r="AK144" s="725"/>
    </row>
    <row r="145" spans="1:37" ht="36.75" customHeight="1">
      <c r="A145" s="707">
        <f t="shared" si="10"/>
        <v>132</v>
      </c>
      <c r="B145" s="708"/>
      <c r="C145" s="709" t="str">
        <f>IF(【全員最初に作成】基本情報!C166="","",【全員最初に作成】基本情報!C166)</f>
        <v/>
      </c>
      <c r="D145" s="710" t="str">
        <f>IF(【全員最初に作成】基本情報!D166="","",【全員最初に作成】基本情報!D166)</f>
        <v/>
      </c>
      <c r="E145" s="710" t="str">
        <f>IF(【全員最初に作成】基本情報!E166="","",【全員最初に作成】基本情報!E166)</f>
        <v/>
      </c>
      <c r="F145" s="710" t="str">
        <f>IF(【全員最初に作成】基本情報!F166="","",【全員最初に作成】基本情報!F166)</f>
        <v/>
      </c>
      <c r="G145" s="710" t="str">
        <f>IF(【全員最初に作成】基本情報!G166="","",【全員最初に作成】基本情報!G166)</f>
        <v/>
      </c>
      <c r="H145" s="710" t="str">
        <f>IF(【全員最初に作成】基本情報!H166="","",【全員最初に作成】基本情報!H166)</f>
        <v/>
      </c>
      <c r="I145" s="710" t="str">
        <f>IF(【全員最初に作成】基本情報!I166="","",【全員最初に作成】基本情報!I166)</f>
        <v/>
      </c>
      <c r="J145" s="710" t="str">
        <f>IF(【全員最初に作成】基本情報!J166="","",【全員最初に作成】基本情報!J166)</f>
        <v/>
      </c>
      <c r="K145" s="710" t="str">
        <f>IF(【全員最初に作成】基本情報!K166="","",【全員最初に作成】基本情報!K166)</f>
        <v/>
      </c>
      <c r="L145" s="711" t="str">
        <f>IF(【全員最初に作成】基本情報!L166="","",【全員最初に作成】基本情報!L166)</f>
        <v/>
      </c>
      <c r="M145" s="707" t="str">
        <f>IF(【全員最初に作成】基本情報!M166="","",【全員最初に作成】基本情報!M166)</f>
        <v/>
      </c>
      <c r="N145" s="707" t="str">
        <f>IF(【全員最初に作成】基本情報!R166="","",【全員最初に作成】基本情報!R166)</f>
        <v/>
      </c>
      <c r="O145" s="707" t="str">
        <f>IF(【全員最初に作成】基本情報!W166="","",【全員最初に作成】基本情報!W166)</f>
        <v/>
      </c>
      <c r="P145" s="707" t="str">
        <f>IF(【全員最初に作成】基本情報!X166="","",【全員最初に作成】基本情報!X166)</f>
        <v/>
      </c>
      <c r="Q145" s="712" t="str">
        <f>IF(【全員最初に作成】基本情報!Y166="","",【全員最初に作成】基本情報!Y166)</f>
        <v/>
      </c>
      <c r="R145" s="713"/>
      <c r="S145" s="234" t="str">
        <f>IF(B145="×","",IF(【全員最初に作成】基本情報!Z166="","",【全員最初に作成】基本情報!Z166))</f>
        <v/>
      </c>
      <c r="T145" s="714" t="str">
        <f>IF(B145="×","",IF(Q145="","",VLOOKUP(Q145,【参考】数式用!$M$2:$O$34,3,FALSE)))</f>
        <v/>
      </c>
      <c r="U145" s="715" t="s">
        <v>566</v>
      </c>
      <c r="V145" s="716">
        <v>4</v>
      </c>
      <c r="W145" s="717" t="s">
        <v>11</v>
      </c>
      <c r="X145" s="718"/>
      <c r="Y145" s="719" t="s">
        <v>567</v>
      </c>
      <c r="Z145" s="716">
        <v>4</v>
      </c>
      <c r="AA145" s="719" t="s">
        <v>11</v>
      </c>
      <c r="AB145" s="718"/>
      <c r="AC145" s="719" t="s">
        <v>12</v>
      </c>
      <c r="AD145" s="720" t="s">
        <v>30</v>
      </c>
      <c r="AE145" s="721" t="str">
        <f t="shared" si="8"/>
        <v/>
      </c>
      <c r="AF145" s="722" t="s">
        <v>568</v>
      </c>
      <c r="AG145" s="723" t="str">
        <f t="shared" si="9"/>
        <v/>
      </c>
      <c r="AH145" s="724"/>
      <c r="AI145" s="724"/>
      <c r="AJ145" s="725"/>
      <c r="AK145" s="725"/>
    </row>
    <row r="146" spans="1:37" ht="36.75" customHeight="1">
      <c r="A146" s="707">
        <f t="shared" si="10"/>
        <v>133</v>
      </c>
      <c r="B146" s="708"/>
      <c r="C146" s="709" t="str">
        <f>IF(【全員最初に作成】基本情報!C167="","",【全員最初に作成】基本情報!C167)</f>
        <v/>
      </c>
      <c r="D146" s="710" t="str">
        <f>IF(【全員最初に作成】基本情報!D167="","",【全員最初に作成】基本情報!D167)</f>
        <v/>
      </c>
      <c r="E146" s="710" t="str">
        <f>IF(【全員最初に作成】基本情報!E167="","",【全員最初に作成】基本情報!E167)</f>
        <v/>
      </c>
      <c r="F146" s="710" t="str">
        <f>IF(【全員最初に作成】基本情報!F167="","",【全員最初に作成】基本情報!F167)</f>
        <v/>
      </c>
      <c r="G146" s="710" t="str">
        <f>IF(【全員最初に作成】基本情報!G167="","",【全員最初に作成】基本情報!G167)</f>
        <v/>
      </c>
      <c r="H146" s="710" t="str">
        <f>IF(【全員最初に作成】基本情報!H167="","",【全員最初に作成】基本情報!H167)</f>
        <v/>
      </c>
      <c r="I146" s="710" t="str">
        <f>IF(【全員最初に作成】基本情報!I167="","",【全員最初に作成】基本情報!I167)</f>
        <v/>
      </c>
      <c r="J146" s="710" t="str">
        <f>IF(【全員最初に作成】基本情報!J167="","",【全員最初に作成】基本情報!J167)</f>
        <v/>
      </c>
      <c r="K146" s="710" t="str">
        <f>IF(【全員最初に作成】基本情報!K167="","",【全員最初に作成】基本情報!K167)</f>
        <v/>
      </c>
      <c r="L146" s="711" t="str">
        <f>IF(【全員最初に作成】基本情報!L167="","",【全員最初に作成】基本情報!L167)</f>
        <v/>
      </c>
      <c r="M146" s="707" t="str">
        <f>IF(【全員最初に作成】基本情報!M167="","",【全員最初に作成】基本情報!M167)</f>
        <v/>
      </c>
      <c r="N146" s="707" t="str">
        <f>IF(【全員最初に作成】基本情報!R167="","",【全員最初に作成】基本情報!R167)</f>
        <v/>
      </c>
      <c r="O146" s="707" t="str">
        <f>IF(【全員最初に作成】基本情報!W167="","",【全員最初に作成】基本情報!W167)</f>
        <v/>
      </c>
      <c r="P146" s="707" t="str">
        <f>IF(【全員最初に作成】基本情報!X167="","",【全員最初に作成】基本情報!X167)</f>
        <v/>
      </c>
      <c r="Q146" s="712" t="str">
        <f>IF(【全員最初に作成】基本情報!Y167="","",【全員最初に作成】基本情報!Y167)</f>
        <v/>
      </c>
      <c r="R146" s="713"/>
      <c r="S146" s="234" t="str">
        <f>IF(B146="×","",IF(【全員最初に作成】基本情報!Z167="","",【全員最初に作成】基本情報!Z167))</f>
        <v/>
      </c>
      <c r="T146" s="714" t="str">
        <f>IF(B146="×","",IF(Q146="","",VLOOKUP(Q146,【参考】数式用!$M$2:$O$34,3,FALSE)))</f>
        <v/>
      </c>
      <c r="U146" s="715" t="s">
        <v>566</v>
      </c>
      <c r="V146" s="716">
        <v>4</v>
      </c>
      <c r="W146" s="717" t="s">
        <v>11</v>
      </c>
      <c r="X146" s="718"/>
      <c r="Y146" s="719" t="s">
        <v>567</v>
      </c>
      <c r="Z146" s="716">
        <v>4</v>
      </c>
      <c r="AA146" s="719" t="s">
        <v>11</v>
      </c>
      <c r="AB146" s="718"/>
      <c r="AC146" s="719" t="s">
        <v>12</v>
      </c>
      <c r="AD146" s="720" t="s">
        <v>30</v>
      </c>
      <c r="AE146" s="721" t="str">
        <f t="shared" si="8"/>
        <v/>
      </c>
      <c r="AF146" s="722" t="s">
        <v>568</v>
      </c>
      <c r="AG146" s="723" t="str">
        <f t="shared" si="9"/>
        <v/>
      </c>
      <c r="AH146" s="724"/>
      <c r="AI146" s="724"/>
      <c r="AJ146" s="725"/>
      <c r="AK146" s="725"/>
    </row>
    <row r="147" spans="1:37" ht="36.75" customHeight="1">
      <c r="A147" s="707">
        <f t="shared" si="10"/>
        <v>134</v>
      </c>
      <c r="B147" s="708"/>
      <c r="C147" s="709" t="str">
        <f>IF(【全員最初に作成】基本情報!C168="","",【全員最初に作成】基本情報!C168)</f>
        <v/>
      </c>
      <c r="D147" s="710" t="str">
        <f>IF(【全員最初に作成】基本情報!D168="","",【全員最初に作成】基本情報!D168)</f>
        <v/>
      </c>
      <c r="E147" s="710" t="str">
        <f>IF(【全員最初に作成】基本情報!E168="","",【全員最初に作成】基本情報!E168)</f>
        <v/>
      </c>
      <c r="F147" s="710" t="str">
        <f>IF(【全員最初に作成】基本情報!F168="","",【全員最初に作成】基本情報!F168)</f>
        <v/>
      </c>
      <c r="G147" s="710" t="str">
        <f>IF(【全員最初に作成】基本情報!G168="","",【全員最初に作成】基本情報!G168)</f>
        <v/>
      </c>
      <c r="H147" s="710" t="str">
        <f>IF(【全員最初に作成】基本情報!H168="","",【全員最初に作成】基本情報!H168)</f>
        <v/>
      </c>
      <c r="I147" s="710" t="str">
        <f>IF(【全員最初に作成】基本情報!I168="","",【全員最初に作成】基本情報!I168)</f>
        <v/>
      </c>
      <c r="J147" s="710" t="str">
        <f>IF(【全員最初に作成】基本情報!J168="","",【全員最初に作成】基本情報!J168)</f>
        <v/>
      </c>
      <c r="K147" s="710" t="str">
        <f>IF(【全員最初に作成】基本情報!K168="","",【全員最初に作成】基本情報!K168)</f>
        <v/>
      </c>
      <c r="L147" s="711" t="str">
        <f>IF(【全員最初に作成】基本情報!L168="","",【全員最初に作成】基本情報!L168)</f>
        <v/>
      </c>
      <c r="M147" s="707" t="str">
        <f>IF(【全員最初に作成】基本情報!M168="","",【全員最初に作成】基本情報!M168)</f>
        <v/>
      </c>
      <c r="N147" s="707" t="str">
        <f>IF(【全員最初に作成】基本情報!R168="","",【全員最初に作成】基本情報!R168)</f>
        <v/>
      </c>
      <c r="O147" s="707" t="str">
        <f>IF(【全員最初に作成】基本情報!W168="","",【全員最初に作成】基本情報!W168)</f>
        <v/>
      </c>
      <c r="P147" s="707" t="str">
        <f>IF(【全員最初に作成】基本情報!X168="","",【全員最初に作成】基本情報!X168)</f>
        <v/>
      </c>
      <c r="Q147" s="712" t="str">
        <f>IF(【全員最初に作成】基本情報!Y168="","",【全員最初に作成】基本情報!Y168)</f>
        <v/>
      </c>
      <c r="R147" s="713"/>
      <c r="S147" s="234" t="str">
        <f>IF(B147="×","",IF(【全員最初に作成】基本情報!Z168="","",【全員最初に作成】基本情報!Z168))</f>
        <v/>
      </c>
      <c r="T147" s="714" t="str">
        <f>IF(B147="×","",IF(Q147="","",VLOOKUP(Q147,【参考】数式用!$M$2:$O$34,3,FALSE)))</f>
        <v/>
      </c>
      <c r="U147" s="715" t="s">
        <v>566</v>
      </c>
      <c r="V147" s="716">
        <v>4</v>
      </c>
      <c r="W147" s="717" t="s">
        <v>11</v>
      </c>
      <c r="X147" s="718"/>
      <c r="Y147" s="719" t="s">
        <v>567</v>
      </c>
      <c r="Z147" s="716">
        <v>4</v>
      </c>
      <c r="AA147" s="719" t="s">
        <v>11</v>
      </c>
      <c r="AB147" s="718"/>
      <c r="AC147" s="719" t="s">
        <v>12</v>
      </c>
      <c r="AD147" s="720" t="s">
        <v>30</v>
      </c>
      <c r="AE147" s="721" t="str">
        <f t="shared" si="8"/>
        <v/>
      </c>
      <c r="AF147" s="722" t="s">
        <v>568</v>
      </c>
      <c r="AG147" s="723" t="str">
        <f t="shared" si="9"/>
        <v/>
      </c>
      <c r="AH147" s="724"/>
      <c r="AI147" s="724"/>
      <c r="AJ147" s="725"/>
      <c r="AK147" s="725"/>
    </row>
    <row r="148" spans="1:37" ht="36.75" customHeight="1">
      <c r="A148" s="707">
        <f t="shared" si="10"/>
        <v>135</v>
      </c>
      <c r="B148" s="708"/>
      <c r="C148" s="709" t="str">
        <f>IF(【全員最初に作成】基本情報!C169="","",【全員最初に作成】基本情報!C169)</f>
        <v/>
      </c>
      <c r="D148" s="710" t="str">
        <f>IF(【全員最初に作成】基本情報!D169="","",【全員最初に作成】基本情報!D169)</f>
        <v/>
      </c>
      <c r="E148" s="710" t="str">
        <f>IF(【全員最初に作成】基本情報!E169="","",【全員最初に作成】基本情報!E169)</f>
        <v/>
      </c>
      <c r="F148" s="710" t="str">
        <f>IF(【全員最初に作成】基本情報!F169="","",【全員最初に作成】基本情報!F169)</f>
        <v/>
      </c>
      <c r="G148" s="710" t="str">
        <f>IF(【全員最初に作成】基本情報!G169="","",【全員最初に作成】基本情報!G169)</f>
        <v/>
      </c>
      <c r="H148" s="710" t="str">
        <f>IF(【全員最初に作成】基本情報!H169="","",【全員最初に作成】基本情報!H169)</f>
        <v/>
      </c>
      <c r="I148" s="710" t="str">
        <f>IF(【全員最初に作成】基本情報!I169="","",【全員最初に作成】基本情報!I169)</f>
        <v/>
      </c>
      <c r="J148" s="710" t="str">
        <f>IF(【全員最初に作成】基本情報!J169="","",【全員最初に作成】基本情報!J169)</f>
        <v/>
      </c>
      <c r="K148" s="710" t="str">
        <f>IF(【全員最初に作成】基本情報!K169="","",【全員最初に作成】基本情報!K169)</f>
        <v/>
      </c>
      <c r="L148" s="711" t="str">
        <f>IF(【全員最初に作成】基本情報!L169="","",【全員最初に作成】基本情報!L169)</f>
        <v/>
      </c>
      <c r="M148" s="707" t="str">
        <f>IF(【全員最初に作成】基本情報!M169="","",【全員最初に作成】基本情報!M169)</f>
        <v/>
      </c>
      <c r="N148" s="707" t="str">
        <f>IF(【全員最初に作成】基本情報!R169="","",【全員最初に作成】基本情報!R169)</f>
        <v/>
      </c>
      <c r="O148" s="707" t="str">
        <f>IF(【全員最初に作成】基本情報!W169="","",【全員最初に作成】基本情報!W169)</f>
        <v/>
      </c>
      <c r="P148" s="707" t="str">
        <f>IF(【全員最初に作成】基本情報!X169="","",【全員最初に作成】基本情報!X169)</f>
        <v/>
      </c>
      <c r="Q148" s="712" t="str">
        <f>IF(【全員最初に作成】基本情報!Y169="","",【全員最初に作成】基本情報!Y169)</f>
        <v/>
      </c>
      <c r="R148" s="713"/>
      <c r="S148" s="234" t="str">
        <f>IF(B148="×","",IF(【全員最初に作成】基本情報!Z169="","",【全員最初に作成】基本情報!Z169))</f>
        <v/>
      </c>
      <c r="T148" s="714" t="str">
        <f>IF(B148="×","",IF(Q148="","",VLOOKUP(Q148,【参考】数式用!$M$2:$O$34,3,FALSE)))</f>
        <v/>
      </c>
      <c r="U148" s="715" t="s">
        <v>566</v>
      </c>
      <c r="V148" s="716">
        <v>4</v>
      </c>
      <c r="W148" s="717" t="s">
        <v>11</v>
      </c>
      <c r="X148" s="718"/>
      <c r="Y148" s="719" t="s">
        <v>567</v>
      </c>
      <c r="Z148" s="716">
        <v>4</v>
      </c>
      <c r="AA148" s="719" t="s">
        <v>11</v>
      </c>
      <c r="AB148" s="718"/>
      <c r="AC148" s="719" t="s">
        <v>12</v>
      </c>
      <c r="AD148" s="720" t="s">
        <v>30</v>
      </c>
      <c r="AE148" s="721" t="str">
        <f t="shared" si="8"/>
        <v/>
      </c>
      <c r="AF148" s="722" t="s">
        <v>568</v>
      </c>
      <c r="AG148" s="723" t="str">
        <f t="shared" si="9"/>
        <v/>
      </c>
      <c r="AH148" s="724"/>
      <c r="AI148" s="724"/>
      <c r="AJ148" s="725"/>
      <c r="AK148" s="725"/>
    </row>
    <row r="149" spans="1:37" ht="36.75" customHeight="1">
      <c r="A149" s="707">
        <f t="shared" si="10"/>
        <v>136</v>
      </c>
      <c r="B149" s="708"/>
      <c r="C149" s="709" t="str">
        <f>IF(【全員最初に作成】基本情報!C170="","",【全員最初に作成】基本情報!C170)</f>
        <v/>
      </c>
      <c r="D149" s="710" t="str">
        <f>IF(【全員最初に作成】基本情報!D170="","",【全員最初に作成】基本情報!D170)</f>
        <v/>
      </c>
      <c r="E149" s="710" t="str">
        <f>IF(【全員最初に作成】基本情報!E170="","",【全員最初に作成】基本情報!E170)</f>
        <v/>
      </c>
      <c r="F149" s="710" t="str">
        <f>IF(【全員最初に作成】基本情報!F170="","",【全員最初に作成】基本情報!F170)</f>
        <v/>
      </c>
      <c r="G149" s="710" t="str">
        <f>IF(【全員最初に作成】基本情報!G170="","",【全員最初に作成】基本情報!G170)</f>
        <v/>
      </c>
      <c r="H149" s="710" t="str">
        <f>IF(【全員最初に作成】基本情報!H170="","",【全員最初に作成】基本情報!H170)</f>
        <v/>
      </c>
      <c r="I149" s="710" t="str">
        <f>IF(【全員最初に作成】基本情報!I170="","",【全員最初に作成】基本情報!I170)</f>
        <v/>
      </c>
      <c r="J149" s="710" t="str">
        <f>IF(【全員最初に作成】基本情報!J170="","",【全員最初に作成】基本情報!J170)</f>
        <v/>
      </c>
      <c r="K149" s="710" t="str">
        <f>IF(【全員最初に作成】基本情報!K170="","",【全員最初に作成】基本情報!K170)</f>
        <v/>
      </c>
      <c r="L149" s="711" t="str">
        <f>IF(【全員最初に作成】基本情報!L170="","",【全員最初に作成】基本情報!L170)</f>
        <v/>
      </c>
      <c r="M149" s="707" t="str">
        <f>IF(【全員最初に作成】基本情報!M170="","",【全員最初に作成】基本情報!M170)</f>
        <v/>
      </c>
      <c r="N149" s="707" t="str">
        <f>IF(【全員最初に作成】基本情報!R170="","",【全員最初に作成】基本情報!R170)</f>
        <v/>
      </c>
      <c r="O149" s="707" t="str">
        <f>IF(【全員最初に作成】基本情報!W170="","",【全員最初に作成】基本情報!W170)</f>
        <v/>
      </c>
      <c r="P149" s="707" t="str">
        <f>IF(【全員最初に作成】基本情報!X170="","",【全員最初に作成】基本情報!X170)</f>
        <v/>
      </c>
      <c r="Q149" s="712" t="str">
        <f>IF(【全員最初に作成】基本情報!Y170="","",【全員最初に作成】基本情報!Y170)</f>
        <v/>
      </c>
      <c r="R149" s="713"/>
      <c r="S149" s="234" t="str">
        <f>IF(B149="×","",IF(【全員最初に作成】基本情報!Z170="","",【全員最初に作成】基本情報!Z170))</f>
        <v/>
      </c>
      <c r="T149" s="714" t="str">
        <f>IF(B149="×","",IF(Q149="","",VLOOKUP(Q149,【参考】数式用!$M$2:$O$34,3,FALSE)))</f>
        <v/>
      </c>
      <c r="U149" s="715" t="s">
        <v>566</v>
      </c>
      <c r="V149" s="716">
        <v>4</v>
      </c>
      <c r="W149" s="717" t="s">
        <v>11</v>
      </c>
      <c r="X149" s="718"/>
      <c r="Y149" s="719" t="s">
        <v>567</v>
      </c>
      <c r="Z149" s="716">
        <v>4</v>
      </c>
      <c r="AA149" s="719" t="s">
        <v>11</v>
      </c>
      <c r="AB149" s="718"/>
      <c r="AC149" s="719" t="s">
        <v>12</v>
      </c>
      <c r="AD149" s="720" t="s">
        <v>30</v>
      </c>
      <c r="AE149" s="721" t="str">
        <f t="shared" si="8"/>
        <v/>
      </c>
      <c r="AF149" s="722" t="s">
        <v>568</v>
      </c>
      <c r="AG149" s="723" t="str">
        <f t="shared" si="9"/>
        <v/>
      </c>
      <c r="AH149" s="724"/>
      <c r="AI149" s="724"/>
      <c r="AJ149" s="725"/>
      <c r="AK149" s="725"/>
    </row>
    <row r="150" spans="1:37" ht="36.75" customHeight="1">
      <c r="A150" s="707">
        <f t="shared" si="10"/>
        <v>137</v>
      </c>
      <c r="B150" s="708"/>
      <c r="C150" s="709" t="str">
        <f>IF(【全員最初に作成】基本情報!C171="","",【全員最初に作成】基本情報!C171)</f>
        <v/>
      </c>
      <c r="D150" s="710" t="str">
        <f>IF(【全員最初に作成】基本情報!D171="","",【全員最初に作成】基本情報!D171)</f>
        <v/>
      </c>
      <c r="E150" s="710" t="str">
        <f>IF(【全員最初に作成】基本情報!E171="","",【全員最初に作成】基本情報!E171)</f>
        <v/>
      </c>
      <c r="F150" s="710" t="str">
        <f>IF(【全員最初に作成】基本情報!F171="","",【全員最初に作成】基本情報!F171)</f>
        <v/>
      </c>
      <c r="G150" s="710" t="str">
        <f>IF(【全員最初に作成】基本情報!G171="","",【全員最初に作成】基本情報!G171)</f>
        <v/>
      </c>
      <c r="H150" s="710" t="str">
        <f>IF(【全員最初に作成】基本情報!H171="","",【全員最初に作成】基本情報!H171)</f>
        <v/>
      </c>
      <c r="I150" s="710" t="str">
        <f>IF(【全員最初に作成】基本情報!I171="","",【全員最初に作成】基本情報!I171)</f>
        <v/>
      </c>
      <c r="J150" s="710" t="str">
        <f>IF(【全員最初に作成】基本情報!J171="","",【全員最初に作成】基本情報!J171)</f>
        <v/>
      </c>
      <c r="K150" s="710" t="str">
        <f>IF(【全員最初に作成】基本情報!K171="","",【全員最初に作成】基本情報!K171)</f>
        <v/>
      </c>
      <c r="L150" s="711" t="str">
        <f>IF(【全員最初に作成】基本情報!L171="","",【全員最初に作成】基本情報!L171)</f>
        <v/>
      </c>
      <c r="M150" s="707" t="str">
        <f>IF(【全員最初に作成】基本情報!M171="","",【全員最初に作成】基本情報!M171)</f>
        <v/>
      </c>
      <c r="N150" s="707" t="str">
        <f>IF(【全員最初に作成】基本情報!R171="","",【全員最初に作成】基本情報!R171)</f>
        <v/>
      </c>
      <c r="O150" s="707" t="str">
        <f>IF(【全員最初に作成】基本情報!W171="","",【全員最初に作成】基本情報!W171)</f>
        <v/>
      </c>
      <c r="P150" s="707" t="str">
        <f>IF(【全員最初に作成】基本情報!X171="","",【全員最初に作成】基本情報!X171)</f>
        <v/>
      </c>
      <c r="Q150" s="712" t="str">
        <f>IF(【全員最初に作成】基本情報!Y171="","",【全員最初に作成】基本情報!Y171)</f>
        <v/>
      </c>
      <c r="R150" s="713"/>
      <c r="S150" s="234" t="str">
        <f>IF(B150="×","",IF(【全員最初に作成】基本情報!Z171="","",【全員最初に作成】基本情報!Z171))</f>
        <v/>
      </c>
      <c r="T150" s="714" t="str">
        <f>IF(B150="×","",IF(Q150="","",VLOOKUP(Q150,【参考】数式用!$M$2:$O$34,3,FALSE)))</f>
        <v/>
      </c>
      <c r="U150" s="715" t="s">
        <v>566</v>
      </c>
      <c r="V150" s="716">
        <v>4</v>
      </c>
      <c r="W150" s="717" t="s">
        <v>11</v>
      </c>
      <c r="X150" s="718"/>
      <c r="Y150" s="719" t="s">
        <v>567</v>
      </c>
      <c r="Z150" s="716">
        <v>4</v>
      </c>
      <c r="AA150" s="719" t="s">
        <v>11</v>
      </c>
      <c r="AB150" s="718"/>
      <c r="AC150" s="719" t="s">
        <v>12</v>
      </c>
      <c r="AD150" s="720" t="s">
        <v>30</v>
      </c>
      <c r="AE150" s="721" t="str">
        <f t="shared" si="8"/>
        <v/>
      </c>
      <c r="AF150" s="722" t="s">
        <v>568</v>
      </c>
      <c r="AG150" s="723" t="str">
        <f t="shared" si="9"/>
        <v/>
      </c>
      <c r="AH150" s="724"/>
      <c r="AI150" s="724"/>
      <c r="AJ150" s="725"/>
      <c r="AK150" s="725"/>
    </row>
    <row r="151" spans="1:37" ht="36.75" customHeight="1">
      <c r="A151" s="707">
        <f t="shared" si="10"/>
        <v>138</v>
      </c>
      <c r="B151" s="708"/>
      <c r="C151" s="709" t="str">
        <f>IF(【全員最初に作成】基本情報!C172="","",【全員最初に作成】基本情報!C172)</f>
        <v/>
      </c>
      <c r="D151" s="710" t="str">
        <f>IF(【全員最初に作成】基本情報!D172="","",【全員最初に作成】基本情報!D172)</f>
        <v/>
      </c>
      <c r="E151" s="710" t="str">
        <f>IF(【全員最初に作成】基本情報!E172="","",【全員最初に作成】基本情報!E172)</f>
        <v/>
      </c>
      <c r="F151" s="710" t="str">
        <f>IF(【全員最初に作成】基本情報!F172="","",【全員最初に作成】基本情報!F172)</f>
        <v/>
      </c>
      <c r="G151" s="710" t="str">
        <f>IF(【全員最初に作成】基本情報!G172="","",【全員最初に作成】基本情報!G172)</f>
        <v/>
      </c>
      <c r="H151" s="710" t="str">
        <f>IF(【全員最初に作成】基本情報!H172="","",【全員最初に作成】基本情報!H172)</f>
        <v/>
      </c>
      <c r="I151" s="710" t="str">
        <f>IF(【全員最初に作成】基本情報!I172="","",【全員最初に作成】基本情報!I172)</f>
        <v/>
      </c>
      <c r="J151" s="710" t="str">
        <f>IF(【全員最初に作成】基本情報!J172="","",【全員最初に作成】基本情報!J172)</f>
        <v/>
      </c>
      <c r="K151" s="710" t="str">
        <f>IF(【全員最初に作成】基本情報!K172="","",【全員最初に作成】基本情報!K172)</f>
        <v/>
      </c>
      <c r="L151" s="711" t="str">
        <f>IF(【全員最初に作成】基本情報!L172="","",【全員最初に作成】基本情報!L172)</f>
        <v/>
      </c>
      <c r="M151" s="707" t="str">
        <f>IF(【全員最初に作成】基本情報!M172="","",【全員最初に作成】基本情報!M172)</f>
        <v/>
      </c>
      <c r="N151" s="707" t="str">
        <f>IF(【全員最初に作成】基本情報!R172="","",【全員最初に作成】基本情報!R172)</f>
        <v/>
      </c>
      <c r="O151" s="707" t="str">
        <f>IF(【全員最初に作成】基本情報!W172="","",【全員最初に作成】基本情報!W172)</f>
        <v/>
      </c>
      <c r="P151" s="707" t="str">
        <f>IF(【全員最初に作成】基本情報!X172="","",【全員最初に作成】基本情報!X172)</f>
        <v/>
      </c>
      <c r="Q151" s="712" t="str">
        <f>IF(【全員最初に作成】基本情報!Y172="","",【全員最初に作成】基本情報!Y172)</f>
        <v/>
      </c>
      <c r="R151" s="713"/>
      <c r="S151" s="234" t="str">
        <f>IF(B151="×","",IF(【全員最初に作成】基本情報!Z172="","",【全員最初に作成】基本情報!Z172))</f>
        <v/>
      </c>
      <c r="T151" s="714" t="str">
        <f>IF(B151="×","",IF(Q151="","",VLOOKUP(Q151,【参考】数式用!$M$2:$O$34,3,FALSE)))</f>
        <v/>
      </c>
      <c r="U151" s="715" t="s">
        <v>566</v>
      </c>
      <c r="V151" s="716">
        <v>4</v>
      </c>
      <c r="W151" s="717" t="s">
        <v>11</v>
      </c>
      <c r="X151" s="718"/>
      <c r="Y151" s="719" t="s">
        <v>567</v>
      </c>
      <c r="Z151" s="716">
        <v>4</v>
      </c>
      <c r="AA151" s="719" t="s">
        <v>11</v>
      </c>
      <c r="AB151" s="718"/>
      <c r="AC151" s="719" t="s">
        <v>12</v>
      </c>
      <c r="AD151" s="720" t="s">
        <v>30</v>
      </c>
      <c r="AE151" s="721" t="str">
        <f t="shared" si="8"/>
        <v/>
      </c>
      <c r="AF151" s="722" t="s">
        <v>568</v>
      </c>
      <c r="AG151" s="723" t="str">
        <f t="shared" si="9"/>
        <v/>
      </c>
      <c r="AH151" s="724"/>
      <c r="AI151" s="724"/>
      <c r="AJ151" s="725"/>
      <c r="AK151" s="725"/>
    </row>
    <row r="152" spans="1:37" ht="36.75" customHeight="1">
      <c r="A152" s="707">
        <f t="shared" si="10"/>
        <v>139</v>
      </c>
      <c r="B152" s="708"/>
      <c r="C152" s="709" t="str">
        <f>IF(【全員最初に作成】基本情報!C173="","",【全員最初に作成】基本情報!C173)</f>
        <v/>
      </c>
      <c r="D152" s="710" t="str">
        <f>IF(【全員最初に作成】基本情報!D173="","",【全員最初に作成】基本情報!D173)</f>
        <v/>
      </c>
      <c r="E152" s="710" t="str">
        <f>IF(【全員最初に作成】基本情報!E173="","",【全員最初に作成】基本情報!E173)</f>
        <v/>
      </c>
      <c r="F152" s="710" t="str">
        <f>IF(【全員最初に作成】基本情報!F173="","",【全員最初に作成】基本情報!F173)</f>
        <v/>
      </c>
      <c r="G152" s="710" t="str">
        <f>IF(【全員最初に作成】基本情報!G173="","",【全員最初に作成】基本情報!G173)</f>
        <v/>
      </c>
      <c r="H152" s="710" t="str">
        <f>IF(【全員最初に作成】基本情報!H173="","",【全員最初に作成】基本情報!H173)</f>
        <v/>
      </c>
      <c r="I152" s="710" t="str">
        <f>IF(【全員最初に作成】基本情報!I173="","",【全員最初に作成】基本情報!I173)</f>
        <v/>
      </c>
      <c r="J152" s="710" t="str">
        <f>IF(【全員最初に作成】基本情報!J173="","",【全員最初に作成】基本情報!J173)</f>
        <v/>
      </c>
      <c r="K152" s="710" t="str">
        <f>IF(【全員最初に作成】基本情報!K173="","",【全員最初に作成】基本情報!K173)</f>
        <v/>
      </c>
      <c r="L152" s="711" t="str">
        <f>IF(【全員最初に作成】基本情報!L173="","",【全員最初に作成】基本情報!L173)</f>
        <v/>
      </c>
      <c r="M152" s="707" t="str">
        <f>IF(【全員最初に作成】基本情報!M173="","",【全員最初に作成】基本情報!M173)</f>
        <v/>
      </c>
      <c r="N152" s="707" t="str">
        <f>IF(【全員最初に作成】基本情報!R173="","",【全員最初に作成】基本情報!R173)</f>
        <v/>
      </c>
      <c r="O152" s="707" t="str">
        <f>IF(【全員最初に作成】基本情報!W173="","",【全員最初に作成】基本情報!W173)</f>
        <v/>
      </c>
      <c r="P152" s="707" t="str">
        <f>IF(【全員最初に作成】基本情報!X173="","",【全員最初に作成】基本情報!X173)</f>
        <v/>
      </c>
      <c r="Q152" s="712" t="str">
        <f>IF(【全員最初に作成】基本情報!Y173="","",【全員最初に作成】基本情報!Y173)</f>
        <v/>
      </c>
      <c r="R152" s="713"/>
      <c r="S152" s="234" t="str">
        <f>IF(B152="×","",IF(【全員最初に作成】基本情報!Z173="","",【全員最初に作成】基本情報!Z173))</f>
        <v/>
      </c>
      <c r="T152" s="714" t="str">
        <f>IF(B152="×","",IF(Q152="","",VLOOKUP(Q152,【参考】数式用!$M$2:$O$34,3,FALSE)))</f>
        <v/>
      </c>
      <c r="U152" s="715" t="s">
        <v>566</v>
      </c>
      <c r="V152" s="716">
        <v>4</v>
      </c>
      <c r="W152" s="717" t="s">
        <v>11</v>
      </c>
      <c r="X152" s="718"/>
      <c r="Y152" s="719" t="s">
        <v>567</v>
      </c>
      <c r="Z152" s="716">
        <v>4</v>
      </c>
      <c r="AA152" s="719" t="s">
        <v>11</v>
      </c>
      <c r="AB152" s="718"/>
      <c r="AC152" s="719" t="s">
        <v>12</v>
      </c>
      <c r="AD152" s="720" t="s">
        <v>30</v>
      </c>
      <c r="AE152" s="721" t="str">
        <f t="shared" si="8"/>
        <v/>
      </c>
      <c r="AF152" s="722" t="s">
        <v>568</v>
      </c>
      <c r="AG152" s="723" t="str">
        <f t="shared" si="9"/>
        <v/>
      </c>
      <c r="AH152" s="724"/>
      <c r="AI152" s="724"/>
      <c r="AJ152" s="725"/>
      <c r="AK152" s="725"/>
    </row>
    <row r="153" spans="1:37" ht="36.75" customHeight="1">
      <c r="A153" s="707">
        <f t="shared" si="10"/>
        <v>140</v>
      </c>
      <c r="B153" s="708"/>
      <c r="C153" s="709" t="str">
        <f>IF(【全員最初に作成】基本情報!C174="","",【全員最初に作成】基本情報!C174)</f>
        <v/>
      </c>
      <c r="D153" s="710" t="str">
        <f>IF(【全員最初に作成】基本情報!D174="","",【全員最初に作成】基本情報!D174)</f>
        <v/>
      </c>
      <c r="E153" s="710" t="str">
        <f>IF(【全員最初に作成】基本情報!E174="","",【全員最初に作成】基本情報!E174)</f>
        <v/>
      </c>
      <c r="F153" s="710" t="str">
        <f>IF(【全員最初に作成】基本情報!F174="","",【全員最初に作成】基本情報!F174)</f>
        <v/>
      </c>
      <c r="G153" s="710" t="str">
        <f>IF(【全員最初に作成】基本情報!G174="","",【全員最初に作成】基本情報!G174)</f>
        <v/>
      </c>
      <c r="H153" s="710" t="str">
        <f>IF(【全員最初に作成】基本情報!H174="","",【全員最初に作成】基本情報!H174)</f>
        <v/>
      </c>
      <c r="I153" s="710" t="str">
        <f>IF(【全員最初に作成】基本情報!I174="","",【全員最初に作成】基本情報!I174)</f>
        <v/>
      </c>
      <c r="J153" s="710" t="str">
        <f>IF(【全員最初に作成】基本情報!J174="","",【全員最初に作成】基本情報!J174)</f>
        <v/>
      </c>
      <c r="K153" s="710" t="str">
        <f>IF(【全員最初に作成】基本情報!K174="","",【全員最初に作成】基本情報!K174)</f>
        <v/>
      </c>
      <c r="L153" s="711" t="str">
        <f>IF(【全員最初に作成】基本情報!L174="","",【全員最初に作成】基本情報!L174)</f>
        <v/>
      </c>
      <c r="M153" s="707" t="str">
        <f>IF(【全員最初に作成】基本情報!M174="","",【全員最初に作成】基本情報!M174)</f>
        <v/>
      </c>
      <c r="N153" s="707" t="str">
        <f>IF(【全員最初に作成】基本情報!R174="","",【全員最初に作成】基本情報!R174)</f>
        <v/>
      </c>
      <c r="O153" s="707" t="str">
        <f>IF(【全員最初に作成】基本情報!W174="","",【全員最初に作成】基本情報!W174)</f>
        <v/>
      </c>
      <c r="P153" s="707" t="str">
        <f>IF(【全員最初に作成】基本情報!X174="","",【全員最初に作成】基本情報!X174)</f>
        <v/>
      </c>
      <c r="Q153" s="712" t="str">
        <f>IF(【全員最初に作成】基本情報!Y174="","",【全員最初に作成】基本情報!Y174)</f>
        <v/>
      </c>
      <c r="R153" s="713"/>
      <c r="S153" s="234" t="str">
        <f>IF(B153="×","",IF(【全員最初に作成】基本情報!Z174="","",【全員最初に作成】基本情報!Z174))</f>
        <v/>
      </c>
      <c r="T153" s="714" t="str">
        <f>IF(B153="×","",IF(Q153="","",VLOOKUP(Q153,【参考】数式用!$M$2:$O$34,3,FALSE)))</f>
        <v/>
      </c>
      <c r="U153" s="715" t="s">
        <v>566</v>
      </c>
      <c r="V153" s="716">
        <v>4</v>
      </c>
      <c r="W153" s="717" t="s">
        <v>11</v>
      </c>
      <c r="X153" s="718"/>
      <c r="Y153" s="719" t="s">
        <v>567</v>
      </c>
      <c r="Z153" s="716">
        <v>4</v>
      </c>
      <c r="AA153" s="719" t="s">
        <v>11</v>
      </c>
      <c r="AB153" s="718"/>
      <c r="AC153" s="719" t="s">
        <v>12</v>
      </c>
      <c r="AD153" s="720" t="s">
        <v>30</v>
      </c>
      <c r="AE153" s="721" t="str">
        <f t="shared" si="8"/>
        <v/>
      </c>
      <c r="AF153" s="722" t="s">
        <v>568</v>
      </c>
      <c r="AG153" s="723" t="str">
        <f t="shared" si="9"/>
        <v/>
      </c>
      <c r="AH153" s="724"/>
      <c r="AI153" s="724"/>
      <c r="AJ153" s="725"/>
      <c r="AK153" s="725"/>
    </row>
    <row r="154" spans="1:37" ht="36.75" customHeight="1">
      <c r="A154" s="707">
        <f t="shared" si="10"/>
        <v>141</v>
      </c>
      <c r="B154" s="708"/>
      <c r="C154" s="709" t="str">
        <f>IF(【全員最初に作成】基本情報!C175="","",【全員最初に作成】基本情報!C175)</f>
        <v/>
      </c>
      <c r="D154" s="710" t="str">
        <f>IF(【全員最初に作成】基本情報!D175="","",【全員最初に作成】基本情報!D175)</f>
        <v/>
      </c>
      <c r="E154" s="710" t="str">
        <f>IF(【全員最初に作成】基本情報!E175="","",【全員最初に作成】基本情報!E175)</f>
        <v/>
      </c>
      <c r="F154" s="710" t="str">
        <f>IF(【全員最初に作成】基本情報!F175="","",【全員最初に作成】基本情報!F175)</f>
        <v/>
      </c>
      <c r="G154" s="710" t="str">
        <f>IF(【全員最初に作成】基本情報!G175="","",【全員最初に作成】基本情報!G175)</f>
        <v/>
      </c>
      <c r="H154" s="710" t="str">
        <f>IF(【全員最初に作成】基本情報!H175="","",【全員最初に作成】基本情報!H175)</f>
        <v/>
      </c>
      <c r="I154" s="710" t="str">
        <f>IF(【全員最初に作成】基本情報!I175="","",【全員最初に作成】基本情報!I175)</f>
        <v/>
      </c>
      <c r="J154" s="710" t="str">
        <f>IF(【全員最初に作成】基本情報!J175="","",【全員最初に作成】基本情報!J175)</f>
        <v/>
      </c>
      <c r="K154" s="710" t="str">
        <f>IF(【全員最初に作成】基本情報!K175="","",【全員最初に作成】基本情報!K175)</f>
        <v/>
      </c>
      <c r="L154" s="711" t="str">
        <f>IF(【全員最初に作成】基本情報!L175="","",【全員最初に作成】基本情報!L175)</f>
        <v/>
      </c>
      <c r="M154" s="707" t="str">
        <f>IF(【全員最初に作成】基本情報!M175="","",【全員最初に作成】基本情報!M175)</f>
        <v/>
      </c>
      <c r="N154" s="707" t="str">
        <f>IF(【全員最初に作成】基本情報!R175="","",【全員最初に作成】基本情報!R175)</f>
        <v/>
      </c>
      <c r="O154" s="707" t="str">
        <f>IF(【全員最初に作成】基本情報!W175="","",【全員最初に作成】基本情報!W175)</f>
        <v/>
      </c>
      <c r="P154" s="707" t="str">
        <f>IF(【全員最初に作成】基本情報!X175="","",【全員最初に作成】基本情報!X175)</f>
        <v/>
      </c>
      <c r="Q154" s="712" t="str">
        <f>IF(【全員最初に作成】基本情報!Y175="","",【全員最初に作成】基本情報!Y175)</f>
        <v/>
      </c>
      <c r="R154" s="713"/>
      <c r="S154" s="234" t="str">
        <f>IF(B154="×","",IF(【全員最初に作成】基本情報!Z175="","",【全員最初に作成】基本情報!Z175))</f>
        <v/>
      </c>
      <c r="T154" s="714" t="str">
        <f>IF(B154="×","",IF(Q154="","",VLOOKUP(Q154,【参考】数式用!$M$2:$O$34,3,FALSE)))</f>
        <v/>
      </c>
      <c r="U154" s="715" t="s">
        <v>566</v>
      </c>
      <c r="V154" s="716">
        <v>4</v>
      </c>
      <c r="W154" s="717" t="s">
        <v>11</v>
      </c>
      <c r="X154" s="718"/>
      <c r="Y154" s="719" t="s">
        <v>567</v>
      </c>
      <c r="Z154" s="716">
        <v>4</v>
      </c>
      <c r="AA154" s="719" t="s">
        <v>11</v>
      </c>
      <c r="AB154" s="718"/>
      <c r="AC154" s="719" t="s">
        <v>12</v>
      </c>
      <c r="AD154" s="720" t="s">
        <v>30</v>
      </c>
      <c r="AE154" s="721" t="str">
        <f t="shared" si="8"/>
        <v/>
      </c>
      <c r="AF154" s="722" t="s">
        <v>568</v>
      </c>
      <c r="AG154" s="723" t="str">
        <f t="shared" si="9"/>
        <v/>
      </c>
      <c r="AH154" s="724"/>
      <c r="AI154" s="724"/>
      <c r="AJ154" s="725"/>
      <c r="AK154" s="725"/>
    </row>
    <row r="155" spans="1:37" ht="36.75" customHeight="1">
      <c r="A155" s="707">
        <f t="shared" si="10"/>
        <v>142</v>
      </c>
      <c r="B155" s="708"/>
      <c r="C155" s="709" t="str">
        <f>IF(【全員最初に作成】基本情報!C176="","",【全員最初に作成】基本情報!C176)</f>
        <v/>
      </c>
      <c r="D155" s="710" t="str">
        <f>IF(【全員最初に作成】基本情報!D176="","",【全員最初に作成】基本情報!D176)</f>
        <v/>
      </c>
      <c r="E155" s="710" t="str">
        <f>IF(【全員最初に作成】基本情報!E176="","",【全員最初に作成】基本情報!E176)</f>
        <v/>
      </c>
      <c r="F155" s="710" t="str">
        <f>IF(【全員最初に作成】基本情報!F176="","",【全員最初に作成】基本情報!F176)</f>
        <v/>
      </c>
      <c r="G155" s="710" t="str">
        <f>IF(【全員最初に作成】基本情報!G176="","",【全員最初に作成】基本情報!G176)</f>
        <v/>
      </c>
      <c r="H155" s="710" t="str">
        <f>IF(【全員最初に作成】基本情報!H176="","",【全員最初に作成】基本情報!H176)</f>
        <v/>
      </c>
      <c r="I155" s="710" t="str">
        <f>IF(【全員最初に作成】基本情報!I176="","",【全員最初に作成】基本情報!I176)</f>
        <v/>
      </c>
      <c r="J155" s="710" t="str">
        <f>IF(【全員最初に作成】基本情報!J176="","",【全員最初に作成】基本情報!J176)</f>
        <v/>
      </c>
      <c r="K155" s="710" t="str">
        <f>IF(【全員最初に作成】基本情報!K176="","",【全員最初に作成】基本情報!K176)</f>
        <v/>
      </c>
      <c r="L155" s="711" t="str">
        <f>IF(【全員最初に作成】基本情報!L176="","",【全員最初に作成】基本情報!L176)</f>
        <v/>
      </c>
      <c r="M155" s="707" t="str">
        <f>IF(【全員最初に作成】基本情報!M176="","",【全員最初に作成】基本情報!M176)</f>
        <v/>
      </c>
      <c r="N155" s="707" t="str">
        <f>IF(【全員最初に作成】基本情報!R176="","",【全員最初に作成】基本情報!R176)</f>
        <v/>
      </c>
      <c r="O155" s="707" t="str">
        <f>IF(【全員最初に作成】基本情報!W176="","",【全員最初に作成】基本情報!W176)</f>
        <v/>
      </c>
      <c r="P155" s="707" t="str">
        <f>IF(【全員最初に作成】基本情報!X176="","",【全員最初に作成】基本情報!X176)</f>
        <v/>
      </c>
      <c r="Q155" s="712" t="str">
        <f>IF(【全員最初に作成】基本情報!Y176="","",【全員最初に作成】基本情報!Y176)</f>
        <v/>
      </c>
      <c r="R155" s="713"/>
      <c r="S155" s="234" t="str">
        <f>IF(B155="×","",IF(【全員最初に作成】基本情報!Z176="","",【全員最初に作成】基本情報!Z176))</f>
        <v/>
      </c>
      <c r="T155" s="714" t="str">
        <f>IF(B155="×","",IF(Q155="","",VLOOKUP(Q155,【参考】数式用!$M$2:$O$34,3,FALSE)))</f>
        <v/>
      </c>
      <c r="U155" s="715" t="s">
        <v>566</v>
      </c>
      <c r="V155" s="716">
        <v>4</v>
      </c>
      <c r="W155" s="717" t="s">
        <v>11</v>
      </c>
      <c r="X155" s="718"/>
      <c r="Y155" s="719" t="s">
        <v>567</v>
      </c>
      <c r="Z155" s="716">
        <v>4</v>
      </c>
      <c r="AA155" s="719" t="s">
        <v>11</v>
      </c>
      <c r="AB155" s="718"/>
      <c r="AC155" s="719" t="s">
        <v>12</v>
      </c>
      <c r="AD155" s="720" t="s">
        <v>30</v>
      </c>
      <c r="AE155" s="721" t="str">
        <f t="shared" si="8"/>
        <v/>
      </c>
      <c r="AF155" s="722" t="s">
        <v>568</v>
      </c>
      <c r="AG155" s="723" t="str">
        <f t="shared" si="9"/>
        <v/>
      </c>
      <c r="AH155" s="724"/>
      <c r="AI155" s="724"/>
      <c r="AJ155" s="725"/>
      <c r="AK155" s="725"/>
    </row>
    <row r="156" spans="1:37" ht="36.75" customHeight="1">
      <c r="A156" s="707">
        <f t="shared" si="10"/>
        <v>143</v>
      </c>
      <c r="B156" s="708"/>
      <c r="C156" s="709" t="str">
        <f>IF(【全員最初に作成】基本情報!C177="","",【全員最初に作成】基本情報!C177)</f>
        <v/>
      </c>
      <c r="D156" s="710" t="str">
        <f>IF(【全員最初に作成】基本情報!D177="","",【全員最初に作成】基本情報!D177)</f>
        <v/>
      </c>
      <c r="E156" s="710" t="str">
        <f>IF(【全員最初に作成】基本情報!E177="","",【全員最初に作成】基本情報!E177)</f>
        <v/>
      </c>
      <c r="F156" s="710" t="str">
        <f>IF(【全員最初に作成】基本情報!F177="","",【全員最初に作成】基本情報!F177)</f>
        <v/>
      </c>
      <c r="G156" s="710" t="str">
        <f>IF(【全員最初に作成】基本情報!G177="","",【全員最初に作成】基本情報!G177)</f>
        <v/>
      </c>
      <c r="H156" s="710" t="str">
        <f>IF(【全員最初に作成】基本情報!H177="","",【全員最初に作成】基本情報!H177)</f>
        <v/>
      </c>
      <c r="I156" s="710" t="str">
        <f>IF(【全員最初に作成】基本情報!I177="","",【全員最初に作成】基本情報!I177)</f>
        <v/>
      </c>
      <c r="J156" s="710" t="str">
        <f>IF(【全員最初に作成】基本情報!J177="","",【全員最初に作成】基本情報!J177)</f>
        <v/>
      </c>
      <c r="K156" s="710" t="str">
        <f>IF(【全員最初に作成】基本情報!K177="","",【全員最初に作成】基本情報!K177)</f>
        <v/>
      </c>
      <c r="L156" s="711" t="str">
        <f>IF(【全員最初に作成】基本情報!L177="","",【全員最初に作成】基本情報!L177)</f>
        <v/>
      </c>
      <c r="M156" s="707" t="str">
        <f>IF(【全員最初に作成】基本情報!M177="","",【全員最初に作成】基本情報!M177)</f>
        <v/>
      </c>
      <c r="N156" s="707" t="str">
        <f>IF(【全員最初に作成】基本情報!R177="","",【全員最初に作成】基本情報!R177)</f>
        <v/>
      </c>
      <c r="O156" s="707" t="str">
        <f>IF(【全員最初に作成】基本情報!W177="","",【全員最初に作成】基本情報!W177)</f>
        <v/>
      </c>
      <c r="P156" s="707" t="str">
        <f>IF(【全員最初に作成】基本情報!X177="","",【全員最初に作成】基本情報!X177)</f>
        <v/>
      </c>
      <c r="Q156" s="712" t="str">
        <f>IF(【全員最初に作成】基本情報!Y177="","",【全員最初に作成】基本情報!Y177)</f>
        <v/>
      </c>
      <c r="R156" s="713"/>
      <c r="S156" s="234" t="str">
        <f>IF(B156="×","",IF(【全員最初に作成】基本情報!Z177="","",【全員最初に作成】基本情報!Z177))</f>
        <v/>
      </c>
      <c r="T156" s="714" t="str">
        <f>IF(B156="×","",IF(Q156="","",VLOOKUP(Q156,【参考】数式用!$M$2:$O$34,3,FALSE)))</f>
        <v/>
      </c>
      <c r="U156" s="715" t="s">
        <v>566</v>
      </c>
      <c r="V156" s="716">
        <v>4</v>
      </c>
      <c r="W156" s="717" t="s">
        <v>11</v>
      </c>
      <c r="X156" s="718"/>
      <c r="Y156" s="719" t="s">
        <v>567</v>
      </c>
      <c r="Z156" s="716">
        <v>4</v>
      </c>
      <c r="AA156" s="719" t="s">
        <v>11</v>
      </c>
      <c r="AB156" s="718"/>
      <c r="AC156" s="719" t="s">
        <v>12</v>
      </c>
      <c r="AD156" s="720" t="s">
        <v>30</v>
      </c>
      <c r="AE156" s="721" t="str">
        <f t="shared" si="8"/>
        <v/>
      </c>
      <c r="AF156" s="722" t="s">
        <v>568</v>
      </c>
      <c r="AG156" s="723" t="str">
        <f t="shared" si="9"/>
        <v/>
      </c>
      <c r="AH156" s="724"/>
      <c r="AI156" s="724"/>
      <c r="AJ156" s="725"/>
      <c r="AK156" s="725"/>
    </row>
    <row r="157" spans="1:37" ht="36.75" customHeight="1">
      <c r="A157" s="707">
        <f t="shared" si="10"/>
        <v>144</v>
      </c>
      <c r="B157" s="708"/>
      <c r="C157" s="709" t="str">
        <f>IF(【全員最初に作成】基本情報!C178="","",【全員最初に作成】基本情報!C178)</f>
        <v/>
      </c>
      <c r="D157" s="710" t="str">
        <f>IF(【全員最初に作成】基本情報!D178="","",【全員最初に作成】基本情報!D178)</f>
        <v/>
      </c>
      <c r="E157" s="710" t="str">
        <f>IF(【全員最初に作成】基本情報!E178="","",【全員最初に作成】基本情報!E178)</f>
        <v/>
      </c>
      <c r="F157" s="710" t="str">
        <f>IF(【全員最初に作成】基本情報!F178="","",【全員最初に作成】基本情報!F178)</f>
        <v/>
      </c>
      <c r="G157" s="710" t="str">
        <f>IF(【全員最初に作成】基本情報!G178="","",【全員最初に作成】基本情報!G178)</f>
        <v/>
      </c>
      <c r="H157" s="710" t="str">
        <f>IF(【全員最初に作成】基本情報!H178="","",【全員最初に作成】基本情報!H178)</f>
        <v/>
      </c>
      <c r="I157" s="710" t="str">
        <f>IF(【全員最初に作成】基本情報!I178="","",【全員最初に作成】基本情報!I178)</f>
        <v/>
      </c>
      <c r="J157" s="710" t="str">
        <f>IF(【全員最初に作成】基本情報!J178="","",【全員最初に作成】基本情報!J178)</f>
        <v/>
      </c>
      <c r="K157" s="710" t="str">
        <f>IF(【全員最初に作成】基本情報!K178="","",【全員最初に作成】基本情報!K178)</f>
        <v/>
      </c>
      <c r="L157" s="711" t="str">
        <f>IF(【全員最初に作成】基本情報!L178="","",【全員最初に作成】基本情報!L178)</f>
        <v/>
      </c>
      <c r="M157" s="707" t="str">
        <f>IF(【全員最初に作成】基本情報!M178="","",【全員最初に作成】基本情報!M178)</f>
        <v/>
      </c>
      <c r="N157" s="707" t="str">
        <f>IF(【全員最初に作成】基本情報!R178="","",【全員最初に作成】基本情報!R178)</f>
        <v/>
      </c>
      <c r="O157" s="707" t="str">
        <f>IF(【全員最初に作成】基本情報!W178="","",【全員最初に作成】基本情報!W178)</f>
        <v/>
      </c>
      <c r="P157" s="707" t="str">
        <f>IF(【全員最初に作成】基本情報!X178="","",【全員最初に作成】基本情報!X178)</f>
        <v/>
      </c>
      <c r="Q157" s="712" t="str">
        <f>IF(【全員最初に作成】基本情報!Y178="","",【全員最初に作成】基本情報!Y178)</f>
        <v/>
      </c>
      <c r="R157" s="713"/>
      <c r="S157" s="234" t="str">
        <f>IF(B157="×","",IF(【全員最初に作成】基本情報!Z178="","",【全員最初に作成】基本情報!Z178))</f>
        <v/>
      </c>
      <c r="T157" s="714" t="str">
        <f>IF(B157="×","",IF(Q157="","",VLOOKUP(Q157,【参考】数式用!$M$2:$O$34,3,FALSE)))</f>
        <v/>
      </c>
      <c r="U157" s="715" t="s">
        <v>566</v>
      </c>
      <c r="V157" s="716">
        <v>4</v>
      </c>
      <c r="W157" s="717" t="s">
        <v>11</v>
      </c>
      <c r="X157" s="718"/>
      <c r="Y157" s="719" t="s">
        <v>567</v>
      </c>
      <c r="Z157" s="716">
        <v>4</v>
      </c>
      <c r="AA157" s="719" t="s">
        <v>11</v>
      </c>
      <c r="AB157" s="718"/>
      <c r="AC157" s="719" t="s">
        <v>12</v>
      </c>
      <c r="AD157" s="720" t="s">
        <v>30</v>
      </c>
      <c r="AE157" s="721" t="str">
        <f t="shared" si="8"/>
        <v/>
      </c>
      <c r="AF157" s="722" t="s">
        <v>568</v>
      </c>
      <c r="AG157" s="723" t="str">
        <f t="shared" si="9"/>
        <v/>
      </c>
      <c r="AH157" s="724"/>
      <c r="AI157" s="724"/>
      <c r="AJ157" s="725"/>
      <c r="AK157" s="725"/>
    </row>
    <row r="158" spans="1:37" ht="36.75" customHeight="1">
      <c r="A158" s="707">
        <f t="shared" si="10"/>
        <v>145</v>
      </c>
      <c r="B158" s="708"/>
      <c r="C158" s="709" t="str">
        <f>IF(【全員最初に作成】基本情報!C179="","",【全員最初に作成】基本情報!C179)</f>
        <v/>
      </c>
      <c r="D158" s="710" t="str">
        <f>IF(【全員最初に作成】基本情報!D179="","",【全員最初に作成】基本情報!D179)</f>
        <v/>
      </c>
      <c r="E158" s="710" t="str">
        <f>IF(【全員最初に作成】基本情報!E179="","",【全員最初に作成】基本情報!E179)</f>
        <v/>
      </c>
      <c r="F158" s="710" t="str">
        <f>IF(【全員最初に作成】基本情報!F179="","",【全員最初に作成】基本情報!F179)</f>
        <v/>
      </c>
      <c r="G158" s="710" t="str">
        <f>IF(【全員最初に作成】基本情報!G179="","",【全員最初に作成】基本情報!G179)</f>
        <v/>
      </c>
      <c r="H158" s="710" t="str">
        <f>IF(【全員最初に作成】基本情報!H179="","",【全員最初に作成】基本情報!H179)</f>
        <v/>
      </c>
      <c r="I158" s="710" t="str">
        <f>IF(【全員最初に作成】基本情報!I179="","",【全員最初に作成】基本情報!I179)</f>
        <v/>
      </c>
      <c r="J158" s="710" t="str">
        <f>IF(【全員最初に作成】基本情報!J179="","",【全員最初に作成】基本情報!J179)</f>
        <v/>
      </c>
      <c r="K158" s="710" t="str">
        <f>IF(【全員最初に作成】基本情報!K179="","",【全員最初に作成】基本情報!K179)</f>
        <v/>
      </c>
      <c r="L158" s="711" t="str">
        <f>IF(【全員最初に作成】基本情報!L179="","",【全員最初に作成】基本情報!L179)</f>
        <v/>
      </c>
      <c r="M158" s="707" t="str">
        <f>IF(【全員最初に作成】基本情報!M179="","",【全員最初に作成】基本情報!M179)</f>
        <v/>
      </c>
      <c r="N158" s="707" t="str">
        <f>IF(【全員最初に作成】基本情報!R179="","",【全員最初に作成】基本情報!R179)</f>
        <v/>
      </c>
      <c r="O158" s="707" t="str">
        <f>IF(【全員最初に作成】基本情報!W179="","",【全員最初に作成】基本情報!W179)</f>
        <v/>
      </c>
      <c r="P158" s="707" t="str">
        <f>IF(【全員最初に作成】基本情報!X179="","",【全員最初に作成】基本情報!X179)</f>
        <v/>
      </c>
      <c r="Q158" s="712" t="str">
        <f>IF(【全員最初に作成】基本情報!Y179="","",【全員最初に作成】基本情報!Y179)</f>
        <v/>
      </c>
      <c r="R158" s="713"/>
      <c r="S158" s="234" t="str">
        <f>IF(B158="×","",IF(【全員最初に作成】基本情報!Z179="","",【全員最初に作成】基本情報!Z179))</f>
        <v/>
      </c>
      <c r="T158" s="714" t="str">
        <f>IF(B158="×","",IF(Q158="","",VLOOKUP(Q158,【参考】数式用!$M$2:$O$34,3,FALSE)))</f>
        <v/>
      </c>
      <c r="U158" s="715" t="s">
        <v>566</v>
      </c>
      <c r="V158" s="716">
        <v>4</v>
      </c>
      <c r="W158" s="717" t="s">
        <v>11</v>
      </c>
      <c r="X158" s="718"/>
      <c r="Y158" s="719" t="s">
        <v>567</v>
      </c>
      <c r="Z158" s="716">
        <v>4</v>
      </c>
      <c r="AA158" s="719" t="s">
        <v>11</v>
      </c>
      <c r="AB158" s="718"/>
      <c r="AC158" s="719" t="s">
        <v>12</v>
      </c>
      <c r="AD158" s="720" t="s">
        <v>30</v>
      </c>
      <c r="AE158" s="721" t="str">
        <f t="shared" si="8"/>
        <v/>
      </c>
      <c r="AF158" s="722" t="s">
        <v>568</v>
      </c>
      <c r="AG158" s="723" t="str">
        <f t="shared" si="9"/>
        <v/>
      </c>
      <c r="AH158" s="724"/>
      <c r="AI158" s="724"/>
      <c r="AJ158" s="725"/>
      <c r="AK158" s="725"/>
    </row>
    <row r="159" spans="1:37" ht="36.75" customHeight="1">
      <c r="A159" s="707">
        <f t="shared" si="10"/>
        <v>146</v>
      </c>
      <c r="B159" s="708"/>
      <c r="C159" s="709" t="str">
        <f>IF(【全員最初に作成】基本情報!C180="","",【全員最初に作成】基本情報!C180)</f>
        <v/>
      </c>
      <c r="D159" s="710" t="str">
        <f>IF(【全員最初に作成】基本情報!D180="","",【全員最初に作成】基本情報!D180)</f>
        <v/>
      </c>
      <c r="E159" s="710" t="str">
        <f>IF(【全員最初に作成】基本情報!E180="","",【全員最初に作成】基本情報!E180)</f>
        <v/>
      </c>
      <c r="F159" s="710" t="str">
        <f>IF(【全員最初に作成】基本情報!F180="","",【全員最初に作成】基本情報!F180)</f>
        <v/>
      </c>
      <c r="G159" s="710" t="str">
        <f>IF(【全員最初に作成】基本情報!G180="","",【全員最初に作成】基本情報!G180)</f>
        <v/>
      </c>
      <c r="H159" s="710" t="str">
        <f>IF(【全員最初に作成】基本情報!H180="","",【全員最初に作成】基本情報!H180)</f>
        <v/>
      </c>
      <c r="I159" s="710" t="str">
        <f>IF(【全員最初に作成】基本情報!I180="","",【全員最初に作成】基本情報!I180)</f>
        <v/>
      </c>
      <c r="J159" s="710" t="str">
        <f>IF(【全員最初に作成】基本情報!J180="","",【全員最初に作成】基本情報!J180)</f>
        <v/>
      </c>
      <c r="K159" s="710" t="str">
        <f>IF(【全員最初に作成】基本情報!K180="","",【全員最初に作成】基本情報!K180)</f>
        <v/>
      </c>
      <c r="L159" s="711" t="str">
        <f>IF(【全員最初に作成】基本情報!L180="","",【全員最初に作成】基本情報!L180)</f>
        <v/>
      </c>
      <c r="M159" s="707" t="str">
        <f>IF(【全員最初に作成】基本情報!M180="","",【全員最初に作成】基本情報!M180)</f>
        <v/>
      </c>
      <c r="N159" s="707" t="str">
        <f>IF(【全員最初に作成】基本情報!R180="","",【全員最初に作成】基本情報!R180)</f>
        <v/>
      </c>
      <c r="O159" s="707" t="str">
        <f>IF(【全員最初に作成】基本情報!W180="","",【全員最初に作成】基本情報!W180)</f>
        <v/>
      </c>
      <c r="P159" s="707" t="str">
        <f>IF(【全員最初に作成】基本情報!X180="","",【全員最初に作成】基本情報!X180)</f>
        <v/>
      </c>
      <c r="Q159" s="712" t="str">
        <f>IF(【全員最初に作成】基本情報!Y180="","",【全員最初に作成】基本情報!Y180)</f>
        <v/>
      </c>
      <c r="R159" s="713"/>
      <c r="S159" s="234" t="str">
        <f>IF(B159="×","",IF(【全員最初に作成】基本情報!Z180="","",【全員最初に作成】基本情報!Z180))</f>
        <v/>
      </c>
      <c r="T159" s="714" t="str">
        <f>IF(B159="×","",IF(Q159="","",VLOOKUP(Q159,【参考】数式用!$M$2:$O$34,3,FALSE)))</f>
        <v/>
      </c>
      <c r="U159" s="715" t="s">
        <v>566</v>
      </c>
      <c r="V159" s="716">
        <v>4</v>
      </c>
      <c r="W159" s="717" t="s">
        <v>11</v>
      </c>
      <c r="X159" s="718"/>
      <c r="Y159" s="719" t="s">
        <v>567</v>
      </c>
      <c r="Z159" s="716">
        <v>4</v>
      </c>
      <c r="AA159" s="719" t="s">
        <v>11</v>
      </c>
      <c r="AB159" s="718"/>
      <c r="AC159" s="719" t="s">
        <v>12</v>
      </c>
      <c r="AD159" s="720" t="s">
        <v>30</v>
      </c>
      <c r="AE159" s="721" t="str">
        <f t="shared" si="8"/>
        <v/>
      </c>
      <c r="AF159" s="722" t="s">
        <v>568</v>
      </c>
      <c r="AG159" s="723" t="str">
        <f t="shared" si="9"/>
        <v/>
      </c>
      <c r="AH159" s="724"/>
      <c r="AI159" s="724"/>
      <c r="AJ159" s="725"/>
      <c r="AK159" s="725"/>
    </row>
    <row r="160" spans="1:37" ht="36.75" customHeight="1">
      <c r="A160" s="707">
        <f t="shared" si="10"/>
        <v>147</v>
      </c>
      <c r="B160" s="708"/>
      <c r="C160" s="709" t="str">
        <f>IF(【全員最初に作成】基本情報!C181="","",【全員最初に作成】基本情報!C181)</f>
        <v/>
      </c>
      <c r="D160" s="710" t="str">
        <f>IF(【全員最初に作成】基本情報!D181="","",【全員最初に作成】基本情報!D181)</f>
        <v/>
      </c>
      <c r="E160" s="710" t="str">
        <f>IF(【全員最初に作成】基本情報!E181="","",【全員最初に作成】基本情報!E181)</f>
        <v/>
      </c>
      <c r="F160" s="710" t="str">
        <f>IF(【全員最初に作成】基本情報!F181="","",【全員最初に作成】基本情報!F181)</f>
        <v/>
      </c>
      <c r="G160" s="710" t="str">
        <f>IF(【全員最初に作成】基本情報!G181="","",【全員最初に作成】基本情報!G181)</f>
        <v/>
      </c>
      <c r="H160" s="710" t="str">
        <f>IF(【全員最初に作成】基本情報!H181="","",【全員最初に作成】基本情報!H181)</f>
        <v/>
      </c>
      <c r="I160" s="710" t="str">
        <f>IF(【全員最初に作成】基本情報!I181="","",【全員最初に作成】基本情報!I181)</f>
        <v/>
      </c>
      <c r="J160" s="710" t="str">
        <f>IF(【全員最初に作成】基本情報!J181="","",【全員最初に作成】基本情報!J181)</f>
        <v/>
      </c>
      <c r="K160" s="710" t="str">
        <f>IF(【全員最初に作成】基本情報!K181="","",【全員最初に作成】基本情報!K181)</f>
        <v/>
      </c>
      <c r="L160" s="711" t="str">
        <f>IF(【全員最初に作成】基本情報!L181="","",【全員最初に作成】基本情報!L181)</f>
        <v/>
      </c>
      <c r="M160" s="707" t="str">
        <f>IF(【全員最初に作成】基本情報!M181="","",【全員最初に作成】基本情報!M181)</f>
        <v/>
      </c>
      <c r="N160" s="707" t="str">
        <f>IF(【全員最初に作成】基本情報!R181="","",【全員最初に作成】基本情報!R181)</f>
        <v/>
      </c>
      <c r="O160" s="707" t="str">
        <f>IF(【全員最初に作成】基本情報!W181="","",【全員最初に作成】基本情報!W181)</f>
        <v/>
      </c>
      <c r="P160" s="707" t="str">
        <f>IF(【全員最初に作成】基本情報!X181="","",【全員最初に作成】基本情報!X181)</f>
        <v/>
      </c>
      <c r="Q160" s="712" t="str">
        <f>IF(【全員最初に作成】基本情報!Y181="","",【全員最初に作成】基本情報!Y181)</f>
        <v/>
      </c>
      <c r="R160" s="713"/>
      <c r="S160" s="234" t="str">
        <f>IF(B160="×","",IF(【全員最初に作成】基本情報!Z181="","",【全員最初に作成】基本情報!Z181))</f>
        <v/>
      </c>
      <c r="T160" s="714" t="str">
        <f>IF(B160="×","",IF(Q160="","",VLOOKUP(Q160,【参考】数式用!$M$2:$O$34,3,FALSE)))</f>
        <v/>
      </c>
      <c r="U160" s="715" t="s">
        <v>566</v>
      </c>
      <c r="V160" s="716">
        <v>4</v>
      </c>
      <c r="W160" s="717" t="s">
        <v>11</v>
      </c>
      <c r="X160" s="718"/>
      <c r="Y160" s="719" t="s">
        <v>567</v>
      </c>
      <c r="Z160" s="716">
        <v>4</v>
      </c>
      <c r="AA160" s="719" t="s">
        <v>11</v>
      </c>
      <c r="AB160" s="718"/>
      <c r="AC160" s="719" t="s">
        <v>12</v>
      </c>
      <c r="AD160" s="720" t="s">
        <v>30</v>
      </c>
      <c r="AE160" s="721" t="str">
        <f t="shared" si="8"/>
        <v/>
      </c>
      <c r="AF160" s="722" t="s">
        <v>568</v>
      </c>
      <c r="AG160" s="723" t="str">
        <f t="shared" si="9"/>
        <v/>
      </c>
      <c r="AH160" s="724"/>
      <c r="AI160" s="724"/>
      <c r="AJ160" s="725"/>
      <c r="AK160" s="725"/>
    </row>
    <row r="161" spans="1:37" ht="36.75" customHeight="1">
      <c r="A161" s="707">
        <f t="shared" si="10"/>
        <v>148</v>
      </c>
      <c r="B161" s="708"/>
      <c r="C161" s="709" t="str">
        <f>IF(【全員最初に作成】基本情報!C182="","",【全員最初に作成】基本情報!C182)</f>
        <v/>
      </c>
      <c r="D161" s="710" t="str">
        <f>IF(【全員最初に作成】基本情報!D182="","",【全員最初に作成】基本情報!D182)</f>
        <v/>
      </c>
      <c r="E161" s="710" t="str">
        <f>IF(【全員最初に作成】基本情報!E182="","",【全員最初に作成】基本情報!E182)</f>
        <v/>
      </c>
      <c r="F161" s="710" t="str">
        <f>IF(【全員最初に作成】基本情報!F182="","",【全員最初に作成】基本情報!F182)</f>
        <v/>
      </c>
      <c r="G161" s="710" t="str">
        <f>IF(【全員最初に作成】基本情報!G182="","",【全員最初に作成】基本情報!G182)</f>
        <v/>
      </c>
      <c r="H161" s="710" t="str">
        <f>IF(【全員最初に作成】基本情報!H182="","",【全員最初に作成】基本情報!H182)</f>
        <v/>
      </c>
      <c r="I161" s="710" t="str">
        <f>IF(【全員最初に作成】基本情報!I182="","",【全員最初に作成】基本情報!I182)</f>
        <v/>
      </c>
      <c r="J161" s="710" t="str">
        <f>IF(【全員最初に作成】基本情報!J182="","",【全員最初に作成】基本情報!J182)</f>
        <v/>
      </c>
      <c r="K161" s="710" t="str">
        <f>IF(【全員最初に作成】基本情報!K182="","",【全員最初に作成】基本情報!K182)</f>
        <v/>
      </c>
      <c r="L161" s="711" t="str">
        <f>IF(【全員最初に作成】基本情報!L182="","",【全員最初に作成】基本情報!L182)</f>
        <v/>
      </c>
      <c r="M161" s="707" t="str">
        <f>IF(【全員最初に作成】基本情報!M182="","",【全員最初に作成】基本情報!M182)</f>
        <v/>
      </c>
      <c r="N161" s="707" t="str">
        <f>IF(【全員最初に作成】基本情報!R182="","",【全員最初に作成】基本情報!R182)</f>
        <v/>
      </c>
      <c r="O161" s="707" t="str">
        <f>IF(【全員最初に作成】基本情報!W182="","",【全員最初に作成】基本情報!W182)</f>
        <v/>
      </c>
      <c r="P161" s="707" t="str">
        <f>IF(【全員最初に作成】基本情報!X182="","",【全員最初に作成】基本情報!X182)</f>
        <v/>
      </c>
      <c r="Q161" s="712" t="str">
        <f>IF(【全員最初に作成】基本情報!Y182="","",【全員最初に作成】基本情報!Y182)</f>
        <v/>
      </c>
      <c r="R161" s="713"/>
      <c r="S161" s="234" t="str">
        <f>IF(B161="×","",IF(【全員最初に作成】基本情報!Z182="","",【全員最初に作成】基本情報!Z182))</f>
        <v/>
      </c>
      <c r="T161" s="714" t="str">
        <f>IF(B161="×","",IF(Q161="","",VLOOKUP(Q161,【参考】数式用!$M$2:$O$34,3,FALSE)))</f>
        <v/>
      </c>
      <c r="U161" s="715" t="s">
        <v>566</v>
      </c>
      <c r="V161" s="716">
        <v>4</v>
      </c>
      <c r="W161" s="717" t="s">
        <v>11</v>
      </c>
      <c r="X161" s="718"/>
      <c r="Y161" s="719" t="s">
        <v>567</v>
      </c>
      <c r="Z161" s="716">
        <v>4</v>
      </c>
      <c r="AA161" s="719" t="s">
        <v>11</v>
      </c>
      <c r="AB161" s="718"/>
      <c r="AC161" s="719" t="s">
        <v>12</v>
      </c>
      <c r="AD161" s="720" t="s">
        <v>30</v>
      </c>
      <c r="AE161" s="721" t="str">
        <f t="shared" si="8"/>
        <v/>
      </c>
      <c r="AF161" s="722" t="s">
        <v>568</v>
      </c>
      <c r="AG161" s="723" t="str">
        <f t="shared" si="9"/>
        <v/>
      </c>
      <c r="AH161" s="724"/>
      <c r="AI161" s="724"/>
      <c r="AJ161" s="725"/>
      <c r="AK161" s="725"/>
    </row>
    <row r="162" spans="1:37" ht="36.75" customHeight="1">
      <c r="A162" s="707">
        <f t="shared" si="10"/>
        <v>149</v>
      </c>
      <c r="B162" s="708"/>
      <c r="C162" s="709" t="str">
        <f>IF(【全員最初に作成】基本情報!C183="","",【全員最初に作成】基本情報!C183)</f>
        <v/>
      </c>
      <c r="D162" s="710" t="str">
        <f>IF(【全員最初に作成】基本情報!D183="","",【全員最初に作成】基本情報!D183)</f>
        <v/>
      </c>
      <c r="E162" s="710" t="str">
        <f>IF(【全員最初に作成】基本情報!E183="","",【全員最初に作成】基本情報!E183)</f>
        <v/>
      </c>
      <c r="F162" s="710" t="str">
        <f>IF(【全員最初に作成】基本情報!F183="","",【全員最初に作成】基本情報!F183)</f>
        <v/>
      </c>
      <c r="G162" s="710" t="str">
        <f>IF(【全員最初に作成】基本情報!G183="","",【全員最初に作成】基本情報!G183)</f>
        <v/>
      </c>
      <c r="H162" s="710" t="str">
        <f>IF(【全員最初に作成】基本情報!H183="","",【全員最初に作成】基本情報!H183)</f>
        <v/>
      </c>
      <c r="I162" s="710" t="str">
        <f>IF(【全員最初に作成】基本情報!I183="","",【全員最初に作成】基本情報!I183)</f>
        <v/>
      </c>
      <c r="J162" s="710" t="str">
        <f>IF(【全員最初に作成】基本情報!J183="","",【全員最初に作成】基本情報!J183)</f>
        <v/>
      </c>
      <c r="K162" s="710" t="str">
        <f>IF(【全員最初に作成】基本情報!K183="","",【全員最初に作成】基本情報!K183)</f>
        <v/>
      </c>
      <c r="L162" s="711" t="str">
        <f>IF(【全員最初に作成】基本情報!L183="","",【全員最初に作成】基本情報!L183)</f>
        <v/>
      </c>
      <c r="M162" s="707" t="str">
        <f>IF(【全員最初に作成】基本情報!M183="","",【全員最初に作成】基本情報!M183)</f>
        <v/>
      </c>
      <c r="N162" s="707" t="str">
        <f>IF(【全員最初に作成】基本情報!R183="","",【全員最初に作成】基本情報!R183)</f>
        <v/>
      </c>
      <c r="O162" s="707" t="str">
        <f>IF(【全員最初に作成】基本情報!W183="","",【全員最初に作成】基本情報!W183)</f>
        <v/>
      </c>
      <c r="P162" s="707" t="str">
        <f>IF(【全員最初に作成】基本情報!X183="","",【全員最初に作成】基本情報!X183)</f>
        <v/>
      </c>
      <c r="Q162" s="712" t="str">
        <f>IF(【全員最初に作成】基本情報!Y183="","",【全員最初に作成】基本情報!Y183)</f>
        <v/>
      </c>
      <c r="R162" s="713"/>
      <c r="S162" s="234" t="str">
        <f>IF(B162="×","",IF(【全員最初に作成】基本情報!Z183="","",【全員最初に作成】基本情報!Z183))</f>
        <v/>
      </c>
      <c r="T162" s="714" t="str">
        <f>IF(B162="×","",IF(Q162="","",VLOOKUP(Q162,【参考】数式用!$M$2:$O$34,3,FALSE)))</f>
        <v/>
      </c>
      <c r="U162" s="715" t="s">
        <v>566</v>
      </c>
      <c r="V162" s="716">
        <v>4</v>
      </c>
      <c r="W162" s="717" t="s">
        <v>11</v>
      </c>
      <c r="X162" s="718"/>
      <c r="Y162" s="719" t="s">
        <v>567</v>
      </c>
      <c r="Z162" s="716">
        <v>4</v>
      </c>
      <c r="AA162" s="719" t="s">
        <v>11</v>
      </c>
      <c r="AB162" s="718"/>
      <c r="AC162" s="719" t="s">
        <v>12</v>
      </c>
      <c r="AD162" s="720" t="s">
        <v>30</v>
      </c>
      <c r="AE162" s="721" t="str">
        <f t="shared" si="8"/>
        <v/>
      </c>
      <c r="AF162" s="722" t="s">
        <v>568</v>
      </c>
      <c r="AG162" s="723" t="str">
        <f t="shared" si="9"/>
        <v/>
      </c>
      <c r="AH162" s="724"/>
      <c r="AI162" s="724"/>
      <c r="AJ162" s="725"/>
      <c r="AK162" s="725"/>
    </row>
    <row r="163" spans="1:37" ht="36.75" customHeight="1">
      <c r="A163" s="707">
        <f t="shared" si="10"/>
        <v>150</v>
      </c>
      <c r="B163" s="708"/>
      <c r="C163" s="709" t="str">
        <f>IF(【全員最初に作成】基本情報!C184="","",【全員最初に作成】基本情報!C184)</f>
        <v/>
      </c>
      <c r="D163" s="710" t="str">
        <f>IF(【全員最初に作成】基本情報!D184="","",【全員最初に作成】基本情報!D184)</f>
        <v/>
      </c>
      <c r="E163" s="710" t="str">
        <f>IF(【全員最初に作成】基本情報!E184="","",【全員最初に作成】基本情報!E184)</f>
        <v/>
      </c>
      <c r="F163" s="710" t="str">
        <f>IF(【全員最初に作成】基本情報!F184="","",【全員最初に作成】基本情報!F184)</f>
        <v/>
      </c>
      <c r="G163" s="710" t="str">
        <f>IF(【全員最初に作成】基本情報!G184="","",【全員最初に作成】基本情報!G184)</f>
        <v/>
      </c>
      <c r="H163" s="710" t="str">
        <f>IF(【全員最初に作成】基本情報!H184="","",【全員最初に作成】基本情報!H184)</f>
        <v/>
      </c>
      <c r="I163" s="710" t="str">
        <f>IF(【全員最初に作成】基本情報!I184="","",【全員最初に作成】基本情報!I184)</f>
        <v/>
      </c>
      <c r="J163" s="710" t="str">
        <f>IF(【全員最初に作成】基本情報!J184="","",【全員最初に作成】基本情報!J184)</f>
        <v/>
      </c>
      <c r="K163" s="710" t="str">
        <f>IF(【全員最初に作成】基本情報!K184="","",【全員最初に作成】基本情報!K184)</f>
        <v/>
      </c>
      <c r="L163" s="711" t="str">
        <f>IF(【全員最初に作成】基本情報!L184="","",【全員最初に作成】基本情報!L184)</f>
        <v/>
      </c>
      <c r="M163" s="707" t="str">
        <f>IF(【全員最初に作成】基本情報!M184="","",【全員最初に作成】基本情報!M184)</f>
        <v/>
      </c>
      <c r="N163" s="707" t="str">
        <f>IF(【全員最初に作成】基本情報!R184="","",【全員最初に作成】基本情報!R184)</f>
        <v/>
      </c>
      <c r="O163" s="707" t="str">
        <f>IF(【全員最初に作成】基本情報!W184="","",【全員最初に作成】基本情報!W184)</f>
        <v/>
      </c>
      <c r="P163" s="707" t="str">
        <f>IF(【全員最初に作成】基本情報!X184="","",【全員最初に作成】基本情報!X184)</f>
        <v/>
      </c>
      <c r="Q163" s="712" t="str">
        <f>IF(【全員最初に作成】基本情報!Y184="","",【全員最初に作成】基本情報!Y184)</f>
        <v/>
      </c>
      <c r="R163" s="713"/>
      <c r="S163" s="234" t="str">
        <f>IF(B163="×","",IF(【全員最初に作成】基本情報!Z184="","",【全員最初に作成】基本情報!Z184))</f>
        <v/>
      </c>
      <c r="T163" s="714" t="str">
        <f>IF(B163="×","",IF(Q163="","",VLOOKUP(Q163,【参考】数式用!$M$2:$O$34,3,FALSE)))</f>
        <v/>
      </c>
      <c r="U163" s="715" t="s">
        <v>566</v>
      </c>
      <c r="V163" s="716">
        <v>4</v>
      </c>
      <c r="W163" s="717" t="s">
        <v>11</v>
      </c>
      <c r="X163" s="718"/>
      <c r="Y163" s="719" t="s">
        <v>567</v>
      </c>
      <c r="Z163" s="716">
        <v>4</v>
      </c>
      <c r="AA163" s="719" t="s">
        <v>11</v>
      </c>
      <c r="AB163" s="718"/>
      <c r="AC163" s="719" t="s">
        <v>12</v>
      </c>
      <c r="AD163" s="720" t="s">
        <v>30</v>
      </c>
      <c r="AE163" s="721" t="str">
        <f t="shared" si="8"/>
        <v/>
      </c>
      <c r="AF163" s="722" t="s">
        <v>568</v>
      </c>
      <c r="AG163" s="723" t="str">
        <f t="shared" si="9"/>
        <v/>
      </c>
      <c r="AH163" s="724"/>
      <c r="AI163" s="724"/>
      <c r="AJ163" s="725"/>
      <c r="AK163" s="725"/>
    </row>
    <row r="164" spans="1:37" ht="36.75" customHeight="1">
      <c r="A164" s="707">
        <f t="shared" si="10"/>
        <v>151</v>
      </c>
      <c r="B164" s="708"/>
      <c r="C164" s="709" t="str">
        <f>IF(【全員最初に作成】基本情報!C185="","",【全員最初に作成】基本情報!C185)</f>
        <v/>
      </c>
      <c r="D164" s="710" t="str">
        <f>IF(【全員最初に作成】基本情報!D185="","",【全員最初に作成】基本情報!D185)</f>
        <v/>
      </c>
      <c r="E164" s="710" t="str">
        <f>IF(【全員最初に作成】基本情報!E185="","",【全員最初に作成】基本情報!E185)</f>
        <v/>
      </c>
      <c r="F164" s="710" t="str">
        <f>IF(【全員最初に作成】基本情報!F185="","",【全員最初に作成】基本情報!F185)</f>
        <v/>
      </c>
      <c r="G164" s="710" t="str">
        <f>IF(【全員最初に作成】基本情報!G185="","",【全員最初に作成】基本情報!G185)</f>
        <v/>
      </c>
      <c r="H164" s="710" t="str">
        <f>IF(【全員最初に作成】基本情報!H185="","",【全員最初に作成】基本情報!H185)</f>
        <v/>
      </c>
      <c r="I164" s="710" t="str">
        <f>IF(【全員最初に作成】基本情報!I185="","",【全員最初に作成】基本情報!I185)</f>
        <v/>
      </c>
      <c r="J164" s="710" t="str">
        <f>IF(【全員最初に作成】基本情報!J185="","",【全員最初に作成】基本情報!J185)</f>
        <v/>
      </c>
      <c r="K164" s="710" t="str">
        <f>IF(【全員最初に作成】基本情報!K185="","",【全員最初に作成】基本情報!K185)</f>
        <v/>
      </c>
      <c r="L164" s="711" t="str">
        <f>IF(【全員最初に作成】基本情報!L185="","",【全員最初に作成】基本情報!L185)</f>
        <v/>
      </c>
      <c r="M164" s="707" t="str">
        <f>IF(【全員最初に作成】基本情報!M185="","",【全員最初に作成】基本情報!M185)</f>
        <v/>
      </c>
      <c r="N164" s="707" t="str">
        <f>IF(【全員最初に作成】基本情報!R185="","",【全員最初に作成】基本情報!R185)</f>
        <v/>
      </c>
      <c r="O164" s="707" t="str">
        <f>IF(【全員最初に作成】基本情報!W185="","",【全員最初に作成】基本情報!W185)</f>
        <v/>
      </c>
      <c r="P164" s="707" t="str">
        <f>IF(【全員最初に作成】基本情報!X185="","",【全員最初に作成】基本情報!X185)</f>
        <v/>
      </c>
      <c r="Q164" s="712" t="str">
        <f>IF(【全員最初に作成】基本情報!Y185="","",【全員最初に作成】基本情報!Y185)</f>
        <v/>
      </c>
      <c r="R164" s="713"/>
      <c r="S164" s="234" t="str">
        <f>IF(B164="×","",IF(【全員最初に作成】基本情報!Z185="","",【全員最初に作成】基本情報!Z185))</f>
        <v/>
      </c>
      <c r="T164" s="714" t="str">
        <f>IF(B164="×","",IF(Q164="","",VLOOKUP(Q164,【参考】数式用!$M$2:$O$34,3,FALSE)))</f>
        <v/>
      </c>
      <c r="U164" s="715" t="s">
        <v>566</v>
      </c>
      <c r="V164" s="716">
        <v>4</v>
      </c>
      <c r="W164" s="717" t="s">
        <v>11</v>
      </c>
      <c r="X164" s="718"/>
      <c r="Y164" s="719" t="s">
        <v>567</v>
      </c>
      <c r="Z164" s="716">
        <v>4</v>
      </c>
      <c r="AA164" s="719" t="s">
        <v>11</v>
      </c>
      <c r="AB164" s="718"/>
      <c r="AC164" s="719" t="s">
        <v>12</v>
      </c>
      <c r="AD164" s="720" t="s">
        <v>30</v>
      </c>
      <c r="AE164" s="721" t="str">
        <f t="shared" si="8"/>
        <v/>
      </c>
      <c r="AF164" s="722" t="s">
        <v>568</v>
      </c>
      <c r="AG164" s="723" t="str">
        <f t="shared" si="9"/>
        <v/>
      </c>
      <c r="AH164" s="724"/>
      <c r="AI164" s="724"/>
      <c r="AJ164" s="725"/>
      <c r="AK164" s="725"/>
    </row>
    <row r="165" spans="1:37" ht="36.75" customHeight="1">
      <c r="A165" s="707">
        <f t="shared" si="10"/>
        <v>152</v>
      </c>
      <c r="B165" s="708"/>
      <c r="C165" s="709" t="str">
        <f>IF(【全員最初に作成】基本情報!C186="","",【全員最初に作成】基本情報!C186)</f>
        <v/>
      </c>
      <c r="D165" s="710" t="str">
        <f>IF(【全員最初に作成】基本情報!D186="","",【全員最初に作成】基本情報!D186)</f>
        <v/>
      </c>
      <c r="E165" s="710" t="str">
        <f>IF(【全員最初に作成】基本情報!E186="","",【全員最初に作成】基本情報!E186)</f>
        <v/>
      </c>
      <c r="F165" s="710" t="str">
        <f>IF(【全員最初に作成】基本情報!F186="","",【全員最初に作成】基本情報!F186)</f>
        <v/>
      </c>
      <c r="G165" s="710" t="str">
        <f>IF(【全員最初に作成】基本情報!G186="","",【全員最初に作成】基本情報!G186)</f>
        <v/>
      </c>
      <c r="H165" s="710" t="str">
        <f>IF(【全員最初に作成】基本情報!H186="","",【全員最初に作成】基本情報!H186)</f>
        <v/>
      </c>
      <c r="I165" s="710" t="str">
        <f>IF(【全員最初に作成】基本情報!I186="","",【全員最初に作成】基本情報!I186)</f>
        <v/>
      </c>
      <c r="J165" s="710" t="str">
        <f>IF(【全員最初に作成】基本情報!J186="","",【全員最初に作成】基本情報!J186)</f>
        <v/>
      </c>
      <c r="K165" s="710" t="str">
        <f>IF(【全員最初に作成】基本情報!K186="","",【全員最初に作成】基本情報!K186)</f>
        <v/>
      </c>
      <c r="L165" s="711" t="str">
        <f>IF(【全員最初に作成】基本情報!L186="","",【全員最初に作成】基本情報!L186)</f>
        <v/>
      </c>
      <c r="M165" s="707" t="str">
        <f>IF(【全員最初に作成】基本情報!M186="","",【全員最初に作成】基本情報!M186)</f>
        <v/>
      </c>
      <c r="N165" s="707" t="str">
        <f>IF(【全員最初に作成】基本情報!R186="","",【全員最初に作成】基本情報!R186)</f>
        <v/>
      </c>
      <c r="O165" s="707" t="str">
        <f>IF(【全員最初に作成】基本情報!W186="","",【全員最初に作成】基本情報!W186)</f>
        <v/>
      </c>
      <c r="P165" s="707" t="str">
        <f>IF(【全員最初に作成】基本情報!X186="","",【全員最初に作成】基本情報!X186)</f>
        <v/>
      </c>
      <c r="Q165" s="712" t="str">
        <f>IF(【全員最初に作成】基本情報!Y186="","",【全員最初に作成】基本情報!Y186)</f>
        <v/>
      </c>
      <c r="R165" s="713"/>
      <c r="S165" s="234" t="str">
        <f>IF(B165="×","",IF(【全員最初に作成】基本情報!Z186="","",【全員最初に作成】基本情報!Z186))</f>
        <v/>
      </c>
      <c r="T165" s="714" t="str">
        <f>IF(B165="×","",IF(Q165="","",VLOOKUP(Q165,【参考】数式用!$M$2:$O$34,3,FALSE)))</f>
        <v/>
      </c>
      <c r="U165" s="715" t="s">
        <v>566</v>
      </c>
      <c r="V165" s="716">
        <v>4</v>
      </c>
      <c r="W165" s="717" t="s">
        <v>11</v>
      </c>
      <c r="X165" s="718"/>
      <c r="Y165" s="719" t="s">
        <v>567</v>
      </c>
      <c r="Z165" s="716">
        <v>4</v>
      </c>
      <c r="AA165" s="719" t="s">
        <v>11</v>
      </c>
      <c r="AB165" s="718"/>
      <c r="AC165" s="719" t="s">
        <v>12</v>
      </c>
      <c r="AD165" s="720" t="s">
        <v>30</v>
      </c>
      <c r="AE165" s="721" t="str">
        <f t="shared" si="8"/>
        <v/>
      </c>
      <c r="AF165" s="722" t="s">
        <v>568</v>
      </c>
      <c r="AG165" s="723" t="str">
        <f t="shared" si="9"/>
        <v/>
      </c>
      <c r="AH165" s="724"/>
      <c r="AI165" s="724"/>
      <c r="AJ165" s="725"/>
      <c r="AK165" s="725"/>
    </row>
    <row r="166" spans="1:37" ht="36.75" customHeight="1">
      <c r="A166" s="707">
        <f t="shared" si="10"/>
        <v>153</v>
      </c>
      <c r="B166" s="708"/>
      <c r="C166" s="709" t="str">
        <f>IF(【全員最初に作成】基本情報!C187="","",【全員最初に作成】基本情報!C187)</f>
        <v/>
      </c>
      <c r="D166" s="710" t="str">
        <f>IF(【全員最初に作成】基本情報!D187="","",【全員最初に作成】基本情報!D187)</f>
        <v/>
      </c>
      <c r="E166" s="710" t="str">
        <f>IF(【全員最初に作成】基本情報!E187="","",【全員最初に作成】基本情報!E187)</f>
        <v/>
      </c>
      <c r="F166" s="710" t="str">
        <f>IF(【全員最初に作成】基本情報!F187="","",【全員最初に作成】基本情報!F187)</f>
        <v/>
      </c>
      <c r="G166" s="710" t="str">
        <f>IF(【全員最初に作成】基本情報!G187="","",【全員最初に作成】基本情報!G187)</f>
        <v/>
      </c>
      <c r="H166" s="710" t="str">
        <f>IF(【全員最初に作成】基本情報!H187="","",【全員最初に作成】基本情報!H187)</f>
        <v/>
      </c>
      <c r="I166" s="710" t="str">
        <f>IF(【全員最初に作成】基本情報!I187="","",【全員最初に作成】基本情報!I187)</f>
        <v/>
      </c>
      <c r="J166" s="710" t="str">
        <f>IF(【全員最初に作成】基本情報!J187="","",【全員最初に作成】基本情報!J187)</f>
        <v/>
      </c>
      <c r="K166" s="710" t="str">
        <f>IF(【全員最初に作成】基本情報!K187="","",【全員最初に作成】基本情報!K187)</f>
        <v/>
      </c>
      <c r="L166" s="711" t="str">
        <f>IF(【全員最初に作成】基本情報!L187="","",【全員最初に作成】基本情報!L187)</f>
        <v/>
      </c>
      <c r="M166" s="707" t="str">
        <f>IF(【全員最初に作成】基本情報!M187="","",【全員最初に作成】基本情報!M187)</f>
        <v/>
      </c>
      <c r="N166" s="707" t="str">
        <f>IF(【全員最初に作成】基本情報!R187="","",【全員最初に作成】基本情報!R187)</f>
        <v/>
      </c>
      <c r="O166" s="707" t="str">
        <f>IF(【全員最初に作成】基本情報!W187="","",【全員最初に作成】基本情報!W187)</f>
        <v/>
      </c>
      <c r="P166" s="707" t="str">
        <f>IF(【全員最初に作成】基本情報!X187="","",【全員最初に作成】基本情報!X187)</f>
        <v/>
      </c>
      <c r="Q166" s="712" t="str">
        <f>IF(【全員最初に作成】基本情報!Y187="","",【全員最初に作成】基本情報!Y187)</f>
        <v/>
      </c>
      <c r="R166" s="713"/>
      <c r="S166" s="234" t="str">
        <f>IF(B166="×","",IF(【全員最初に作成】基本情報!Z187="","",【全員最初に作成】基本情報!Z187))</f>
        <v/>
      </c>
      <c r="T166" s="714" t="str">
        <f>IF(B166="×","",IF(Q166="","",VLOOKUP(Q166,【参考】数式用!$M$2:$O$34,3,FALSE)))</f>
        <v/>
      </c>
      <c r="U166" s="715" t="s">
        <v>566</v>
      </c>
      <c r="V166" s="716">
        <v>4</v>
      </c>
      <c r="W166" s="717" t="s">
        <v>11</v>
      </c>
      <c r="X166" s="718"/>
      <c r="Y166" s="719" t="s">
        <v>567</v>
      </c>
      <c r="Z166" s="716">
        <v>4</v>
      </c>
      <c r="AA166" s="719" t="s">
        <v>11</v>
      </c>
      <c r="AB166" s="718"/>
      <c r="AC166" s="719" t="s">
        <v>12</v>
      </c>
      <c r="AD166" s="720" t="s">
        <v>30</v>
      </c>
      <c r="AE166" s="721" t="str">
        <f t="shared" si="8"/>
        <v/>
      </c>
      <c r="AF166" s="722" t="s">
        <v>568</v>
      </c>
      <c r="AG166" s="723" t="str">
        <f t="shared" si="9"/>
        <v/>
      </c>
      <c r="AH166" s="724"/>
      <c r="AI166" s="724"/>
      <c r="AJ166" s="725"/>
      <c r="AK166" s="725"/>
    </row>
    <row r="167" spans="1:37" ht="36.75" customHeight="1">
      <c r="A167" s="707">
        <f t="shared" si="10"/>
        <v>154</v>
      </c>
      <c r="B167" s="708"/>
      <c r="C167" s="709" t="str">
        <f>IF(【全員最初に作成】基本情報!C188="","",【全員最初に作成】基本情報!C188)</f>
        <v/>
      </c>
      <c r="D167" s="710" t="str">
        <f>IF(【全員最初に作成】基本情報!D188="","",【全員最初に作成】基本情報!D188)</f>
        <v/>
      </c>
      <c r="E167" s="710" t="str">
        <f>IF(【全員最初に作成】基本情報!E188="","",【全員最初に作成】基本情報!E188)</f>
        <v/>
      </c>
      <c r="F167" s="710" t="str">
        <f>IF(【全員最初に作成】基本情報!F188="","",【全員最初に作成】基本情報!F188)</f>
        <v/>
      </c>
      <c r="G167" s="710" t="str">
        <f>IF(【全員最初に作成】基本情報!G188="","",【全員最初に作成】基本情報!G188)</f>
        <v/>
      </c>
      <c r="H167" s="710" t="str">
        <f>IF(【全員最初に作成】基本情報!H188="","",【全員最初に作成】基本情報!H188)</f>
        <v/>
      </c>
      <c r="I167" s="710" t="str">
        <f>IF(【全員最初に作成】基本情報!I188="","",【全員最初に作成】基本情報!I188)</f>
        <v/>
      </c>
      <c r="J167" s="710" t="str">
        <f>IF(【全員最初に作成】基本情報!J188="","",【全員最初に作成】基本情報!J188)</f>
        <v/>
      </c>
      <c r="K167" s="710" t="str">
        <f>IF(【全員最初に作成】基本情報!K188="","",【全員最初に作成】基本情報!K188)</f>
        <v/>
      </c>
      <c r="L167" s="711" t="str">
        <f>IF(【全員最初に作成】基本情報!L188="","",【全員最初に作成】基本情報!L188)</f>
        <v/>
      </c>
      <c r="M167" s="707" t="str">
        <f>IF(【全員最初に作成】基本情報!M188="","",【全員最初に作成】基本情報!M188)</f>
        <v/>
      </c>
      <c r="N167" s="707" t="str">
        <f>IF(【全員最初に作成】基本情報!R188="","",【全員最初に作成】基本情報!R188)</f>
        <v/>
      </c>
      <c r="O167" s="707" t="str">
        <f>IF(【全員最初に作成】基本情報!W188="","",【全員最初に作成】基本情報!W188)</f>
        <v/>
      </c>
      <c r="P167" s="707" t="str">
        <f>IF(【全員最初に作成】基本情報!X188="","",【全員最初に作成】基本情報!X188)</f>
        <v/>
      </c>
      <c r="Q167" s="712" t="str">
        <f>IF(【全員最初に作成】基本情報!Y188="","",【全員最初に作成】基本情報!Y188)</f>
        <v/>
      </c>
      <c r="R167" s="713"/>
      <c r="S167" s="234" t="str">
        <f>IF(B167="×","",IF(【全員最初に作成】基本情報!Z188="","",【全員最初に作成】基本情報!Z188))</f>
        <v/>
      </c>
      <c r="T167" s="714" t="str">
        <f>IF(B167="×","",IF(Q167="","",VLOOKUP(Q167,【参考】数式用!$M$2:$O$34,3,FALSE)))</f>
        <v/>
      </c>
      <c r="U167" s="715" t="s">
        <v>566</v>
      </c>
      <c r="V167" s="716">
        <v>4</v>
      </c>
      <c r="W167" s="717" t="s">
        <v>11</v>
      </c>
      <c r="X167" s="718"/>
      <c r="Y167" s="719" t="s">
        <v>567</v>
      </c>
      <c r="Z167" s="716">
        <v>4</v>
      </c>
      <c r="AA167" s="719" t="s">
        <v>11</v>
      </c>
      <c r="AB167" s="718"/>
      <c r="AC167" s="719" t="s">
        <v>12</v>
      </c>
      <c r="AD167" s="720" t="s">
        <v>30</v>
      </c>
      <c r="AE167" s="721" t="str">
        <f t="shared" si="8"/>
        <v/>
      </c>
      <c r="AF167" s="722" t="s">
        <v>568</v>
      </c>
      <c r="AG167" s="723" t="str">
        <f t="shared" si="9"/>
        <v/>
      </c>
      <c r="AH167" s="724"/>
      <c r="AI167" s="724"/>
      <c r="AJ167" s="725"/>
      <c r="AK167" s="725"/>
    </row>
    <row r="168" spans="1:37" ht="36.75" customHeight="1">
      <c r="A168" s="707">
        <f t="shared" si="10"/>
        <v>155</v>
      </c>
      <c r="B168" s="708"/>
      <c r="C168" s="709" t="str">
        <f>IF(【全員最初に作成】基本情報!C189="","",【全員最初に作成】基本情報!C189)</f>
        <v/>
      </c>
      <c r="D168" s="710" t="str">
        <f>IF(【全員最初に作成】基本情報!D189="","",【全員最初に作成】基本情報!D189)</f>
        <v/>
      </c>
      <c r="E168" s="710" t="str">
        <f>IF(【全員最初に作成】基本情報!E189="","",【全員最初に作成】基本情報!E189)</f>
        <v/>
      </c>
      <c r="F168" s="710" t="str">
        <f>IF(【全員最初に作成】基本情報!F189="","",【全員最初に作成】基本情報!F189)</f>
        <v/>
      </c>
      <c r="G168" s="710" t="str">
        <f>IF(【全員最初に作成】基本情報!G189="","",【全員最初に作成】基本情報!G189)</f>
        <v/>
      </c>
      <c r="H168" s="710" t="str">
        <f>IF(【全員最初に作成】基本情報!H189="","",【全員最初に作成】基本情報!H189)</f>
        <v/>
      </c>
      <c r="I168" s="710" t="str">
        <f>IF(【全員最初に作成】基本情報!I189="","",【全員最初に作成】基本情報!I189)</f>
        <v/>
      </c>
      <c r="J168" s="710" t="str">
        <f>IF(【全員最初に作成】基本情報!J189="","",【全員最初に作成】基本情報!J189)</f>
        <v/>
      </c>
      <c r="K168" s="710" t="str">
        <f>IF(【全員最初に作成】基本情報!K189="","",【全員最初に作成】基本情報!K189)</f>
        <v/>
      </c>
      <c r="L168" s="711" t="str">
        <f>IF(【全員最初に作成】基本情報!L189="","",【全員最初に作成】基本情報!L189)</f>
        <v/>
      </c>
      <c r="M168" s="707" t="str">
        <f>IF(【全員最初に作成】基本情報!M189="","",【全員最初に作成】基本情報!M189)</f>
        <v/>
      </c>
      <c r="N168" s="707" t="str">
        <f>IF(【全員最初に作成】基本情報!R189="","",【全員最初に作成】基本情報!R189)</f>
        <v/>
      </c>
      <c r="O168" s="707" t="str">
        <f>IF(【全員最初に作成】基本情報!W189="","",【全員最初に作成】基本情報!W189)</f>
        <v/>
      </c>
      <c r="P168" s="707" t="str">
        <f>IF(【全員最初に作成】基本情報!X189="","",【全員最初に作成】基本情報!X189)</f>
        <v/>
      </c>
      <c r="Q168" s="712" t="str">
        <f>IF(【全員最初に作成】基本情報!Y189="","",【全員最初に作成】基本情報!Y189)</f>
        <v/>
      </c>
      <c r="R168" s="713"/>
      <c r="S168" s="234" t="str">
        <f>IF(B168="×","",IF(【全員最初に作成】基本情報!Z189="","",【全員最初に作成】基本情報!Z189))</f>
        <v/>
      </c>
      <c r="T168" s="714" t="str">
        <f>IF(B168="×","",IF(Q168="","",VLOOKUP(Q168,【参考】数式用!$M$2:$O$34,3,FALSE)))</f>
        <v/>
      </c>
      <c r="U168" s="715" t="s">
        <v>566</v>
      </c>
      <c r="V168" s="716">
        <v>4</v>
      </c>
      <c r="W168" s="717" t="s">
        <v>11</v>
      </c>
      <c r="X168" s="718"/>
      <c r="Y168" s="719" t="s">
        <v>567</v>
      </c>
      <c r="Z168" s="716">
        <v>4</v>
      </c>
      <c r="AA168" s="719" t="s">
        <v>11</v>
      </c>
      <c r="AB168" s="718"/>
      <c r="AC168" s="719" t="s">
        <v>12</v>
      </c>
      <c r="AD168" s="720" t="s">
        <v>30</v>
      </c>
      <c r="AE168" s="721" t="str">
        <f t="shared" si="8"/>
        <v/>
      </c>
      <c r="AF168" s="722" t="s">
        <v>568</v>
      </c>
      <c r="AG168" s="723" t="str">
        <f t="shared" si="9"/>
        <v/>
      </c>
      <c r="AH168" s="724"/>
      <c r="AI168" s="724"/>
      <c r="AJ168" s="725"/>
      <c r="AK168" s="725"/>
    </row>
    <row r="169" spans="1:37" ht="36.75" customHeight="1">
      <c r="A169" s="707">
        <f t="shared" si="10"/>
        <v>156</v>
      </c>
      <c r="B169" s="708"/>
      <c r="C169" s="709" t="str">
        <f>IF(【全員最初に作成】基本情報!C190="","",【全員最初に作成】基本情報!C190)</f>
        <v/>
      </c>
      <c r="D169" s="710" t="str">
        <f>IF(【全員最初に作成】基本情報!D190="","",【全員最初に作成】基本情報!D190)</f>
        <v/>
      </c>
      <c r="E169" s="710" t="str">
        <f>IF(【全員最初に作成】基本情報!E190="","",【全員最初に作成】基本情報!E190)</f>
        <v/>
      </c>
      <c r="F169" s="710" t="str">
        <f>IF(【全員最初に作成】基本情報!F190="","",【全員最初に作成】基本情報!F190)</f>
        <v/>
      </c>
      <c r="G169" s="710" t="str">
        <f>IF(【全員最初に作成】基本情報!G190="","",【全員最初に作成】基本情報!G190)</f>
        <v/>
      </c>
      <c r="H169" s="710" t="str">
        <f>IF(【全員最初に作成】基本情報!H190="","",【全員最初に作成】基本情報!H190)</f>
        <v/>
      </c>
      <c r="I169" s="710" t="str">
        <f>IF(【全員最初に作成】基本情報!I190="","",【全員最初に作成】基本情報!I190)</f>
        <v/>
      </c>
      <c r="J169" s="710" t="str">
        <f>IF(【全員最初に作成】基本情報!J190="","",【全員最初に作成】基本情報!J190)</f>
        <v/>
      </c>
      <c r="K169" s="710" t="str">
        <f>IF(【全員最初に作成】基本情報!K190="","",【全員最初に作成】基本情報!K190)</f>
        <v/>
      </c>
      <c r="L169" s="711" t="str">
        <f>IF(【全員最初に作成】基本情報!L190="","",【全員最初に作成】基本情報!L190)</f>
        <v/>
      </c>
      <c r="M169" s="707" t="str">
        <f>IF(【全員最初に作成】基本情報!M190="","",【全員最初に作成】基本情報!M190)</f>
        <v/>
      </c>
      <c r="N169" s="707" t="str">
        <f>IF(【全員最初に作成】基本情報!R190="","",【全員最初に作成】基本情報!R190)</f>
        <v/>
      </c>
      <c r="O169" s="707" t="str">
        <f>IF(【全員最初に作成】基本情報!W190="","",【全員最初に作成】基本情報!W190)</f>
        <v/>
      </c>
      <c r="P169" s="707" t="str">
        <f>IF(【全員最初に作成】基本情報!X190="","",【全員最初に作成】基本情報!X190)</f>
        <v/>
      </c>
      <c r="Q169" s="712" t="str">
        <f>IF(【全員最初に作成】基本情報!Y190="","",【全員最初に作成】基本情報!Y190)</f>
        <v/>
      </c>
      <c r="R169" s="713"/>
      <c r="S169" s="234" t="str">
        <f>IF(B169="×","",IF(【全員最初に作成】基本情報!Z190="","",【全員最初に作成】基本情報!Z190))</f>
        <v/>
      </c>
      <c r="T169" s="714" t="str">
        <f>IF(B169="×","",IF(Q169="","",VLOOKUP(Q169,【参考】数式用!$M$2:$O$34,3,FALSE)))</f>
        <v/>
      </c>
      <c r="U169" s="715" t="s">
        <v>566</v>
      </c>
      <c r="V169" s="716">
        <v>4</v>
      </c>
      <c r="W169" s="717" t="s">
        <v>11</v>
      </c>
      <c r="X169" s="718"/>
      <c r="Y169" s="719" t="s">
        <v>567</v>
      </c>
      <c r="Z169" s="716">
        <v>4</v>
      </c>
      <c r="AA169" s="719" t="s">
        <v>11</v>
      </c>
      <c r="AB169" s="718"/>
      <c r="AC169" s="719" t="s">
        <v>12</v>
      </c>
      <c r="AD169" s="720" t="s">
        <v>30</v>
      </c>
      <c r="AE169" s="721" t="str">
        <f t="shared" si="8"/>
        <v/>
      </c>
      <c r="AF169" s="722" t="s">
        <v>568</v>
      </c>
      <c r="AG169" s="723" t="str">
        <f t="shared" si="9"/>
        <v/>
      </c>
      <c r="AH169" s="724"/>
      <c r="AI169" s="724"/>
      <c r="AJ169" s="725"/>
      <c r="AK169" s="725"/>
    </row>
    <row r="170" spans="1:37" ht="36.75" customHeight="1">
      <c r="A170" s="707">
        <f t="shared" si="10"/>
        <v>157</v>
      </c>
      <c r="B170" s="708"/>
      <c r="C170" s="709" t="str">
        <f>IF(【全員最初に作成】基本情報!C191="","",【全員最初に作成】基本情報!C191)</f>
        <v/>
      </c>
      <c r="D170" s="710" t="str">
        <f>IF(【全員最初に作成】基本情報!D191="","",【全員最初に作成】基本情報!D191)</f>
        <v/>
      </c>
      <c r="E170" s="710" t="str">
        <f>IF(【全員最初に作成】基本情報!E191="","",【全員最初に作成】基本情報!E191)</f>
        <v/>
      </c>
      <c r="F170" s="710" t="str">
        <f>IF(【全員最初に作成】基本情報!F191="","",【全員最初に作成】基本情報!F191)</f>
        <v/>
      </c>
      <c r="G170" s="710" t="str">
        <f>IF(【全員最初に作成】基本情報!G191="","",【全員最初に作成】基本情報!G191)</f>
        <v/>
      </c>
      <c r="H170" s="710" t="str">
        <f>IF(【全員最初に作成】基本情報!H191="","",【全員最初に作成】基本情報!H191)</f>
        <v/>
      </c>
      <c r="I170" s="710" t="str">
        <f>IF(【全員最初に作成】基本情報!I191="","",【全員最初に作成】基本情報!I191)</f>
        <v/>
      </c>
      <c r="J170" s="710" t="str">
        <f>IF(【全員最初に作成】基本情報!J191="","",【全員最初に作成】基本情報!J191)</f>
        <v/>
      </c>
      <c r="K170" s="710" t="str">
        <f>IF(【全員最初に作成】基本情報!K191="","",【全員最初に作成】基本情報!K191)</f>
        <v/>
      </c>
      <c r="L170" s="711" t="str">
        <f>IF(【全員最初に作成】基本情報!L191="","",【全員最初に作成】基本情報!L191)</f>
        <v/>
      </c>
      <c r="M170" s="707" t="str">
        <f>IF(【全員最初に作成】基本情報!M191="","",【全員最初に作成】基本情報!M191)</f>
        <v/>
      </c>
      <c r="N170" s="707" t="str">
        <f>IF(【全員最初に作成】基本情報!R191="","",【全員最初に作成】基本情報!R191)</f>
        <v/>
      </c>
      <c r="O170" s="707" t="str">
        <f>IF(【全員最初に作成】基本情報!W191="","",【全員最初に作成】基本情報!W191)</f>
        <v/>
      </c>
      <c r="P170" s="707" t="str">
        <f>IF(【全員最初に作成】基本情報!X191="","",【全員最初に作成】基本情報!X191)</f>
        <v/>
      </c>
      <c r="Q170" s="712" t="str">
        <f>IF(【全員最初に作成】基本情報!Y191="","",【全員最初に作成】基本情報!Y191)</f>
        <v/>
      </c>
      <c r="R170" s="713"/>
      <c r="S170" s="234" t="str">
        <f>IF(B170="×","",IF(【全員最初に作成】基本情報!Z191="","",【全員最初に作成】基本情報!Z191))</f>
        <v/>
      </c>
      <c r="T170" s="714" t="str">
        <f>IF(B170="×","",IF(Q170="","",VLOOKUP(Q170,【参考】数式用!$M$2:$O$34,3,FALSE)))</f>
        <v/>
      </c>
      <c r="U170" s="715" t="s">
        <v>566</v>
      </c>
      <c r="V170" s="716">
        <v>4</v>
      </c>
      <c r="W170" s="717" t="s">
        <v>11</v>
      </c>
      <c r="X170" s="718"/>
      <c r="Y170" s="719" t="s">
        <v>567</v>
      </c>
      <c r="Z170" s="716">
        <v>4</v>
      </c>
      <c r="AA170" s="719" t="s">
        <v>11</v>
      </c>
      <c r="AB170" s="718"/>
      <c r="AC170" s="719" t="s">
        <v>12</v>
      </c>
      <c r="AD170" s="720" t="s">
        <v>30</v>
      </c>
      <c r="AE170" s="721" t="str">
        <f t="shared" si="8"/>
        <v/>
      </c>
      <c r="AF170" s="722" t="s">
        <v>568</v>
      </c>
      <c r="AG170" s="723" t="str">
        <f t="shared" si="9"/>
        <v/>
      </c>
      <c r="AH170" s="724"/>
      <c r="AI170" s="724"/>
      <c r="AJ170" s="725"/>
      <c r="AK170" s="725"/>
    </row>
    <row r="171" spans="1:37" ht="36.75" customHeight="1">
      <c r="A171" s="707">
        <f t="shared" si="10"/>
        <v>158</v>
      </c>
      <c r="B171" s="708"/>
      <c r="C171" s="709" t="str">
        <f>IF(【全員最初に作成】基本情報!C192="","",【全員最初に作成】基本情報!C192)</f>
        <v/>
      </c>
      <c r="D171" s="710" t="str">
        <f>IF(【全員最初に作成】基本情報!D192="","",【全員最初に作成】基本情報!D192)</f>
        <v/>
      </c>
      <c r="E171" s="710" t="str">
        <f>IF(【全員最初に作成】基本情報!E192="","",【全員最初に作成】基本情報!E192)</f>
        <v/>
      </c>
      <c r="F171" s="710" t="str">
        <f>IF(【全員最初に作成】基本情報!F192="","",【全員最初に作成】基本情報!F192)</f>
        <v/>
      </c>
      <c r="G171" s="710" t="str">
        <f>IF(【全員最初に作成】基本情報!G192="","",【全員最初に作成】基本情報!G192)</f>
        <v/>
      </c>
      <c r="H171" s="710" t="str">
        <f>IF(【全員最初に作成】基本情報!H192="","",【全員最初に作成】基本情報!H192)</f>
        <v/>
      </c>
      <c r="I171" s="710" t="str">
        <f>IF(【全員最初に作成】基本情報!I192="","",【全員最初に作成】基本情報!I192)</f>
        <v/>
      </c>
      <c r="J171" s="710" t="str">
        <f>IF(【全員最初に作成】基本情報!J192="","",【全員最初に作成】基本情報!J192)</f>
        <v/>
      </c>
      <c r="K171" s="710" t="str">
        <f>IF(【全員最初に作成】基本情報!K192="","",【全員最初に作成】基本情報!K192)</f>
        <v/>
      </c>
      <c r="L171" s="711" t="str">
        <f>IF(【全員最初に作成】基本情報!L192="","",【全員最初に作成】基本情報!L192)</f>
        <v/>
      </c>
      <c r="M171" s="707" t="str">
        <f>IF(【全員最初に作成】基本情報!M192="","",【全員最初に作成】基本情報!M192)</f>
        <v/>
      </c>
      <c r="N171" s="707" t="str">
        <f>IF(【全員最初に作成】基本情報!R192="","",【全員最初に作成】基本情報!R192)</f>
        <v/>
      </c>
      <c r="O171" s="707" t="str">
        <f>IF(【全員最初に作成】基本情報!W192="","",【全員最初に作成】基本情報!W192)</f>
        <v/>
      </c>
      <c r="P171" s="707" t="str">
        <f>IF(【全員最初に作成】基本情報!X192="","",【全員最初に作成】基本情報!X192)</f>
        <v/>
      </c>
      <c r="Q171" s="712" t="str">
        <f>IF(【全員最初に作成】基本情報!Y192="","",【全員最初に作成】基本情報!Y192)</f>
        <v/>
      </c>
      <c r="R171" s="713"/>
      <c r="S171" s="234" t="str">
        <f>IF(B171="×","",IF(【全員最初に作成】基本情報!Z192="","",【全員最初に作成】基本情報!Z192))</f>
        <v/>
      </c>
      <c r="T171" s="714" t="str">
        <f>IF(B171="×","",IF(Q171="","",VLOOKUP(Q171,【参考】数式用!$M$2:$O$34,3,FALSE)))</f>
        <v/>
      </c>
      <c r="U171" s="715" t="s">
        <v>566</v>
      </c>
      <c r="V171" s="716">
        <v>4</v>
      </c>
      <c r="W171" s="717" t="s">
        <v>11</v>
      </c>
      <c r="X171" s="718"/>
      <c r="Y171" s="719" t="s">
        <v>567</v>
      </c>
      <c r="Z171" s="716">
        <v>4</v>
      </c>
      <c r="AA171" s="719" t="s">
        <v>11</v>
      </c>
      <c r="AB171" s="718"/>
      <c r="AC171" s="719" t="s">
        <v>12</v>
      </c>
      <c r="AD171" s="720" t="s">
        <v>30</v>
      </c>
      <c r="AE171" s="721" t="str">
        <f t="shared" si="8"/>
        <v/>
      </c>
      <c r="AF171" s="722" t="s">
        <v>568</v>
      </c>
      <c r="AG171" s="723" t="str">
        <f t="shared" si="9"/>
        <v/>
      </c>
      <c r="AH171" s="724"/>
      <c r="AI171" s="724"/>
      <c r="AJ171" s="725"/>
      <c r="AK171" s="725"/>
    </row>
    <row r="172" spans="1:37" ht="36.75" customHeight="1">
      <c r="A172" s="707">
        <f t="shared" si="10"/>
        <v>159</v>
      </c>
      <c r="B172" s="708"/>
      <c r="C172" s="709" t="str">
        <f>IF(【全員最初に作成】基本情報!C193="","",【全員最初に作成】基本情報!C193)</f>
        <v/>
      </c>
      <c r="D172" s="710" t="str">
        <f>IF(【全員最初に作成】基本情報!D193="","",【全員最初に作成】基本情報!D193)</f>
        <v/>
      </c>
      <c r="E172" s="710" t="str">
        <f>IF(【全員最初に作成】基本情報!E193="","",【全員最初に作成】基本情報!E193)</f>
        <v/>
      </c>
      <c r="F172" s="710" t="str">
        <f>IF(【全員最初に作成】基本情報!F193="","",【全員最初に作成】基本情報!F193)</f>
        <v/>
      </c>
      <c r="G172" s="710" t="str">
        <f>IF(【全員最初に作成】基本情報!G193="","",【全員最初に作成】基本情報!G193)</f>
        <v/>
      </c>
      <c r="H172" s="710" t="str">
        <f>IF(【全員最初に作成】基本情報!H193="","",【全員最初に作成】基本情報!H193)</f>
        <v/>
      </c>
      <c r="I172" s="710" t="str">
        <f>IF(【全員最初に作成】基本情報!I193="","",【全員最初に作成】基本情報!I193)</f>
        <v/>
      </c>
      <c r="J172" s="710" t="str">
        <f>IF(【全員最初に作成】基本情報!J193="","",【全員最初に作成】基本情報!J193)</f>
        <v/>
      </c>
      <c r="K172" s="710" t="str">
        <f>IF(【全員最初に作成】基本情報!K193="","",【全員最初に作成】基本情報!K193)</f>
        <v/>
      </c>
      <c r="L172" s="711" t="str">
        <f>IF(【全員最初に作成】基本情報!L193="","",【全員最初に作成】基本情報!L193)</f>
        <v/>
      </c>
      <c r="M172" s="707" t="str">
        <f>IF(【全員最初に作成】基本情報!M193="","",【全員最初に作成】基本情報!M193)</f>
        <v/>
      </c>
      <c r="N172" s="707" t="str">
        <f>IF(【全員最初に作成】基本情報!R193="","",【全員最初に作成】基本情報!R193)</f>
        <v/>
      </c>
      <c r="O172" s="707" t="str">
        <f>IF(【全員最初に作成】基本情報!W193="","",【全員最初に作成】基本情報!W193)</f>
        <v/>
      </c>
      <c r="P172" s="707" t="str">
        <f>IF(【全員最初に作成】基本情報!X193="","",【全員最初に作成】基本情報!X193)</f>
        <v/>
      </c>
      <c r="Q172" s="712" t="str">
        <f>IF(【全員最初に作成】基本情報!Y193="","",【全員最初に作成】基本情報!Y193)</f>
        <v/>
      </c>
      <c r="R172" s="713"/>
      <c r="S172" s="234" t="str">
        <f>IF(B172="×","",IF(【全員最初に作成】基本情報!Z193="","",【全員最初に作成】基本情報!Z193))</f>
        <v/>
      </c>
      <c r="T172" s="714" t="str">
        <f>IF(B172="×","",IF(Q172="","",VLOOKUP(Q172,【参考】数式用!$M$2:$O$34,3,FALSE)))</f>
        <v/>
      </c>
      <c r="U172" s="715" t="s">
        <v>566</v>
      </c>
      <c r="V172" s="716">
        <v>4</v>
      </c>
      <c r="W172" s="717" t="s">
        <v>11</v>
      </c>
      <c r="X172" s="718"/>
      <c r="Y172" s="719" t="s">
        <v>567</v>
      </c>
      <c r="Z172" s="716">
        <v>4</v>
      </c>
      <c r="AA172" s="719" t="s">
        <v>11</v>
      </c>
      <c r="AB172" s="718"/>
      <c r="AC172" s="719" t="s">
        <v>12</v>
      </c>
      <c r="AD172" s="720" t="s">
        <v>30</v>
      </c>
      <c r="AE172" s="721" t="str">
        <f t="shared" si="8"/>
        <v/>
      </c>
      <c r="AF172" s="722" t="s">
        <v>568</v>
      </c>
      <c r="AG172" s="723" t="str">
        <f t="shared" si="9"/>
        <v/>
      </c>
      <c r="AH172" s="724"/>
      <c r="AI172" s="724"/>
      <c r="AJ172" s="725"/>
      <c r="AK172" s="725"/>
    </row>
    <row r="173" spans="1:37" ht="36.75" customHeight="1">
      <c r="A173" s="707">
        <f t="shared" si="10"/>
        <v>160</v>
      </c>
      <c r="B173" s="708"/>
      <c r="C173" s="709" t="str">
        <f>IF(【全員最初に作成】基本情報!C194="","",【全員最初に作成】基本情報!C194)</f>
        <v/>
      </c>
      <c r="D173" s="710" t="str">
        <f>IF(【全員最初に作成】基本情報!D194="","",【全員最初に作成】基本情報!D194)</f>
        <v/>
      </c>
      <c r="E173" s="710" t="str">
        <f>IF(【全員最初に作成】基本情報!E194="","",【全員最初に作成】基本情報!E194)</f>
        <v/>
      </c>
      <c r="F173" s="710" t="str">
        <f>IF(【全員最初に作成】基本情報!F194="","",【全員最初に作成】基本情報!F194)</f>
        <v/>
      </c>
      <c r="G173" s="710" t="str">
        <f>IF(【全員最初に作成】基本情報!G194="","",【全員最初に作成】基本情報!G194)</f>
        <v/>
      </c>
      <c r="H173" s="710" t="str">
        <f>IF(【全員最初に作成】基本情報!H194="","",【全員最初に作成】基本情報!H194)</f>
        <v/>
      </c>
      <c r="I173" s="710" t="str">
        <f>IF(【全員最初に作成】基本情報!I194="","",【全員最初に作成】基本情報!I194)</f>
        <v/>
      </c>
      <c r="J173" s="710" t="str">
        <f>IF(【全員最初に作成】基本情報!J194="","",【全員最初に作成】基本情報!J194)</f>
        <v/>
      </c>
      <c r="K173" s="710" t="str">
        <f>IF(【全員最初に作成】基本情報!K194="","",【全員最初に作成】基本情報!K194)</f>
        <v/>
      </c>
      <c r="L173" s="711" t="str">
        <f>IF(【全員最初に作成】基本情報!L194="","",【全員最初に作成】基本情報!L194)</f>
        <v/>
      </c>
      <c r="M173" s="707" t="str">
        <f>IF(【全員最初に作成】基本情報!M194="","",【全員最初に作成】基本情報!M194)</f>
        <v/>
      </c>
      <c r="N173" s="707" t="str">
        <f>IF(【全員最初に作成】基本情報!R194="","",【全員最初に作成】基本情報!R194)</f>
        <v/>
      </c>
      <c r="O173" s="707" t="str">
        <f>IF(【全員最初に作成】基本情報!W194="","",【全員最初に作成】基本情報!W194)</f>
        <v/>
      </c>
      <c r="P173" s="707" t="str">
        <f>IF(【全員最初に作成】基本情報!X194="","",【全員最初に作成】基本情報!X194)</f>
        <v/>
      </c>
      <c r="Q173" s="712" t="str">
        <f>IF(【全員最初に作成】基本情報!Y194="","",【全員最初に作成】基本情報!Y194)</f>
        <v/>
      </c>
      <c r="R173" s="713"/>
      <c r="S173" s="234" t="str">
        <f>IF(B173="×","",IF(【全員最初に作成】基本情報!Z194="","",【全員最初に作成】基本情報!Z194))</f>
        <v/>
      </c>
      <c r="T173" s="714" t="str">
        <f>IF(B173="×","",IF(Q173="","",VLOOKUP(Q173,【参考】数式用!$M$2:$O$34,3,FALSE)))</f>
        <v/>
      </c>
      <c r="U173" s="715" t="s">
        <v>566</v>
      </c>
      <c r="V173" s="716">
        <v>4</v>
      </c>
      <c r="W173" s="717" t="s">
        <v>11</v>
      </c>
      <c r="X173" s="718"/>
      <c r="Y173" s="719" t="s">
        <v>567</v>
      </c>
      <c r="Z173" s="716">
        <v>4</v>
      </c>
      <c r="AA173" s="719" t="s">
        <v>11</v>
      </c>
      <c r="AB173" s="718"/>
      <c r="AC173" s="719" t="s">
        <v>12</v>
      </c>
      <c r="AD173" s="720" t="s">
        <v>30</v>
      </c>
      <c r="AE173" s="721" t="str">
        <f t="shared" si="8"/>
        <v/>
      </c>
      <c r="AF173" s="722" t="s">
        <v>568</v>
      </c>
      <c r="AG173" s="723" t="str">
        <f t="shared" si="9"/>
        <v/>
      </c>
      <c r="AH173" s="724"/>
      <c r="AI173" s="724"/>
      <c r="AJ173" s="725"/>
      <c r="AK173" s="725"/>
    </row>
    <row r="174" spans="1:37" ht="36.75" customHeight="1">
      <c r="A174" s="707">
        <f t="shared" si="10"/>
        <v>161</v>
      </c>
      <c r="B174" s="708"/>
      <c r="C174" s="709" t="str">
        <f>IF(【全員最初に作成】基本情報!C195="","",【全員最初に作成】基本情報!C195)</f>
        <v/>
      </c>
      <c r="D174" s="710" t="str">
        <f>IF(【全員最初に作成】基本情報!D195="","",【全員最初に作成】基本情報!D195)</f>
        <v/>
      </c>
      <c r="E174" s="710" t="str">
        <f>IF(【全員最初に作成】基本情報!E195="","",【全員最初に作成】基本情報!E195)</f>
        <v/>
      </c>
      <c r="F174" s="710" t="str">
        <f>IF(【全員最初に作成】基本情報!F195="","",【全員最初に作成】基本情報!F195)</f>
        <v/>
      </c>
      <c r="G174" s="710" t="str">
        <f>IF(【全員最初に作成】基本情報!G195="","",【全員最初に作成】基本情報!G195)</f>
        <v/>
      </c>
      <c r="H174" s="710" t="str">
        <f>IF(【全員最初に作成】基本情報!H195="","",【全員最初に作成】基本情報!H195)</f>
        <v/>
      </c>
      <c r="I174" s="710" t="str">
        <f>IF(【全員最初に作成】基本情報!I195="","",【全員最初に作成】基本情報!I195)</f>
        <v/>
      </c>
      <c r="J174" s="710" t="str">
        <f>IF(【全員最初に作成】基本情報!J195="","",【全員最初に作成】基本情報!J195)</f>
        <v/>
      </c>
      <c r="K174" s="710" t="str">
        <f>IF(【全員最初に作成】基本情報!K195="","",【全員最初に作成】基本情報!K195)</f>
        <v/>
      </c>
      <c r="L174" s="711" t="str">
        <f>IF(【全員最初に作成】基本情報!L195="","",【全員最初に作成】基本情報!L195)</f>
        <v/>
      </c>
      <c r="M174" s="707" t="str">
        <f>IF(【全員最初に作成】基本情報!M195="","",【全員最初に作成】基本情報!M195)</f>
        <v/>
      </c>
      <c r="N174" s="707" t="str">
        <f>IF(【全員最初に作成】基本情報!R195="","",【全員最初に作成】基本情報!R195)</f>
        <v/>
      </c>
      <c r="O174" s="707" t="str">
        <f>IF(【全員最初に作成】基本情報!W195="","",【全員最初に作成】基本情報!W195)</f>
        <v/>
      </c>
      <c r="P174" s="707" t="str">
        <f>IF(【全員最初に作成】基本情報!X195="","",【全員最初に作成】基本情報!X195)</f>
        <v/>
      </c>
      <c r="Q174" s="712" t="str">
        <f>IF(【全員最初に作成】基本情報!Y195="","",【全員最初に作成】基本情報!Y195)</f>
        <v/>
      </c>
      <c r="R174" s="713"/>
      <c r="S174" s="234" t="str">
        <f>IF(B174="×","",IF(【全員最初に作成】基本情報!Z195="","",【全員最初に作成】基本情報!Z195))</f>
        <v/>
      </c>
      <c r="T174" s="714" t="str">
        <f>IF(B174="×","",IF(Q174="","",VLOOKUP(Q174,【参考】数式用!$M$2:$O$34,3,FALSE)))</f>
        <v/>
      </c>
      <c r="U174" s="715" t="s">
        <v>566</v>
      </c>
      <c r="V174" s="716">
        <v>4</v>
      </c>
      <c r="W174" s="717" t="s">
        <v>11</v>
      </c>
      <c r="X174" s="718"/>
      <c r="Y174" s="719" t="s">
        <v>567</v>
      </c>
      <c r="Z174" s="716">
        <v>4</v>
      </c>
      <c r="AA174" s="719" t="s">
        <v>11</v>
      </c>
      <c r="AB174" s="718"/>
      <c r="AC174" s="719" t="s">
        <v>12</v>
      </c>
      <c r="AD174" s="720" t="s">
        <v>30</v>
      </c>
      <c r="AE174" s="721" t="str">
        <f t="shared" si="8"/>
        <v/>
      </c>
      <c r="AF174" s="722" t="s">
        <v>568</v>
      </c>
      <c r="AG174" s="723" t="str">
        <f t="shared" si="9"/>
        <v/>
      </c>
      <c r="AH174" s="724"/>
      <c r="AI174" s="724"/>
      <c r="AJ174" s="725"/>
      <c r="AK174" s="725"/>
    </row>
    <row r="175" spans="1:37" ht="36.75" customHeight="1">
      <c r="A175" s="707">
        <f t="shared" si="10"/>
        <v>162</v>
      </c>
      <c r="B175" s="708"/>
      <c r="C175" s="709" t="str">
        <f>IF(【全員最初に作成】基本情報!C196="","",【全員最初に作成】基本情報!C196)</f>
        <v/>
      </c>
      <c r="D175" s="710" t="str">
        <f>IF(【全員最初に作成】基本情報!D196="","",【全員最初に作成】基本情報!D196)</f>
        <v/>
      </c>
      <c r="E175" s="710" t="str">
        <f>IF(【全員最初に作成】基本情報!E196="","",【全員最初に作成】基本情報!E196)</f>
        <v/>
      </c>
      <c r="F175" s="710" t="str">
        <f>IF(【全員最初に作成】基本情報!F196="","",【全員最初に作成】基本情報!F196)</f>
        <v/>
      </c>
      <c r="G175" s="710" t="str">
        <f>IF(【全員最初に作成】基本情報!G196="","",【全員最初に作成】基本情報!G196)</f>
        <v/>
      </c>
      <c r="H175" s="710" t="str">
        <f>IF(【全員最初に作成】基本情報!H196="","",【全員最初に作成】基本情報!H196)</f>
        <v/>
      </c>
      <c r="I175" s="710" t="str">
        <f>IF(【全員最初に作成】基本情報!I196="","",【全員最初に作成】基本情報!I196)</f>
        <v/>
      </c>
      <c r="J175" s="710" t="str">
        <f>IF(【全員最初に作成】基本情報!J196="","",【全員最初に作成】基本情報!J196)</f>
        <v/>
      </c>
      <c r="K175" s="710" t="str">
        <f>IF(【全員最初に作成】基本情報!K196="","",【全員最初に作成】基本情報!K196)</f>
        <v/>
      </c>
      <c r="L175" s="711" t="str">
        <f>IF(【全員最初に作成】基本情報!L196="","",【全員最初に作成】基本情報!L196)</f>
        <v/>
      </c>
      <c r="M175" s="707" t="str">
        <f>IF(【全員最初に作成】基本情報!M196="","",【全員最初に作成】基本情報!M196)</f>
        <v/>
      </c>
      <c r="N175" s="707" t="str">
        <f>IF(【全員最初に作成】基本情報!R196="","",【全員最初に作成】基本情報!R196)</f>
        <v/>
      </c>
      <c r="O175" s="707" t="str">
        <f>IF(【全員最初に作成】基本情報!W196="","",【全員最初に作成】基本情報!W196)</f>
        <v/>
      </c>
      <c r="P175" s="707" t="str">
        <f>IF(【全員最初に作成】基本情報!X196="","",【全員最初に作成】基本情報!X196)</f>
        <v/>
      </c>
      <c r="Q175" s="712" t="str">
        <f>IF(【全員最初に作成】基本情報!Y196="","",【全員最初に作成】基本情報!Y196)</f>
        <v/>
      </c>
      <c r="R175" s="713"/>
      <c r="S175" s="234" t="str">
        <f>IF(B175="×","",IF(【全員最初に作成】基本情報!Z196="","",【全員最初に作成】基本情報!Z196))</f>
        <v/>
      </c>
      <c r="T175" s="714" t="str">
        <f>IF(B175="×","",IF(Q175="","",VLOOKUP(Q175,【参考】数式用!$M$2:$O$34,3,FALSE)))</f>
        <v/>
      </c>
      <c r="U175" s="715" t="s">
        <v>566</v>
      </c>
      <c r="V175" s="716">
        <v>4</v>
      </c>
      <c r="W175" s="717" t="s">
        <v>11</v>
      </c>
      <c r="X175" s="718"/>
      <c r="Y175" s="719" t="s">
        <v>567</v>
      </c>
      <c r="Z175" s="716">
        <v>4</v>
      </c>
      <c r="AA175" s="719" t="s">
        <v>11</v>
      </c>
      <c r="AB175" s="718"/>
      <c r="AC175" s="719" t="s">
        <v>12</v>
      </c>
      <c r="AD175" s="720" t="s">
        <v>30</v>
      </c>
      <c r="AE175" s="721" t="str">
        <f t="shared" si="8"/>
        <v/>
      </c>
      <c r="AF175" s="722" t="s">
        <v>568</v>
      </c>
      <c r="AG175" s="723" t="str">
        <f t="shared" si="9"/>
        <v/>
      </c>
      <c r="AH175" s="724"/>
      <c r="AI175" s="724"/>
      <c r="AJ175" s="725"/>
      <c r="AK175" s="725"/>
    </row>
    <row r="176" spans="1:37" ht="36.75" customHeight="1">
      <c r="A176" s="707">
        <f t="shared" si="10"/>
        <v>163</v>
      </c>
      <c r="B176" s="708"/>
      <c r="C176" s="709" t="str">
        <f>IF(【全員最初に作成】基本情報!C197="","",【全員最初に作成】基本情報!C197)</f>
        <v/>
      </c>
      <c r="D176" s="710" t="str">
        <f>IF(【全員最初に作成】基本情報!D197="","",【全員最初に作成】基本情報!D197)</f>
        <v/>
      </c>
      <c r="E176" s="710" t="str">
        <f>IF(【全員最初に作成】基本情報!E197="","",【全員最初に作成】基本情報!E197)</f>
        <v/>
      </c>
      <c r="F176" s="710" t="str">
        <f>IF(【全員最初に作成】基本情報!F197="","",【全員最初に作成】基本情報!F197)</f>
        <v/>
      </c>
      <c r="G176" s="710" t="str">
        <f>IF(【全員最初に作成】基本情報!G197="","",【全員最初に作成】基本情報!G197)</f>
        <v/>
      </c>
      <c r="H176" s="710" t="str">
        <f>IF(【全員最初に作成】基本情報!H197="","",【全員最初に作成】基本情報!H197)</f>
        <v/>
      </c>
      <c r="I176" s="710" t="str">
        <f>IF(【全員最初に作成】基本情報!I197="","",【全員最初に作成】基本情報!I197)</f>
        <v/>
      </c>
      <c r="J176" s="710" t="str">
        <f>IF(【全員最初に作成】基本情報!J197="","",【全員最初に作成】基本情報!J197)</f>
        <v/>
      </c>
      <c r="K176" s="710" t="str">
        <f>IF(【全員最初に作成】基本情報!K197="","",【全員最初に作成】基本情報!K197)</f>
        <v/>
      </c>
      <c r="L176" s="711" t="str">
        <f>IF(【全員最初に作成】基本情報!L197="","",【全員最初に作成】基本情報!L197)</f>
        <v/>
      </c>
      <c r="M176" s="707" t="str">
        <f>IF(【全員最初に作成】基本情報!M197="","",【全員最初に作成】基本情報!M197)</f>
        <v/>
      </c>
      <c r="N176" s="707" t="str">
        <f>IF(【全員最初に作成】基本情報!R197="","",【全員最初に作成】基本情報!R197)</f>
        <v/>
      </c>
      <c r="O176" s="707" t="str">
        <f>IF(【全員最初に作成】基本情報!W197="","",【全員最初に作成】基本情報!W197)</f>
        <v/>
      </c>
      <c r="P176" s="707" t="str">
        <f>IF(【全員最初に作成】基本情報!X197="","",【全員最初に作成】基本情報!X197)</f>
        <v/>
      </c>
      <c r="Q176" s="712" t="str">
        <f>IF(【全員最初に作成】基本情報!Y197="","",【全員最初に作成】基本情報!Y197)</f>
        <v/>
      </c>
      <c r="R176" s="713"/>
      <c r="S176" s="234" t="str">
        <f>IF(B176="×","",IF(【全員最初に作成】基本情報!Z197="","",【全員最初に作成】基本情報!Z197))</f>
        <v/>
      </c>
      <c r="T176" s="714" t="str">
        <f>IF(B176="×","",IF(Q176="","",VLOOKUP(Q176,【参考】数式用!$M$2:$O$34,3,FALSE)))</f>
        <v/>
      </c>
      <c r="U176" s="715" t="s">
        <v>566</v>
      </c>
      <c r="V176" s="716">
        <v>4</v>
      </c>
      <c r="W176" s="717" t="s">
        <v>11</v>
      </c>
      <c r="X176" s="718"/>
      <c r="Y176" s="719" t="s">
        <v>567</v>
      </c>
      <c r="Z176" s="716">
        <v>4</v>
      </c>
      <c r="AA176" s="719" t="s">
        <v>11</v>
      </c>
      <c r="AB176" s="718"/>
      <c r="AC176" s="719" t="s">
        <v>12</v>
      </c>
      <c r="AD176" s="720" t="s">
        <v>30</v>
      </c>
      <c r="AE176" s="721" t="str">
        <f t="shared" si="8"/>
        <v/>
      </c>
      <c r="AF176" s="722" t="s">
        <v>568</v>
      </c>
      <c r="AG176" s="723" t="str">
        <f t="shared" si="9"/>
        <v/>
      </c>
      <c r="AH176" s="724"/>
      <c r="AI176" s="724"/>
      <c r="AJ176" s="725"/>
      <c r="AK176" s="725"/>
    </row>
    <row r="177" spans="1:37" ht="36.75" customHeight="1">
      <c r="A177" s="707">
        <f t="shared" si="10"/>
        <v>164</v>
      </c>
      <c r="B177" s="708"/>
      <c r="C177" s="709" t="str">
        <f>IF(【全員最初に作成】基本情報!C198="","",【全員最初に作成】基本情報!C198)</f>
        <v/>
      </c>
      <c r="D177" s="710" t="str">
        <f>IF(【全員最初に作成】基本情報!D198="","",【全員最初に作成】基本情報!D198)</f>
        <v/>
      </c>
      <c r="E177" s="710" t="str">
        <f>IF(【全員最初に作成】基本情報!E198="","",【全員最初に作成】基本情報!E198)</f>
        <v/>
      </c>
      <c r="F177" s="710" t="str">
        <f>IF(【全員最初に作成】基本情報!F198="","",【全員最初に作成】基本情報!F198)</f>
        <v/>
      </c>
      <c r="G177" s="710" t="str">
        <f>IF(【全員最初に作成】基本情報!G198="","",【全員最初に作成】基本情報!G198)</f>
        <v/>
      </c>
      <c r="H177" s="710" t="str">
        <f>IF(【全員最初に作成】基本情報!H198="","",【全員最初に作成】基本情報!H198)</f>
        <v/>
      </c>
      <c r="I177" s="710" t="str">
        <f>IF(【全員最初に作成】基本情報!I198="","",【全員最初に作成】基本情報!I198)</f>
        <v/>
      </c>
      <c r="J177" s="710" t="str">
        <f>IF(【全員最初に作成】基本情報!J198="","",【全員最初に作成】基本情報!J198)</f>
        <v/>
      </c>
      <c r="K177" s="710" t="str">
        <f>IF(【全員最初に作成】基本情報!K198="","",【全員最初に作成】基本情報!K198)</f>
        <v/>
      </c>
      <c r="L177" s="711" t="str">
        <f>IF(【全員最初に作成】基本情報!L198="","",【全員最初に作成】基本情報!L198)</f>
        <v/>
      </c>
      <c r="M177" s="707" t="str">
        <f>IF(【全員最初に作成】基本情報!M198="","",【全員最初に作成】基本情報!M198)</f>
        <v/>
      </c>
      <c r="N177" s="707" t="str">
        <f>IF(【全員最初に作成】基本情報!R198="","",【全員最初に作成】基本情報!R198)</f>
        <v/>
      </c>
      <c r="O177" s="707" t="str">
        <f>IF(【全員最初に作成】基本情報!W198="","",【全員最初に作成】基本情報!W198)</f>
        <v/>
      </c>
      <c r="P177" s="707" t="str">
        <f>IF(【全員最初に作成】基本情報!X198="","",【全員最初に作成】基本情報!X198)</f>
        <v/>
      </c>
      <c r="Q177" s="712" t="str">
        <f>IF(【全員最初に作成】基本情報!Y198="","",【全員最初に作成】基本情報!Y198)</f>
        <v/>
      </c>
      <c r="R177" s="713"/>
      <c r="S177" s="234" t="str">
        <f>IF(B177="×","",IF(【全員最初に作成】基本情報!Z198="","",【全員最初に作成】基本情報!Z198))</f>
        <v/>
      </c>
      <c r="T177" s="714" t="str">
        <f>IF(B177="×","",IF(Q177="","",VLOOKUP(Q177,【参考】数式用!$M$2:$O$34,3,FALSE)))</f>
        <v/>
      </c>
      <c r="U177" s="715" t="s">
        <v>566</v>
      </c>
      <c r="V177" s="716">
        <v>4</v>
      </c>
      <c r="W177" s="717" t="s">
        <v>11</v>
      </c>
      <c r="X177" s="718"/>
      <c r="Y177" s="719" t="s">
        <v>567</v>
      </c>
      <c r="Z177" s="716">
        <v>4</v>
      </c>
      <c r="AA177" s="719" t="s">
        <v>11</v>
      </c>
      <c r="AB177" s="718"/>
      <c r="AC177" s="719" t="s">
        <v>12</v>
      </c>
      <c r="AD177" s="720" t="s">
        <v>30</v>
      </c>
      <c r="AE177" s="721" t="str">
        <f t="shared" si="8"/>
        <v/>
      </c>
      <c r="AF177" s="722" t="s">
        <v>568</v>
      </c>
      <c r="AG177" s="723" t="str">
        <f t="shared" si="9"/>
        <v/>
      </c>
      <c r="AH177" s="724"/>
      <c r="AI177" s="724"/>
      <c r="AJ177" s="725"/>
      <c r="AK177" s="725"/>
    </row>
    <row r="178" spans="1:37" ht="36.75" customHeight="1">
      <c r="A178" s="707">
        <f t="shared" si="10"/>
        <v>165</v>
      </c>
      <c r="B178" s="708"/>
      <c r="C178" s="709" t="str">
        <f>IF(【全員最初に作成】基本情報!C199="","",【全員最初に作成】基本情報!C199)</f>
        <v/>
      </c>
      <c r="D178" s="710" t="str">
        <f>IF(【全員最初に作成】基本情報!D199="","",【全員最初に作成】基本情報!D199)</f>
        <v/>
      </c>
      <c r="E178" s="710" t="str">
        <f>IF(【全員最初に作成】基本情報!E199="","",【全員最初に作成】基本情報!E199)</f>
        <v/>
      </c>
      <c r="F178" s="710" t="str">
        <f>IF(【全員最初に作成】基本情報!F199="","",【全員最初に作成】基本情報!F199)</f>
        <v/>
      </c>
      <c r="G178" s="710" t="str">
        <f>IF(【全員最初に作成】基本情報!G199="","",【全員最初に作成】基本情報!G199)</f>
        <v/>
      </c>
      <c r="H178" s="710" t="str">
        <f>IF(【全員最初に作成】基本情報!H199="","",【全員最初に作成】基本情報!H199)</f>
        <v/>
      </c>
      <c r="I178" s="710" t="str">
        <f>IF(【全員最初に作成】基本情報!I199="","",【全員最初に作成】基本情報!I199)</f>
        <v/>
      </c>
      <c r="J178" s="710" t="str">
        <f>IF(【全員最初に作成】基本情報!J199="","",【全員最初に作成】基本情報!J199)</f>
        <v/>
      </c>
      <c r="K178" s="710" t="str">
        <f>IF(【全員最初に作成】基本情報!K199="","",【全員最初に作成】基本情報!K199)</f>
        <v/>
      </c>
      <c r="L178" s="711" t="str">
        <f>IF(【全員最初に作成】基本情報!L199="","",【全員最初に作成】基本情報!L199)</f>
        <v/>
      </c>
      <c r="M178" s="707" t="str">
        <f>IF(【全員最初に作成】基本情報!M199="","",【全員最初に作成】基本情報!M199)</f>
        <v/>
      </c>
      <c r="N178" s="707" t="str">
        <f>IF(【全員最初に作成】基本情報!R199="","",【全員最初に作成】基本情報!R199)</f>
        <v/>
      </c>
      <c r="O178" s="707" t="str">
        <f>IF(【全員最初に作成】基本情報!W199="","",【全員最初に作成】基本情報!W199)</f>
        <v/>
      </c>
      <c r="P178" s="707" t="str">
        <f>IF(【全員最初に作成】基本情報!X199="","",【全員最初に作成】基本情報!X199)</f>
        <v/>
      </c>
      <c r="Q178" s="712" t="str">
        <f>IF(【全員最初に作成】基本情報!Y199="","",【全員最初に作成】基本情報!Y199)</f>
        <v/>
      </c>
      <c r="R178" s="713"/>
      <c r="S178" s="234" t="str">
        <f>IF(B178="×","",IF(【全員最初に作成】基本情報!Z199="","",【全員最初に作成】基本情報!Z199))</f>
        <v/>
      </c>
      <c r="T178" s="714" t="str">
        <f>IF(B178="×","",IF(Q178="","",VLOOKUP(Q178,【参考】数式用!$M$2:$O$34,3,FALSE)))</f>
        <v/>
      </c>
      <c r="U178" s="715" t="s">
        <v>566</v>
      </c>
      <c r="V178" s="716">
        <v>4</v>
      </c>
      <c r="W178" s="717" t="s">
        <v>11</v>
      </c>
      <c r="X178" s="718"/>
      <c r="Y178" s="719" t="s">
        <v>567</v>
      </c>
      <c r="Z178" s="716">
        <v>4</v>
      </c>
      <c r="AA178" s="719" t="s">
        <v>11</v>
      </c>
      <c r="AB178" s="718"/>
      <c r="AC178" s="719" t="s">
        <v>12</v>
      </c>
      <c r="AD178" s="720" t="s">
        <v>30</v>
      </c>
      <c r="AE178" s="721" t="str">
        <f t="shared" si="8"/>
        <v/>
      </c>
      <c r="AF178" s="722" t="s">
        <v>568</v>
      </c>
      <c r="AG178" s="723" t="str">
        <f t="shared" si="9"/>
        <v/>
      </c>
      <c r="AH178" s="724"/>
      <c r="AI178" s="724"/>
      <c r="AJ178" s="725"/>
      <c r="AK178" s="725"/>
    </row>
    <row r="179" spans="1:37" ht="36.75" customHeight="1">
      <c r="A179" s="707">
        <f t="shared" si="10"/>
        <v>166</v>
      </c>
      <c r="B179" s="708"/>
      <c r="C179" s="709" t="str">
        <f>IF(【全員最初に作成】基本情報!C200="","",【全員最初に作成】基本情報!C200)</f>
        <v/>
      </c>
      <c r="D179" s="710" t="str">
        <f>IF(【全員最初に作成】基本情報!D200="","",【全員最初に作成】基本情報!D200)</f>
        <v/>
      </c>
      <c r="E179" s="710" t="str">
        <f>IF(【全員最初に作成】基本情報!E200="","",【全員最初に作成】基本情報!E200)</f>
        <v/>
      </c>
      <c r="F179" s="710" t="str">
        <f>IF(【全員最初に作成】基本情報!F200="","",【全員最初に作成】基本情報!F200)</f>
        <v/>
      </c>
      <c r="G179" s="710" t="str">
        <f>IF(【全員最初に作成】基本情報!G200="","",【全員最初に作成】基本情報!G200)</f>
        <v/>
      </c>
      <c r="H179" s="710" t="str">
        <f>IF(【全員最初に作成】基本情報!H200="","",【全員最初に作成】基本情報!H200)</f>
        <v/>
      </c>
      <c r="I179" s="710" t="str">
        <f>IF(【全員最初に作成】基本情報!I200="","",【全員最初に作成】基本情報!I200)</f>
        <v/>
      </c>
      <c r="J179" s="710" t="str">
        <f>IF(【全員最初に作成】基本情報!J200="","",【全員最初に作成】基本情報!J200)</f>
        <v/>
      </c>
      <c r="K179" s="710" t="str">
        <f>IF(【全員最初に作成】基本情報!K200="","",【全員最初に作成】基本情報!K200)</f>
        <v/>
      </c>
      <c r="L179" s="711" t="str">
        <f>IF(【全員最初に作成】基本情報!L200="","",【全員最初に作成】基本情報!L200)</f>
        <v/>
      </c>
      <c r="M179" s="707" t="str">
        <f>IF(【全員最初に作成】基本情報!M200="","",【全員最初に作成】基本情報!M200)</f>
        <v/>
      </c>
      <c r="N179" s="707" t="str">
        <f>IF(【全員最初に作成】基本情報!R200="","",【全員最初に作成】基本情報!R200)</f>
        <v/>
      </c>
      <c r="O179" s="707" t="str">
        <f>IF(【全員最初に作成】基本情報!W200="","",【全員最初に作成】基本情報!W200)</f>
        <v/>
      </c>
      <c r="P179" s="707" t="str">
        <f>IF(【全員最初に作成】基本情報!X200="","",【全員最初に作成】基本情報!X200)</f>
        <v/>
      </c>
      <c r="Q179" s="712" t="str">
        <f>IF(【全員最初に作成】基本情報!Y200="","",【全員最初に作成】基本情報!Y200)</f>
        <v/>
      </c>
      <c r="R179" s="713"/>
      <c r="S179" s="234" t="str">
        <f>IF(B179="×","",IF(【全員最初に作成】基本情報!Z200="","",【全員最初に作成】基本情報!Z200))</f>
        <v/>
      </c>
      <c r="T179" s="714" t="str">
        <f>IF(B179="×","",IF(Q179="","",VLOOKUP(Q179,【参考】数式用!$M$2:$O$34,3,FALSE)))</f>
        <v/>
      </c>
      <c r="U179" s="715" t="s">
        <v>566</v>
      </c>
      <c r="V179" s="716">
        <v>4</v>
      </c>
      <c r="W179" s="717" t="s">
        <v>11</v>
      </c>
      <c r="X179" s="718"/>
      <c r="Y179" s="719" t="s">
        <v>567</v>
      </c>
      <c r="Z179" s="716">
        <v>4</v>
      </c>
      <c r="AA179" s="719" t="s">
        <v>11</v>
      </c>
      <c r="AB179" s="718"/>
      <c r="AC179" s="719" t="s">
        <v>12</v>
      </c>
      <c r="AD179" s="720" t="s">
        <v>30</v>
      </c>
      <c r="AE179" s="721" t="str">
        <f t="shared" si="8"/>
        <v/>
      </c>
      <c r="AF179" s="722" t="s">
        <v>568</v>
      </c>
      <c r="AG179" s="723" t="str">
        <f t="shared" si="9"/>
        <v/>
      </c>
      <c r="AH179" s="724"/>
      <c r="AI179" s="724"/>
      <c r="AJ179" s="725"/>
      <c r="AK179" s="725"/>
    </row>
    <row r="180" spans="1:37" ht="36.75" customHeight="1">
      <c r="A180" s="707">
        <f t="shared" si="10"/>
        <v>167</v>
      </c>
      <c r="B180" s="708"/>
      <c r="C180" s="709" t="str">
        <f>IF(【全員最初に作成】基本情報!C201="","",【全員最初に作成】基本情報!C201)</f>
        <v/>
      </c>
      <c r="D180" s="710" t="str">
        <f>IF(【全員最初に作成】基本情報!D201="","",【全員最初に作成】基本情報!D201)</f>
        <v/>
      </c>
      <c r="E180" s="710" t="str">
        <f>IF(【全員最初に作成】基本情報!E201="","",【全員最初に作成】基本情報!E201)</f>
        <v/>
      </c>
      <c r="F180" s="710" t="str">
        <f>IF(【全員最初に作成】基本情報!F201="","",【全員最初に作成】基本情報!F201)</f>
        <v/>
      </c>
      <c r="G180" s="710" t="str">
        <f>IF(【全員最初に作成】基本情報!G201="","",【全員最初に作成】基本情報!G201)</f>
        <v/>
      </c>
      <c r="H180" s="710" t="str">
        <f>IF(【全員最初に作成】基本情報!H201="","",【全員最初に作成】基本情報!H201)</f>
        <v/>
      </c>
      <c r="I180" s="710" t="str">
        <f>IF(【全員最初に作成】基本情報!I201="","",【全員最初に作成】基本情報!I201)</f>
        <v/>
      </c>
      <c r="J180" s="710" t="str">
        <f>IF(【全員最初に作成】基本情報!J201="","",【全員最初に作成】基本情報!J201)</f>
        <v/>
      </c>
      <c r="K180" s="710" t="str">
        <f>IF(【全員最初に作成】基本情報!K201="","",【全員最初に作成】基本情報!K201)</f>
        <v/>
      </c>
      <c r="L180" s="711" t="str">
        <f>IF(【全員最初に作成】基本情報!L201="","",【全員最初に作成】基本情報!L201)</f>
        <v/>
      </c>
      <c r="M180" s="707" t="str">
        <f>IF(【全員最初に作成】基本情報!M201="","",【全員最初に作成】基本情報!M201)</f>
        <v/>
      </c>
      <c r="N180" s="707" t="str">
        <f>IF(【全員最初に作成】基本情報!R201="","",【全員最初に作成】基本情報!R201)</f>
        <v/>
      </c>
      <c r="O180" s="707" t="str">
        <f>IF(【全員最初に作成】基本情報!W201="","",【全員最初に作成】基本情報!W201)</f>
        <v/>
      </c>
      <c r="P180" s="707" t="str">
        <f>IF(【全員最初に作成】基本情報!X201="","",【全員最初に作成】基本情報!X201)</f>
        <v/>
      </c>
      <c r="Q180" s="712" t="str">
        <f>IF(【全員最初に作成】基本情報!Y201="","",【全員最初に作成】基本情報!Y201)</f>
        <v/>
      </c>
      <c r="R180" s="713"/>
      <c r="S180" s="234" t="str">
        <f>IF(B180="×","",IF(【全員最初に作成】基本情報!Z201="","",【全員最初に作成】基本情報!Z201))</f>
        <v/>
      </c>
      <c r="T180" s="714" t="str">
        <f>IF(B180="×","",IF(Q180="","",VLOOKUP(Q180,【参考】数式用!$M$2:$O$34,3,FALSE)))</f>
        <v/>
      </c>
      <c r="U180" s="715" t="s">
        <v>566</v>
      </c>
      <c r="V180" s="716">
        <v>4</v>
      </c>
      <c r="W180" s="717" t="s">
        <v>11</v>
      </c>
      <c r="X180" s="718"/>
      <c r="Y180" s="719" t="s">
        <v>567</v>
      </c>
      <c r="Z180" s="716">
        <v>4</v>
      </c>
      <c r="AA180" s="719" t="s">
        <v>11</v>
      </c>
      <c r="AB180" s="718"/>
      <c r="AC180" s="719" t="s">
        <v>12</v>
      </c>
      <c r="AD180" s="720" t="s">
        <v>30</v>
      </c>
      <c r="AE180" s="721" t="str">
        <f t="shared" si="8"/>
        <v/>
      </c>
      <c r="AF180" s="722" t="s">
        <v>568</v>
      </c>
      <c r="AG180" s="723" t="str">
        <f t="shared" si="9"/>
        <v/>
      </c>
      <c r="AH180" s="724"/>
      <c r="AI180" s="724"/>
      <c r="AJ180" s="725"/>
      <c r="AK180" s="725"/>
    </row>
    <row r="181" spans="1:37" ht="36.75" customHeight="1">
      <c r="A181" s="707">
        <f t="shared" si="10"/>
        <v>168</v>
      </c>
      <c r="B181" s="708"/>
      <c r="C181" s="709" t="str">
        <f>IF(【全員最初に作成】基本情報!C202="","",【全員最初に作成】基本情報!C202)</f>
        <v/>
      </c>
      <c r="D181" s="710" t="str">
        <f>IF(【全員最初に作成】基本情報!D202="","",【全員最初に作成】基本情報!D202)</f>
        <v/>
      </c>
      <c r="E181" s="710" t="str">
        <f>IF(【全員最初に作成】基本情報!E202="","",【全員最初に作成】基本情報!E202)</f>
        <v/>
      </c>
      <c r="F181" s="710" t="str">
        <f>IF(【全員最初に作成】基本情報!F202="","",【全員最初に作成】基本情報!F202)</f>
        <v/>
      </c>
      <c r="G181" s="710" t="str">
        <f>IF(【全員最初に作成】基本情報!G202="","",【全員最初に作成】基本情報!G202)</f>
        <v/>
      </c>
      <c r="H181" s="710" t="str">
        <f>IF(【全員最初に作成】基本情報!H202="","",【全員最初に作成】基本情報!H202)</f>
        <v/>
      </c>
      <c r="I181" s="710" t="str">
        <f>IF(【全員最初に作成】基本情報!I202="","",【全員最初に作成】基本情報!I202)</f>
        <v/>
      </c>
      <c r="J181" s="710" t="str">
        <f>IF(【全員最初に作成】基本情報!J202="","",【全員最初に作成】基本情報!J202)</f>
        <v/>
      </c>
      <c r="K181" s="710" t="str">
        <f>IF(【全員最初に作成】基本情報!K202="","",【全員最初に作成】基本情報!K202)</f>
        <v/>
      </c>
      <c r="L181" s="711" t="str">
        <f>IF(【全員最初に作成】基本情報!L202="","",【全員最初に作成】基本情報!L202)</f>
        <v/>
      </c>
      <c r="M181" s="707" t="str">
        <f>IF(【全員最初に作成】基本情報!M202="","",【全員最初に作成】基本情報!M202)</f>
        <v/>
      </c>
      <c r="N181" s="707" t="str">
        <f>IF(【全員最初に作成】基本情報!R202="","",【全員最初に作成】基本情報!R202)</f>
        <v/>
      </c>
      <c r="O181" s="707" t="str">
        <f>IF(【全員最初に作成】基本情報!W202="","",【全員最初に作成】基本情報!W202)</f>
        <v/>
      </c>
      <c r="P181" s="707" t="str">
        <f>IF(【全員最初に作成】基本情報!X202="","",【全員最初に作成】基本情報!X202)</f>
        <v/>
      </c>
      <c r="Q181" s="712" t="str">
        <f>IF(【全員最初に作成】基本情報!Y202="","",【全員最初に作成】基本情報!Y202)</f>
        <v/>
      </c>
      <c r="R181" s="713"/>
      <c r="S181" s="234" t="str">
        <f>IF(B181="×","",IF(【全員最初に作成】基本情報!Z202="","",【全員最初に作成】基本情報!Z202))</f>
        <v/>
      </c>
      <c r="T181" s="714" t="str">
        <f>IF(B181="×","",IF(Q181="","",VLOOKUP(Q181,【参考】数式用!$M$2:$O$34,3,FALSE)))</f>
        <v/>
      </c>
      <c r="U181" s="715" t="s">
        <v>566</v>
      </c>
      <c r="V181" s="716">
        <v>4</v>
      </c>
      <c r="W181" s="717" t="s">
        <v>11</v>
      </c>
      <c r="X181" s="718"/>
      <c r="Y181" s="719" t="s">
        <v>567</v>
      </c>
      <c r="Z181" s="716">
        <v>4</v>
      </c>
      <c r="AA181" s="719" t="s">
        <v>11</v>
      </c>
      <c r="AB181" s="718"/>
      <c r="AC181" s="719" t="s">
        <v>12</v>
      </c>
      <c r="AD181" s="720" t="s">
        <v>30</v>
      </c>
      <c r="AE181" s="721" t="str">
        <f t="shared" si="8"/>
        <v/>
      </c>
      <c r="AF181" s="722" t="s">
        <v>568</v>
      </c>
      <c r="AG181" s="723" t="str">
        <f t="shared" si="9"/>
        <v/>
      </c>
      <c r="AH181" s="724"/>
      <c r="AI181" s="724"/>
      <c r="AJ181" s="725"/>
      <c r="AK181" s="725"/>
    </row>
    <row r="182" spans="1:37" ht="36.75" customHeight="1">
      <c r="A182" s="707">
        <f t="shared" si="10"/>
        <v>169</v>
      </c>
      <c r="B182" s="708"/>
      <c r="C182" s="709" t="str">
        <f>IF(【全員最初に作成】基本情報!C203="","",【全員最初に作成】基本情報!C203)</f>
        <v/>
      </c>
      <c r="D182" s="710" t="str">
        <f>IF(【全員最初に作成】基本情報!D203="","",【全員最初に作成】基本情報!D203)</f>
        <v/>
      </c>
      <c r="E182" s="710" t="str">
        <f>IF(【全員最初に作成】基本情報!E203="","",【全員最初に作成】基本情報!E203)</f>
        <v/>
      </c>
      <c r="F182" s="710" t="str">
        <f>IF(【全員最初に作成】基本情報!F203="","",【全員最初に作成】基本情報!F203)</f>
        <v/>
      </c>
      <c r="G182" s="710" t="str">
        <f>IF(【全員最初に作成】基本情報!G203="","",【全員最初に作成】基本情報!G203)</f>
        <v/>
      </c>
      <c r="H182" s="710" t="str">
        <f>IF(【全員最初に作成】基本情報!H203="","",【全員最初に作成】基本情報!H203)</f>
        <v/>
      </c>
      <c r="I182" s="710" t="str">
        <f>IF(【全員最初に作成】基本情報!I203="","",【全員最初に作成】基本情報!I203)</f>
        <v/>
      </c>
      <c r="J182" s="710" t="str">
        <f>IF(【全員最初に作成】基本情報!J203="","",【全員最初に作成】基本情報!J203)</f>
        <v/>
      </c>
      <c r="K182" s="710" t="str">
        <f>IF(【全員最初に作成】基本情報!K203="","",【全員最初に作成】基本情報!K203)</f>
        <v/>
      </c>
      <c r="L182" s="711" t="str">
        <f>IF(【全員最初に作成】基本情報!L203="","",【全員最初に作成】基本情報!L203)</f>
        <v/>
      </c>
      <c r="M182" s="707" t="str">
        <f>IF(【全員最初に作成】基本情報!M203="","",【全員最初に作成】基本情報!M203)</f>
        <v/>
      </c>
      <c r="N182" s="707" t="str">
        <f>IF(【全員最初に作成】基本情報!R203="","",【全員最初に作成】基本情報!R203)</f>
        <v/>
      </c>
      <c r="O182" s="707" t="str">
        <f>IF(【全員最初に作成】基本情報!W203="","",【全員最初に作成】基本情報!W203)</f>
        <v/>
      </c>
      <c r="P182" s="707" t="str">
        <f>IF(【全員最初に作成】基本情報!X203="","",【全員最初に作成】基本情報!X203)</f>
        <v/>
      </c>
      <c r="Q182" s="712" t="str">
        <f>IF(【全員最初に作成】基本情報!Y203="","",【全員最初に作成】基本情報!Y203)</f>
        <v/>
      </c>
      <c r="R182" s="713"/>
      <c r="S182" s="234" t="str">
        <f>IF(B182="×","",IF(【全員最初に作成】基本情報!Z203="","",【全員最初に作成】基本情報!Z203))</f>
        <v/>
      </c>
      <c r="T182" s="714" t="str">
        <f>IF(B182="×","",IF(Q182="","",VLOOKUP(Q182,【参考】数式用!$M$2:$O$34,3,FALSE)))</f>
        <v/>
      </c>
      <c r="U182" s="715" t="s">
        <v>566</v>
      </c>
      <c r="V182" s="716">
        <v>4</v>
      </c>
      <c r="W182" s="717" t="s">
        <v>11</v>
      </c>
      <c r="X182" s="718"/>
      <c r="Y182" s="719" t="s">
        <v>567</v>
      </c>
      <c r="Z182" s="716">
        <v>4</v>
      </c>
      <c r="AA182" s="719" t="s">
        <v>11</v>
      </c>
      <c r="AB182" s="718"/>
      <c r="AC182" s="719" t="s">
        <v>12</v>
      </c>
      <c r="AD182" s="720" t="s">
        <v>30</v>
      </c>
      <c r="AE182" s="721" t="str">
        <f t="shared" si="8"/>
        <v/>
      </c>
      <c r="AF182" s="722" t="s">
        <v>568</v>
      </c>
      <c r="AG182" s="723" t="str">
        <f t="shared" si="9"/>
        <v/>
      </c>
      <c r="AH182" s="724"/>
      <c r="AI182" s="724"/>
      <c r="AJ182" s="725"/>
      <c r="AK182" s="725"/>
    </row>
    <row r="183" spans="1:37" ht="36.75" customHeight="1">
      <c r="A183" s="707">
        <f t="shared" si="10"/>
        <v>170</v>
      </c>
      <c r="B183" s="708"/>
      <c r="C183" s="709" t="str">
        <f>IF(【全員最初に作成】基本情報!C204="","",【全員最初に作成】基本情報!C204)</f>
        <v/>
      </c>
      <c r="D183" s="710" t="str">
        <f>IF(【全員最初に作成】基本情報!D204="","",【全員最初に作成】基本情報!D204)</f>
        <v/>
      </c>
      <c r="E183" s="710" t="str">
        <f>IF(【全員最初に作成】基本情報!E204="","",【全員最初に作成】基本情報!E204)</f>
        <v/>
      </c>
      <c r="F183" s="710" t="str">
        <f>IF(【全員最初に作成】基本情報!F204="","",【全員最初に作成】基本情報!F204)</f>
        <v/>
      </c>
      <c r="G183" s="710" t="str">
        <f>IF(【全員最初に作成】基本情報!G204="","",【全員最初に作成】基本情報!G204)</f>
        <v/>
      </c>
      <c r="H183" s="710" t="str">
        <f>IF(【全員最初に作成】基本情報!H204="","",【全員最初に作成】基本情報!H204)</f>
        <v/>
      </c>
      <c r="I183" s="710" t="str">
        <f>IF(【全員最初に作成】基本情報!I204="","",【全員最初に作成】基本情報!I204)</f>
        <v/>
      </c>
      <c r="J183" s="710" t="str">
        <f>IF(【全員最初に作成】基本情報!J204="","",【全員最初に作成】基本情報!J204)</f>
        <v/>
      </c>
      <c r="K183" s="710" t="str">
        <f>IF(【全員最初に作成】基本情報!K204="","",【全員最初に作成】基本情報!K204)</f>
        <v/>
      </c>
      <c r="L183" s="711" t="str">
        <f>IF(【全員最初に作成】基本情報!L204="","",【全員最初に作成】基本情報!L204)</f>
        <v/>
      </c>
      <c r="M183" s="707" t="str">
        <f>IF(【全員最初に作成】基本情報!M204="","",【全員最初に作成】基本情報!M204)</f>
        <v/>
      </c>
      <c r="N183" s="707" t="str">
        <f>IF(【全員最初に作成】基本情報!R204="","",【全員最初に作成】基本情報!R204)</f>
        <v/>
      </c>
      <c r="O183" s="707" t="str">
        <f>IF(【全員最初に作成】基本情報!W204="","",【全員最初に作成】基本情報!W204)</f>
        <v/>
      </c>
      <c r="P183" s="707" t="str">
        <f>IF(【全員最初に作成】基本情報!X204="","",【全員最初に作成】基本情報!X204)</f>
        <v/>
      </c>
      <c r="Q183" s="712" t="str">
        <f>IF(【全員最初に作成】基本情報!Y204="","",【全員最初に作成】基本情報!Y204)</f>
        <v/>
      </c>
      <c r="R183" s="713"/>
      <c r="S183" s="234" t="str">
        <f>IF(B183="×","",IF(【全員最初に作成】基本情報!Z204="","",【全員最初に作成】基本情報!Z204))</f>
        <v/>
      </c>
      <c r="T183" s="714" t="str">
        <f>IF(B183="×","",IF(Q183="","",VLOOKUP(Q183,【参考】数式用!$M$2:$O$34,3,FALSE)))</f>
        <v/>
      </c>
      <c r="U183" s="715" t="s">
        <v>566</v>
      </c>
      <c r="V183" s="716">
        <v>4</v>
      </c>
      <c r="W183" s="717" t="s">
        <v>11</v>
      </c>
      <c r="X183" s="718"/>
      <c r="Y183" s="719" t="s">
        <v>567</v>
      </c>
      <c r="Z183" s="716">
        <v>4</v>
      </c>
      <c r="AA183" s="719" t="s">
        <v>11</v>
      </c>
      <c r="AB183" s="718"/>
      <c r="AC183" s="719" t="s">
        <v>12</v>
      </c>
      <c r="AD183" s="720" t="s">
        <v>30</v>
      </c>
      <c r="AE183" s="721" t="str">
        <f t="shared" si="8"/>
        <v/>
      </c>
      <c r="AF183" s="722" t="s">
        <v>568</v>
      </c>
      <c r="AG183" s="723" t="str">
        <f t="shared" si="9"/>
        <v/>
      </c>
      <c r="AH183" s="724"/>
      <c r="AI183" s="724"/>
      <c r="AJ183" s="725"/>
      <c r="AK183" s="725"/>
    </row>
    <row r="184" spans="1:37" ht="36.75" customHeight="1">
      <c r="A184" s="707">
        <f t="shared" si="10"/>
        <v>171</v>
      </c>
      <c r="B184" s="708"/>
      <c r="C184" s="709" t="str">
        <f>IF(【全員最初に作成】基本情報!C205="","",【全員最初に作成】基本情報!C205)</f>
        <v/>
      </c>
      <c r="D184" s="710" t="str">
        <f>IF(【全員最初に作成】基本情報!D205="","",【全員最初に作成】基本情報!D205)</f>
        <v/>
      </c>
      <c r="E184" s="710" t="str">
        <f>IF(【全員最初に作成】基本情報!E205="","",【全員最初に作成】基本情報!E205)</f>
        <v/>
      </c>
      <c r="F184" s="710" t="str">
        <f>IF(【全員最初に作成】基本情報!F205="","",【全員最初に作成】基本情報!F205)</f>
        <v/>
      </c>
      <c r="G184" s="710" t="str">
        <f>IF(【全員最初に作成】基本情報!G205="","",【全員最初に作成】基本情報!G205)</f>
        <v/>
      </c>
      <c r="H184" s="710" t="str">
        <f>IF(【全員最初に作成】基本情報!H205="","",【全員最初に作成】基本情報!H205)</f>
        <v/>
      </c>
      <c r="I184" s="710" t="str">
        <f>IF(【全員最初に作成】基本情報!I205="","",【全員最初に作成】基本情報!I205)</f>
        <v/>
      </c>
      <c r="J184" s="710" t="str">
        <f>IF(【全員最初に作成】基本情報!J205="","",【全員最初に作成】基本情報!J205)</f>
        <v/>
      </c>
      <c r="K184" s="710" t="str">
        <f>IF(【全員最初に作成】基本情報!K205="","",【全員最初に作成】基本情報!K205)</f>
        <v/>
      </c>
      <c r="L184" s="711" t="str">
        <f>IF(【全員最初に作成】基本情報!L205="","",【全員最初に作成】基本情報!L205)</f>
        <v/>
      </c>
      <c r="M184" s="707" t="str">
        <f>IF(【全員最初に作成】基本情報!M205="","",【全員最初に作成】基本情報!M205)</f>
        <v/>
      </c>
      <c r="N184" s="707" t="str">
        <f>IF(【全員最初に作成】基本情報!R205="","",【全員最初に作成】基本情報!R205)</f>
        <v/>
      </c>
      <c r="O184" s="707" t="str">
        <f>IF(【全員最初に作成】基本情報!W205="","",【全員最初に作成】基本情報!W205)</f>
        <v/>
      </c>
      <c r="P184" s="707" t="str">
        <f>IF(【全員最初に作成】基本情報!X205="","",【全員最初に作成】基本情報!X205)</f>
        <v/>
      </c>
      <c r="Q184" s="712" t="str">
        <f>IF(【全員最初に作成】基本情報!Y205="","",【全員最初に作成】基本情報!Y205)</f>
        <v/>
      </c>
      <c r="R184" s="713"/>
      <c r="S184" s="234" t="str">
        <f>IF(B184="×","",IF(【全員最初に作成】基本情報!Z205="","",【全員最初に作成】基本情報!Z205))</f>
        <v/>
      </c>
      <c r="T184" s="714" t="str">
        <f>IF(B184="×","",IF(Q184="","",VLOOKUP(Q184,【参考】数式用!$M$2:$O$34,3,FALSE)))</f>
        <v/>
      </c>
      <c r="U184" s="715" t="s">
        <v>566</v>
      </c>
      <c r="V184" s="716">
        <v>4</v>
      </c>
      <c r="W184" s="717" t="s">
        <v>11</v>
      </c>
      <c r="X184" s="718"/>
      <c r="Y184" s="719" t="s">
        <v>567</v>
      </c>
      <c r="Z184" s="716">
        <v>4</v>
      </c>
      <c r="AA184" s="719" t="s">
        <v>11</v>
      </c>
      <c r="AB184" s="718"/>
      <c r="AC184" s="719" t="s">
        <v>12</v>
      </c>
      <c r="AD184" s="720" t="s">
        <v>30</v>
      </c>
      <c r="AE184" s="721" t="str">
        <f t="shared" si="8"/>
        <v/>
      </c>
      <c r="AF184" s="722" t="s">
        <v>568</v>
      </c>
      <c r="AG184" s="723" t="str">
        <f t="shared" si="9"/>
        <v/>
      </c>
      <c r="AH184" s="724"/>
      <c r="AI184" s="724"/>
      <c r="AJ184" s="725"/>
      <c r="AK184" s="725"/>
    </row>
    <row r="185" spans="1:37" ht="36.75" customHeight="1">
      <c r="A185" s="707">
        <f t="shared" si="10"/>
        <v>172</v>
      </c>
      <c r="B185" s="708"/>
      <c r="C185" s="709" t="str">
        <f>IF(【全員最初に作成】基本情報!C206="","",【全員最初に作成】基本情報!C206)</f>
        <v/>
      </c>
      <c r="D185" s="710" t="str">
        <f>IF(【全員最初に作成】基本情報!D206="","",【全員最初に作成】基本情報!D206)</f>
        <v/>
      </c>
      <c r="E185" s="710" t="str">
        <f>IF(【全員最初に作成】基本情報!E206="","",【全員最初に作成】基本情報!E206)</f>
        <v/>
      </c>
      <c r="F185" s="710" t="str">
        <f>IF(【全員最初に作成】基本情報!F206="","",【全員最初に作成】基本情報!F206)</f>
        <v/>
      </c>
      <c r="G185" s="710" t="str">
        <f>IF(【全員最初に作成】基本情報!G206="","",【全員最初に作成】基本情報!G206)</f>
        <v/>
      </c>
      <c r="H185" s="710" t="str">
        <f>IF(【全員最初に作成】基本情報!H206="","",【全員最初に作成】基本情報!H206)</f>
        <v/>
      </c>
      <c r="I185" s="710" t="str">
        <f>IF(【全員最初に作成】基本情報!I206="","",【全員最初に作成】基本情報!I206)</f>
        <v/>
      </c>
      <c r="J185" s="710" t="str">
        <f>IF(【全員最初に作成】基本情報!J206="","",【全員最初に作成】基本情報!J206)</f>
        <v/>
      </c>
      <c r="K185" s="710" t="str">
        <f>IF(【全員最初に作成】基本情報!K206="","",【全員最初に作成】基本情報!K206)</f>
        <v/>
      </c>
      <c r="L185" s="711" t="str">
        <f>IF(【全員最初に作成】基本情報!L206="","",【全員最初に作成】基本情報!L206)</f>
        <v/>
      </c>
      <c r="M185" s="707" t="str">
        <f>IF(【全員最初に作成】基本情報!M206="","",【全員最初に作成】基本情報!M206)</f>
        <v/>
      </c>
      <c r="N185" s="707" t="str">
        <f>IF(【全員最初に作成】基本情報!R206="","",【全員最初に作成】基本情報!R206)</f>
        <v/>
      </c>
      <c r="O185" s="707" t="str">
        <f>IF(【全員最初に作成】基本情報!W206="","",【全員最初に作成】基本情報!W206)</f>
        <v/>
      </c>
      <c r="P185" s="707" t="str">
        <f>IF(【全員最初に作成】基本情報!X206="","",【全員最初に作成】基本情報!X206)</f>
        <v/>
      </c>
      <c r="Q185" s="712" t="str">
        <f>IF(【全員最初に作成】基本情報!Y206="","",【全員最初に作成】基本情報!Y206)</f>
        <v/>
      </c>
      <c r="R185" s="713"/>
      <c r="S185" s="234" t="str">
        <f>IF(B185="×","",IF(【全員最初に作成】基本情報!Z206="","",【全員最初に作成】基本情報!Z206))</f>
        <v/>
      </c>
      <c r="T185" s="714" t="str">
        <f>IF(B185="×","",IF(Q185="","",VLOOKUP(Q185,【参考】数式用!$M$2:$O$34,3,FALSE)))</f>
        <v/>
      </c>
      <c r="U185" s="715" t="s">
        <v>566</v>
      </c>
      <c r="V185" s="716">
        <v>4</v>
      </c>
      <c r="W185" s="717" t="s">
        <v>11</v>
      </c>
      <c r="X185" s="718"/>
      <c r="Y185" s="719" t="s">
        <v>567</v>
      </c>
      <c r="Z185" s="716">
        <v>4</v>
      </c>
      <c r="AA185" s="719" t="s">
        <v>11</v>
      </c>
      <c r="AB185" s="718"/>
      <c r="AC185" s="719" t="s">
        <v>12</v>
      </c>
      <c r="AD185" s="720" t="s">
        <v>30</v>
      </c>
      <c r="AE185" s="721" t="str">
        <f t="shared" si="8"/>
        <v/>
      </c>
      <c r="AF185" s="722" t="s">
        <v>568</v>
      </c>
      <c r="AG185" s="723" t="str">
        <f t="shared" si="9"/>
        <v/>
      </c>
      <c r="AH185" s="724"/>
      <c r="AI185" s="724"/>
      <c r="AJ185" s="725"/>
      <c r="AK185" s="725"/>
    </row>
    <row r="186" spans="1:37" ht="36.75" customHeight="1">
      <c r="A186" s="707">
        <f t="shared" si="10"/>
        <v>173</v>
      </c>
      <c r="B186" s="708"/>
      <c r="C186" s="709" t="str">
        <f>IF(【全員最初に作成】基本情報!C207="","",【全員最初に作成】基本情報!C207)</f>
        <v/>
      </c>
      <c r="D186" s="710" t="str">
        <f>IF(【全員最初に作成】基本情報!D207="","",【全員最初に作成】基本情報!D207)</f>
        <v/>
      </c>
      <c r="E186" s="710" t="str">
        <f>IF(【全員最初に作成】基本情報!E207="","",【全員最初に作成】基本情報!E207)</f>
        <v/>
      </c>
      <c r="F186" s="710" t="str">
        <f>IF(【全員最初に作成】基本情報!F207="","",【全員最初に作成】基本情報!F207)</f>
        <v/>
      </c>
      <c r="G186" s="710" t="str">
        <f>IF(【全員最初に作成】基本情報!G207="","",【全員最初に作成】基本情報!G207)</f>
        <v/>
      </c>
      <c r="H186" s="710" t="str">
        <f>IF(【全員最初に作成】基本情報!H207="","",【全員最初に作成】基本情報!H207)</f>
        <v/>
      </c>
      <c r="I186" s="710" t="str">
        <f>IF(【全員最初に作成】基本情報!I207="","",【全員最初に作成】基本情報!I207)</f>
        <v/>
      </c>
      <c r="J186" s="710" t="str">
        <f>IF(【全員最初に作成】基本情報!J207="","",【全員最初に作成】基本情報!J207)</f>
        <v/>
      </c>
      <c r="K186" s="710" t="str">
        <f>IF(【全員最初に作成】基本情報!K207="","",【全員最初に作成】基本情報!K207)</f>
        <v/>
      </c>
      <c r="L186" s="711" t="str">
        <f>IF(【全員最初に作成】基本情報!L207="","",【全員最初に作成】基本情報!L207)</f>
        <v/>
      </c>
      <c r="M186" s="707" t="str">
        <f>IF(【全員最初に作成】基本情報!M207="","",【全員最初に作成】基本情報!M207)</f>
        <v/>
      </c>
      <c r="N186" s="707" t="str">
        <f>IF(【全員最初に作成】基本情報!R207="","",【全員最初に作成】基本情報!R207)</f>
        <v/>
      </c>
      <c r="O186" s="707" t="str">
        <f>IF(【全員最初に作成】基本情報!W207="","",【全員最初に作成】基本情報!W207)</f>
        <v/>
      </c>
      <c r="P186" s="707" t="str">
        <f>IF(【全員最初に作成】基本情報!X207="","",【全員最初に作成】基本情報!X207)</f>
        <v/>
      </c>
      <c r="Q186" s="712" t="str">
        <f>IF(【全員最初に作成】基本情報!Y207="","",【全員最初に作成】基本情報!Y207)</f>
        <v/>
      </c>
      <c r="R186" s="713"/>
      <c r="S186" s="234" t="str">
        <f>IF(B186="×","",IF(【全員最初に作成】基本情報!Z207="","",【全員最初に作成】基本情報!Z207))</f>
        <v/>
      </c>
      <c r="T186" s="714" t="str">
        <f>IF(B186="×","",IF(Q186="","",VLOOKUP(Q186,【参考】数式用!$M$2:$O$34,3,FALSE)))</f>
        <v/>
      </c>
      <c r="U186" s="715" t="s">
        <v>566</v>
      </c>
      <c r="V186" s="716">
        <v>4</v>
      </c>
      <c r="W186" s="717" t="s">
        <v>11</v>
      </c>
      <c r="X186" s="718"/>
      <c r="Y186" s="719" t="s">
        <v>567</v>
      </c>
      <c r="Z186" s="716">
        <v>4</v>
      </c>
      <c r="AA186" s="719" t="s">
        <v>11</v>
      </c>
      <c r="AB186" s="718"/>
      <c r="AC186" s="719" t="s">
        <v>12</v>
      </c>
      <c r="AD186" s="720" t="s">
        <v>30</v>
      </c>
      <c r="AE186" s="721" t="str">
        <f t="shared" si="8"/>
        <v/>
      </c>
      <c r="AF186" s="722" t="s">
        <v>568</v>
      </c>
      <c r="AG186" s="723" t="str">
        <f t="shared" si="9"/>
        <v/>
      </c>
      <c r="AH186" s="724"/>
      <c r="AI186" s="724"/>
      <c r="AJ186" s="725"/>
      <c r="AK186" s="725"/>
    </row>
    <row r="187" spans="1:37" ht="36.75" customHeight="1">
      <c r="A187" s="707">
        <f t="shared" si="10"/>
        <v>174</v>
      </c>
      <c r="B187" s="708"/>
      <c r="C187" s="709" t="str">
        <f>IF(【全員最初に作成】基本情報!C208="","",【全員最初に作成】基本情報!C208)</f>
        <v/>
      </c>
      <c r="D187" s="710" t="str">
        <f>IF(【全員最初に作成】基本情報!D208="","",【全員最初に作成】基本情報!D208)</f>
        <v/>
      </c>
      <c r="E187" s="710" t="str">
        <f>IF(【全員最初に作成】基本情報!E208="","",【全員最初に作成】基本情報!E208)</f>
        <v/>
      </c>
      <c r="F187" s="710" t="str">
        <f>IF(【全員最初に作成】基本情報!F208="","",【全員最初に作成】基本情報!F208)</f>
        <v/>
      </c>
      <c r="G187" s="710" t="str">
        <f>IF(【全員最初に作成】基本情報!G208="","",【全員最初に作成】基本情報!G208)</f>
        <v/>
      </c>
      <c r="H187" s="710" t="str">
        <f>IF(【全員最初に作成】基本情報!H208="","",【全員最初に作成】基本情報!H208)</f>
        <v/>
      </c>
      <c r="I187" s="710" t="str">
        <f>IF(【全員最初に作成】基本情報!I208="","",【全員最初に作成】基本情報!I208)</f>
        <v/>
      </c>
      <c r="J187" s="710" t="str">
        <f>IF(【全員最初に作成】基本情報!J208="","",【全員最初に作成】基本情報!J208)</f>
        <v/>
      </c>
      <c r="K187" s="710" t="str">
        <f>IF(【全員最初に作成】基本情報!K208="","",【全員最初に作成】基本情報!K208)</f>
        <v/>
      </c>
      <c r="L187" s="711" t="str">
        <f>IF(【全員最初に作成】基本情報!L208="","",【全員最初に作成】基本情報!L208)</f>
        <v/>
      </c>
      <c r="M187" s="707" t="str">
        <f>IF(【全員最初に作成】基本情報!M208="","",【全員最初に作成】基本情報!M208)</f>
        <v/>
      </c>
      <c r="N187" s="707" t="str">
        <f>IF(【全員最初に作成】基本情報!R208="","",【全員最初に作成】基本情報!R208)</f>
        <v/>
      </c>
      <c r="O187" s="707" t="str">
        <f>IF(【全員最初に作成】基本情報!W208="","",【全員最初に作成】基本情報!W208)</f>
        <v/>
      </c>
      <c r="P187" s="707" t="str">
        <f>IF(【全員最初に作成】基本情報!X208="","",【全員最初に作成】基本情報!X208)</f>
        <v/>
      </c>
      <c r="Q187" s="712" t="str">
        <f>IF(【全員最初に作成】基本情報!Y208="","",【全員最初に作成】基本情報!Y208)</f>
        <v/>
      </c>
      <c r="R187" s="713"/>
      <c r="S187" s="234" t="str">
        <f>IF(B187="×","",IF(【全員最初に作成】基本情報!Z208="","",【全員最初に作成】基本情報!Z208))</f>
        <v/>
      </c>
      <c r="T187" s="714" t="str">
        <f>IF(B187="×","",IF(Q187="","",VLOOKUP(Q187,【参考】数式用!$M$2:$O$34,3,FALSE)))</f>
        <v/>
      </c>
      <c r="U187" s="715" t="s">
        <v>566</v>
      </c>
      <c r="V187" s="716">
        <v>4</v>
      </c>
      <c r="W187" s="717" t="s">
        <v>11</v>
      </c>
      <c r="X187" s="718"/>
      <c r="Y187" s="719" t="s">
        <v>567</v>
      </c>
      <c r="Z187" s="716">
        <v>4</v>
      </c>
      <c r="AA187" s="719" t="s">
        <v>11</v>
      </c>
      <c r="AB187" s="718"/>
      <c r="AC187" s="719" t="s">
        <v>12</v>
      </c>
      <c r="AD187" s="720" t="s">
        <v>30</v>
      </c>
      <c r="AE187" s="721" t="str">
        <f t="shared" si="8"/>
        <v/>
      </c>
      <c r="AF187" s="722" t="s">
        <v>568</v>
      </c>
      <c r="AG187" s="723" t="str">
        <f t="shared" si="9"/>
        <v/>
      </c>
      <c r="AH187" s="724"/>
      <c r="AI187" s="724"/>
      <c r="AJ187" s="725"/>
      <c r="AK187" s="725"/>
    </row>
    <row r="188" spans="1:37" ht="36.75" customHeight="1">
      <c r="A188" s="707">
        <f t="shared" si="10"/>
        <v>175</v>
      </c>
      <c r="B188" s="708"/>
      <c r="C188" s="709" t="str">
        <f>IF(【全員最初に作成】基本情報!C209="","",【全員最初に作成】基本情報!C209)</f>
        <v/>
      </c>
      <c r="D188" s="710" t="str">
        <f>IF(【全員最初に作成】基本情報!D209="","",【全員最初に作成】基本情報!D209)</f>
        <v/>
      </c>
      <c r="E188" s="710" t="str">
        <f>IF(【全員最初に作成】基本情報!E209="","",【全員最初に作成】基本情報!E209)</f>
        <v/>
      </c>
      <c r="F188" s="710" t="str">
        <f>IF(【全員最初に作成】基本情報!F209="","",【全員最初に作成】基本情報!F209)</f>
        <v/>
      </c>
      <c r="G188" s="710" t="str">
        <f>IF(【全員最初に作成】基本情報!G209="","",【全員最初に作成】基本情報!G209)</f>
        <v/>
      </c>
      <c r="H188" s="710" t="str">
        <f>IF(【全員最初に作成】基本情報!H209="","",【全員最初に作成】基本情報!H209)</f>
        <v/>
      </c>
      <c r="I188" s="710" t="str">
        <f>IF(【全員最初に作成】基本情報!I209="","",【全員最初に作成】基本情報!I209)</f>
        <v/>
      </c>
      <c r="J188" s="710" t="str">
        <f>IF(【全員最初に作成】基本情報!J209="","",【全員最初に作成】基本情報!J209)</f>
        <v/>
      </c>
      <c r="K188" s="710" t="str">
        <f>IF(【全員最初に作成】基本情報!K209="","",【全員最初に作成】基本情報!K209)</f>
        <v/>
      </c>
      <c r="L188" s="711" t="str">
        <f>IF(【全員最初に作成】基本情報!L209="","",【全員最初に作成】基本情報!L209)</f>
        <v/>
      </c>
      <c r="M188" s="707" t="str">
        <f>IF(【全員最初に作成】基本情報!M209="","",【全員最初に作成】基本情報!M209)</f>
        <v/>
      </c>
      <c r="N188" s="707" t="str">
        <f>IF(【全員最初に作成】基本情報!R209="","",【全員最初に作成】基本情報!R209)</f>
        <v/>
      </c>
      <c r="O188" s="707" t="str">
        <f>IF(【全員最初に作成】基本情報!W209="","",【全員最初に作成】基本情報!W209)</f>
        <v/>
      </c>
      <c r="P188" s="707" t="str">
        <f>IF(【全員最初に作成】基本情報!X209="","",【全員最初に作成】基本情報!X209)</f>
        <v/>
      </c>
      <c r="Q188" s="712" t="str">
        <f>IF(【全員最初に作成】基本情報!Y209="","",【全員最初に作成】基本情報!Y209)</f>
        <v/>
      </c>
      <c r="R188" s="713"/>
      <c r="S188" s="234" t="str">
        <f>IF(B188="×","",IF(【全員最初に作成】基本情報!Z209="","",【全員最初に作成】基本情報!Z209))</f>
        <v/>
      </c>
      <c r="T188" s="714" t="str">
        <f>IF(B188="×","",IF(Q188="","",VLOOKUP(Q188,【参考】数式用!$M$2:$O$34,3,FALSE)))</f>
        <v/>
      </c>
      <c r="U188" s="715" t="s">
        <v>566</v>
      </c>
      <c r="V188" s="716">
        <v>4</v>
      </c>
      <c r="W188" s="717" t="s">
        <v>11</v>
      </c>
      <c r="X188" s="718"/>
      <c r="Y188" s="719" t="s">
        <v>567</v>
      </c>
      <c r="Z188" s="716">
        <v>4</v>
      </c>
      <c r="AA188" s="719" t="s">
        <v>11</v>
      </c>
      <c r="AB188" s="718"/>
      <c r="AC188" s="719" t="s">
        <v>12</v>
      </c>
      <c r="AD188" s="720" t="s">
        <v>30</v>
      </c>
      <c r="AE188" s="721" t="str">
        <f t="shared" si="8"/>
        <v/>
      </c>
      <c r="AF188" s="722" t="s">
        <v>568</v>
      </c>
      <c r="AG188" s="723" t="str">
        <f t="shared" si="9"/>
        <v/>
      </c>
      <c r="AH188" s="724"/>
      <c r="AI188" s="724"/>
      <c r="AJ188" s="725"/>
      <c r="AK188" s="725"/>
    </row>
    <row r="189" spans="1:37" ht="36.75" customHeight="1">
      <c r="A189" s="707">
        <f t="shared" si="10"/>
        <v>176</v>
      </c>
      <c r="B189" s="708"/>
      <c r="C189" s="709" t="str">
        <f>IF(【全員最初に作成】基本情報!C210="","",【全員最初に作成】基本情報!C210)</f>
        <v/>
      </c>
      <c r="D189" s="710" t="str">
        <f>IF(【全員最初に作成】基本情報!D210="","",【全員最初に作成】基本情報!D210)</f>
        <v/>
      </c>
      <c r="E189" s="710" t="str">
        <f>IF(【全員最初に作成】基本情報!E210="","",【全員最初に作成】基本情報!E210)</f>
        <v/>
      </c>
      <c r="F189" s="710" t="str">
        <f>IF(【全員最初に作成】基本情報!F210="","",【全員最初に作成】基本情報!F210)</f>
        <v/>
      </c>
      <c r="G189" s="710" t="str">
        <f>IF(【全員最初に作成】基本情報!G210="","",【全員最初に作成】基本情報!G210)</f>
        <v/>
      </c>
      <c r="H189" s="710" t="str">
        <f>IF(【全員最初に作成】基本情報!H210="","",【全員最初に作成】基本情報!H210)</f>
        <v/>
      </c>
      <c r="I189" s="710" t="str">
        <f>IF(【全員最初に作成】基本情報!I210="","",【全員最初に作成】基本情報!I210)</f>
        <v/>
      </c>
      <c r="J189" s="710" t="str">
        <f>IF(【全員最初に作成】基本情報!J210="","",【全員最初に作成】基本情報!J210)</f>
        <v/>
      </c>
      <c r="K189" s="710" t="str">
        <f>IF(【全員最初に作成】基本情報!K210="","",【全員最初に作成】基本情報!K210)</f>
        <v/>
      </c>
      <c r="L189" s="711" t="str">
        <f>IF(【全員最初に作成】基本情報!L210="","",【全員最初に作成】基本情報!L210)</f>
        <v/>
      </c>
      <c r="M189" s="707" t="str">
        <f>IF(【全員最初に作成】基本情報!M210="","",【全員最初に作成】基本情報!M210)</f>
        <v/>
      </c>
      <c r="N189" s="707" t="str">
        <f>IF(【全員最初に作成】基本情報!R210="","",【全員最初に作成】基本情報!R210)</f>
        <v/>
      </c>
      <c r="O189" s="707" t="str">
        <f>IF(【全員最初に作成】基本情報!W210="","",【全員最初に作成】基本情報!W210)</f>
        <v/>
      </c>
      <c r="P189" s="707" t="str">
        <f>IF(【全員最初に作成】基本情報!X210="","",【全員最初に作成】基本情報!X210)</f>
        <v/>
      </c>
      <c r="Q189" s="712" t="str">
        <f>IF(【全員最初に作成】基本情報!Y210="","",【全員最初に作成】基本情報!Y210)</f>
        <v/>
      </c>
      <c r="R189" s="713"/>
      <c r="S189" s="234" t="str">
        <f>IF(B189="×","",IF(【全員最初に作成】基本情報!Z210="","",【全員最初に作成】基本情報!Z210))</f>
        <v/>
      </c>
      <c r="T189" s="714" t="str">
        <f>IF(B189="×","",IF(Q189="","",VLOOKUP(Q189,【参考】数式用!$M$2:$O$34,3,FALSE)))</f>
        <v/>
      </c>
      <c r="U189" s="715" t="s">
        <v>566</v>
      </c>
      <c r="V189" s="716">
        <v>4</v>
      </c>
      <c r="W189" s="717" t="s">
        <v>11</v>
      </c>
      <c r="X189" s="718"/>
      <c r="Y189" s="719" t="s">
        <v>567</v>
      </c>
      <c r="Z189" s="716">
        <v>4</v>
      </c>
      <c r="AA189" s="719" t="s">
        <v>11</v>
      </c>
      <c r="AB189" s="718"/>
      <c r="AC189" s="719" t="s">
        <v>12</v>
      </c>
      <c r="AD189" s="720" t="s">
        <v>30</v>
      </c>
      <c r="AE189" s="721" t="str">
        <f t="shared" si="8"/>
        <v/>
      </c>
      <c r="AF189" s="722" t="s">
        <v>568</v>
      </c>
      <c r="AG189" s="723" t="str">
        <f t="shared" si="9"/>
        <v/>
      </c>
      <c r="AH189" s="724"/>
      <c r="AI189" s="724"/>
      <c r="AJ189" s="725"/>
      <c r="AK189" s="725"/>
    </row>
    <row r="190" spans="1:37" ht="36.75" customHeight="1">
      <c r="A190" s="707">
        <f t="shared" si="10"/>
        <v>177</v>
      </c>
      <c r="B190" s="708"/>
      <c r="C190" s="709" t="str">
        <f>IF(【全員最初に作成】基本情報!C211="","",【全員最初に作成】基本情報!C211)</f>
        <v/>
      </c>
      <c r="D190" s="710" t="str">
        <f>IF(【全員最初に作成】基本情報!D211="","",【全員最初に作成】基本情報!D211)</f>
        <v/>
      </c>
      <c r="E190" s="710" t="str">
        <f>IF(【全員最初に作成】基本情報!E211="","",【全員最初に作成】基本情報!E211)</f>
        <v/>
      </c>
      <c r="F190" s="710" t="str">
        <f>IF(【全員最初に作成】基本情報!F211="","",【全員最初に作成】基本情報!F211)</f>
        <v/>
      </c>
      <c r="G190" s="710" t="str">
        <f>IF(【全員最初に作成】基本情報!G211="","",【全員最初に作成】基本情報!G211)</f>
        <v/>
      </c>
      <c r="H190" s="710" t="str">
        <f>IF(【全員最初に作成】基本情報!H211="","",【全員最初に作成】基本情報!H211)</f>
        <v/>
      </c>
      <c r="I190" s="710" t="str">
        <f>IF(【全員最初に作成】基本情報!I211="","",【全員最初に作成】基本情報!I211)</f>
        <v/>
      </c>
      <c r="J190" s="710" t="str">
        <f>IF(【全員最初に作成】基本情報!J211="","",【全員最初に作成】基本情報!J211)</f>
        <v/>
      </c>
      <c r="K190" s="710" t="str">
        <f>IF(【全員最初に作成】基本情報!K211="","",【全員最初に作成】基本情報!K211)</f>
        <v/>
      </c>
      <c r="L190" s="711" t="str">
        <f>IF(【全員最初に作成】基本情報!L211="","",【全員最初に作成】基本情報!L211)</f>
        <v/>
      </c>
      <c r="M190" s="707" t="str">
        <f>IF(【全員最初に作成】基本情報!M211="","",【全員最初に作成】基本情報!M211)</f>
        <v/>
      </c>
      <c r="N190" s="707" t="str">
        <f>IF(【全員最初に作成】基本情報!R211="","",【全員最初に作成】基本情報!R211)</f>
        <v/>
      </c>
      <c r="O190" s="707" t="str">
        <f>IF(【全員最初に作成】基本情報!W211="","",【全員最初に作成】基本情報!W211)</f>
        <v/>
      </c>
      <c r="P190" s="707" t="str">
        <f>IF(【全員最初に作成】基本情報!X211="","",【全員最初に作成】基本情報!X211)</f>
        <v/>
      </c>
      <c r="Q190" s="712" t="str">
        <f>IF(【全員最初に作成】基本情報!Y211="","",【全員最初に作成】基本情報!Y211)</f>
        <v/>
      </c>
      <c r="R190" s="713"/>
      <c r="S190" s="234" t="str">
        <f>IF(B190="×","",IF(【全員最初に作成】基本情報!Z211="","",【全員最初に作成】基本情報!Z211))</f>
        <v/>
      </c>
      <c r="T190" s="714" t="str">
        <f>IF(B190="×","",IF(Q190="","",VLOOKUP(Q190,【参考】数式用!$M$2:$O$34,3,FALSE)))</f>
        <v/>
      </c>
      <c r="U190" s="715" t="s">
        <v>566</v>
      </c>
      <c r="V190" s="716">
        <v>4</v>
      </c>
      <c r="W190" s="717" t="s">
        <v>11</v>
      </c>
      <c r="X190" s="718"/>
      <c r="Y190" s="719" t="s">
        <v>567</v>
      </c>
      <c r="Z190" s="716">
        <v>4</v>
      </c>
      <c r="AA190" s="719" t="s">
        <v>11</v>
      </c>
      <c r="AB190" s="718"/>
      <c r="AC190" s="719" t="s">
        <v>12</v>
      </c>
      <c r="AD190" s="720" t="s">
        <v>30</v>
      </c>
      <c r="AE190" s="721" t="str">
        <f t="shared" si="8"/>
        <v/>
      </c>
      <c r="AF190" s="722" t="s">
        <v>568</v>
      </c>
      <c r="AG190" s="723" t="str">
        <f t="shared" si="9"/>
        <v/>
      </c>
      <c r="AH190" s="724"/>
      <c r="AI190" s="724"/>
      <c r="AJ190" s="725"/>
      <c r="AK190" s="725"/>
    </row>
    <row r="191" spans="1:37" ht="36.75" customHeight="1">
      <c r="A191" s="707">
        <f t="shared" si="10"/>
        <v>178</v>
      </c>
      <c r="B191" s="708"/>
      <c r="C191" s="709" t="str">
        <f>IF(【全員最初に作成】基本情報!C212="","",【全員最初に作成】基本情報!C212)</f>
        <v/>
      </c>
      <c r="D191" s="710" t="str">
        <f>IF(【全員最初に作成】基本情報!D212="","",【全員最初に作成】基本情報!D212)</f>
        <v/>
      </c>
      <c r="E191" s="710" t="str">
        <f>IF(【全員最初に作成】基本情報!E212="","",【全員最初に作成】基本情報!E212)</f>
        <v/>
      </c>
      <c r="F191" s="710" t="str">
        <f>IF(【全員最初に作成】基本情報!F212="","",【全員最初に作成】基本情報!F212)</f>
        <v/>
      </c>
      <c r="G191" s="710" t="str">
        <f>IF(【全員最初に作成】基本情報!G212="","",【全員最初に作成】基本情報!G212)</f>
        <v/>
      </c>
      <c r="H191" s="710" t="str">
        <f>IF(【全員最初に作成】基本情報!H212="","",【全員最初に作成】基本情報!H212)</f>
        <v/>
      </c>
      <c r="I191" s="710" t="str">
        <f>IF(【全員最初に作成】基本情報!I212="","",【全員最初に作成】基本情報!I212)</f>
        <v/>
      </c>
      <c r="J191" s="710" t="str">
        <f>IF(【全員最初に作成】基本情報!J212="","",【全員最初に作成】基本情報!J212)</f>
        <v/>
      </c>
      <c r="K191" s="710" t="str">
        <f>IF(【全員最初に作成】基本情報!K212="","",【全員最初に作成】基本情報!K212)</f>
        <v/>
      </c>
      <c r="L191" s="711" t="str">
        <f>IF(【全員最初に作成】基本情報!L212="","",【全員最初に作成】基本情報!L212)</f>
        <v/>
      </c>
      <c r="M191" s="707" t="str">
        <f>IF(【全員最初に作成】基本情報!M212="","",【全員最初に作成】基本情報!M212)</f>
        <v/>
      </c>
      <c r="N191" s="707" t="str">
        <f>IF(【全員最初に作成】基本情報!R212="","",【全員最初に作成】基本情報!R212)</f>
        <v/>
      </c>
      <c r="O191" s="707" t="str">
        <f>IF(【全員最初に作成】基本情報!W212="","",【全員最初に作成】基本情報!W212)</f>
        <v/>
      </c>
      <c r="P191" s="707" t="str">
        <f>IF(【全員最初に作成】基本情報!X212="","",【全員最初に作成】基本情報!X212)</f>
        <v/>
      </c>
      <c r="Q191" s="712" t="str">
        <f>IF(【全員最初に作成】基本情報!Y212="","",【全員最初に作成】基本情報!Y212)</f>
        <v/>
      </c>
      <c r="R191" s="713"/>
      <c r="S191" s="234" t="str">
        <f>IF(B191="×","",IF(【全員最初に作成】基本情報!Z212="","",【全員最初に作成】基本情報!Z212))</f>
        <v/>
      </c>
      <c r="T191" s="714" t="str">
        <f>IF(B191="×","",IF(Q191="","",VLOOKUP(Q191,【参考】数式用!$M$2:$O$34,3,FALSE)))</f>
        <v/>
      </c>
      <c r="U191" s="715" t="s">
        <v>566</v>
      </c>
      <c r="V191" s="716">
        <v>4</v>
      </c>
      <c r="W191" s="717" t="s">
        <v>11</v>
      </c>
      <c r="X191" s="718"/>
      <c r="Y191" s="719" t="s">
        <v>567</v>
      </c>
      <c r="Z191" s="716">
        <v>4</v>
      </c>
      <c r="AA191" s="719" t="s">
        <v>11</v>
      </c>
      <c r="AB191" s="718"/>
      <c r="AC191" s="719" t="s">
        <v>12</v>
      </c>
      <c r="AD191" s="720" t="s">
        <v>30</v>
      </c>
      <c r="AE191" s="721" t="str">
        <f t="shared" si="8"/>
        <v/>
      </c>
      <c r="AF191" s="722" t="s">
        <v>568</v>
      </c>
      <c r="AG191" s="723" t="str">
        <f t="shared" si="9"/>
        <v/>
      </c>
      <c r="AH191" s="724"/>
      <c r="AI191" s="724"/>
      <c r="AJ191" s="725"/>
      <c r="AK191" s="725"/>
    </row>
    <row r="192" spans="1:37" ht="36.75" customHeight="1">
      <c r="A192" s="707">
        <f t="shared" si="10"/>
        <v>179</v>
      </c>
      <c r="B192" s="708"/>
      <c r="C192" s="709" t="str">
        <f>IF(【全員最初に作成】基本情報!C213="","",【全員最初に作成】基本情報!C213)</f>
        <v/>
      </c>
      <c r="D192" s="710" t="str">
        <f>IF(【全員最初に作成】基本情報!D213="","",【全員最初に作成】基本情報!D213)</f>
        <v/>
      </c>
      <c r="E192" s="710" t="str">
        <f>IF(【全員最初に作成】基本情報!E213="","",【全員最初に作成】基本情報!E213)</f>
        <v/>
      </c>
      <c r="F192" s="710" t="str">
        <f>IF(【全員最初に作成】基本情報!F213="","",【全員最初に作成】基本情報!F213)</f>
        <v/>
      </c>
      <c r="G192" s="710" t="str">
        <f>IF(【全員最初に作成】基本情報!G213="","",【全員最初に作成】基本情報!G213)</f>
        <v/>
      </c>
      <c r="H192" s="710" t="str">
        <f>IF(【全員最初に作成】基本情報!H213="","",【全員最初に作成】基本情報!H213)</f>
        <v/>
      </c>
      <c r="I192" s="710" t="str">
        <f>IF(【全員最初に作成】基本情報!I213="","",【全員最初に作成】基本情報!I213)</f>
        <v/>
      </c>
      <c r="J192" s="710" t="str">
        <f>IF(【全員最初に作成】基本情報!J213="","",【全員最初に作成】基本情報!J213)</f>
        <v/>
      </c>
      <c r="K192" s="710" t="str">
        <f>IF(【全員最初に作成】基本情報!K213="","",【全員最初に作成】基本情報!K213)</f>
        <v/>
      </c>
      <c r="L192" s="711" t="str">
        <f>IF(【全員最初に作成】基本情報!L213="","",【全員最初に作成】基本情報!L213)</f>
        <v/>
      </c>
      <c r="M192" s="707" t="str">
        <f>IF(【全員最初に作成】基本情報!M213="","",【全員最初に作成】基本情報!M213)</f>
        <v/>
      </c>
      <c r="N192" s="707" t="str">
        <f>IF(【全員最初に作成】基本情報!R213="","",【全員最初に作成】基本情報!R213)</f>
        <v/>
      </c>
      <c r="O192" s="707" t="str">
        <f>IF(【全員最初に作成】基本情報!W213="","",【全員最初に作成】基本情報!W213)</f>
        <v/>
      </c>
      <c r="P192" s="707" t="str">
        <f>IF(【全員最初に作成】基本情報!X213="","",【全員最初に作成】基本情報!X213)</f>
        <v/>
      </c>
      <c r="Q192" s="712" t="str">
        <f>IF(【全員最初に作成】基本情報!Y213="","",【全員最初に作成】基本情報!Y213)</f>
        <v/>
      </c>
      <c r="R192" s="713"/>
      <c r="S192" s="234" t="str">
        <f>IF(B192="×","",IF(【全員最初に作成】基本情報!Z213="","",【全員最初に作成】基本情報!Z213))</f>
        <v/>
      </c>
      <c r="T192" s="714" t="str">
        <f>IF(B192="×","",IF(Q192="","",VLOOKUP(Q192,【参考】数式用!$M$2:$O$34,3,FALSE)))</f>
        <v/>
      </c>
      <c r="U192" s="715" t="s">
        <v>566</v>
      </c>
      <c r="V192" s="716">
        <v>4</v>
      </c>
      <c r="W192" s="717" t="s">
        <v>11</v>
      </c>
      <c r="X192" s="718"/>
      <c r="Y192" s="719" t="s">
        <v>567</v>
      </c>
      <c r="Z192" s="716">
        <v>4</v>
      </c>
      <c r="AA192" s="719" t="s">
        <v>11</v>
      </c>
      <c r="AB192" s="718"/>
      <c r="AC192" s="719" t="s">
        <v>12</v>
      </c>
      <c r="AD192" s="720" t="s">
        <v>30</v>
      </c>
      <c r="AE192" s="721" t="str">
        <f t="shared" si="8"/>
        <v/>
      </c>
      <c r="AF192" s="722" t="s">
        <v>568</v>
      </c>
      <c r="AG192" s="723" t="str">
        <f t="shared" si="9"/>
        <v/>
      </c>
      <c r="AH192" s="724"/>
      <c r="AI192" s="724"/>
      <c r="AJ192" s="725"/>
      <c r="AK192" s="725"/>
    </row>
    <row r="193" spans="1:37" ht="36.75" customHeight="1">
      <c r="A193" s="707">
        <f t="shared" si="10"/>
        <v>180</v>
      </c>
      <c r="B193" s="708"/>
      <c r="C193" s="709" t="str">
        <f>IF(【全員最初に作成】基本情報!C214="","",【全員最初に作成】基本情報!C214)</f>
        <v/>
      </c>
      <c r="D193" s="710" t="str">
        <f>IF(【全員最初に作成】基本情報!D214="","",【全員最初に作成】基本情報!D214)</f>
        <v/>
      </c>
      <c r="E193" s="710" t="str">
        <f>IF(【全員最初に作成】基本情報!E214="","",【全員最初に作成】基本情報!E214)</f>
        <v/>
      </c>
      <c r="F193" s="710" t="str">
        <f>IF(【全員最初に作成】基本情報!F214="","",【全員最初に作成】基本情報!F214)</f>
        <v/>
      </c>
      <c r="G193" s="710" t="str">
        <f>IF(【全員最初に作成】基本情報!G214="","",【全員最初に作成】基本情報!G214)</f>
        <v/>
      </c>
      <c r="H193" s="710" t="str">
        <f>IF(【全員最初に作成】基本情報!H214="","",【全員最初に作成】基本情報!H214)</f>
        <v/>
      </c>
      <c r="I193" s="710" t="str">
        <f>IF(【全員最初に作成】基本情報!I214="","",【全員最初に作成】基本情報!I214)</f>
        <v/>
      </c>
      <c r="J193" s="710" t="str">
        <f>IF(【全員最初に作成】基本情報!J214="","",【全員最初に作成】基本情報!J214)</f>
        <v/>
      </c>
      <c r="K193" s="710" t="str">
        <f>IF(【全員最初に作成】基本情報!K214="","",【全員最初に作成】基本情報!K214)</f>
        <v/>
      </c>
      <c r="L193" s="711" t="str">
        <f>IF(【全員最初に作成】基本情報!L214="","",【全員最初に作成】基本情報!L214)</f>
        <v/>
      </c>
      <c r="M193" s="707" t="str">
        <f>IF(【全員最初に作成】基本情報!M214="","",【全員最初に作成】基本情報!M214)</f>
        <v/>
      </c>
      <c r="N193" s="707" t="str">
        <f>IF(【全員最初に作成】基本情報!R214="","",【全員最初に作成】基本情報!R214)</f>
        <v/>
      </c>
      <c r="O193" s="707" t="str">
        <f>IF(【全員最初に作成】基本情報!W214="","",【全員最初に作成】基本情報!W214)</f>
        <v/>
      </c>
      <c r="P193" s="707" t="str">
        <f>IF(【全員最初に作成】基本情報!X214="","",【全員最初に作成】基本情報!X214)</f>
        <v/>
      </c>
      <c r="Q193" s="712" t="str">
        <f>IF(【全員最初に作成】基本情報!Y214="","",【全員最初に作成】基本情報!Y214)</f>
        <v/>
      </c>
      <c r="R193" s="713"/>
      <c r="S193" s="234" t="str">
        <f>IF(B193="×","",IF(【全員最初に作成】基本情報!Z214="","",【全員最初に作成】基本情報!Z214))</f>
        <v/>
      </c>
      <c r="T193" s="714" t="str">
        <f>IF(B193="×","",IF(Q193="","",VLOOKUP(Q193,【参考】数式用!$M$2:$O$34,3,FALSE)))</f>
        <v/>
      </c>
      <c r="U193" s="715" t="s">
        <v>566</v>
      </c>
      <c r="V193" s="716">
        <v>4</v>
      </c>
      <c r="W193" s="717" t="s">
        <v>11</v>
      </c>
      <c r="X193" s="718"/>
      <c r="Y193" s="719" t="s">
        <v>567</v>
      </c>
      <c r="Z193" s="716">
        <v>4</v>
      </c>
      <c r="AA193" s="719" t="s">
        <v>11</v>
      </c>
      <c r="AB193" s="718"/>
      <c r="AC193" s="719" t="s">
        <v>12</v>
      </c>
      <c r="AD193" s="720" t="s">
        <v>30</v>
      </c>
      <c r="AE193" s="721" t="str">
        <f t="shared" si="8"/>
        <v/>
      </c>
      <c r="AF193" s="722" t="s">
        <v>568</v>
      </c>
      <c r="AG193" s="723" t="str">
        <f t="shared" si="9"/>
        <v/>
      </c>
      <c r="AH193" s="724"/>
      <c r="AI193" s="724"/>
      <c r="AJ193" s="725"/>
      <c r="AK193" s="725"/>
    </row>
    <row r="194" spans="1:37" ht="36.75" customHeight="1">
      <c r="A194" s="707">
        <f t="shared" si="10"/>
        <v>181</v>
      </c>
      <c r="B194" s="708"/>
      <c r="C194" s="709" t="str">
        <f>IF(【全員最初に作成】基本情報!C215="","",【全員最初に作成】基本情報!C215)</f>
        <v/>
      </c>
      <c r="D194" s="710" t="str">
        <f>IF(【全員最初に作成】基本情報!D215="","",【全員最初に作成】基本情報!D215)</f>
        <v/>
      </c>
      <c r="E194" s="710" t="str">
        <f>IF(【全員最初に作成】基本情報!E215="","",【全員最初に作成】基本情報!E215)</f>
        <v/>
      </c>
      <c r="F194" s="710" t="str">
        <f>IF(【全員最初に作成】基本情報!F215="","",【全員最初に作成】基本情報!F215)</f>
        <v/>
      </c>
      <c r="G194" s="710" t="str">
        <f>IF(【全員最初に作成】基本情報!G215="","",【全員最初に作成】基本情報!G215)</f>
        <v/>
      </c>
      <c r="H194" s="710" t="str">
        <f>IF(【全員最初に作成】基本情報!H215="","",【全員最初に作成】基本情報!H215)</f>
        <v/>
      </c>
      <c r="I194" s="710" t="str">
        <f>IF(【全員最初に作成】基本情報!I215="","",【全員最初に作成】基本情報!I215)</f>
        <v/>
      </c>
      <c r="J194" s="710" t="str">
        <f>IF(【全員最初に作成】基本情報!J215="","",【全員最初に作成】基本情報!J215)</f>
        <v/>
      </c>
      <c r="K194" s="710" t="str">
        <f>IF(【全員最初に作成】基本情報!K215="","",【全員最初に作成】基本情報!K215)</f>
        <v/>
      </c>
      <c r="L194" s="711" t="str">
        <f>IF(【全員最初に作成】基本情報!L215="","",【全員最初に作成】基本情報!L215)</f>
        <v/>
      </c>
      <c r="M194" s="707" t="str">
        <f>IF(【全員最初に作成】基本情報!M215="","",【全員最初に作成】基本情報!M215)</f>
        <v/>
      </c>
      <c r="N194" s="707" t="str">
        <f>IF(【全員最初に作成】基本情報!R215="","",【全員最初に作成】基本情報!R215)</f>
        <v/>
      </c>
      <c r="O194" s="707" t="str">
        <f>IF(【全員最初に作成】基本情報!W215="","",【全員最初に作成】基本情報!W215)</f>
        <v/>
      </c>
      <c r="P194" s="707" t="str">
        <f>IF(【全員最初に作成】基本情報!X215="","",【全員最初に作成】基本情報!X215)</f>
        <v/>
      </c>
      <c r="Q194" s="712" t="str">
        <f>IF(【全員最初に作成】基本情報!Y215="","",【全員最初に作成】基本情報!Y215)</f>
        <v/>
      </c>
      <c r="R194" s="713"/>
      <c r="S194" s="234" t="str">
        <f>IF(B194="×","",IF(【全員最初に作成】基本情報!Z215="","",【全員最初に作成】基本情報!Z215))</f>
        <v/>
      </c>
      <c r="T194" s="714" t="str">
        <f>IF(B194="×","",IF(Q194="","",VLOOKUP(Q194,【参考】数式用!$M$2:$O$34,3,FALSE)))</f>
        <v/>
      </c>
      <c r="U194" s="715" t="s">
        <v>566</v>
      </c>
      <c r="V194" s="716">
        <v>4</v>
      </c>
      <c r="W194" s="717" t="s">
        <v>11</v>
      </c>
      <c r="X194" s="718"/>
      <c r="Y194" s="719" t="s">
        <v>567</v>
      </c>
      <c r="Z194" s="716">
        <v>4</v>
      </c>
      <c r="AA194" s="719" t="s">
        <v>11</v>
      </c>
      <c r="AB194" s="718"/>
      <c r="AC194" s="719" t="s">
        <v>12</v>
      </c>
      <c r="AD194" s="720" t="s">
        <v>30</v>
      </c>
      <c r="AE194" s="721" t="str">
        <f t="shared" si="8"/>
        <v/>
      </c>
      <c r="AF194" s="722" t="s">
        <v>568</v>
      </c>
      <c r="AG194" s="723" t="str">
        <f t="shared" si="9"/>
        <v/>
      </c>
      <c r="AH194" s="724"/>
      <c r="AI194" s="724"/>
      <c r="AJ194" s="725"/>
      <c r="AK194" s="725"/>
    </row>
    <row r="195" spans="1:37" ht="36.75" customHeight="1">
      <c r="A195" s="707">
        <f t="shared" si="10"/>
        <v>182</v>
      </c>
      <c r="B195" s="708"/>
      <c r="C195" s="709" t="str">
        <f>IF(【全員最初に作成】基本情報!C216="","",【全員最初に作成】基本情報!C216)</f>
        <v/>
      </c>
      <c r="D195" s="710" t="str">
        <f>IF(【全員最初に作成】基本情報!D216="","",【全員最初に作成】基本情報!D216)</f>
        <v/>
      </c>
      <c r="E195" s="710" t="str">
        <f>IF(【全員最初に作成】基本情報!E216="","",【全員最初に作成】基本情報!E216)</f>
        <v/>
      </c>
      <c r="F195" s="710" t="str">
        <f>IF(【全員最初に作成】基本情報!F216="","",【全員最初に作成】基本情報!F216)</f>
        <v/>
      </c>
      <c r="G195" s="710" t="str">
        <f>IF(【全員最初に作成】基本情報!G216="","",【全員最初に作成】基本情報!G216)</f>
        <v/>
      </c>
      <c r="H195" s="710" t="str">
        <f>IF(【全員最初に作成】基本情報!H216="","",【全員最初に作成】基本情報!H216)</f>
        <v/>
      </c>
      <c r="I195" s="710" t="str">
        <f>IF(【全員最初に作成】基本情報!I216="","",【全員最初に作成】基本情報!I216)</f>
        <v/>
      </c>
      <c r="J195" s="710" t="str">
        <f>IF(【全員最初に作成】基本情報!J216="","",【全員最初に作成】基本情報!J216)</f>
        <v/>
      </c>
      <c r="K195" s="710" t="str">
        <f>IF(【全員最初に作成】基本情報!K216="","",【全員最初に作成】基本情報!K216)</f>
        <v/>
      </c>
      <c r="L195" s="711" t="str">
        <f>IF(【全員最初に作成】基本情報!L216="","",【全員最初に作成】基本情報!L216)</f>
        <v/>
      </c>
      <c r="M195" s="707" t="str">
        <f>IF(【全員最初に作成】基本情報!M216="","",【全員最初に作成】基本情報!M216)</f>
        <v/>
      </c>
      <c r="N195" s="707" t="str">
        <f>IF(【全員最初に作成】基本情報!R216="","",【全員最初に作成】基本情報!R216)</f>
        <v/>
      </c>
      <c r="O195" s="707" t="str">
        <f>IF(【全員最初に作成】基本情報!W216="","",【全員最初に作成】基本情報!W216)</f>
        <v/>
      </c>
      <c r="P195" s="707" t="str">
        <f>IF(【全員最初に作成】基本情報!X216="","",【全員最初に作成】基本情報!X216)</f>
        <v/>
      </c>
      <c r="Q195" s="712" t="str">
        <f>IF(【全員最初に作成】基本情報!Y216="","",【全員最初に作成】基本情報!Y216)</f>
        <v/>
      </c>
      <c r="R195" s="713"/>
      <c r="S195" s="234" t="str">
        <f>IF(B195="×","",IF(【全員最初に作成】基本情報!Z216="","",【全員最初に作成】基本情報!Z216))</f>
        <v/>
      </c>
      <c r="T195" s="714" t="str">
        <f>IF(B195="×","",IF(Q195="","",VLOOKUP(Q195,【参考】数式用!$M$2:$O$34,3,FALSE)))</f>
        <v/>
      </c>
      <c r="U195" s="715" t="s">
        <v>566</v>
      </c>
      <c r="V195" s="716">
        <v>4</v>
      </c>
      <c r="W195" s="717" t="s">
        <v>11</v>
      </c>
      <c r="X195" s="718"/>
      <c r="Y195" s="719" t="s">
        <v>567</v>
      </c>
      <c r="Z195" s="716">
        <v>4</v>
      </c>
      <c r="AA195" s="719" t="s">
        <v>11</v>
      </c>
      <c r="AB195" s="718"/>
      <c r="AC195" s="719" t="s">
        <v>12</v>
      </c>
      <c r="AD195" s="720" t="s">
        <v>30</v>
      </c>
      <c r="AE195" s="721" t="str">
        <f t="shared" si="8"/>
        <v/>
      </c>
      <c r="AF195" s="722" t="s">
        <v>568</v>
      </c>
      <c r="AG195" s="723" t="str">
        <f t="shared" si="9"/>
        <v/>
      </c>
      <c r="AH195" s="724"/>
      <c r="AI195" s="724"/>
      <c r="AJ195" s="725"/>
      <c r="AK195" s="725"/>
    </row>
    <row r="196" spans="1:37" ht="36.75" customHeight="1">
      <c r="A196" s="707">
        <f t="shared" si="10"/>
        <v>183</v>
      </c>
      <c r="B196" s="708"/>
      <c r="C196" s="709" t="str">
        <f>IF(【全員最初に作成】基本情報!C217="","",【全員最初に作成】基本情報!C217)</f>
        <v/>
      </c>
      <c r="D196" s="710" t="str">
        <f>IF(【全員最初に作成】基本情報!D217="","",【全員最初に作成】基本情報!D217)</f>
        <v/>
      </c>
      <c r="E196" s="710" t="str">
        <f>IF(【全員最初に作成】基本情報!E217="","",【全員最初に作成】基本情報!E217)</f>
        <v/>
      </c>
      <c r="F196" s="710" t="str">
        <f>IF(【全員最初に作成】基本情報!F217="","",【全員最初に作成】基本情報!F217)</f>
        <v/>
      </c>
      <c r="G196" s="710" t="str">
        <f>IF(【全員最初に作成】基本情報!G217="","",【全員最初に作成】基本情報!G217)</f>
        <v/>
      </c>
      <c r="H196" s="710" t="str">
        <f>IF(【全員最初に作成】基本情報!H217="","",【全員最初に作成】基本情報!H217)</f>
        <v/>
      </c>
      <c r="I196" s="710" t="str">
        <f>IF(【全員最初に作成】基本情報!I217="","",【全員最初に作成】基本情報!I217)</f>
        <v/>
      </c>
      <c r="J196" s="710" t="str">
        <f>IF(【全員最初に作成】基本情報!J217="","",【全員最初に作成】基本情報!J217)</f>
        <v/>
      </c>
      <c r="K196" s="710" t="str">
        <f>IF(【全員最初に作成】基本情報!K217="","",【全員最初に作成】基本情報!K217)</f>
        <v/>
      </c>
      <c r="L196" s="711" t="str">
        <f>IF(【全員最初に作成】基本情報!L217="","",【全員最初に作成】基本情報!L217)</f>
        <v/>
      </c>
      <c r="M196" s="707" t="str">
        <f>IF(【全員最初に作成】基本情報!M217="","",【全員最初に作成】基本情報!M217)</f>
        <v/>
      </c>
      <c r="N196" s="707" t="str">
        <f>IF(【全員最初に作成】基本情報!R217="","",【全員最初に作成】基本情報!R217)</f>
        <v/>
      </c>
      <c r="O196" s="707" t="str">
        <f>IF(【全員最初に作成】基本情報!W217="","",【全員最初に作成】基本情報!W217)</f>
        <v/>
      </c>
      <c r="P196" s="707" t="str">
        <f>IF(【全員最初に作成】基本情報!X217="","",【全員最初に作成】基本情報!X217)</f>
        <v/>
      </c>
      <c r="Q196" s="712" t="str">
        <f>IF(【全員最初に作成】基本情報!Y217="","",【全員最初に作成】基本情報!Y217)</f>
        <v/>
      </c>
      <c r="R196" s="713"/>
      <c r="S196" s="234" t="str">
        <f>IF(B196="×","",IF(【全員最初に作成】基本情報!Z217="","",【全員最初に作成】基本情報!Z217))</f>
        <v/>
      </c>
      <c r="T196" s="714" t="str">
        <f>IF(B196="×","",IF(Q196="","",VLOOKUP(Q196,【参考】数式用!$M$2:$O$34,3,FALSE)))</f>
        <v/>
      </c>
      <c r="U196" s="715" t="s">
        <v>566</v>
      </c>
      <c r="V196" s="716">
        <v>4</v>
      </c>
      <c r="W196" s="717" t="s">
        <v>11</v>
      </c>
      <c r="X196" s="718"/>
      <c r="Y196" s="719" t="s">
        <v>567</v>
      </c>
      <c r="Z196" s="716">
        <v>4</v>
      </c>
      <c r="AA196" s="719" t="s">
        <v>11</v>
      </c>
      <c r="AB196" s="718"/>
      <c r="AC196" s="719" t="s">
        <v>12</v>
      </c>
      <c r="AD196" s="720" t="s">
        <v>30</v>
      </c>
      <c r="AE196" s="721" t="str">
        <f t="shared" si="8"/>
        <v/>
      </c>
      <c r="AF196" s="722" t="s">
        <v>568</v>
      </c>
      <c r="AG196" s="723" t="str">
        <f t="shared" si="9"/>
        <v/>
      </c>
      <c r="AH196" s="724"/>
      <c r="AI196" s="724"/>
      <c r="AJ196" s="725"/>
      <c r="AK196" s="725"/>
    </row>
    <row r="197" spans="1:37" ht="36.75" customHeight="1">
      <c r="A197" s="707">
        <f t="shared" si="10"/>
        <v>184</v>
      </c>
      <c r="B197" s="708"/>
      <c r="C197" s="709" t="str">
        <f>IF(【全員最初に作成】基本情報!C218="","",【全員最初に作成】基本情報!C218)</f>
        <v/>
      </c>
      <c r="D197" s="710" t="str">
        <f>IF(【全員最初に作成】基本情報!D218="","",【全員最初に作成】基本情報!D218)</f>
        <v/>
      </c>
      <c r="E197" s="710" t="str">
        <f>IF(【全員最初に作成】基本情報!E218="","",【全員最初に作成】基本情報!E218)</f>
        <v/>
      </c>
      <c r="F197" s="710" t="str">
        <f>IF(【全員最初に作成】基本情報!F218="","",【全員最初に作成】基本情報!F218)</f>
        <v/>
      </c>
      <c r="G197" s="710" t="str">
        <f>IF(【全員最初に作成】基本情報!G218="","",【全員最初に作成】基本情報!G218)</f>
        <v/>
      </c>
      <c r="H197" s="710" t="str">
        <f>IF(【全員最初に作成】基本情報!H218="","",【全員最初に作成】基本情報!H218)</f>
        <v/>
      </c>
      <c r="I197" s="710" t="str">
        <f>IF(【全員最初に作成】基本情報!I218="","",【全員最初に作成】基本情報!I218)</f>
        <v/>
      </c>
      <c r="J197" s="710" t="str">
        <f>IF(【全員最初に作成】基本情報!J218="","",【全員最初に作成】基本情報!J218)</f>
        <v/>
      </c>
      <c r="K197" s="710" t="str">
        <f>IF(【全員最初に作成】基本情報!K218="","",【全員最初に作成】基本情報!K218)</f>
        <v/>
      </c>
      <c r="L197" s="711" t="str">
        <f>IF(【全員最初に作成】基本情報!L218="","",【全員最初に作成】基本情報!L218)</f>
        <v/>
      </c>
      <c r="M197" s="707" t="str">
        <f>IF(【全員最初に作成】基本情報!M218="","",【全員最初に作成】基本情報!M218)</f>
        <v/>
      </c>
      <c r="N197" s="707" t="str">
        <f>IF(【全員最初に作成】基本情報!R218="","",【全員最初に作成】基本情報!R218)</f>
        <v/>
      </c>
      <c r="O197" s="707" t="str">
        <f>IF(【全員最初に作成】基本情報!W218="","",【全員最初に作成】基本情報!W218)</f>
        <v/>
      </c>
      <c r="P197" s="707" t="str">
        <f>IF(【全員最初に作成】基本情報!X218="","",【全員最初に作成】基本情報!X218)</f>
        <v/>
      </c>
      <c r="Q197" s="712" t="str">
        <f>IF(【全員最初に作成】基本情報!Y218="","",【全員最初に作成】基本情報!Y218)</f>
        <v/>
      </c>
      <c r="R197" s="713"/>
      <c r="S197" s="234" t="str">
        <f>IF(B197="×","",IF(【全員最初に作成】基本情報!Z218="","",【全員最初に作成】基本情報!Z218))</f>
        <v/>
      </c>
      <c r="T197" s="714" t="str">
        <f>IF(B197="×","",IF(Q197="","",VLOOKUP(Q197,【参考】数式用!$M$2:$O$34,3,FALSE)))</f>
        <v/>
      </c>
      <c r="U197" s="715" t="s">
        <v>566</v>
      </c>
      <c r="V197" s="716">
        <v>4</v>
      </c>
      <c r="W197" s="717" t="s">
        <v>11</v>
      </c>
      <c r="X197" s="718"/>
      <c r="Y197" s="719" t="s">
        <v>567</v>
      </c>
      <c r="Z197" s="716">
        <v>4</v>
      </c>
      <c r="AA197" s="719" t="s">
        <v>11</v>
      </c>
      <c r="AB197" s="718"/>
      <c r="AC197" s="719" t="s">
        <v>12</v>
      </c>
      <c r="AD197" s="720" t="s">
        <v>30</v>
      </c>
      <c r="AE197" s="721" t="str">
        <f t="shared" si="8"/>
        <v/>
      </c>
      <c r="AF197" s="722" t="s">
        <v>568</v>
      </c>
      <c r="AG197" s="723" t="str">
        <f t="shared" si="9"/>
        <v/>
      </c>
      <c r="AH197" s="724"/>
      <c r="AI197" s="724"/>
      <c r="AJ197" s="725"/>
      <c r="AK197" s="725"/>
    </row>
    <row r="198" spans="1:37" ht="36.75" customHeight="1">
      <c r="A198" s="707">
        <f t="shared" si="10"/>
        <v>185</v>
      </c>
      <c r="B198" s="708"/>
      <c r="C198" s="709" t="str">
        <f>IF(【全員最初に作成】基本情報!C219="","",【全員最初に作成】基本情報!C219)</f>
        <v/>
      </c>
      <c r="D198" s="710" t="str">
        <f>IF(【全員最初に作成】基本情報!D219="","",【全員最初に作成】基本情報!D219)</f>
        <v/>
      </c>
      <c r="E198" s="710" t="str">
        <f>IF(【全員最初に作成】基本情報!E219="","",【全員最初に作成】基本情報!E219)</f>
        <v/>
      </c>
      <c r="F198" s="710" t="str">
        <f>IF(【全員最初に作成】基本情報!F219="","",【全員最初に作成】基本情報!F219)</f>
        <v/>
      </c>
      <c r="G198" s="710" t="str">
        <f>IF(【全員最初に作成】基本情報!G219="","",【全員最初に作成】基本情報!G219)</f>
        <v/>
      </c>
      <c r="H198" s="710" t="str">
        <f>IF(【全員最初に作成】基本情報!H219="","",【全員最初に作成】基本情報!H219)</f>
        <v/>
      </c>
      <c r="I198" s="710" t="str">
        <f>IF(【全員最初に作成】基本情報!I219="","",【全員最初に作成】基本情報!I219)</f>
        <v/>
      </c>
      <c r="J198" s="710" t="str">
        <f>IF(【全員最初に作成】基本情報!J219="","",【全員最初に作成】基本情報!J219)</f>
        <v/>
      </c>
      <c r="K198" s="710" t="str">
        <f>IF(【全員最初に作成】基本情報!K219="","",【全員最初に作成】基本情報!K219)</f>
        <v/>
      </c>
      <c r="L198" s="711" t="str">
        <f>IF(【全員最初に作成】基本情報!L219="","",【全員最初に作成】基本情報!L219)</f>
        <v/>
      </c>
      <c r="M198" s="707" t="str">
        <f>IF(【全員最初に作成】基本情報!M219="","",【全員最初に作成】基本情報!M219)</f>
        <v/>
      </c>
      <c r="N198" s="707" t="str">
        <f>IF(【全員最初に作成】基本情報!R219="","",【全員最初に作成】基本情報!R219)</f>
        <v/>
      </c>
      <c r="O198" s="707" t="str">
        <f>IF(【全員最初に作成】基本情報!W219="","",【全員最初に作成】基本情報!W219)</f>
        <v/>
      </c>
      <c r="P198" s="707" t="str">
        <f>IF(【全員最初に作成】基本情報!X219="","",【全員最初に作成】基本情報!X219)</f>
        <v/>
      </c>
      <c r="Q198" s="712" t="str">
        <f>IF(【全員最初に作成】基本情報!Y219="","",【全員最初に作成】基本情報!Y219)</f>
        <v/>
      </c>
      <c r="R198" s="713"/>
      <c r="S198" s="234" t="str">
        <f>IF(B198="×","",IF(【全員最初に作成】基本情報!Z219="","",【全員最初に作成】基本情報!Z219))</f>
        <v/>
      </c>
      <c r="T198" s="714" t="str">
        <f>IF(B198="×","",IF(Q198="","",VLOOKUP(Q198,【参考】数式用!$M$2:$O$34,3,FALSE)))</f>
        <v/>
      </c>
      <c r="U198" s="715" t="s">
        <v>566</v>
      </c>
      <c r="V198" s="716">
        <v>4</v>
      </c>
      <c r="W198" s="717" t="s">
        <v>11</v>
      </c>
      <c r="X198" s="718"/>
      <c r="Y198" s="719" t="s">
        <v>567</v>
      </c>
      <c r="Z198" s="716">
        <v>4</v>
      </c>
      <c r="AA198" s="719" t="s">
        <v>11</v>
      </c>
      <c r="AB198" s="718"/>
      <c r="AC198" s="719" t="s">
        <v>12</v>
      </c>
      <c r="AD198" s="720" t="s">
        <v>30</v>
      </c>
      <c r="AE198" s="721" t="str">
        <f t="shared" si="8"/>
        <v/>
      </c>
      <c r="AF198" s="722" t="s">
        <v>568</v>
      </c>
      <c r="AG198" s="723" t="str">
        <f t="shared" si="9"/>
        <v/>
      </c>
      <c r="AH198" s="724"/>
      <c r="AI198" s="724"/>
      <c r="AJ198" s="725"/>
      <c r="AK198" s="725"/>
    </row>
    <row r="199" spans="1:37" ht="36.75" customHeight="1">
      <c r="A199" s="707">
        <f t="shared" si="10"/>
        <v>186</v>
      </c>
      <c r="B199" s="708"/>
      <c r="C199" s="709" t="str">
        <f>IF(【全員最初に作成】基本情報!C220="","",【全員最初に作成】基本情報!C220)</f>
        <v/>
      </c>
      <c r="D199" s="710" t="str">
        <f>IF(【全員最初に作成】基本情報!D220="","",【全員最初に作成】基本情報!D220)</f>
        <v/>
      </c>
      <c r="E199" s="710" t="str">
        <f>IF(【全員最初に作成】基本情報!E220="","",【全員最初に作成】基本情報!E220)</f>
        <v/>
      </c>
      <c r="F199" s="710" t="str">
        <f>IF(【全員最初に作成】基本情報!F220="","",【全員最初に作成】基本情報!F220)</f>
        <v/>
      </c>
      <c r="G199" s="710" t="str">
        <f>IF(【全員最初に作成】基本情報!G220="","",【全員最初に作成】基本情報!G220)</f>
        <v/>
      </c>
      <c r="H199" s="710" t="str">
        <f>IF(【全員最初に作成】基本情報!H220="","",【全員最初に作成】基本情報!H220)</f>
        <v/>
      </c>
      <c r="I199" s="710" t="str">
        <f>IF(【全員最初に作成】基本情報!I220="","",【全員最初に作成】基本情報!I220)</f>
        <v/>
      </c>
      <c r="J199" s="710" t="str">
        <f>IF(【全員最初に作成】基本情報!J220="","",【全員最初に作成】基本情報!J220)</f>
        <v/>
      </c>
      <c r="K199" s="710" t="str">
        <f>IF(【全員最初に作成】基本情報!K220="","",【全員最初に作成】基本情報!K220)</f>
        <v/>
      </c>
      <c r="L199" s="711" t="str">
        <f>IF(【全員最初に作成】基本情報!L220="","",【全員最初に作成】基本情報!L220)</f>
        <v/>
      </c>
      <c r="M199" s="707" t="str">
        <f>IF(【全員最初に作成】基本情報!M220="","",【全員最初に作成】基本情報!M220)</f>
        <v/>
      </c>
      <c r="N199" s="707" t="str">
        <f>IF(【全員最初に作成】基本情報!R220="","",【全員最初に作成】基本情報!R220)</f>
        <v/>
      </c>
      <c r="O199" s="707" t="str">
        <f>IF(【全員最初に作成】基本情報!W220="","",【全員最初に作成】基本情報!W220)</f>
        <v/>
      </c>
      <c r="P199" s="707" t="str">
        <f>IF(【全員最初に作成】基本情報!X220="","",【全員最初に作成】基本情報!X220)</f>
        <v/>
      </c>
      <c r="Q199" s="712" t="str">
        <f>IF(【全員最初に作成】基本情報!Y220="","",【全員最初に作成】基本情報!Y220)</f>
        <v/>
      </c>
      <c r="R199" s="713"/>
      <c r="S199" s="234" t="str">
        <f>IF(B199="×","",IF(【全員最初に作成】基本情報!Z220="","",【全員最初に作成】基本情報!Z220))</f>
        <v/>
      </c>
      <c r="T199" s="714" t="str">
        <f>IF(B199="×","",IF(Q199="","",VLOOKUP(Q199,【参考】数式用!$M$2:$O$34,3,FALSE)))</f>
        <v/>
      </c>
      <c r="U199" s="715" t="s">
        <v>566</v>
      </c>
      <c r="V199" s="716">
        <v>4</v>
      </c>
      <c r="W199" s="717" t="s">
        <v>11</v>
      </c>
      <c r="X199" s="718"/>
      <c r="Y199" s="719" t="s">
        <v>567</v>
      </c>
      <c r="Z199" s="716">
        <v>4</v>
      </c>
      <c r="AA199" s="719" t="s">
        <v>11</v>
      </c>
      <c r="AB199" s="718"/>
      <c r="AC199" s="719" t="s">
        <v>12</v>
      </c>
      <c r="AD199" s="720" t="s">
        <v>30</v>
      </c>
      <c r="AE199" s="721" t="str">
        <f t="shared" si="8"/>
        <v/>
      </c>
      <c r="AF199" s="722" t="s">
        <v>568</v>
      </c>
      <c r="AG199" s="723" t="str">
        <f t="shared" si="9"/>
        <v/>
      </c>
      <c r="AH199" s="724"/>
      <c r="AI199" s="724"/>
      <c r="AJ199" s="725"/>
      <c r="AK199" s="725"/>
    </row>
    <row r="200" spans="1:37" ht="36.75" customHeight="1">
      <c r="A200" s="707">
        <f t="shared" si="10"/>
        <v>187</v>
      </c>
      <c r="B200" s="708"/>
      <c r="C200" s="709" t="str">
        <f>IF(【全員最初に作成】基本情報!C221="","",【全員最初に作成】基本情報!C221)</f>
        <v/>
      </c>
      <c r="D200" s="710" t="str">
        <f>IF(【全員最初に作成】基本情報!D221="","",【全員最初に作成】基本情報!D221)</f>
        <v/>
      </c>
      <c r="E200" s="710" t="str">
        <f>IF(【全員最初に作成】基本情報!E221="","",【全員最初に作成】基本情報!E221)</f>
        <v/>
      </c>
      <c r="F200" s="710" t="str">
        <f>IF(【全員最初に作成】基本情報!F221="","",【全員最初に作成】基本情報!F221)</f>
        <v/>
      </c>
      <c r="G200" s="710" t="str">
        <f>IF(【全員最初に作成】基本情報!G221="","",【全員最初に作成】基本情報!G221)</f>
        <v/>
      </c>
      <c r="H200" s="710" t="str">
        <f>IF(【全員最初に作成】基本情報!H221="","",【全員最初に作成】基本情報!H221)</f>
        <v/>
      </c>
      <c r="I200" s="710" t="str">
        <f>IF(【全員最初に作成】基本情報!I221="","",【全員最初に作成】基本情報!I221)</f>
        <v/>
      </c>
      <c r="J200" s="710" t="str">
        <f>IF(【全員最初に作成】基本情報!J221="","",【全員最初に作成】基本情報!J221)</f>
        <v/>
      </c>
      <c r="K200" s="710" t="str">
        <f>IF(【全員最初に作成】基本情報!K221="","",【全員最初に作成】基本情報!K221)</f>
        <v/>
      </c>
      <c r="L200" s="711" t="str">
        <f>IF(【全員最初に作成】基本情報!L221="","",【全員最初に作成】基本情報!L221)</f>
        <v/>
      </c>
      <c r="M200" s="707" t="str">
        <f>IF(【全員最初に作成】基本情報!M221="","",【全員最初に作成】基本情報!M221)</f>
        <v/>
      </c>
      <c r="N200" s="707" t="str">
        <f>IF(【全員最初に作成】基本情報!R221="","",【全員最初に作成】基本情報!R221)</f>
        <v/>
      </c>
      <c r="O200" s="707" t="str">
        <f>IF(【全員最初に作成】基本情報!W221="","",【全員最初に作成】基本情報!W221)</f>
        <v/>
      </c>
      <c r="P200" s="707" t="str">
        <f>IF(【全員最初に作成】基本情報!X221="","",【全員最初に作成】基本情報!X221)</f>
        <v/>
      </c>
      <c r="Q200" s="712" t="str">
        <f>IF(【全員最初に作成】基本情報!Y221="","",【全員最初に作成】基本情報!Y221)</f>
        <v/>
      </c>
      <c r="R200" s="713"/>
      <c r="S200" s="234" t="str">
        <f>IF(B200="×","",IF(【全員最初に作成】基本情報!Z221="","",【全員最初に作成】基本情報!Z221))</f>
        <v/>
      </c>
      <c r="T200" s="714" t="str">
        <f>IF(B200="×","",IF(Q200="","",VLOOKUP(Q200,【参考】数式用!$M$2:$O$34,3,FALSE)))</f>
        <v/>
      </c>
      <c r="U200" s="715" t="s">
        <v>566</v>
      </c>
      <c r="V200" s="716">
        <v>4</v>
      </c>
      <c r="W200" s="717" t="s">
        <v>11</v>
      </c>
      <c r="X200" s="718"/>
      <c r="Y200" s="719" t="s">
        <v>567</v>
      </c>
      <c r="Z200" s="716">
        <v>4</v>
      </c>
      <c r="AA200" s="719" t="s">
        <v>11</v>
      </c>
      <c r="AB200" s="718"/>
      <c r="AC200" s="719" t="s">
        <v>12</v>
      </c>
      <c r="AD200" s="720" t="s">
        <v>30</v>
      </c>
      <c r="AE200" s="721" t="str">
        <f t="shared" si="8"/>
        <v/>
      </c>
      <c r="AF200" s="722" t="s">
        <v>568</v>
      </c>
      <c r="AG200" s="723" t="str">
        <f t="shared" si="9"/>
        <v/>
      </c>
      <c r="AH200" s="724"/>
      <c r="AI200" s="724"/>
      <c r="AJ200" s="725"/>
      <c r="AK200" s="725"/>
    </row>
    <row r="201" spans="1:37" ht="36.75" customHeight="1">
      <c r="A201" s="707">
        <f t="shared" si="10"/>
        <v>188</v>
      </c>
      <c r="B201" s="708"/>
      <c r="C201" s="709" t="str">
        <f>IF(【全員最初に作成】基本情報!C222="","",【全員最初に作成】基本情報!C222)</f>
        <v/>
      </c>
      <c r="D201" s="710" t="str">
        <f>IF(【全員最初に作成】基本情報!D222="","",【全員最初に作成】基本情報!D222)</f>
        <v/>
      </c>
      <c r="E201" s="710" t="str">
        <f>IF(【全員最初に作成】基本情報!E222="","",【全員最初に作成】基本情報!E222)</f>
        <v/>
      </c>
      <c r="F201" s="710" t="str">
        <f>IF(【全員最初に作成】基本情報!F222="","",【全員最初に作成】基本情報!F222)</f>
        <v/>
      </c>
      <c r="G201" s="710" t="str">
        <f>IF(【全員最初に作成】基本情報!G222="","",【全員最初に作成】基本情報!G222)</f>
        <v/>
      </c>
      <c r="H201" s="710" t="str">
        <f>IF(【全員最初に作成】基本情報!H222="","",【全員最初に作成】基本情報!H222)</f>
        <v/>
      </c>
      <c r="I201" s="710" t="str">
        <f>IF(【全員最初に作成】基本情報!I222="","",【全員最初に作成】基本情報!I222)</f>
        <v/>
      </c>
      <c r="J201" s="710" t="str">
        <f>IF(【全員最初に作成】基本情報!J222="","",【全員最初に作成】基本情報!J222)</f>
        <v/>
      </c>
      <c r="K201" s="710" t="str">
        <f>IF(【全員最初に作成】基本情報!K222="","",【全員最初に作成】基本情報!K222)</f>
        <v/>
      </c>
      <c r="L201" s="711" t="str">
        <f>IF(【全員最初に作成】基本情報!L222="","",【全員最初に作成】基本情報!L222)</f>
        <v/>
      </c>
      <c r="M201" s="707" t="str">
        <f>IF(【全員最初に作成】基本情報!M222="","",【全員最初に作成】基本情報!M222)</f>
        <v/>
      </c>
      <c r="N201" s="707" t="str">
        <f>IF(【全員最初に作成】基本情報!R222="","",【全員最初に作成】基本情報!R222)</f>
        <v/>
      </c>
      <c r="O201" s="707" t="str">
        <f>IF(【全員最初に作成】基本情報!W222="","",【全員最初に作成】基本情報!W222)</f>
        <v/>
      </c>
      <c r="P201" s="707" t="str">
        <f>IF(【全員最初に作成】基本情報!X222="","",【全員最初に作成】基本情報!X222)</f>
        <v/>
      </c>
      <c r="Q201" s="712" t="str">
        <f>IF(【全員最初に作成】基本情報!Y222="","",【全員最初に作成】基本情報!Y222)</f>
        <v/>
      </c>
      <c r="R201" s="713"/>
      <c r="S201" s="234" t="str">
        <f>IF(B201="×","",IF(【全員最初に作成】基本情報!Z222="","",【全員最初に作成】基本情報!Z222))</f>
        <v/>
      </c>
      <c r="T201" s="714" t="str">
        <f>IF(B201="×","",IF(Q201="","",VLOOKUP(Q201,【参考】数式用!$M$2:$O$34,3,FALSE)))</f>
        <v/>
      </c>
      <c r="U201" s="715" t="s">
        <v>566</v>
      </c>
      <c r="V201" s="716">
        <v>4</v>
      </c>
      <c r="W201" s="717" t="s">
        <v>11</v>
      </c>
      <c r="X201" s="718"/>
      <c r="Y201" s="719" t="s">
        <v>567</v>
      </c>
      <c r="Z201" s="716">
        <v>4</v>
      </c>
      <c r="AA201" s="719" t="s">
        <v>11</v>
      </c>
      <c r="AB201" s="718"/>
      <c r="AC201" s="719" t="s">
        <v>12</v>
      </c>
      <c r="AD201" s="720" t="s">
        <v>30</v>
      </c>
      <c r="AE201" s="721" t="str">
        <f t="shared" si="8"/>
        <v/>
      </c>
      <c r="AF201" s="722" t="s">
        <v>568</v>
      </c>
      <c r="AG201" s="723" t="str">
        <f t="shared" si="9"/>
        <v/>
      </c>
      <c r="AH201" s="724"/>
      <c r="AI201" s="724"/>
      <c r="AJ201" s="725"/>
      <c r="AK201" s="725"/>
    </row>
    <row r="202" spans="1:37" ht="36.75" customHeight="1">
      <c r="A202" s="707">
        <f t="shared" si="10"/>
        <v>189</v>
      </c>
      <c r="B202" s="708"/>
      <c r="C202" s="709" t="str">
        <f>IF(【全員最初に作成】基本情報!C223="","",【全員最初に作成】基本情報!C223)</f>
        <v/>
      </c>
      <c r="D202" s="710" t="str">
        <f>IF(【全員最初に作成】基本情報!D223="","",【全員最初に作成】基本情報!D223)</f>
        <v/>
      </c>
      <c r="E202" s="710" t="str">
        <f>IF(【全員最初に作成】基本情報!E223="","",【全員最初に作成】基本情報!E223)</f>
        <v/>
      </c>
      <c r="F202" s="710" t="str">
        <f>IF(【全員最初に作成】基本情報!F223="","",【全員最初に作成】基本情報!F223)</f>
        <v/>
      </c>
      <c r="G202" s="710" t="str">
        <f>IF(【全員最初に作成】基本情報!G223="","",【全員最初に作成】基本情報!G223)</f>
        <v/>
      </c>
      <c r="H202" s="710" t="str">
        <f>IF(【全員最初に作成】基本情報!H223="","",【全員最初に作成】基本情報!H223)</f>
        <v/>
      </c>
      <c r="I202" s="710" t="str">
        <f>IF(【全員最初に作成】基本情報!I223="","",【全員最初に作成】基本情報!I223)</f>
        <v/>
      </c>
      <c r="J202" s="710" t="str">
        <f>IF(【全員最初に作成】基本情報!J223="","",【全員最初に作成】基本情報!J223)</f>
        <v/>
      </c>
      <c r="K202" s="710" t="str">
        <f>IF(【全員最初に作成】基本情報!K223="","",【全員最初に作成】基本情報!K223)</f>
        <v/>
      </c>
      <c r="L202" s="711" t="str">
        <f>IF(【全員最初に作成】基本情報!L223="","",【全員最初に作成】基本情報!L223)</f>
        <v/>
      </c>
      <c r="M202" s="707" t="str">
        <f>IF(【全員最初に作成】基本情報!M223="","",【全員最初に作成】基本情報!M223)</f>
        <v/>
      </c>
      <c r="N202" s="707" t="str">
        <f>IF(【全員最初に作成】基本情報!R223="","",【全員最初に作成】基本情報!R223)</f>
        <v/>
      </c>
      <c r="O202" s="707" t="str">
        <f>IF(【全員最初に作成】基本情報!W223="","",【全員最初に作成】基本情報!W223)</f>
        <v/>
      </c>
      <c r="P202" s="707" t="str">
        <f>IF(【全員最初に作成】基本情報!X223="","",【全員最初に作成】基本情報!X223)</f>
        <v/>
      </c>
      <c r="Q202" s="712" t="str">
        <f>IF(【全員最初に作成】基本情報!Y223="","",【全員最初に作成】基本情報!Y223)</f>
        <v/>
      </c>
      <c r="R202" s="713"/>
      <c r="S202" s="234" t="str">
        <f>IF(B202="×","",IF(【全員最初に作成】基本情報!Z223="","",【全員最初に作成】基本情報!Z223))</f>
        <v/>
      </c>
      <c r="T202" s="714" t="str">
        <f>IF(B202="×","",IF(Q202="","",VLOOKUP(Q202,【参考】数式用!$M$2:$O$34,3,FALSE)))</f>
        <v/>
      </c>
      <c r="U202" s="715" t="s">
        <v>566</v>
      </c>
      <c r="V202" s="716">
        <v>4</v>
      </c>
      <c r="W202" s="717" t="s">
        <v>11</v>
      </c>
      <c r="X202" s="718"/>
      <c r="Y202" s="719" t="s">
        <v>567</v>
      </c>
      <c r="Z202" s="716">
        <v>4</v>
      </c>
      <c r="AA202" s="719" t="s">
        <v>11</v>
      </c>
      <c r="AB202" s="718"/>
      <c r="AC202" s="719" t="s">
        <v>12</v>
      </c>
      <c r="AD202" s="720" t="s">
        <v>30</v>
      </c>
      <c r="AE202" s="721" t="str">
        <f t="shared" si="8"/>
        <v/>
      </c>
      <c r="AF202" s="722" t="s">
        <v>568</v>
      </c>
      <c r="AG202" s="723" t="str">
        <f t="shared" si="9"/>
        <v/>
      </c>
      <c r="AH202" s="724"/>
      <c r="AI202" s="724"/>
      <c r="AJ202" s="725"/>
      <c r="AK202" s="725"/>
    </row>
    <row r="203" spans="1:37" ht="36.75" customHeight="1">
      <c r="A203" s="707">
        <f t="shared" si="10"/>
        <v>190</v>
      </c>
      <c r="B203" s="708"/>
      <c r="C203" s="709" t="str">
        <f>IF(【全員最初に作成】基本情報!C224="","",【全員最初に作成】基本情報!C224)</f>
        <v/>
      </c>
      <c r="D203" s="710" t="str">
        <f>IF(【全員最初に作成】基本情報!D224="","",【全員最初に作成】基本情報!D224)</f>
        <v/>
      </c>
      <c r="E203" s="710" t="str">
        <f>IF(【全員最初に作成】基本情報!E224="","",【全員最初に作成】基本情報!E224)</f>
        <v/>
      </c>
      <c r="F203" s="710" t="str">
        <f>IF(【全員最初に作成】基本情報!F224="","",【全員最初に作成】基本情報!F224)</f>
        <v/>
      </c>
      <c r="G203" s="710" t="str">
        <f>IF(【全員最初に作成】基本情報!G224="","",【全員最初に作成】基本情報!G224)</f>
        <v/>
      </c>
      <c r="H203" s="710" t="str">
        <f>IF(【全員最初に作成】基本情報!H224="","",【全員最初に作成】基本情報!H224)</f>
        <v/>
      </c>
      <c r="I203" s="710" t="str">
        <f>IF(【全員最初に作成】基本情報!I224="","",【全員最初に作成】基本情報!I224)</f>
        <v/>
      </c>
      <c r="J203" s="710" t="str">
        <f>IF(【全員最初に作成】基本情報!J224="","",【全員最初に作成】基本情報!J224)</f>
        <v/>
      </c>
      <c r="K203" s="710" t="str">
        <f>IF(【全員最初に作成】基本情報!K224="","",【全員最初に作成】基本情報!K224)</f>
        <v/>
      </c>
      <c r="L203" s="711" t="str">
        <f>IF(【全員最初に作成】基本情報!L224="","",【全員最初に作成】基本情報!L224)</f>
        <v/>
      </c>
      <c r="M203" s="707" t="str">
        <f>IF(【全員最初に作成】基本情報!M224="","",【全員最初に作成】基本情報!M224)</f>
        <v/>
      </c>
      <c r="N203" s="707" t="str">
        <f>IF(【全員最初に作成】基本情報!R224="","",【全員最初に作成】基本情報!R224)</f>
        <v/>
      </c>
      <c r="O203" s="707" t="str">
        <f>IF(【全員最初に作成】基本情報!W224="","",【全員最初に作成】基本情報!W224)</f>
        <v/>
      </c>
      <c r="P203" s="707" t="str">
        <f>IF(【全員最初に作成】基本情報!X224="","",【全員最初に作成】基本情報!X224)</f>
        <v/>
      </c>
      <c r="Q203" s="712" t="str">
        <f>IF(【全員最初に作成】基本情報!Y224="","",【全員最初に作成】基本情報!Y224)</f>
        <v/>
      </c>
      <c r="R203" s="713"/>
      <c r="S203" s="234" t="str">
        <f>IF(B203="×","",IF(【全員最初に作成】基本情報!Z224="","",【全員最初に作成】基本情報!Z224))</f>
        <v/>
      </c>
      <c r="T203" s="714" t="str">
        <f>IF(B203="×","",IF(Q203="","",VLOOKUP(Q203,【参考】数式用!$M$2:$O$34,3,FALSE)))</f>
        <v/>
      </c>
      <c r="U203" s="715" t="s">
        <v>566</v>
      </c>
      <c r="V203" s="716">
        <v>4</v>
      </c>
      <c r="W203" s="717" t="s">
        <v>11</v>
      </c>
      <c r="X203" s="718"/>
      <c r="Y203" s="719" t="s">
        <v>567</v>
      </c>
      <c r="Z203" s="716">
        <v>4</v>
      </c>
      <c r="AA203" s="719" t="s">
        <v>11</v>
      </c>
      <c r="AB203" s="718"/>
      <c r="AC203" s="719" t="s">
        <v>12</v>
      </c>
      <c r="AD203" s="720" t="s">
        <v>30</v>
      </c>
      <c r="AE203" s="721" t="str">
        <f t="shared" si="8"/>
        <v/>
      </c>
      <c r="AF203" s="722" t="s">
        <v>568</v>
      </c>
      <c r="AG203" s="723" t="str">
        <f t="shared" si="9"/>
        <v/>
      </c>
      <c r="AH203" s="724"/>
      <c r="AI203" s="724"/>
      <c r="AJ203" s="725"/>
      <c r="AK203" s="725"/>
    </row>
    <row r="204" spans="1:37" ht="36.75" customHeight="1">
      <c r="A204" s="707">
        <f t="shared" si="10"/>
        <v>191</v>
      </c>
      <c r="B204" s="708"/>
      <c r="C204" s="709" t="str">
        <f>IF(【全員最初に作成】基本情報!C225="","",【全員最初に作成】基本情報!C225)</f>
        <v/>
      </c>
      <c r="D204" s="710" t="str">
        <f>IF(【全員最初に作成】基本情報!D225="","",【全員最初に作成】基本情報!D225)</f>
        <v/>
      </c>
      <c r="E204" s="710" t="str">
        <f>IF(【全員最初に作成】基本情報!E225="","",【全員最初に作成】基本情報!E225)</f>
        <v/>
      </c>
      <c r="F204" s="710" t="str">
        <f>IF(【全員最初に作成】基本情報!F225="","",【全員最初に作成】基本情報!F225)</f>
        <v/>
      </c>
      <c r="G204" s="710" t="str">
        <f>IF(【全員最初に作成】基本情報!G225="","",【全員最初に作成】基本情報!G225)</f>
        <v/>
      </c>
      <c r="H204" s="710" t="str">
        <f>IF(【全員最初に作成】基本情報!H225="","",【全員最初に作成】基本情報!H225)</f>
        <v/>
      </c>
      <c r="I204" s="710" t="str">
        <f>IF(【全員最初に作成】基本情報!I225="","",【全員最初に作成】基本情報!I225)</f>
        <v/>
      </c>
      <c r="J204" s="710" t="str">
        <f>IF(【全員最初に作成】基本情報!J225="","",【全員最初に作成】基本情報!J225)</f>
        <v/>
      </c>
      <c r="K204" s="710" t="str">
        <f>IF(【全員最初に作成】基本情報!K225="","",【全員最初に作成】基本情報!K225)</f>
        <v/>
      </c>
      <c r="L204" s="711" t="str">
        <f>IF(【全員最初に作成】基本情報!L225="","",【全員最初に作成】基本情報!L225)</f>
        <v/>
      </c>
      <c r="M204" s="707" t="str">
        <f>IF(【全員最初に作成】基本情報!M225="","",【全員最初に作成】基本情報!M225)</f>
        <v/>
      </c>
      <c r="N204" s="707" t="str">
        <f>IF(【全員最初に作成】基本情報!R225="","",【全員最初に作成】基本情報!R225)</f>
        <v/>
      </c>
      <c r="O204" s="707" t="str">
        <f>IF(【全員最初に作成】基本情報!W225="","",【全員最初に作成】基本情報!W225)</f>
        <v/>
      </c>
      <c r="P204" s="707" t="str">
        <f>IF(【全員最初に作成】基本情報!X225="","",【全員最初に作成】基本情報!X225)</f>
        <v/>
      </c>
      <c r="Q204" s="712" t="str">
        <f>IF(【全員最初に作成】基本情報!Y225="","",【全員最初に作成】基本情報!Y225)</f>
        <v/>
      </c>
      <c r="R204" s="713"/>
      <c r="S204" s="234" t="str">
        <f>IF(B204="×","",IF(【全員最初に作成】基本情報!Z225="","",【全員最初に作成】基本情報!Z225))</f>
        <v/>
      </c>
      <c r="T204" s="714" t="str">
        <f>IF(B204="×","",IF(Q204="","",VLOOKUP(Q204,【参考】数式用!$M$2:$O$34,3,FALSE)))</f>
        <v/>
      </c>
      <c r="U204" s="715" t="s">
        <v>566</v>
      </c>
      <c r="V204" s="716">
        <v>4</v>
      </c>
      <c r="W204" s="717" t="s">
        <v>11</v>
      </c>
      <c r="X204" s="718"/>
      <c r="Y204" s="719" t="s">
        <v>567</v>
      </c>
      <c r="Z204" s="716">
        <v>4</v>
      </c>
      <c r="AA204" s="719" t="s">
        <v>11</v>
      </c>
      <c r="AB204" s="718"/>
      <c r="AC204" s="719" t="s">
        <v>12</v>
      </c>
      <c r="AD204" s="720" t="s">
        <v>30</v>
      </c>
      <c r="AE204" s="721" t="str">
        <f t="shared" si="8"/>
        <v/>
      </c>
      <c r="AF204" s="722" t="s">
        <v>568</v>
      </c>
      <c r="AG204" s="723" t="str">
        <f t="shared" si="9"/>
        <v/>
      </c>
      <c r="AH204" s="724"/>
      <c r="AI204" s="724"/>
      <c r="AJ204" s="725"/>
      <c r="AK204" s="725"/>
    </row>
    <row r="205" spans="1:37" ht="36.75" customHeight="1">
      <c r="A205" s="707">
        <f t="shared" si="10"/>
        <v>192</v>
      </c>
      <c r="B205" s="708"/>
      <c r="C205" s="709" t="str">
        <f>IF(【全員最初に作成】基本情報!C226="","",【全員最初に作成】基本情報!C226)</f>
        <v/>
      </c>
      <c r="D205" s="710" t="str">
        <f>IF(【全員最初に作成】基本情報!D226="","",【全員最初に作成】基本情報!D226)</f>
        <v/>
      </c>
      <c r="E205" s="710" t="str">
        <f>IF(【全員最初に作成】基本情報!E226="","",【全員最初に作成】基本情報!E226)</f>
        <v/>
      </c>
      <c r="F205" s="710" t="str">
        <f>IF(【全員最初に作成】基本情報!F226="","",【全員最初に作成】基本情報!F226)</f>
        <v/>
      </c>
      <c r="G205" s="710" t="str">
        <f>IF(【全員最初に作成】基本情報!G226="","",【全員最初に作成】基本情報!G226)</f>
        <v/>
      </c>
      <c r="H205" s="710" t="str">
        <f>IF(【全員最初に作成】基本情報!H226="","",【全員最初に作成】基本情報!H226)</f>
        <v/>
      </c>
      <c r="I205" s="710" t="str">
        <f>IF(【全員最初に作成】基本情報!I226="","",【全員最初に作成】基本情報!I226)</f>
        <v/>
      </c>
      <c r="J205" s="710" t="str">
        <f>IF(【全員最初に作成】基本情報!J226="","",【全員最初に作成】基本情報!J226)</f>
        <v/>
      </c>
      <c r="K205" s="710" t="str">
        <f>IF(【全員最初に作成】基本情報!K226="","",【全員最初に作成】基本情報!K226)</f>
        <v/>
      </c>
      <c r="L205" s="711" t="str">
        <f>IF(【全員最初に作成】基本情報!L226="","",【全員最初に作成】基本情報!L226)</f>
        <v/>
      </c>
      <c r="M205" s="707" t="str">
        <f>IF(【全員最初に作成】基本情報!M226="","",【全員最初に作成】基本情報!M226)</f>
        <v/>
      </c>
      <c r="N205" s="707" t="str">
        <f>IF(【全員最初に作成】基本情報!R226="","",【全員最初に作成】基本情報!R226)</f>
        <v/>
      </c>
      <c r="O205" s="707" t="str">
        <f>IF(【全員最初に作成】基本情報!W226="","",【全員最初に作成】基本情報!W226)</f>
        <v/>
      </c>
      <c r="P205" s="707" t="str">
        <f>IF(【全員最初に作成】基本情報!X226="","",【全員最初に作成】基本情報!X226)</f>
        <v/>
      </c>
      <c r="Q205" s="712" t="str">
        <f>IF(【全員最初に作成】基本情報!Y226="","",【全員最初に作成】基本情報!Y226)</f>
        <v/>
      </c>
      <c r="R205" s="713"/>
      <c r="S205" s="234" t="str">
        <f>IF(B205="×","",IF(【全員最初に作成】基本情報!Z226="","",【全員最初に作成】基本情報!Z226))</f>
        <v/>
      </c>
      <c r="T205" s="714" t="str">
        <f>IF(B205="×","",IF(Q205="","",VLOOKUP(Q205,【参考】数式用!$M$2:$O$34,3,FALSE)))</f>
        <v/>
      </c>
      <c r="U205" s="715" t="s">
        <v>566</v>
      </c>
      <c r="V205" s="716">
        <v>4</v>
      </c>
      <c r="W205" s="717" t="s">
        <v>11</v>
      </c>
      <c r="X205" s="718"/>
      <c r="Y205" s="719" t="s">
        <v>567</v>
      </c>
      <c r="Z205" s="716">
        <v>4</v>
      </c>
      <c r="AA205" s="719" t="s">
        <v>11</v>
      </c>
      <c r="AB205" s="718"/>
      <c r="AC205" s="719" t="s">
        <v>12</v>
      </c>
      <c r="AD205" s="720" t="s">
        <v>30</v>
      </c>
      <c r="AE205" s="721" t="str">
        <f t="shared" si="8"/>
        <v/>
      </c>
      <c r="AF205" s="722" t="s">
        <v>568</v>
      </c>
      <c r="AG205" s="723" t="str">
        <f t="shared" si="9"/>
        <v/>
      </c>
      <c r="AH205" s="724"/>
      <c r="AI205" s="724"/>
      <c r="AJ205" s="725"/>
      <c r="AK205" s="725"/>
    </row>
    <row r="206" spans="1:37" ht="36.75" customHeight="1">
      <c r="A206" s="707">
        <f t="shared" si="10"/>
        <v>193</v>
      </c>
      <c r="B206" s="708"/>
      <c r="C206" s="709" t="str">
        <f>IF(【全員最初に作成】基本情報!C227="","",【全員最初に作成】基本情報!C227)</f>
        <v/>
      </c>
      <c r="D206" s="710" t="str">
        <f>IF(【全員最初に作成】基本情報!D227="","",【全員最初に作成】基本情報!D227)</f>
        <v/>
      </c>
      <c r="E206" s="710" t="str">
        <f>IF(【全員最初に作成】基本情報!E227="","",【全員最初に作成】基本情報!E227)</f>
        <v/>
      </c>
      <c r="F206" s="710" t="str">
        <f>IF(【全員最初に作成】基本情報!F227="","",【全員最初に作成】基本情報!F227)</f>
        <v/>
      </c>
      <c r="G206" s="710" t="str">
        <f>IF(【全員最初に作成】基本情報!G227="","",【全員最初に作成】基本情報!G227)</f>
        <v/>
      </c>
      <c r="H206" s="710" t="str">
        <f>IF(【全員最初に作成】基本情報!H227="","",【全員最初に作成】基本情報!H227)</f>
        <v/>
      </c>
      <c r="I206" s="710" t="str">
        <f>IF(【全員最初に作成】基本情報!I227="","",【全員最初に作成】基本情報!I227)</f>
        <v/>
      </c>
      <c r="J206" s="710" t="str">
        <f>IF(【全員最初に作成】基本情報!J227="","",【全員最初に作成】基本情報!J227)</f>
        <v/>
      </c>
      <c r="K206" s="710" t="str">
        <f>IF(【全員最初に作成】基本情報!K227="","",【全員最初に作成】基本情報!K227)</f>
        <v/>
      </c>
      <c r="L206" s="711" t="str">
        <f>IF(【全員最初に作成】基本情報!L227="","",【全員最初に作成】基本情報!L227)</f>
        <v/>
      </c>
      <c r="M206" s="707" t="str">
        <f>IF(【全員最初に作成】基本情報!M227="","",【全員最初に作成】基本情報!M227)</f>
        <v/>
      </c>
      <c r="N206" s="707" t="str">
        <f>IF(【全員最初に作成】基本情報!R227="","",【全員最初に作成】基本情報!R227)</f>
        <v/>
      </c>
      <c r="O206" s="707" t="str">
        <f>IF(【全員最初に作成】基本情報!W227="","",【全員最初に作成】基本情報!W227)</f>
        <v/>
      </c>
      <c r="P206" s="707" t="str">
        <f>IF(【全員最初に作成】基本情報!X227="","",【全員最初に作成】基本情報!X227)</f>
        <v/>
      </c>
      <c r="Q206" s="712" t="str">
        <f>IF(【全員最初に作成】基本情報!Y227="","",【全員最初に作成】基本情報!Y227)</f>
        <v/>
      </c>
      <c r="R206" s="713"/>
      <c r="S206" s="234" t="str">
        <f>IF(B206="×","",IF(【全員最初に作成】基本情報!Z227="","",【全員最初に作成】基本情報!Z227))</f>
        <v/>
      </c>
      <c r="T206" s="714" t="str">
        <f>IF(B206="×","",IF(Q206="","",VLOOKUP(Q206,【参考】数式用!$M$2:$O$34,3,FALSE)))</f>
        <v/>
      </c>
      <c r="U206" s="715" t="s">
        <v>566</v>
      </c>
      <c r="V206" s="716">
        <v>4</v>
      </c>
      <c r="W206" s="717" t="s">
        <v>11</v>
      </c>
      <c r="X206" s="718"/>
      <c r="Y206" s="719" t="s">
        <v>567</v>
      </c>
      <c r="Z206" s="716">
        <v>4</v>
      </c>
      <c r="AA206" s="719" t="s">
        <v>11</v>
      </c>
      <c r="AB206" s="718"/>
      <c r="AC206" s="719" t="s">
        <v>12</v>
      </c>
      <c r="AD206" s="720" t="s">
        <v>30</v>
      </c>
      <c r="AE206" s="721" t="str">
        <f t="shared" si="8"/>
        <v/>
      </c>
      <c r="AF206" s="722" t="s">
        <v>568</v>
      </c>
      <c r="AG206" s="723" t="str">
        <f t="shared" si="9"/>
        <v/>
      </c>
      <c r="AH206" s="724"/>
      <c r="AI206" s="724"/>
      <c r="AJ206" s="725"/>
      <c r="AK206" s="725"/>
    </row>
    <row r="207" spans="1:37" ht="36.75" customHeight="1">
      <c r="A207" s="707">
        <f t="shared" si="10"/>
        <v>194</v>
      </c>
      <c r="B207" s="708"/>
      <c r="C207" s="709" t="str">
        <f>IF(【全員最初に作成】基本情報!C228="","",【全員最初に作成】基本情報!C228)</f>
        <v/>
      </c>
      <c r="D207" s="710" t="str">
        <f>IF(【全員最初に作成】基本情報!D228="","",【全員最初に作成】基本情報!D228)</f>
        <v/>
      </c>
      <c r="E207" s="710" t="str">
        <f>IF(【全員最初に作成】基本情報!E228="","",【全員最初に作成】基本情報!E228)</f>
        <v/>
      </c>
      <c r="F207" s="710" t="str">
        <f>IF(【全員最初に作成】基本情報!F228="","",【全員最初に作成】基本情報!F228)</f>
        <v/>
      </c>
      <c r="G207" s="710" t="str">
        <f>IF(【全員最初に作成】基本情報!G228="","",【全員最初に作成】基本情報!G228)</f>
        <v/>
      </c>
      <c r="H207" s="710" t="str">
        <f>IF(【全員最初に作成】基本情報!H228="","",【全員最初に作成】基本情報!H228)</f>
        <v/>
      </c>
      <c r="I207" s="710" t="str">
        <f>IF(【全員最初に作成】基本情報!I228="","",【全員最初に作成】基本情報!I228)</f>
        <v/>
      </c>
      <c r="J207" s="710" t="str">
        <f>IF(【全員最初に作成】基本情報!J228="","",【全員最初に作成】基本情報!J228)</f>
        <v/>
      </c>
      <c r="K207" s="710" t="str">
        <f>IF(【全員最初に作成】基本情報!K228="","",【全員最初に作成】基本情報!K228)</f>
        <v/>
      </c>
      <c r="L207" s="711" t="str">
        <f>IF(【全員最初に作成】基本情報!L228="","",【全員最初に作成】基本情報!L228)</f>
        <v/>
      </c>
      <c r="M207" s="707" t="str">
        <f>IF(【全員最初に作成】基本情報!M228="","",【全員最初に作成】基本情報!M228)</f>
        <v/>
      </c>
      <c r="N207" s="707" t="str">
        <f>IF(【全員最初に作成】基本情報!R228="","",【全員最初に作成】基本情報!R228)</f>
        <v/>
      </c>
      <c r="O207" s="707" t="str">
        <f>IF(【全員最初に作成】基本情報!W228="","",【全員最初に作成】基本情報!W228)</f>
        <v/>
      </c>
      <c r="P207" s="707" t="str">
        <f>IF(【全員最初に作成】基本情報!X228="","",【全員最初に作成】基本情報!X228)</f>
        <v/>
      </c>
      <c r="Q207" s="712" t="str">
        <f>IF(【全員最初に作成】基本情報!Y228="","",【全員最初に作成】基本情報!Y228)</f>
        <v/>
      </c>
      <c r="R207" s="713"/>
      <c r="S207" s="234" t="str">
        <f>IF(B207="×","",IF(【全員最初に作成】基本情報!Z228="","",【全員最初に作成】基本情報!Z228))</f>
        <v/>
      </c>
      <c r="T207" s="714" t="str">
        <f>IF(B207="×","",IF(Q207="","",VLOOKUP(Q207,【参考】数式用!$M$2:$O$34,3,FALSE)))</f>
        <v/>
      </c>
      <c r="U207" s="715" t="s">
        <v>566</v>
      </c>
      <c r="V207" s="716">
        <v>4</v>
      </c>
      <c r="W207" s="717" t="s">
        <v>11</v>
      </c>
      <c r="X207" s="718"/>
      <c r="Y207" s="719" t="s">
        <v>567</v>
      </c>
      <c r="Z207" s="716">
        <v>4</v>
      </c>
      <c r="AA207" s="719" t="s">
        <v>11</v>
      </c>
      <c r="AB207" s="718"/>
      <c r="AC207" s="719" t="s">
        <v>12</v>
      </c>
      <c r="AD207" s="720" t="s">
        <v>30</v>
      </c>
      <c r="AE207" s="721" t="str">
        <f t="shared" ref="AE207:AE270" si="11">IF(AB207="","",AB207-X207+1)</f>
        <v/>
      </c>
      <c r="AF207" s="722" t="s">
        <v>568</v>
      </c>
      <c r="AG207" s="723" t="str">
        <f t="shared" ref="AG207:AG270" si="12">IFERROR(ROUNDDOWN(ROUND(S207*T207,0),0)*AE207,"")</f>
        <v/>
      </c>
      <c r="AH207" s="724"/>
      <c r="AI207" s="724"/>
      <c r="AJ207" s="725"/>
      <c r="AK207" s="725"/>
    </row>
    <row r="208" spans="1:37" ht="36.75" customHeight="1">
      <c r="A208" s="707">
        <f t="shared" ref="A208:A271" si="13">A207+1</f>
        <v>195</v>
      </c>
      <c r="B208" s="708"/>
      <c r="C208" s="709" t="str">
        <f>IF(【全員最初に作成】基本情報!C229="","",【全員最初に作成】基本情報!C229)</f>
        <v/>
      </c>
      <c r="D208" s="710" t="str">
        <f>IF(【全員最初に作成】基本情報!D229="","",【全員最初に作成】基本情報!D229)</f>
        <v/>
      </c>
      <c r="E208" s="710" t="str">
        <f>IF(【全員最初に作成】基本情報!E229="","",【全員最初に作成】基本情報!E229)</f>
        <v/>
      </c>
      <c r="F208" s="710" t="str">
        <f>IF(【全員最初に作成】基本情報!F229="","",【全員最初に作成】基本情報!F229)</f>
        <v/>
      </c>
      <c r="G208" s="710" t="str">
        <f>IF(【全員最初に作成】基本情報!G229="","",【全員最初に作成】基本情報!G229)</f>
        <v/>
      </c>
      <c r="H208" s="710" t="str">
        <f>IF(【全員最初に作成】基本情報!H229="","",【全員最初に作成】基本情報!H229)</f>
        <v/>
      </c>
      <c r="I208" s="710" t="str">
        <f>IF(【全員最初に作成】基本情報!I229="","",【全員最初に作成】基本情報!I229)</f>
        <v/>
      </c>
      <c r="J208" s="710" t="str">
        <f>IF(【全員最初に作成】基本情報!J229="","",【全員最初に作成】基本情報!J229)</f>
        <v/>
      </c>
      <c r="K208" s="710" t="str">
        <f>IF(【全員最初に作成】基本情報!K229="","",【全員最初に作成】基本情報!K229)</f>
        <v/>
      </c>
      <c r="L208" s="711" t="str">
        <f>IF(【全員最初に作成】基本情報!L229="","",【全員最初に作成】基本情報!L229)</f>
        <v/>
      </c>
      <c r="M208" s="707" t="str">
        <f>IF(【全員最初に作成】基本情報!M229="","",【全員最初に作成】基本情報!M229)</f>
        <v/>
      </c>
      <c r="N208" s="707" t="str">
        <f>IF(【全員最初に作成】基本情報!R229="","",【全員最初に作成】基本情報!R229)</f>
        <v/>
      </c>
      <c r="O208" s="707" t="str">
        <f>IF(【全員最初に作成】基本情報!W229="","",【全員最初に作成】基本情報!W229)</f>
        <v/>
      </c>
      <c r="P208" s="707" t="str">
        <f>IF(【全員最初に作成】基本情報!X229="","",【全員最初に作成】基本情報!X229)</f>
        <v/>
      </c>
      <c r="Q208" s="712" t="str">
        <f>IF(【全員最初に作成】基本情報!Y229="","",【全員最初に作成】基本情報!Y229)</f>
        <v/>
      </c>
      <c r="R208" s="713"/>
      <c r="S208" s="234" t="str">
        <f>IF(B208="×","",IF(【全員最初に作成】基本情報!Z229="","",【全員最初に作成】基本情報!Z229))</f>
        <v/>
      </c>
      <c r="T208" s="714" t="str">
        <f>IF(B208="×","",IF(Q208="","",VLOOKUP(Q208,【参考】数式用!$M$2:$O$34,3,FALSE)))</f>
        <v/>
      </c>
      <c r="U208" s="715" t="s">
        <v>566</v>
      </c>
      <c r="V208" s="716">
        <v>4</v>
      </c>
      <c r="W208" s="717" t="s">
        <v>11</v>
      </c>
      <c r="X208" s="718"/>
      <c r="Y208" s="719" t="s">
        <v>567</v>
      </c>
      <c r="Z208" s="716">
        <v>4</v>
      </c>
      <c r="AA208" s="719" t="s">
        <v>11</v>
      </c>
      <c r="AB208" s="718"/>
      <c r="AC208" s="719" t="s">
        <v>12</v>
      </c>
      <c r="AD208" s="720" t="s">
        <v>30</v>
      </c>
      <c r="AE208" s="721" t="str">
        <f t="shared" si="11"/>
        <v/>
      </c>
      <c r="AF208" s="722" t="s">
        <v>568</v>
      </c>
      <c r="AG208" s="723" t="str">
        <f t="shared" si="12"/>
        <v/>
      </c>
      <c r="AH208" s="724"/>
      <c r="AI208" s="724"/>
      <c r="AJ208" s="725"/>
      <c r="AK208" s="725"/>
    </row>
    <row r="209" spans="1:37" ht="36.75" customHeight="1">
      <c r="A209" s="707">
        <f t="shared" si="13"/>
        <v>196</v>
      </c>
      <c r="B209" s="708"/>
      <c r="C209" s="709" t="str">
        <f>IF(【全員最初に作成】基本情報!C230="","",【全員最初に作成】基本情報!C230)</f>
        <v/>
      </c>
      <c r="D209" s="710" t="str">
        <f>IF(【全員最初に作成】基本情報!D230="","",【全員最初に作成】基本情報!D230)</f>
        <v/>
      </c>
      <c r="E209" s="710" t="str">
        <f>IF(【全員最初に作成】基本情報!E230="","",【全員最初に作成】基本情報!E230)</f>
        <v/>
      </c>
      <c r="F209" s="710" t="str">
        <f>IF(【全員最初に作成】基本情報!F230="","",【全員最初に作成】基本情報!F230)</f>
        <v/>
      </c>
      <c r="G209" s="710" t="str">
        <f>IF(【全員最初に作成】基本情報!G230="","",【全員最初に作成】基本情報!G230)</f>
        <v/>
      </c>
      <c r="H209" s="710" t="str">
        <f>IF(【全員最初に作成】基本情報!H230="","",【全員最初に作成】基本情報!H230)</f>
        <v/>
      </c>
      <c r="I209" s="710" t="str">
        <f>IF(【全員最初に作成】基本情報!I230="","",【全員最初に作成】基本情報!I230)</f>
        <v/>
      </c>
      <c r="J209" s="710" t="str">
        <f>IF(【全員最初に作成】基本情報!J230="","",【全員最初に作成】基本情報!J230)</f>
        <v/>
      </c>
      <c r="K209" s="710" t="str">
        <f>IF(【全員最初に作成】基本情報!K230="","",【全員最初に作成】基本情報!K230)</f>
        <v/>
      </c>
      <c r="L209" s="711" t="str">
        <f>IF(【全員最初に作成】基本情報!L230="","",【全員最初に作成】基本情報!L230)</f>
        <v/>
      </c>
      <c r="M209" s="707" t="str">
        <f>IF(【全員最初に作成】基本情報!M230="","",【全員最初に作成】基本情報!M230)</f>
        <v/>
      </c>
      <c r="N209" s="707" t="str">
        <f>IF(【全員最初に作成】基本情報!R230="","",【全員最初に作成】基本情報!R230)</f>
        <v/>
      </c>
      <c r="O209" s="707" t="str">
        <f>IF(【全員最初に作成】基本情報!W230="","",【全員最初に作成】基本情報!W230)</f>
        <v/>
      </c>
      <c r="P209" s="707" t="str">
        <f>IF(【全員最初に作成】基本情報!X230="","",【全員最初に作成】基本情報!X230)</f>
        <v/>
      </c>
      <c r="Q209" s="712" t="str">
        <f>IF(【全員最初に作成】基本情報!Y230="","",【全員最初に作成】基本情報!Y230)</f>
        <v/>
      </c>
      <c r="R209" s="713"/>
      <c r="S209" s="234" t="str">
        <f>IF(B209="×","",IF(【全員最初に作成】基本情報!Z230="","",【全員最初に作成】基本情報!Z230))</f>
        <v/>
      </c>
      <c r="T209" s="714" t="str">
        <f>IF(B209="×","",IF(Q209="","",VLOOKUP(Q209,【参考】数式用!$M$2:$O$34,3,FALSE)))</f>
        <v/>
      </c>
      <c r="U209" s="715" t="s">
        <v>566</v>
      </c>
      <c r="V209" s="716">
        <v>4</v>
      </c>
      <c r="W209" s="717" t="s">
        <v>11</v>
      </c>
      <c r="X209" s="718"/>
      <c r="Y209" s="719" t="s">
        <v>567</v>
      </c>
      <c r="Z209" s="716">
        <v>4</v>
      </c>
      <c r="AA209" s="719" t="s">
        <v>11</v>
      </c>
      <c r="AB209" s="718"/>
      <c r="AC209" s="719" t="s">
        <v>12</v>
      </c>
      <c r="AD209" s="720" t="s">
        <v>30</v>
      </c>
      <c r="AE209" s="721" t="str">
        <f t="shared" si="11"/>
        <v/>
      </c>
      <c r="AF209" s="722" t="s">
        <v>568</v>
      </c>
      <c r="AG209" s="723" t="str">
        <f t="shared" si="12"/>
        <v/>
      </c>
      <c r="AH209" s="724"/>
      <c r="AI209" s="724"/>
      <c r="AJ209" s="725"/>
      <c r="AK209" s="725"/>
    </row>
    <row r="210" spans="1:37" ht="36.75" customHeight="1">
      <c r="A210" s="707">
        <f t="shared" si="13"/>
        <v>197</v>
      </c>
      <c r="B210" s="708"/>
      <c r="C210" s="709" t="str">
        <f>IF(【全員最初に作成】基本情報!C231="","",【全員最初に作成】基本情報!C231)</f>
        <v/>
      </c>
      <c r="D210" s="710" t="str">
        <f>IF(【全員最初に作成】基本情報!D231="","",【全員最初に作成】基本情報!D231)</f>
        <v/>
      </c>
      <c r="E210" s="710" t="str">
        <f>IF(【全員最初に作成】基本情報!E231="","",【全員最初に作成】基本情報!E231)</f>
        <v/>
      </c>
      <c r="F210" s="710" t="str">
        <f>IF(【全員最初に作成】基本情報!F231="","",【全員最初に作成】基本情報!F231)</f>
        <v/>
      </c>
      <c r="G210" s="710" t="str">
        <f>IF(【全員最初に作成】基本情報!G231="","",【全員最初に作成】基本情報!G231)</f>
        <v/>
      </c>
      <c r="H210" s="710" t="str">
        <f>IF(【全員最初に作成】基本情報!H231="","",【全員最初に作成】基本情報!H231)</f>
        <v/>
      </c>
      <c r="I210" s="710" t="str">
        <f>IF(【全員最初に作成】基本情報!I231="","",【全員最初に作成】基本情報!I231)</f>
        <v/>
      </c>
      <c r="J210" s="710" t="str">
        <f>IF(【全員最初に作成】基本情報!J231="","",【全員最初に作成】基本情報!J231)</f>
        <v/>
      </c>
      <c r="K210" s="710" t="str">
        <f>IF(【全員最初に作成】基本情報!K231="","",【全員最初に作成】基本情報!K231)</f>
        <v/>
      </c>
      <c r="L210" s="711" t="str">
        <f>IF(【全員最初に作成】基本情報!L231="","",【全員最初に作成】基本情報!L231)</f>
        <v/>
      </c>
      <c r="M210" s="707" t="str">
        <f>IF(【全員最初に作成】基本情報!M231="","",【全員最初に作成】基本情報!M231)</f>
        <v/>
      </c>
      <c r="N210" s="707" t="str">
        <f>IF(【全員最初に作成】基本情報!R231="","",【全員最初に作成】基本情報!R231)</f>
        <v/>
      </c>
      <c r="O210" s="707" t="str">
        <f>IF(【全員最初に作成】基本情報!W231="","",【全員最初に作成】基本情報!W231)</f>
        <v/>
      </c>
      <c r="P210" s="707" t="str">
        <f>IF(【全員最初に作成】基本情報!X231="","",【全員最初に作成】基本情報!X231)</f>
        <v/>
      </c>
      <c r="Q210" s="712" t="str">
        <f>IF(【全員最初に作成】基本情報!Y231="","",【全員最初に作成】基本情報!Y231)</f>
        <v/>
      </c>
      <c r="R210" s="713"/>
      <c r="S210" s="234" t="str">
        <f>IF(B210="×","",IF(【全員最初に作成】基本情報!Z231="","",【全員最初に作成】基本情報!Z231))</f>
        <v/>
      </c>
      <c r="T210" s="714" t="str">
        <f>IF(B210="×","",IF(Q210="","",VLOOKUP(Q210,【参考】数式用!$M$2:$O$34,3,FALSE)))</f>
        <v/>
      </c>
      <c r="U210" s="715" t="s">
        <v>566</v>
      </c>
      <c r="V210" s="716">
        <v>4</v>
      </c>
      <c r="W210" s="717" t="s">
        <v>11</v>
      </c>
      <c r="X210" s="718"/>
      <c r="Y210" s="719" t="s">
        <v>567</v>
      </c>
      <c r="Z210" s="716">
        <v>4</v>
      </c>
      <c r="AA210" s="719" t="s">
        <v>11</v>
      </c>
      <c r="AB210" s="718"/>
      <c r="AC210" s="719" t="s">
        <v>12</v>
      </c>
      <c r="AD210" s="720" t="s">
        <v>30</v>
      </c>
      <c r="AE210" s="721" t="str">
        <f t="shared" si="11"/>
        <v/>
      </c>
      <c r="AF210" s="722" t="s">
        <v>568</v>
      </c>
      <c r="AG210" s="723" t="str">
        <f t="shared" si="12"/>
        <v/>
      </c>
      <c r="AH210" s="724"/>
      <c r="AI210" s="724"/>
      <c r="AJ210" s="725"/>
      <c r="AK210" s="725"/>
    </row>
    <row r="211" spans="1:37" ht="36.75" customHeight="1">
      <c r="A211" s="707">
        <f t="shared" si="13"/>
        <v>198</v>
      </c>
      <c r="B211" s="708"/>
      <c r="C211" s="709" t="str">
        <f>IF(【全員最初に作成】基本情報!C232="","",【全員最初に作成】基本情報!C232)</f>
        <v/>
      </c>
      <c r="D211" s="710" t="str">
        <f>IF(【全員最初に作成】基本情報!D232="","",【全員最初に作成】基本情報!D232)</f>
        <v/>
      </c>
      <c r="E211" s="710" t="str">
        <f>IF(【全員最初に作成】基本情報!E232="","",【全員最初に作成】基本情報!E232)</f>
        <v/>
      </c>
      <c r="F211" s="710" t="str">
        <f>IF(【全員最初に作成】基本情報!F232="","",【全員最初に作成】基本情報!F232)</f>
        <v/>
      </c>
      <c r="G211" s="710" t="str">
        <f>IF(【全員最初に作成】基本情報!G232="","",【全員最初に作成】基本情報!G232)</f>
        <v/>
      </c>
      <c r="H211" s="710" t="str">
        <f>IF(【全員最初に作成】基本情報!H232="","",【全員最初に作成】基本情報!H232)</f>
        <v/>
      </c>
      <c r="I211" s="710" t="str">
        <f>IF(【全員最初に作成】基本情報!I232="","",【全員最初に作成】基本情報!I232)</f>
        <v/>
      </c>
      <c r="J211" s="710" t="str">
        <f>IF(【全員最初に作成】基本情報!J232="","",【全員最初に作成】基本情報!J232)</f>
        <v/>
      </c>
      <c r="K211" s="710" t="str">
        <f>IF(【全員最初に作成】基本情報!K232="","",【全員最初に作成】基本情報!K232)</f>
        <v/>
      </c>
      <c r="L211" s="711" t="str">
        <f>IF(【全員最初に作成】基本情報!L232="","",【全員最初に作成】基本情報!L232)</f>
        <v/>
      </c>
      <c r="M211" s="707" t="str">
        <f>IF(【全員最初に作成】基本情報!M232="","",【全員最初に作成】基本情報!M232)</f>
        <v/>
      </c>
      <c r="N211" s="707" t="str">
        <f>IF(【全員最初に作成】基本情報!R232="","",【全員最初に作成】基本情報!R232)</f>
        <v/>
      </c>
      <c r="O211" s="707" t="str">
        <f>IF(【全員最初に作成】基本情報!W232="","",【全員最初に作成】基本情報!W232)</f>
        <v/>
      </c>
      <c r="P211" s="707" t="str">
        <f>IF(【全員最初に作成】基本情報!X232="","",【全員最初に作成】基本情報!X232)</f>
        <v/>
      </c>
      <c r="Q211" s="712" t="str">
        <f>IF(【全員最初に作成】基本情報!Y232="","",【全員最初に作成】基本情報!Y232)</f>
        <v/>
      </c>
      <c r="R211" s="713"/>
      <c r="S211" s="234" t="str">
        <f>IF(B211="×","",IF(【全員最初に作成】基本情報!Z232="","",【全員最初に作成】基本情報!Z232))</f>
        <v/>
      </c>
      <c r="T211" s="714" t="str">
        <f>IF(B211="×","",IF(Q211="","",VLOOKUP(Q211,【参考】数式用!$M$2:$O$34,3,FALSE)))</f>
        <v/>
      </c>
      <c r="U211" s="715" t="s">
        <v>566</v>
      </c>
      <c r="V211" s="716">
        <v>4</v>
      </c>
      <c r="W211" s="717" t="s">
        <v>11</v>
      </c>
      <c r="X211" s="718"/>
      <c r="Y211" s="719" t="s">
        <v>567</v>
      </c>
      <c r="Z211" s="716">
        <v>4</v>
      </c>
      <c r="AA211" s="719" t="s">
        <v>11</v>
      </c>
      <c r="AB211" s="718"/>
      <c r="AC211" s="719" t="s">
        <v>12</v>
      </c>
      <c r="AD211" s="720" t="s">
        <v>30</v>
      </c>
      <c r="AE211" s="721" t="str">
        <f t="shared" si="11"/>
        <v/>
      </c>
      <c r="AF211" s="722" t="s">
        <v>568</v>
      </c>
      <c r="AG211" s="723" t="str">
        <f t="shared" si="12"/>
        <v/>
      </c>
      <c r="AH211" s="724"/>
      <c r="AI211" s="724"/>
      <c r="AJ211" s="725"/>
      <c r="AK211" s="725"/>
    </row>
    <row r="212" spans="1:37" ht="36.75" customHeight="1">
      <c r="A212" s="707">
        <f t="shared" si="13"/>
        <v>199</v>
      </c>
      <c r="B212" s="708"/>
      <c r="C212" s="709" t="str">
        <f>IF(【全員最初に作成】基本情報!C233="","",【全員最初に作成】基本情報!C233)</f>
        <v/>
      </c>
      <c r="D212" s="710" t="str">
        <f>IF(【全員最初に作成】基本情報!D233="","",【全員最初に作成】基本情報!D233)</f>
        <v/>
      </c>
      <c r="E212" s="710" t="str">
        <f>IF(【全員最初に作成】基本情報!E233="","",【全員最初に作成】基本情報!E233)</f>
        <v/>
      </c>
      <c r="F212" s="710" t="str">
        <f>IF(【全員最初に作成】基本情報!F233="","",【全員最初に作成】基本情報!F233)</f>
        <v/>
      </c>
      <c r="G212" s="710" t="str">
        <f>IF(【全員最初に作成】基本情報!G233="","",【全員最初に作成】基本情報!G233)</f>
        <v/>
      </c>
      <c r="H212" s="710" t="str">
        <f>IF(【全員最初に作成】基本情報!H233="","",【全員最初に作成】基本情報!H233)</f>
        <v/>
      </c>
      <c r="I212" s="710" t="str">
        <f>IF(【全員最初に作成】基本情報!I233="","",【全員最初に作成】基本情報!I233)</f>
        <v/>
      </c>
      <c r="J212" s="710" t="str">
        <f>IF(【全員最初に作成】基本情報!J233="","",【全員最初に作成】基本情報!J233)</f>
        <v/>
      </c>
      <c r="K212" s="710" t="str">
        <f>IF(【全員最初に作成】基本情報!K233="","",【全員最初に作成】基本情報!K233)</f>
        <v/>
      </c>
      <c r="L212" s="711" t="str">
        <f>IF(【全員最初に作成】基本情報!L233="","",【全員最初に作成】基本情報!L233)</f>
        <v/>
      </c>
      <c r="M212" s="707" t="str">
        <f>IF(【全員最初に作成】基本情報!M233="","",【全員最初に作成】基本情報!M233)</f>
        <v/>
      </c>
      <c r="N212" s="707" t="str">
        <f>IF(【全員最初に作成】基本情報!R233="","",【全員最初に作成】基本情報!R233)</f>
        <v/>
      </c>
      <c r="O212" s="707" t="str">
        <f>IF(【全員最初に作成】基本情報!W233="","",【全員最初に作成】基本情報!W233)</f>
        <v/>
      </c>
      <c r="P212" s="707" t="str">
        <f>IF(【全員最初に作成】基本情報!X233="","",【全員最初に作成】基本情報!X233)</f>
        <v/>
      </c>
      <c r="Q212" s="712" t="str">
        <f>IF(【全員最初に作成】基本情報!Y233="","",【全員最初に作成】基本情報!Y233)</f>
        <v/>
      </c>
      <c r="R212" s="713"/>
      <c r="S212" s="234" t="str">
        <f>IF(B212="×","",IF(【全員最初に作成】基本情報!Z233="","",【全員最初に作成】基本情報!Z233))</f>
        <v/>
      </c>
      <c r="T212" s="714" t="str">
        <f>IF(B212="×","",IF(Q212="","",VLOOKUP(Q212,【参考】数式用!$M$2:$O$34,3,FALSE)))</f>
        <v/>
      </c>
      <c r="U212" s="715" t="s">
        <v>566</v>
      </c>
      <c r="V212" s="716">
        <v>4</v>
      </c>
      <c r="W212" s="717" t="s">
        <v>11</v>
      </c>
      <c r="X212" s="718"/>
      <c r="Y212" s="719" t="s">
        <v>567</v>
      </c>
      <c r="Z212" s="716">
        <v>4</v>
      </c>
      <c r="AA212" s="719" t="s">
        <v>11</v>
      </c>
      <c r="AB212" s="718"/>
      <c r="AC212" s="719" t="s">
        <v>12</v>
      </c>
      <c r="AD212" s="720" t="s">
        <v>30</v>
      </c>
      <c r="AE212" s="721" t="str">
        <f t="shared" si="11"/>
        <v/>
      </c>
      <c r="AF212" s="722" t="s">
        <v>568</v>
      </c>
      <c r="AG212" s="723" t="str">
        <f t="shared" si="12"/>
        <v/>
      </c>
      <c r="AH212" s="724"/>
      <c r="AI212" s="724"/>
      <c r="AJ212" s="725"/>
      <c r="AK212" s="725"/>
    </row>
    <row r="213" spans="1:37" ht="36.75" customHeight="1">
      <c r="A213" s="707">
        <f t="shared" si="13"/>
        <v>200</v>
      </c>
      <c r="B213" s="708"/>
      <c r="C213" s="709" t="str">
        <f>IF(【全員最初に作成】基本情報!C234="","",【全員最初に作成】基本情報!C234)</f>
        <v/>
      </c>
      <c r="D213" s="710" t="str">
        <f>IF(【全員最初に作成】基本情報!D234="","",【全員最初に作成】基本情報!D234)</f>
        <v/>
      </c>
      <c r="E213" s="710" t="str">
        <f>IF(【全員最初に作成】基本情報!E234="","",【全員最初に作成】基本情報!E234)</f>
        <v/>
      </c>
      <c r="F213" s="710" t="str">
        <f>IF(【全員最初に作成】基本情報!F234="","",【全員最初に作成】基本情報!F234)</f>
        <v/>
      </c>
      <c r="G213" s="710" t="str">
        <f>IF(【全員最初に作成】基本情報!G234="","",【全員最初に作成】基本情報!G234)</f>
        <v/>
      </c>
      <c r="H213" s="710" t="str">
        <f>IF(【全員最初に作成】基本情報!H234="","",【全員最初に作成】基本情報!H234)</f>
        <v/>
      </c>
      <c r="I213" s="710" t="str">
        <f>IF(【全員最初に作成】基本情報!I234="","",【全員最初に作成】基本情報!I234)</f>
        <v/>
      </c>
      <c r="J213" s="710" t="str">
        <f>IF(【全員最初に作成】基本情報!J234="","",【全員最初に作成】基本情報!J234)</f>
        <v/>
      </c>
      <c r="K213" s="710" t="str">
        <f>IF(【全員最初に作成】基本情報!K234="","",【全員最初に作成】基本情報!K234)</f>
        <v/>
      </c>
      <c r="L213" s="711" t="str">
        <f>IF(【全員最初に作成】基本情報!L234="","",【全員最初に作成】基本情報!L234)</f>
        <v/>
      </c>
      <c r="M213" s="707" t="str">
        <f>IF(【全員最初に作成】基本情報!M234="","",【全員最初に作成】基本情報!M234)</f>
        <v/>
      </c>
      <c r="N213" s="707" t="str">
        <f>IF(【全員最初に作成】基本情報!R234="","",【全員最初に作成】基本情報!R234)</f>
        <v/>
      </c>
      <c r="O213" s="707" t="str">
        <f>IF(【全員最初に作成】基本情報!W234="","",【全員最初に作成】基本情報!W234)</f>
        <v/>
      </c>
      <c r="P213" s="707" t="str">
        <f>IF(【全員最初に作成】基本情報!X234="","",【全員最初に作成】基本情報!X234)</f>
        <v/>
      </c>
      <c r="Q213" s="712" t="str">
        <f>IF(【全員最初に作成】基本情報!Y234="","",【全員最初に作成】基本情報!Y234)</f>
        <v/>
      </c>
      <c r="R213" s="713"/>
      <c r="S213" s="234" t="str">
        <f>IF(B213="×","",IF(【全員最初に作成】基本情報!Z234="","",【全員最初に作成】基本情報!Z234))</f>
        <v/>
      </c>
      <c r="T213" s="714" t="str">
        <f>IF(B213="×","",IF(Q213="","",VLOOKUP(Q213,【参考】数式用!$M$2:$O$34,3,FALSE)))</f>
        <v/>
      </c>
      <c r="U213" s="715" t="s">
        <v>566</v>
      </c>
      <c r="V213" s="716">
        <v>4</v>
      </c>
      <c r="W213" s="717" t="s">
        <v>11</v>
      </c>
      <c r="X213" s="718"/>
      <c r="Y213" s="719" t="s">
        <v>567</v>
      </c>
      <c r="Z213" s="716">
        <v>4</v>
      </c>
      <c r="AA213" s="719" t="s">
        <v>11</v>
      </c>
      <c r="AB213" s="718"/>
      <c r="AC213" s="719" t="s">
        <v>12</v>
      </c>
      <c r="AD213" s="720" t="s">
        <v>30</v>
      </c>
      <c r="AE213" s="721" t="str">
        <f t="shared" si="11"/>
        <v/>
      </c>
      <c r="AF213" s="722" t="s">
        <v>568</v>
      </c>
      <c r="AG213" s="723" t="str">
        <f t="shared" si="12"/>
        <v/>
      </c>
      <c r="AH213" s="724"/>
      <c r="AI213" s="724"/>
      <c r="AJ213" s="725"/>
      <c r="AK213" s="725"/>
    </row>
    <row r="214" spans="1:37" ht="36.75" customHeight="1">
      <c r="A214" s="707">
        <f t="shared" si="13"/>
        <v>201</v>
      </c>
      <c r="B214" s="708"/>
      <c r="C214" s="709" t="str">
        <f>IF(【全員最初に作成】基本情報!C235="","",【全員最初に作成】基本情報!C235)</f>
        <v/>
      </c>
      <c r="D214" s="710" t="str">
        <f>IF(【全員最初に作成】基本情報!D235="","",【全員最初に作成】基本情報!D235)</f>
        <v/>
      </c>
      <c r="E214" s="710" t="str">
        <f>IF(【全員最初に作成】基本情報!E235="","",【全員最初に作成】基本情報!E235)</f>
        <v/>
      </c>
      <c r="F214" s="710" t="str">
        <f>IF(【全員最初に作成】基本情報!F235="","",【全員最初に作成】基本情報!F235)</f>
        <v/>
      </c>
      <c r="G214" s="710" t="str">
        <f>IF(【全員最初に作成】基本情報!G235="","",【全員最初に作成】基本情報!G235)</f>
        <v/>
      </c>
      <c r="H214" s="710" t="str">
        <f>IF(【全員最初に作成】基本情報!H235="","",【全員最初に作成】基本情報!H235)</f>
        <v/>
      </c>
      <c r="I214" s="710" t="str">
        <f>IF(【全員最初に作成】基本情報!I235="","",【全員最初に作成】基本情報!I235)</f>
        <v/>
      </c>
      <c r="J214" s="710" t="str">
        <f>IF(【全員最初に作成】基本情報!J235="","",【全員最初に作成】基本情報!J235)</f>
        <v/>
      </c>
      <c r="K214" s="710" t="str">
        <f>IF(【全員最初に作成】基本情報!K235="","",【全員最初に作成】基本情報!K235)</f>
        <v/>
      </c>
      <c r="L214" s="711" t="str">
        <f>IF(【全員最初に作成】基本情報!L235="","",【全員最初に作成】基本情報!L235)</f>
        <v/>
      </c>
      <c r="M214" s="707" t="str">
        <f>IF(【全員最初に作成】基本情報!M235="","",【全員最初に作成】基本情報!M235)</f>
        <v/>
      </c>
      <c r="N214" s="707" t="str">
        <f>IF(【全員最初に作成】基本情報!R235="","",【全員最初に作成】基本情報!R235)</f>
        <v/>
      </c>
      <c r="O214" s="707" t="str">
        <f>IF(【全員最初に作成】基本情報!W235="","",【全員最初に作成】基本情報!W235)</f>
        <v/>
      </c>
      <c r="P214" s="707" t="str">
        <f>IF(【全員最初に作成】基本情報!X235="","",【全員最初に作成】基本情報!X235)</f>
        <v/>
      </c>
      <c r="Q214" s="712" t="str">
        <f>IF(【全員最初に作成】基本情報!Y235="","",【全員最初に作成】基本情報!Y235)</f>
        <v/>
      </c>
      <c r="R214" s="713"/>
      <c r="S214" s="234" t="str">
        <f>IF(B214="×","",IF(【全員最初に作成】基本情報!Z235="","",【全員最初に作成】基本情報!Z235))</f>
        <v/>
      </c>
      <c r="T214" s="714" t="str">
        <f>IF(B214="×","",IF(Q214="","",VLOOKUP(Q214,【参考】数式用!$M$2:$O$34,3,FALSE)))</f>
        <v/>
      </c>
      <c r="U214" s="715" t="s">
        <v>566</v>
      </c>
      <c r="V214" s="716">
        <v>4</v>
      </c>
      <c r="W214" s="717" t="s">
        <v>11</v>
      </c>
      <c r="X214" s="718"/>
      <c r="Y214" s="719" t="s">
        <v>567</v>
      </c>
      <c r="Z214" s="716">
        <v>4</v>
      </c>
      <c r="AA214" s="719" t="s">
        <v>11</v>
      </c>
      <c r="AB214" s="718"/>
      <c r="AC214" s="719" t="s">
        <v>12</v>
      </c>
      <c r="AD214" s="720" t="s">
        <v>30</v>
      </c>
      <c r="AE214" s="721" t="str">
        <f t="shared" si="11"/>
        <v/>
      </c>
      <c r="AF214" s="722" t="s">
        <v>568</v>
      </c>
      <c r="AG214" s="723" t="str">
        <f t="shared" si="12"/>
        <v/>
      </c>
      <c r="AH214" s="724"/>
      <c r="AI214" s="724"/>
      <c r="AJ214" s="725"/>
      <c r="AK214" s="725"/>
    </row>
    <row r="215" spans="1:37" ht="36.75" customHeight="1">
      <c r="A215" s="707">
        <f t="shared" si="13"/>
        <v>202</v>
      </c>
      <c r="B215" s="708"/>
      <c r="C215" s="709" t="str">
        <f>IF(【全員最初に作成】基本情報!C236="","",【全員最初に作成】基本情報!C236)</f>
        <v/>
      </c>
      <c r="D215" s="710" t="str">
        <f>IF(【全員最初に作成】基本情報!D236="","",【全員最初に作成】基本情報!D236)</f>
        <v/>
      </c>
      <c r="E215" s="710" t="str">
        <f>IF(【全員最初に作成】基本情報!E236="","",【全員最初に作成】基本情報!E236)</f>
        <v/>
      </c>
      <c r="F215" s="710" t="str">
        <f>IF(【全員最初に作成】基本情報!F236="","",【全員最初に作成】基本情報!F236)</f>
        <v/>
      </c>
      <c r="G215" s="710" t="str">
        <f>IF(【全員最初に作成】基本情報!G236="","",【全員最初に作成】基本情報!G236)</f>
        <v/>
      </c>
      <c r="H215" s="710" t="str">
        <f>IF(【全員最初に作成】基本情報!H236="","",【全員最初に作成】基本情報!H236)</f>
        <v/>
      </c>
      <c r="I215" s="710" t="str">
        <f>IF(【全員最初に作成】基本情報!I236="","",【全員最初に作成】基本情報!I236)</f>
        <v/>
      </c>
      <c r="J215" s="710" t="str">
        <f>IF(【全員最初に作成】基本情報!J236="","",【全員最初に作成】基本情報!J236)</f>
        <v/>
      </c>
      <c r="K215" s="710" t="str">
        <f>IF(【全員最初に作成】基本情報!K236="","",【全員最初に作成】基本情報!K236)</f>
        <v/>
      </c>
      <c r="L215" s="711" t="str">
        <f>IF(【全員最初に作成】基本情報!L236="","",【全員最初に作成】基本情報!L236)</f>
        <v/>
      </c>
      <c r="M215" s="707" t="str">
        <f>IF(【全員最初に作成】基本情報!M236="","",【全員最初に作成】基本情報!M236)</f>
        <v/>
      </c>
      <c r="N215" s="707" t="str">
        <f>IF(【全員最初に作成】基本情報!R236="","",【全員最初に作成】基本情報!R236)</f>
        <v/>
      </c>
      <c r="O215" s="707" t="str">
        <f>IF(【全員最初に作成】基本情報!W236="","",【全員最初に作成】基本情報!W236)</f>
        <v/>
      </c>
      <c r="P215" s="707" t="str">
        <f>IF(【全員最初に作成】基本情報!X236="","",【全員最初に作成】基本情報!X236)</f>
        <v/>
      </c>
      <c r="Q215" s="712" t="str">
        <f>IF(【全員最初に作成】基本情報!Y236="","",【全員最初に作成】基本情報!Y236)</f>
        <v/>
      </c>
      <c r="R215" s="713"/>
      <c r="S215" s="234" t="str">
        <f>IF(B215="×","",IF(【全員最初に作成】基本情報!Z236="","",【全員最初に作成】基本情報!Z236))</f>
        <v/>
      </c>
      <c r="T215" s="714" t="str">
        <f>IF(B215="×","",IF(Q215="","",VLOOKUP(Q215,【参考】数式用!$M$2:$O$34,3,FALSE)))</f>
        <v/>
      </c>
      <c r="U215" s="715" t="s">
        <v>566</v>
      </c>
      <c r="V215" s="716">
        <v>4</v>
      </c>
      <c r="W215" s="717" t="s">
        <v>11</v>
      </c>
      <c r="X215" s="718"/>
      <c r="Y215" s="719" t="s">
        <v>567</v>
      </c>
      <c r="Z215" s="716">
        <v>4</v>
      </c>
      <c r="AA215" s="719" t="s">
        <v>11</v>
      </c>
      <c r="AB215" s="718"/>
      <c r="AC215" s="719" t="s">
        <v>12</v>
      </c>
      <c r="AD215" s="720" t="s">
        <v>30</v>
      </c>
      <c r="AE215" s="721" t="str">
        <f t="shared" si="11"/>
        <v/>
      </c>
      <c r="AF215" s="722" t="s">
        <v>568</v>
      </c>
      <c r="AG215" s="723" t="str">
        <f t="shared" si="12"/>
        <v/>
      </c>
      <c r="AH215" s="724"/>
      <c r="AI215" s="724"/>
      <c r="AJ215" s="725"/>
      <c r="AK215" s="725"/>
    </row>
    <row r="216" spans="1:37" ht="36.75" customHeight="1">
      <c r="A216" s="707">
        <f t="shared" si="13"/>
        <v>203</v>
      </c>
      <c r="B216" s="708"/>
      <c r="C216" s="709" t="str">
        <f>IF(【全員最初に作成】基本情報!C237="","",【全員最初に作成】基本情報!C237)</f>
        <v/>
      </c>
      <c r="D216" s="710" t="str">
        <f>IF(【全員最初に作成】基本情報!D237="","",【全員最初に作成】基本情報!D237)</f>
        <v/>
      </c>
      <c r="E216" s="710" t="str">
        <f>IF(【全員最初に作成】基本情報!E237="","",【全員最初に作成】基本情報!E237)</f>
        <v/>
      </c>
      <c r="F216" s="710" t="str">
        <f>IF(【全員最初に作成】基本情報!F237="","",【全員最初に作成】基本情報!F237)</f>
        <v/>
      </c>
      <c r="G216" s="710" t="str">
        <f>IF(【全員最初に作成】基本情報!G237="","",【全員最初に作成】基本情報!G237)</f>
        <v/>
      </c>
      <c r="H216" s="710" t="str">
        <f>IF(【全員最初に作成】基本情報!H237="","",【全員最初に作成】基本情報!H237)</f>
        <v/>
      </c>
      <c r="I216" s="710" t="str">
        <f>IF(【全員最初に作成】基本情報!I237="","",【全員最初に作成】基本情報!I237)</f>
        <v/>
      </c>
      <c r="J216" s="710" t="str">
        <f>IF(【全員最初に作成】基本情報!J237="","",【全員最初に作成】基本情報!J237)</f>
        <v/>
      </c>
      <c r="K216" s="710" t="str">
        <f>IF(【全員最初に作成】基本情報!K237="","",【全員最初に作成】基本情報!K237)</f>
        <v/>
      </c>
      <c r="L216" s="711" t="str">
        <f>IF(【全員最初に作成】基本情報!L237="","",【全員最初に作成】基本情報!L237)</f>
        <v/>
      </c>
      <c r="M216" s="707" t="str">
        <f>IF(【全員最初に作成】基本情報!M237="","",【全員最初に作成】基本情報!M237)</f>
        <v/>
      </c>
      <c r="N216" s="707" t="str">
        <f>IF(【全員最初に作成】基本情報!R237="","",【全員最初に作成】基本情報!R237)</f>
        <v/>
      </c>
      <c r="O216" s="707" t="str">
        <f>IF(【全員最初に作成】基本情報!W237="","",【全員最初に作成】基本情報!W237)</f>
        <v/>
      </c>
      <c r="P216" s="707" t="str">
        <f>IF(【全員最初に作成】基本情報!X237="","",【全員最初に作成】基本情報!X237)</f>
        <v/>
      </c>
      <c r="Q216" s="712" t="str">
        <f>IF(【全員最初に作成】基本情報!Y237="","",【全員最初に作成】基本情報!Y237)</f>
        <v/>
      </c>
      <c r="R216" s="713"/>
      <c r="S216" s="234" t="str">
        <f>IF(B216="×","",IF(【全員最初に作成】基本情報!Z237="","",【全員最初に作成】基本情報!Z237))</f>
        <v/>
      </c>
      <c r="T216" s="714" t="str">
        <f>IF(B216="×","",IF(Q216="","",VLOOKUP(Q216,【参考】数式用!$M$2:$O$34,3,FALSE)))</f>
        <v/>
      </c>
      <c r="U216" s="715" t="s">
        <v>566</v>
      </c>
      <c r="V216" s="716">
        <v>4</v>
      </c>
      <c r="W216" s="717" t="s">
        <v>11</v>
      </c>
      <c r="X216" s="718"/>
      <c r="Y216" s="719" t="s">
        <v>567</v>
      </c>
      <c r="Z216" s="716">
        <v>4</v>
      </c>
      <c r="AA216" s="719" t="s">
        <v>11</v>
      </c>
      <c r="AB216" s="718"/>
      <c r="AC216" s="719" t="s">
        <v>12</v>
      </c>
      <c r="AD216" s="720" t="s">
        <v>30</v>
      </c>
      <c r="AE216" s="721" t="str">
        <f t="shared" si="11"/>
        <v/>
      </c>
      <c r="AF216" s="722" t="s">
        <v>568</v>
      </c>
      <c r="AG216" s="723" t="str">
        <f t="shared" si="12"/>
        <v/>
      </c>
      <c r="AH216" s="724"/>
      <c r="AI216" s="724"/>
      <c r="AJ216" s="725"/>
      <c r="AK216" s="725"/>
    </row>
    <row r="217" spans="1:37" ht="36.75" customHeight="1">
      <c r="A217" s="707">
        <f t="shared" si="13"/>
        <v>204</v>
      </c>
      <c r="B217" s="708"/>
      <c r="C217" s="709" t="str">
        <f>IF(【全員最初に作成】基本情報!C238="","",【全員最初に作成】基本情報!C238)</f>
        <v/>
      </c>
      <c r="D217" s="710" t="str">
        <f>IF(【全員最初に作成】基本情報!D238="","",【全員最初に作成】基本情報!D238)</f>
        <v/>
      </c>
      <c r="E217" s="710" t="str">
        <f>IF(【全員最初に作成】基本情報!E238="","",【全員最初に作成】基本情報!E238)</f>
        <v/>
      </c>
      <c r="F217" s="710" t="str">
        <f>IF(【全員最初に作成】基本情報!F238="","",【全員最初に作成】基本情報!F238)</f>
        <v/>
      </c>
      <c r="G217" s="710" t="str">
        <f>IF(【全員最初に作成】基本情報!G238="","",【全員最初に作成】基本情報!G238)</f>
        <v/>
      </c>
      <c r="H217" s="710" t="str">
        <f>IF(【全員最初に作成】基本情報!H238="","",【全員最初に作成】基本情報!H238)</f>
        <v/>
      </c>
      <c r="I217" s="710" t="str">
        <f>IF(【全員最初に作成】基本情報!I238="","",【全員最初に作成】基本情報!I238)</f>
        <v/>
      </c>
      <c r="J217" s="710" t="str">
        <f>IF(【全員最初に作成】基本情報!J238="","",【全員最初に作成】基本情報!J238)</f>
        <v/>
      </c>
      <c r="K217" s="710" t="str">
        <f>IF(【全員最初に作成】基本情報!K238="","",【全員最初に作成】基本情報!K238)</f>
        <v/>
      </c>
      <c r="L217" s="711" t="str">
        <f>IF(【全員最初に作成】基本情報!L238="","",【全員最初に作成】基本情報!L238)</f>
        <v/>
      </c>
      <c r="M217" s="707" t="str">
        <f>IF(【全員最初に作成】基本情報!M238="","",【全員最初に作成】基本情報!M238)</f>
        <v/>
      </c>
      <c r="N217" s="707" t="str">
        <f>IF(【全員最初に作成】基本情報!R238="","",【全員最初に作成】基本情報!R238)</f>
        <v/>
      </c>
      <c r="O217" s="707" t="str">
        <f>IF(【全員最初に作成】基本情報!W238="","",【全員最初に作成】基本情報!W238)</f>
        <v/>
      </c>
      <c r="P217" s="707" t="str">
        <f>IF(【全員最初に作成】基本情報!X238="","",【全員最初に作成】基本情報!X238)</f>
        <v/>
      </c>
      <c r="Q217" s="712" t="str">
        <f>IF(【全員最初に作成】基本情報!Y238="","",【全員最初に作成】基本情報!Y238)</f>
        <v/>
      </c>
      <c r="R217" s="713"/>
      <c r="S217" s="234" t="str">
        <f>IF(B217="×","",IF(【全員最初に作成】基本情報!Z238="","",【全員最初に作成】基本情報!Z238))</f>
        <v/>
      </c>
      <c r="T217" s="714" t="str">
        <f>IF(B217="×","",IF(Q217="","",VLOOKUP(Q217,【参考】数式用!$M$2:$O$34,3,FALSE)))</f>
        <v/>
      </c>
      <c r="U217" s="715" t="s">
        <v>566</v>
      </c>
      <c r="V217" s="716">
        <v>4</v>
      </c>
      <c r="W217" s="717" t="s">
        <v>11</v>
      </c>
      <c r="X217" s="718"/>
      <c r="Y217" s="719" t="s">
        <v>567</v>
      </c>
      <c r="Z217" s="716">
        <v>4</v>
      </c>
      <c r="AA217" s="719" t="s">
        <v>11</v>
      </c>
      <c r="AB217" s="718"/>
      <c r="AC217" s="719" t="s">
        <v>12</v>
      </c>
      <c r="AD217" s="720" t="s">
        <v>30</v>
      </c>
      <c r="AE217" s="721" t="str">
        <f t="shared" si="11"/>
        <v/>
      </c>
      <c r="AF217" s="722" t="s">
        <v>568</v>
      </c>
      <c r="AG217" s="723" t="str">
        <f t="shared" si="12"/>
        <v/>
      </c>
      <c r="AH217" s="724"/>
      <c r="AI217" s="724"/>
      <c r="AJ217" s="725"/>
      <c r="AK217" s="725"/>
    </row>
    <row r="218" spans="1:37" ht="36.75" customHeight="1">
      <c r="A218" s="707">
        <f t="shared" si="13"/>
        <v>205</v>
      </c>
      <c r="B218" s="708"/>
      <c r="C218" s="709" t="str">
        <f>IF(【全員最初に作成】基本情報!C239="","",【全員最初に作成】基本情報!C239)</f>
        <v/>
      </c>
      <c r="D218" s="710" t="str">
        <f>IF(【全員最初に作成】基本情報!D239="","",【全員最初に作成】基本情報!D239)</f>
        <v/>
      </c>
      <c r="E218" s="710" t="str">
        <f>IF(【全員最初に作成】基本情報!E239="","",【全員最初に作成】基本情報!E239)</f>
        <v/>
      </c>
      <c r="F218" s="710" t="str">
        <f>IF(【全員最初に作成】基本情報!F239="","",【全員最初に作成】基本情報!F239)</f>
        <v/>
      </c>
      <c r="G218" s="710" t="str">
        <f>IF(【全員最初に作成】基本情報!G239="","",【全員最初に作成】基本情報!G239)</f>
        <v/>
      </c>
      <c r="H218" s="710" t="str">
        <f>IF(【全員最初に作成】基本情報!H239="","",【全員最初に作成】基本情報!H239)</f>
        <v/>
      </c>
      <c r="I218" s="710" t="str">
        <f>IF(【全員最初に作成】基本情報!I239="","",【全員最初に作成】基本情報!I239)</f>
        <v/>
      </c>
      <c r="J218" s="710" t="str">
        <f>IF(【全員最初に作成】基本情報!J239="","",【全員最初に作成】基本情報!J239)</f>
        <v/>
      </c>
      <c r="K218" s="710" t="str">
        <f>IF(【全員最初に作成】基本情報!K239="","",【全員最初に作成】基本情報!K239)</f>
        <v/>
      </c>
      <c r="L218" s="711" t="str">
        <f>IF(【全員最初に作成】基本情報!L239="","",【全員最初に作成】基本情報!L239)</f>
        <v/>
      </c>
      <c r="M218" s="707" t="str">
        <f>IF(【全員最初に作成】基本情報!M239="","",【全員最初に作成】基本情報!M239)</f>
        <v/>
      </c>
      <c r="N218" s="707" t="str">
        <f>IF(【全員最初に作成】基本情報!R239="","",【全員最初に作成】基本情報!R239)</f>
        <v/>
      </c>
      <c r="O218" s="707" t="str">
        <f>IF(【全員最初に作成】基本情報!W239="","",【全員最初に作成】基本情報!W239)</f>
        <v/>
      </c>
      <c r="P218" s="707" t="str">
        <f>IF(【全員最初に作成】基本情報!X239="","",【全員最初に作成】基本情報!X239)</f>
        <v/>
      </c>
      <c r="Q218" s="712" t="str">
        <f>IF(【全員最初に作成】基本情報!Y239="","",【全員最初に作成】基本情報!Y239)</f>
        <v/>
      </c>
      <c r="R218" s="713"/>
      <c r="S218" s="234" t="str">
        <f>IF(B218="×","",IF(【全員最初に作成】基本情報!Z239="","",【全員最初に作成】基本情報!Z239))</f>
        <v/>
      </c>
      <c r="T218" s="714" t="str">
        <f>IF(B218="×","",IF(Q218="","",VLOOKUP(Q218,【参考】数式用!$M$2:$O$34,3,FALSE)))</f>
        <v/>
      </c>
      <c r="U218" s="715" t="s">
        <v>566</v>
      </c>
      <c r="V218" s="716">
        <v>4</v>
      </c>
      <c r="W218" s="717" t="s">
        <v>11</v>
      </c>
      <c r="X218" s="718"/>
      <c r="Y218" s="719" t="s">
        <v>567</v>
      </c>
      <c r="Z218" s="716">
        <v>4</v>
      </c>
      <c r="AA218" s="719" t="s">
        <v>11</v>
      </c>
      <c r="AB218" s="718"/>
      <c r="AC218" s="719" t="s">
        <v>12</v>
      </c>
      <c r="AD218" s="720" t="s">
        <v>30</v>
      </c>
      <c r="AE218" s="721" t="str">
        <f t="shared" si="11"/>
        <v/>
      </c>
      <c r="AF218" s="722" t="s">
        <v>568</v>
      </c>
      <c r="AG218" s="723" t="str">
        <f t="shared" si="12"/>
        <v/>
      </c>
      <c r="AH218" s="724"/>
      <c r="AI218" s="724"/>
      <c r="AJ218" s="725"/>
      <c r="AK218" s="725"/>
    </row>
    <row r="219" spans="1:37" ht="36.75" customHeight="1">
      <c r="A219" s="707">
        <f t="shared" si="13"/>
        <v>206</v>
      </c>
      <c r="B219" s="708"/>
      <c r="C219" s="709" t="str">
        <f>IF(【全員最初に作成】基本情報!C240="","",【全員最初に作成】基本情報!C240)</f>
        <v/>
      </c>
      <c r="D219" s="710" t="str">
        <f>IF(【全員最初に作成】基本情報!D240="","",【全員最初に作成】基本情報!D240)</f>
        <v/>
      </c>
      <c r="E219" s="710" t="str">
        <f>IF(【全員最初に作成】基本情報!E240="","",【全員最初に作成】基本情報!E240)</f>
        <v/>
      </c>
      <c r="F219" s="710" t="str">
        <f>IF(【全員最初に作成】基本情報!F240="","",【全員最初に作成】基本情報!F240)</f>
        <v/>
      </c>
      <c r="G219" s="710" t="str">
        <f>IF(【全員最初に作成】基本情報!G240="","",【全員最初に作成】基本情報!G240)</f>
        <v/>
      </c>
      <c r="H219" s="710" t="str">
        <f>IF(【全員最初に作成】基本情報!H240="","",【全員最初に作成】基本情報!H240)</f>
        <v/>
      </c>
      <c r="I219" s="710" t="str">
        <f>IF(【全員最初に作成】基本情報!I240="","",【全員最初に作成】基本情報!I240)</f>
        <v/>
      </c>
      <c r="J219" s="710" t="str">
        <f>IF(【全員最初に作成】基本情報!J240="","",【全員最初に作成】基本情報!J240)</f>
        <v/>
      </c>
      <c r="K219" s="710" t="str">
        <f>IF(【全員最初に作成】基本情報!K240="","",【全員最初に作成】基本情報!K240)</f>
        <v/>
      </c>
      <c r="L219" s="711" t="str">
        <f>IF(【全員最初に作成】基本情報!L240="","",【全員最初に作成】基本情報!L240)</f>
        <v/>
      </c>
      <c r="M219" s="707" t="str">
        <f>IF(【全員最初に作成】基本情報!M240="","",【全員最初に作成】基本情報!M240)</f>
        <v/>
      </c>
      <c r="N219" s="707" t="str">
        <f>IF(【全員最初に作成】基本情報!R240="","",【全員最初に作成】基本情報!R240)</f>
        <v/>
      </c>
      <c r="O219" s="707" t="str">
        <f>IF(【全員最初に作成】基本情報!W240="","",【全員最初に作成】基本情報!W240)</f>
        <v/>
      </c>
      <c r="P219" s="707" t="str">
        <f>IF(【全員最初に作成】基本情報!X240="","",【全員最初に作成】基本情報!X240)</f>
        <v/>
      </c>
      <c r="Q219" s="712" t="str">
        <f>IF(【全員最初に作成】基本情報!Y240="","",【全員最初に作成】基本情報!Y240)</f>
        <v/>
      </c>
      <c r="R219" s="713"/>
      <c r="S219" s="234" t="str">
        <f>IF(B219="×","",IF(【全員最初に作成】基本情報!Z240="","",【全員最初に作成】基本情報!Z240))</f>
        <v/>
      </c>
      <c r="T219" s="714" t="str">
        <f>IF(B219="×","",IF(Q219="","",VLOOKUP(Q219,【参考】数式用!$M$2:$O$34,3,FALSE)))</f>
        <v/>
      </c>
      <c r="U219" s="715" t="s">
        <v>566</v>
      </c>
      <c r="V219" s="716">
        <v>4</v>
      </c>
      <c r="W219" s="717" t="s">
        <v>11</v>
      </c>
      <c r="X219" s="718"/>
      <c r="Y219" s="719" t="s">
        <v>567</v>
      </c>
      <c r="Z219" s="716">
        <v>4</v>
      </c>
      <c r="AA219" s="719" t="s">
        <v>11</v>
      </c>
      <c r="AB219" s="718"/>
      <c r="AC219" s="719" t="s">
        <v>12</v>
      </c>
      <c r="AD219" s="720" t="s">
        <v>30</v>
      </c>
      <c r="AE219" s="721" t="str">
        <f t="shared" si="11"/>
        <v/>
      </c>
      <c r="AF219" s="722" t="s">
        <v>568</v>
      </c>
      <c r="AG219" s="723" t="str">
        <f t="shared" si="12"/>
        <v/>
      </c>
      <c r="AH219" s="724"/>
      <c r="AI219" s="724"/>
      <c r="AJ219" s="725"/>
      <c r="AK219" s="725"/>
    </row>
    <row r="220" spans="1:37" ht="36.75" customHeight="1">
      <c r="A220" s="707">
        <f t="shared" si="13"/>
        <v>207</v>
      </c>
      <c r="B220" s="708"/>
      <c r="C220" s="709" t="str">
        <f>IF(【全員最初に作成】基本情報!C241="","",【全員最初に作成】基本情報!C241)</f>
        <v/>
      </c>
      <c r="D220" s="710" t="str">
        <f>IF(【全員最初に作成】基本情報!D241="","",【全員最初に作成】基本情報!D241)</f>
        <v/>
      </c>
      <c r="E220" s="710" t="str">
        <f>IF(【全員最初に作成】基本情報!E241="","",【全員最初に作成】基本情報!E241)</f>
        <v/>
      </c>
      <c r="F220" s="710" t="str">
        <f>IF(【全員最初に作成】基本情報!F241="","",【全員最初に作成】基本情報!F241)</f>
        <v/>
      </c>
      <c r="G220" s="710" t="str">
        <f>IF(【全員最初に作成】基本情報!G241="","",【全員最初に作成】基本情報!G241)</f>
        <v/>
      </c>
      <c r="H220" s="710" t="str">
        <f>IF(【全員最初に作成】基本情報!H241="","",【全員最初に作成】基本情報!H241)</f>
        <v/>
      </c>
      <c r="I220" s="710" t="str">
        <f>IF(【全員最初に作成】基本情報!I241="","",【全員最初に作成】基本情報!I241)</f>
        <v/>
      </c>
      <c r="J220" s="710" t="str">
        <f>IF(【全員最初に作成】基本情報!J241="","",【全員最初に作成】基本情報!J241)</f>
        <v/>
      </c>
      <c r="K220" s="710" t="str">
        <f>IF(【全員最初に作成】基本情報!K241="","",【全員最初に作成】基本情報!K241)</f>
        <v/>
      </c>
      <c r="L220" s="711" t="str">
        <f>IF(【全員最初に作成】基本情報!L241="","",【全員最初に作成】基本情報!L241)</f>
        <v/>
      </c>
      <c r="M220" s="707" t="str">
        <f>IF(【全員最初に作成】基本情報!M241="","",【全員最初に作成】基本情報!M241)</f>
        <v/>
      </c>
      <c r="N220" s="707" t="str">
        <f>IF(【全員最初に作成】基本情報!R241="","",【全員最初に作成】基本情報!R241)</f>
        <v/>
      </c>
      <c r="O220" s="707" t="str">
        <f>IF(【全員最初に作成】基本情報!W241="","",【全員最初に作成】基本情報!W241)</f>
        <v/>
      </c>
      <c r="P220" s="707" t="str">
        <f>IF(【全員最初に作成】基本情報!X241="","",【全員最初に作成】基本情報!X241)</f>
        <v/>
      </c>
      <c r="Q220" s="712" t="str">
        <f>IF(【全員最初に作成】基本情報!Y241="","",【全員最初に作成】基本情報!Y241)</f>
        <v/>
      </c>
      <c r="R220" s="713"/>
      <c r="S220" s="234" t="str">
        <f>IF(B220="×","",IF(【全員最初に作成】基本情報!Z241="","",【全員最初に作成】基本情報!Z241))</f>
        <v/>
      </c>
      <c r="T220" s="714" t="str">
        <f>IF(B220="×","",IF(Q220="","",VLOOKUP(Q220,【参考】数式用!$M$2:$O$34,3,FALSE)))</f>
        <v/>
      </c>
      <c r="U220" s="715" t="s">
        <v>566</v>
      </c>
      <c r="V220" s="716">
        <v>4</v>
      </c>
      <c r="W220" s="717" t="s">
        <v>11</v>
      </c>
      <c r="X220" s="718"/>
      <c r="Y220" s="719" t="s">
        <v>567</v>
      </c>
      <c r="Z220" s="716">
        <v>4</v>
      </c>
      <c r="AA220" s="719" t="s">
        <v>11</v>
      </c>
      <c r="AB220" s="718"/>
      <c r="AC220" s="719" t="s">
        <v>12</v>
      </c>
      <c r="AD220" s="720" t="s">
        <v>30</v>
      </c>
      <c r="AE220" s="721" t="str">
        <f t="shared" si="11"/>
        <v/>
      </c>
      <c r="AF220" s="722" t="s">
        <v>568</v>
      </c>
      <c r="AG220" s="723" t="str">
        <f t="shared" si="12"/>
        <v/>
      </c>
      <c r="AH220" s="724"/>
      <c r="AI220" s="724"/>
      <c r="AJ220" s="725"/>
      <c r="AK220" s="725"/>
    </row>
    <row r="221" spans="1:37" ht="36.75" customHeight="1">
      <c r="A221" s="707">
        <f t="shared" si="13"/>
        <v>208</v>
      </c>
      <c r="B221" s="708"/>
      <c r="C221" s="709" t="str">
        <f>IF(【全員最初に作成】基本情報!C242="","",【全員最初に作成】基本情報!C242)</f>
        <v/>
      </c>
      <c r="D221" s="710" t="str">
        <f>IF(【全員最初に作成】基本情報!D242="","",【全員最初に作成】基本情報!D242)</f>
        <v/>
      </c>
      <c r="E221" s="710" t="str">
        <f>IF(【全員最初に作成】基本情報!E242="","",【全員最初に作成】基本情報!E242)</f>
        <v/>
      </c>
      <c r="F221" s="710" t="str">
        <f>IF(【全員最初に作成】基本情報!F242="","",【全員最初に作成】基本情報!F242)</f>
        <v/>
      </c>
      <c r="G221" s="710" t="str">
        <f>IF(【全員最初に作成】基本情報!G242="","",【全員最初に作成】基本情報!G242)</f>
        <v/>
      </c>
      <c r="H221" s="710" t="str">
        <f>IF(【全員最初に作成】基本情報!H242="","",【全員最初に作成】基本情報!H242)</f>
        <v/>
      </c>
      <c r="I221" s="710" t="str">
        <f>IF(【全員最初に作成】基本情報!I242="","",【全員最初に作成】基本情報!I242)</f>
        <v/>
      </c>
      <c r="J221" s="710" t="str">
        <f>IF(【全員最初に作成】基本情報!J242="","",【全員最初に作成】基本情報!J242)</f>
        <v/>
      </c>
      <c r="K221" s="710" t="str">
        <f>IF(【全員最初に作成】基本情報!K242="","",【全員最初に作成】基本情報!K242)</f>
        <v/>
      </c>
      <c r="L221" s="711" t="str">
        <f>IF(【全員最初に作成】基本情報!L242="","",【全員最初に作成】基本情報!L242)</f>
        <v/>
      </c>
      <c r="M221" s="707" t="str">
        <f>IF(【全員最初に作成】基本情報!M242="","",【全員最初に作成】基本情報!M242)</f>
        <v/>
      </c>
      <c r="N221" s="707" t="str">
        <f>IF(【全員最初に作成】基本情報!R242="","",【全員最初に作成】基本情報!R242)</f>
        <v/>
      </c>
      <c r="O221" s="707" t="str">
        <f>IF(【全員最初に作成】基本情報!W242="","",【全員最初に作成】基本情報!W242)</f>
        <v/>
      </c>
      <c r="P221" s="707" t="str">
        <f>IF(【全員最初に作成】基本情報!X242="","",【全員最初に作成】基本情報!X242)</f>
        <v/>
      </c>
      <c r="Q221" s="712" t="str">
        <f>IF(【全員最初に作成】基本情報!Y242="","",【全員最初に作成】基本情報!Y242)</f>
        <v/>
      </c>
      <c r="R221" s="713"/>
      <c r="S221" s="234" t="str">
        <f>IF(B221="×","",IF(【全員最初に作成】基本情報!Z242="","",【全員最初に作成】基本情報!Z242))</f>
        <v/>
      </c>
      <c r="T221" s="714" t="str">
        <f>IF(B221="×","",IF(Q221="","",VLOOKUP(Q221,【参考】数式用!$M$2:$O$34,3,FALSE)))</f>
        <v/>
      </c>
      <c r="U221" s="715" t="s">
        <v>566</v>
      </c>
      <c r="V221" s="716">
        <v>4</v>
      </c>
      <c r="W221" s="717" t="s">
        <v>11</v>
      </c>
      <c r="X221" s="718"/>
      <c r="Y221" s="719" t="s">
        <v>567</v>
      </c>
      <c r="Z221" s="716">
        <v>4</v>
      </c>
      <c r="AA221" s="719" t="s">
        <v>11</v>
      </c>
      <c r="AB221" s="718"/>
      <c r="AC221" s="719" t="s">
        <v>12</v>
      </c>
      <c r="AD221" s="720" t="s">
        <v>30</v>
      </c>
      <c r="AE221" s="721" t="str">
        <f t="shared" si="11"/>
        <v/>
      </c>
      <c r="AF221" s="722" t="s">
        <v>568</v>
      </c>
      <c r="AG221" s="723" t="str">
        <f t="shared" si="12"/>
        <v/>
      </c>
      <c r="AH221" s="724"/>
      <c r="AI221" s="724"/>
      <c r="AJ221" s="725"/>
      <c r="AK221" s="725"/>
    </row>
    <row r="222" spans="1:37" ht="36.75" customHeight="1">
      <c r="A222" s="707">
        <f t="shared" si="13"/>
        <v>209</v>
      </c>
      <c r="B222" s="708"/>
      <c r="C222" s="709" t="str">
        <f>IF(【全員最初に作成】基本情報!C243="","",【全員最初に作成】基本情報!C243)</f>
        <v/>
      </c>
      <c r="D222" s="710" t="str">
        <f>IF(【全員最初に作成】基本情報!D243="","",【全員最初に作成】基本情報!D243)</f>
        <v/>
      </c>
      <c r="E222" s="710" t="str">
        <f>IF(【全員最初に作成】基本情報!E243="","",【全員最初に作成】基本情報!E243)</f>
        <v/>
      </c>
      <c r="F222" s="710" t="str">
        <f>IF(【全員最初に作成】基本情報!F243="","",【全員最初に作成】基本情報!F243)</f>
        <v/>
      </c>
      <c r="G222" s="710" t="str">
        <f>IF(【全員最初に作成】基本情報!G243="","",【全員最初に作成】基本情報!G243)</f>
        <v/>
      </c>
      <c r="H222" s="710" t="str">
        <f>IF(【全員最初に作成】基本情報!H243="","",【全員最初に作成】基本情報!H243)</f>
        <v/>
      </c>
      <c r="I222" s="710" t="str">
        <f>IF(【全員最初に作成】基本情報!I243="","",【全員最初に作成】基本情報!I243)</f>
        <v/>
      </c>
      <c r="J222" s="710" t="str">
        <f>IF(【全員最初に作成】基本情報!J243="","",【全員最初に作成】基本情報!J243)</f>
        <v/>
      </c>
      <c r="K222" s="710" t="str">
        <f>IF(【全員最初に作成】基本情報!K243="","",【全員最初に作成】基本情報!K243)</f>
        <v/>
      </c>
      <c r="L222" s="711" t="str">
        <f>IF(【全員最初に作成】基本情報!L243="","",【全員最初に作成】基本情報!L243)</f>
        <v/>
      </c>
      <c r="M222" s="707" t="str">
        <f>IF(【全員最初に作成】基本情報!M243="","",【全員最初に作成】基本情報!M243)</f>
        <v/>
      </c>
      <c r="N222" s="707" t="str">
        <f>IF(【全員最初に作成】基本情報!R243="","",【全員最初に作成】基本情報!R243)</f>
        <v/>
      </c>
      <c r="O222" s="707" t="str">
        <f>IF(【全員最初に作成】基本情報!W243="","",【全員最初に作成】基本情報!W243)</f>
        <v/>
      </c>
      <c r="P222" s="707" t="str">
        <f>IF(【全員最初に作成】基本情報!X243="","",【全員最初に作成】基本情報!X243)</f>
        <v/>
      </c>
      <c r="Q222" s="712" t="str">
        <f>IF(【全員最初に作成】基本情報!Y243="","",【全員最初に作成】基本情報!Y243)</f>
        <v/>
      </c>
      <c r="R222" s="713"/>
      <c r="S222" s="234" t="str">
        <f>IF(B222="×","",IF(【全員最初に作成】基本情報!Z243="","",【全員最初に作成】基本情報!Z243))</f>
        <v/>
      </c>
      <c r="T222" s="714" t="str">
        <f>IF(B222="×","",IF(Q222="","",VLOOKUP(Q222,【参考】数式用!$M$2:$O$34,3,FALSE)))</f>
        <v/>
      </c>
      <c r="U222" s="715" t="s">
        <v>566</v>
      </c>
      <c r="V222" s="716">
        <v>4</v>
      </c>
      <c r="W222" s="717" t="s">
        <v>11</v>
      </c>
      <c r="X222" s="718"/>
      <c r="Y222" s="719" t="s">
        <v>567</v>
      </c>
      <c r="Z222" s="716">
        <v>4</v>
      </c>
      <c r="AA222" s="719" t="s">
        <v>11</v>
      </c>
      <c r="AB222" s="718"/>
      <c r="AC222" s="719" t="s">
        <v>12</v>
      </c>
      <c r="AD222" s="720" t="s">
        <v>30</v>
      </c>
      <c r="AE222" s="721" t="str">
        <f t="shared" si="11"/>
        <v/>
      </c>
      <c r="AF222" s="722" t="s">
        <v>568</v>
      </c>
      <c r="AG222" s="723" t="str">
        <f t="shared" si="12"/>
        <v/>
      </c>
      <c r="AH222" s="724"/>
      <c r="AI222" s="724"/>
      <c r="AJ222" s="725"/>
      <c r="AK222" s="725"/>
    </row>
    <row r="223" spans="1:37" ht="36.75" customHeight="1">
      <c r="A223" s="707">
        <f t="shared" si="13"/>
        <v>210</v>
      </c>
      <c r="B223" s="708"/>
      <c r="C223" s="709" t="str">
        <f>IF(【全員最初に作成】基本情報!C244="","",【全員最初に作成】基本情報!C244)</f>
        <v/>
      </c>
      <c r="D223" s="710" t="str">
        <f>IF(【全員最初に作成】基本情報!D244="","",【全員最初に作成】基本情報!D244)</f>
        <v/>
      </c>
      <c r="E223" s="710" t="str">
        <f>IF(【全員最初に作成】基本情報!E244="","",【全員最初に作成】基本情報!E244)</f>
        <v/>
      </c>
      <c r="F223" s="710" t="str">
        <f>IF(【全員最初に作成】基本情報!F244="","",【全員最初に作成】基本情報!F244)</f>
        <v/>
      </c>
      <c r="G223" s="710" t="str">
        <f>IF(【全員最初に作成】基本情報!G244="","",【全員最初に作成】基本情報!G244)</f>
        <v/>
      </c>
      <c r="H223" s="710" t="str">
        <f>IF(【全員最初に作成】基本情報!H244="","",【全員最初に作成】基本情報!H244)</f>
        <v/>
      </c>
      <c r="I223" s="710" t="str">
        <f>IF(【全員最初に作成】基本情報!I244="","",【全員最初に作成】基本情報!I244)</f>
        <v/>
      </c>
      <c r="J223" s="710" t="str">
        <f>IF(【全員最初に作成】基本情報!J244="","",【全員最初に作成】基本情報!J244)</f>
        <v/>
      </c>
      <c r="K223" s="710" t="str">
        <f>IF(【全員最初に作成】基本情報!K244="","",【全員最初に作成】基本情報!K244)</f>
        <v/>
      </c>
      <c r="L223" s="711" t="str">
        <f>IF(【全員最初に作成】基本情報!L244="","",【全員最初に作成】基本情報!L244)</f>
        <v/>
      </c>
      <c r="M223" s="707" t="str">
        <f>IF(【全員最初に作成】基本情報!M244="","",【全員最初に作成】基本情報!M244)</f>
        <v/>
      </c>
      <c r="N223" s="707" t="str">
        <f>IF(【全員最初に作成】基本情報!R244="","",【全員最初に作成】基本情報!R244)</f>
        <v/>
      </c>
      <c r="O223" s="707" t="str">
        <f>IF(【全員最初に作成】基本情報!W244="","",【全員最初に作成】基本情報!W244)</f>
        <v/>
      </c>
      <c r="P223" s="707" t="str">
        <f>IF(【全員最初に作成】基本情報!X244="","",【全員最初に作成】基本情報!X244)</f>
        <v/>
      </c>
      <c r="Q223" s="712" t="str">
        <f>IF(【全員最初に作成】基本情報!Y244="","",【全員最初に作成】基本情報!Y244)</f>
        <v/>
      </c>
      <c r="R223" s="713"/>
      <c r="S223" s="234" t="str">
        <f>IF(B223="×","",IF(【全員最初に作成】基本情報!Z244="","",【全員最初に作成】基本情報!Z244))</f>
        <v/>
      </c>
      <c r="T223" s="714" t="str">
        <f>IF(B223="×","",IF(Q223="","",VLOOKUP(Q223,【参考】数式用!$M$2:$O$34,3,FALSE)))</f>
        <v/>
      </c>
      <c r="U223" s="715" t="s">
        <v>566</v>
      </c>
      <c r="V223" s="716">
        <v>4</v>
      </c>
      <c r="W223" s="717" t="s">
        <v>11</v>
      </c>
      <c r="X223" s="718"/>
      <c r="Y223" s="719" t="s">
        <v>567</v>
      </c>
      <c r="Z223" s="716">
        <v>4</v>
      </c>
      <c r="AA223" s="719" t="s">
        <v>11</v>
      </c>
      <c r="AB223" s="718"/>
      <c r="AC223" s="719" t="s">
        <v>12</v>
      </c>
      <c r="AD223" s="720" t="s">
        <v>30</v>
      </c>
      <c r="AE223" s="721" t="str">
        <f t="shared" si="11"/>
        <v/>
      </c>
      <c r="AF223" s="722" t="s">
        <v>568</v>
      </c>
      <c r="AG223" s="723" t="str">
        <f t="shared" si="12"/>
        <v/>
      </c>
      <c r="AH223" s="724"/>
      <c r="AI223" s="724"/>
      <c r="AJ223" s="725"/>
      <c r="AK223" s="725"/>
    </row>
    <row r="224" spans="1:37" ht="36.75" customHeight="1">
      <c r="A224" s="707">
        <f t="shared" si="13"/>
        <v>211</v>
      </c>
      <c r="B224" s="708"/>
      <c r="C224" s="709" t="str">
        <f>IF(【全員最初に作成】基本情報!C245="","",【全員最初に作成】基本情報!C245)</f>
        <v/>
      </c>
      <c r="D224" s="710" t="str">
        <f>IF(【全員最初に作成】基本情報!D245="","",【全員最初に作成】基本情報!D245)</f>
        <v/>
      </c>
      <c r="E224" s="710" t="str">
        <f>IF(【全員最初に作成】基本情報!E245="","",【全員最初に作成】基本情報!E245)</f>
        <v/>
      </c>
      <c r="F224" s="710" t="str">
        <f>IF(【全員最初に作成】基本情報!F245="","",【全員最初に作成】基本情報!F245)</f>
        <v/>
      </c>
      <c r="G224" s="710" t="str">
        <f>IF(【全員最初に作成】基本情報!G245="","",【全員最初に作成】基本情報!G245)</f>
        <v/>
      </c>
      <c r="H224" s="710" t="str">
        <f>IF(【全員最初に作成】基本情報!H245="","",【全員最初に作成】基本情報!H245)</f>
        <v/>
      </c>
      <c r="I224" s="710" t="str">
        <f>IF(【全員最初に作成】基本情報!I245="","",【全員最初に作成】基本情報!I245)</f>
        <v/>
      </c>
      <c r="J224" s="710" t="str">
        <f>IF(【全員最初に作成】基本情報!J245="","",【全員最初に作成】基本情報!J245)</f>
        <v/>
      </c>
      <c r="K224" s="710" t="str">
        <f>IF(【全員最初に作成】基本情報!K245="","",【全員最初に作成】基本情報!K245)</f>
        <v/>
      </c>
      <c r="L224" s="711" t="str">
        <f>IF(【全員最初に作成】基本情報!L245="","",【全員最初に作成】基本情報!L245)</f>
        <v/>
      </c>
      <c r="M224" s="707" t="str">
        <f>IF(【全員最初に作成】基本情報!M245="","",【全員最初に作成】基本情報!M245)</f>
        <v/>
      </c>
      <c r="N224" s="707" t="str">
        <f>IF(【全員最初に作成】基本情報!R245="","",【全員最初に作成】基本情報!R245)</f>
        <v/>
      </c>
      <c r="O224" s="707" t="str">
        <f>IF(【全員最初に作成】基本情報!W245="","",【全員最初に作成】基本情報!W245)</f>
        <v/>
      </c>
      <c r="P224" s="707" t="str">
        <f>IF(【全員最初に作成】基本情報!X245="","",【全員最初に作成】基本情報!X245)</f>
        <v/>
      </c>
      <c r="Q224" s="712" t="str">
        <f>IF(【全員最初に作成】基本情報!Y245="","",【全員最初に作成】基本情報!Y245)</f>
        <v/>
      </c>
      <c r="R224" s="713"/>
      <c r="S224" s="234" t="str">
        <f>IF(B224="×","",IF(【全員最初に作成】基本情報!Z245="","",【全員最初に作成】基本情報!Z245))</f>
        <v/>
      </c>
      <c r="T224" s="714" t="str">
        <f>IF(B224="×","",IF(Q224="","",VLOOKUP(Q224,【参考】数式用!$M$2:$O$34,3,FALSE)))</f>
        <v/>
      </c>
      <c r="U224" s="715" t="s">
        <v>566</v>
      </c>
      <c r="V224" s="716">
        <v>4</v>
      </c>
      <c r="W224" s="717" t="s">
        <v>11</v>
      </c>
      <c r="X224" s="718"/>
      <c r="Y224" s="719" t="s">
        <v>567</v>
      </c>
      <c r="Z224" s="716">
        <v>4</v>
      </c>
      <c r="AA224" s="719" t="s">
        <v>11</v>
      </c>
      <c r="AB224" s="718"/>
      <c r="AC224" s="719" t="s">
        <v>12</v>
      </c>
      <c r="AD224" s="720" t="s">
        <v>30</v>
      </c>
      <c r="AE224" s="721" t="str">
        <f t="shared" si="11"/>
        <v/>
      </c>
      <c r="AF224" s="722" t="s">
        <v>568</v>
      </c>
      <c r="AG224" s="723" t="str">
        <f t="shared" si="12"/>
        <v/>
      </c>
      <c r="AH224" s="724"/>
      <c r="AI224" s="724"/>
      <c r="AJ224" s="725"/>
      <c r="AK224" s="725"/>
    </row>
    <row r="225" spans="1:37" ht="36.75" customHeight="1">
      <c r="A225" s="707">
        <f t="shared" si="13"/>
        <v>212</v>
      </c>
      <c r="B225" s="708"/>
      <c r="C225" s="709" t="str">
        <f>IF(【全員最初に作成】基本情報!C246="","",【全員最初に作成】基本情報!C246)</f>
        <v/>
      </c>
      <c r="D225" s="710" t="str">
        <f>IF(【全員最初に作成】基本情報!D246="","",【全員最初に作成】基本情報!D246)</f>
        <v/>
      </c>
      <c r="E225" s="710" t="str">
        <f>IF(【全員最初に作成】基本情報!E246="","",【全員最初に作成】基本情報!E246)</f>
        <v/>
      </c>
      <c r="F225" s="710" t="str">
        <f>IF(【全員最初に作成】基本情報!F246="","",【全員最初に作成】基本情報!F246)</f>
        <v/>
      </c>
      <c r="G225" s="710" t="str">
        <f>IF(【全員最初に作成】基本情報!G246="","",【全員最初に作成】基本情報!G246)</f>
        <v/>
      </c>
      <c r="H225" s="710" t="str">
        <f>IF(【全員最初に作成】基本情報!H246="","",【全員最初に作成】基本情報!H246)</f>
        <v/>
      </c>
      <c r="I225" s="710" t="str">
        <f>IF(【全員最初に作成】基本情報!I246="","",【全員最初に作成】基本情報!I246)</f>
        <v/>
      </c>
      <c r="J225" s="710" t="str">
        <f>IF(【全員最初に作成】基本情報!J246="","",【全員最初に作成】基本情報!J246)</f>
        <v/>
      </c>
      <c r="K225" s="710" t="str">
        <f>IF(【全員最初に作成】基本情報!K246="","",【全員最初に作成】基本情報!K246)</f>
        <v/>
      </c>
      <c r="L225" s="711" t="str">
        <f>IF(【全員最初に作成】基本情報!L246="","",【全員最初に作成】基本情報!L246)</f>
        <v/>
      </c>
      <c r="M225" s="707" t="str">
        <f>IF(【全員最初に作成】基本情報!M246="","",【全員最初に作成】基本情報!M246)</f>
        <v/>
      </c>
      <c r="N225" s="707" t="str">
        <f>IF(【全員最初に作成】基本情報!R246="","",【全員最初に作成】基本情報!R246)</f>
        <v/>
      </c>
      <c r="O225" s="707" t="str">
        <f>IF(【全員最初に作成】基本情報!W246="","",【全員最初に作成】基本情報!W246)</f>
        <v/>
      </c>
      <c r="P225" s="707" t="str">
        <f>IF(【全員最初に作成】基本情報!X246="","",【全員最初に作成】基本情報!X246)</f>
        <v/>
      </c>
      <c r="Q225" s="712" t="str">
        <f>IF(【全員最初に作成】基本情報!Y246="","",【全員最初に作成】基本情報!Y246)</f>
        <v/>
      </c>
      <c r="R225" s="713"/>
      <c r="S225" s="234" t="str">
        <f>IF(B225="×","",IF(【全員最初に作成】基本情報!Z246="","",【全員最初に作成】基本情報!Z246))</f>
        <v/>
      </c>
      <c r="T225" s="714" t="str">
        <f>IF(B225="×","",IF(Q225="","",VLOOKUP(Q225,【参考】数式用!$M$2:$O$34,3,FALSE)))</f>
        <v/>
      </c>
      <c r="U225" s="715" t="s">
        <v>566</v>
      </c>
      <c r="V225" s="716">
        <v>4</v>
      </c>
      <c r="W225" s="717" t="s">
        <v>11</v>
      </c>
      <c r="X225" s="718"/>
      <c r="Y225" s="719" t="s">
        <v>567</v>
      </c>
      <c r="Z225" s="716">
        <v>4</v>
      </c>
      <c r="AA225" s="719" t="s">
        <v>11</v>
      </c>
      <c r="AB225" s="718"/>
      <c r="AC225" s="719" t="s">
        <v>12</v>
      </c>
      <c r="AD225" s="720" t="s">
        <v>30</v>
      </c>
      <c r="AE225" s="721" t="str">
        <f t="shared" si="11"/>
        <v/>
      </c>
      <c r="AF225" s="722" t="s">
        <v>568</v>
      </c>
      <c r="AG225" s="723" t="str">
        <f t="shared" si="12"/>
        <v/>
      </c>
      <c r="AH225" s="724"/>
      <c r="AI225" s="724"/>
      <c r="AJ225" s="725"/>
      <c r="AK225" s="725"/>
    </row>
    <row r="226" spans="1:37" ht="36.75" customHeight="1">
      <c r="A226" s="707">
        <f t="shared" si="13"/>
        <v>213</v>
      </c>
      <c r="B226" s="708"/>
      <c r="C226" s="709" t="str">
        <f>IF(【全員最初に作成】基本情報!C247="","",【全員最初に作成】基本情報!C247)</f>
        <v/>
      </c>
      <c r="D226" s="710" t="str">
        <f>IF(【全員最初に作成】基本情報!D247="","",【全員最初に作成】基本情報!D247)</f>
        <v/>
      </c>
      <c r="E226" s="710" t="str">
        <f>IF(【全員最初に作成】基本情報!E247="","",【全員最初に作成】基本情報!E247)</f>
        <v/>
      </c>
      <c r="F226" s="710" t="str">
        <f>IF(【全員最初に作成】基本情報!F247="","",【全員最初に作成】基本情報!F247)</f>
        <v/>
      </c>
      <c r="G226" s="710" t="str">
        <f>IF(【全員最初に作成】基本情報!G247="","",【全員最初に作成】基本情報!G247)</f>
        <v/>
      </c>
      <c r="H226" s="710" t="str">
        <f>IF(【全員最初に作成】基本情報!H247="","",【全員最初に作成】基本情報!H247)</f>
        <v/>
      </c>
      <c r="I226" s="710" t="str">
        <f>IF(【全員最初に作成】基本情報!I247="","",【全員最初に作成】基本情報!I247)</f>
        <v/>
      </c>
      <c r="J226" s="710" t="str">
        <f>IF(【全員最初に作成】基本情報!J247="","",【全員最初に作成】基本情報!J247)</f>
        <v/>
      </c>
      <c r="K226" s="710" t="str">
        <f>IF(【全員最初に作成】基本情報!K247="","",【全員最初に作成】基本情報!K247)</f>
        <v/>
      </c>
      <c r="L226" s="711" t="str">
        <f>IF(【全員最初に作成】基本情報!L247="","",【全員最初に作成】基本情報!L247)</f>
        <v/>
      </c>
      <c r="M226" s="707" t="str">
        <f>IF(【全員最初に作成】基本情報!M247="","",【全員最初に作成】基本情報!M247)</f>
        <v/>
      </c>
      <c r="N226" s="707" t="str">
        <f>IF(【全員最初に作成】基本情報!R247="","",【全員最初に作成】基本情報!R247)</f>
        <v/>
      </c>
      <c r="O226" s="707" t="str">
        <f>IF(【全員最初に作成】基本情報!W247="","",【全員最初に作成】基本情報!W247)</f>
        <v/>
      </c>
      <c r="P226" s="707" t="str">
        <f>IF(【全員最初に作成】基本情報!X247="","",【全員最初に作成】基本情報!X247)</f>
        <v/>
      </c>
      <c r="Q226" s="712" t="str">
        <f>IF(【全員最初に作成】基本情報!Y247="","",【全員最初に作成】基本情報!Y247)</f>
        <v/>
      </c>
      <c r="R226" s="713"/>
      <c r="S226" s="234" t="str">
        <f>IF(B226="×","",IF(【全員最初に作成】基本情報!Z247="","",【全員最初に作成】基本情報!Z247))</f>
        <v/>
      </c>
      <c r="T226" s="714" t="str">
        <f>IF(B226="×","",IF(Q226="","",VLOOKUP(Q226,【参考】数式用!$M$2:$O$34,3,FALSE)))</f>
        <v/>
      </c>
      <c r="U226" s="715" t="s">
        <v>566</v>
      </c>
      <c r="V226" s="716">
        <v>4</v>
      </c>
      <c r="W226" s="717" t="s">
        <v>11</v>
      </c>
      <c r="X226" s="718"/>
      <c r="Y226" s="719" t="s">
        <v>567</v>
      </c>
      <c r="Z226" s="716">
        <v>4</v>
      </c>
      <c r="AA226" s="719" t="s">
        <v>11</v>
      </c>
      <c r="AB226" s="718"/>
      <c r="AC226" s="719" t="s">
        <v>12</v>
      </c>
      <c r="AD226" s="720" t="s">
        <v>30</v>
      </c>
      <c r="AE226" s="721" t="str">
        <f t="shared" si="11"/>
        <v/>
      </c>
      <c r="AF226" s="722" t="s">
        <v>568</v>
      </c>
      <c r="AG226" s="723" t="str">
        <f t="shared" si="12"/>
        <v/>
      </c>
      <c r="AH226" s="724"/>
      <c r="AI226" s="724"/>
      <c r="AJ226" s="725"/>
      <c r="AK226" s="725"/>
    </row>
    <row r="227" spans="1:37" ht="36.75" customHeight="1">
      <c r="A227" s="707">
        <f t="shared" si="13"/>
        <v>214</v>
      </c>
      <c r="B227" s="708"/>
      <c r="C227" s="709" t="str">
        <f>IF(【全員最初に作成】基本情報!C248="","",【全員最初に作成】基本情報!C248)</f>
        <v/>
      </c>
      <c r="D227" s="710" t="str">
        <f>IF(【全員最初に作成】基本情報!D248="","",【全員最初に作成】基本情報!D248)</f>
        <v/>
      </c>
      <c r="E227" s="710" t="str">
        <f>IF(【全員最初に作成】基本情報!E248="","",【全員最初に作成】基本情報!E248)</f>
        <v/>
      </c>
      <c r="F227" s="710" t="str">
        <f>IF(【全員最初に作成】基本情報!F248="","",【全員最初に作成】基本情報!F248)</f>
        <v/>
      </c>
      <c r="G227" s="710" t="str">
        <f>IF(【全員最初に作成】基本情報!G248="","",【全員最初に作成】基本情報!G248)</f>
        <v/>
      </c>
      <c r="H227" s="710" t="str">
        <f>IF(【全員最初に作成】基本情報!H248="","",【全員最初に作成】基本情報!H248)</f>
        <v/>
      </c>
      <c r="I227" s="710" t="str">
        <f>IF(【全員最初に作成】基本情報!I248="","",【全員最初に作成】基本情報!I248)</f>
        <v/>
      </c>
      <c r="J227" s="710" t="str">
        <f>IF(【全員最初に作成】基本情報!J248="","",【全員最初に作成】基本情報!J248)</f>
        <v/>
      </c>
      <c r="K227" s="710" t="str">
        <f>IF(【全員最初に作成】基本情報!K248="","",【全員最初に作成】基本情報!K248)</f>
        <v/>
      </c>
      <c r="L227" s="711" t="str">
        <f>IF(【全員最初に作成】基本情報!L248="","",【全員最初に作成】基本情報!L248)</f>
        <v/>
      </c>
      <c r="M227" s="707" t="str">
        <f>IF(【全員最初に作成】基本情報!M248="","",【全員最初に作成】基本情報!M248)</f>
        <v/>
      </c>
      <c r="N227" s="707" t="str">
        <f>IF(【全員最初に作成】基本情報!R248="","",【全員最初に作成】基本情報!R248)</f>
        <v/>
      </c>
      <c r="O227" s="707" t="str">
        <f>IF(【全員最初に作成】基本情報!W248="","",【全員最初に作成】基本情報!W248)</f>
        <v/>
      </c>
      <c r="P227" s="707" t="str">
        <f>IF(【全員最初に作成】基本情報!X248="","",【全員最初に作成】基本情報!X248)</f>
        <v/>
      </c>
      <c r="Q227" s="712" t="str">
        <f>IF(【全員最初に作成】基本情報!Y248="","",【全員最初に作成】基本情報!Y248)</f>
        <v/>
      </c>
      <c r="R227" s="713"/>
      <c r="S227" s="234" t="str">
        <f>IF(B227="×","",IF(【全員最初に作成】基本情報!Z248="","",【全員最初に作成】基本情報!Z248))</f>
        <v/>
      </c>
      <c r="T227" s="714" t="str">
        <f>IF(B227="×","",IF(Q227="","",VLOOKUP(Q227,【参考】数式用!$M$2:$O$34,3,FALSE)))</f>
        <v/>
      </c>
      <c r="U227" s="715" t="s">
        <v>566</v>
      </c>
      <c r="V227" s="716">
        <v>4</v>
      </c>
      <c r="W227" s="717" t="s">
        <v>11</v>
      </c>
      <c r="X227" s="718"/>
      <c r="Y227" s="719" t="s">
        <v>567</v>
      </c>
      <c r="Z227" s="716">
        <v>4</v>
      </c>
      <c r="AA227" s="719" t="s">
        <v>11</v>
      </c>
      <c r="AB227" s="718"/>
      <c r="AC227" s="719" t="s">
        <v>12</v>
      </c>
      <c r="AD227" s="720" t="s">
        <v>30</v>
      </c>
      <c r="AE227" s="721" t="str">
        <f t="shared" si="11"/>
        <v/>
      </c>
      <c r="AF227" s="722" t="s">
        <v>568</v>
      </c>
      <c r="AG227" s="723" t="str">
        <f t="shared" si="12"/>
        <v/>
      </c>
      <c r="AH227" s="724"/>
      <c r="AI227" s="724"/>
      <c r="AJ227" s="725"/>
      <c r="AK227" s="725"/>
    </row>
    <row r="228" spans="1:37" ht="36.75" customHeight="1">
      <c r="A228" s="707">
        <f t="shared" si="13"/>
        <v>215</v>
      </c>
      <c r="B228" s="708"/>
      <c r="C228" s="709" t="str">
        <f>IF(【全員最初に作成】基本情報!C249="","",【全員最初に作成】基本情報!C249)</f>
        <v/>
      </c>
      <c r="D228" s="710" t="str">
        <f>IF(【全員最初に作成】基本情報!D249="","",【全員最初に作成】基本情報!D249)</f>
        <v/>
      </c>
      <c r="E228" s="710" t="str">
        <f>IF(【全員最初に作成】基本情報!E249="","",【全員最初に作成】基本情報!E249)</f>
        <v/>
      </c>
      <c r="F228" s="710" t="str">
        <f>IF(【全員最初に作成】基本情報!F249="","",【全員最初に作成】基本情報!F249)</f>
        <v/>
      </c>
      <c r="G228" s="710" t="str">
        <f>IF(【全員最初に作成】基本情報!G249="","",【全員最初に作成】基本情報!G249)</f>
        <v/>
      </c>
      <c r="H228" s="710" t="str">
        <f>IF(【全員最初に作成】基本情報!H249="","",【全員最初に作成】基本情報!H249)</f>
        <v/>
      </c>
      <c r="I228" s="710" t="str">
        <f>IF(【全員最初に作成】基本情報!I249="","",【全員最初に作成】基本情報!I249)</f>
        <v/>
      </c>
      <c r="J228" s="710" t="str">
        <f>IF(【全員最初に作成】基本情報!J249="","",【全員最初に作成】基本情報!J249)</f>
        <v/>
      </c>
      <c r="K228" s="710" t="str">
        <f>IF(【全員最初に作成】基本情報!K249="","",【全員最初に作成】基本情報!K249)</f>
        <v/>
      </c>
      <c r="L228" s="711" t="str">
        <f>IF(【全員最初に作成】基本情報!L249="","",【全員最初に作成】基本情報!L249)</f>
        <v/>
      </c>
      <c r="M228" s="707" t="str">
        <f>IF(【全員最初に作成】基本情報!M249="","",【全員最初に作成】基本情報!M249)</f>
        <v/>
      </c>
      <c r="N228" s="707" t="str">
        <f>IF(【全員最初に作成】基本情報!R249="","",【全員最初に作成】基本情報!R249)</f>
        <v/>
      </c>
      <c r="O228" s="707" t="str">
        <f>IF(【全員最初に作成】基本情報!W249="","",【全員最初に作成】基本情報!W249)</f>
        <v/>
      </c>
      <c r="P228" s="707" t="str">
        <f>IF(【全員最初に作成】基本情報!X249="","",【全員最初に作成】基本情報!X249)</f>
        <v/>
      </c>
      <c r="Q228" s="712" t="str">
        <f>IF(【全員最初に作成】基本情報!Y249="","",【全員最初に作成】基本情報!Y249)</f>
        <v/>
      </c>
      <c r="R228" s="713"/>
      <c r="S228" s="234" t="str">
        <f>IF(B228="×","",IF(【全員最初に作成】基本情報!Z249="","",【全員最初に作成】基本情報!Z249))</f>
        <v/>
      </c>
      <c r="T228" s="714" t="str">
        <f>IF(B228="×","",IF(Q228="","",VLOOKUP(Q228,【参考】数式用!$M$2:$O$34,3,FALSE)))</f>
        <v/>
      </c>
      <c r="U228" s="715" t="s">
        <v>566</v>
      </c>
      <c r="V228" s="716">
        <v>4</v>
      </c>
      <c r="W228" s="717" t="s">
        <v>11</v>
      </c>
      <c r="X228" s="718"/>
      <c r="Y228" s="719" t="s">
        <v>567</v>
      </c>
      <c r="Z228" s="716">
        <v>4</v>
      </c>
      <c r="AA228" s="719" t="s">
        <v>11</v>
      </c>
      <c r="AB228" s="718"/>
      <c r="AC228" s="719" t="s">
        <v>12</v>
      </c>
      <c r="AD228" s="720" t="s">
        <v>30</v>
      </c>
      <c r="AE228" s="721" t="str">
        <f t="shared" si="11"/>
        <v/>
      </c>
      <c r="AF228" s="722" t="s">
        <v>568</v>
      </c>
      <c r="AG228" s="723" t="str">
        <f t="shared" si="12"/>
        <v/>
      </c>
      <c r="AH228" s="724"/>
      <c r="AI228" s="724"/>
      <c r="AJ228" s="725"/>
      <c r="AK228" s="725"/>
    </row>
    <row r="229" spans="1:37" ht="36.75" customHeight="1">
      <c r="A229" s="707">
        <f t="shared" si="13"/>
        <v>216</v>
      </c>
      <c r="B229" s="708"/>
      <c r="C229" s="709" t="str">
        <f>IF(【全員最初に作成】基本情報!C250="","",【全員最初に作成】基本情報!C250)</f>
        <v/>
      </c>
      <c r="D229" s="710" t="str">
        <f>IF(【全員最初に作成】基本情報!D250="","",【全員最初に作成】基本情報!D250)</f>
        <v/>
      </c>
      <c r="E229" s="710" t="str">
        <f>IF(【全員最初に作成】基本情報!E250="","",【全員最初に作成】基本情報!E250)</f>
        <v/>
      </c>
      <c r="F229" s="710" t="str">
        <f>IF(【全員最初に作成】基本情報!F250="","",【全員最初に作成】基本情報!F250)</f>
        <v/>
      </c>
      <c r="G229" s="710" t="str">
        <f>IF(【全員最初に作成】基本情報!G250="","",【全員最初に作成】基本情報!G250)</f>
        <v/>
      </c>
      <c r="H229" s="710" t="str">
        <f>IF(【全員最初に作成】基本情報!H250="","",【全員最初に作成】基本情報!H250)</f>
        <v/>
      </c>
      <c r="I229" s="710" t="str">
        <f>IF(【全員最初に作成】基本情報!I250="","",【全員最初に作成】基本情報!I250)</f>
        <v/>
      </c>
      <c r="J229" s="710" t="str">
        <f>IF(【全員最初に作成】基本情報!J250="","",【全員最初に作成】基本情報!J250)</f>
        <v/>
      </c>
      <c r="K229" s="710" t="str">
        <f>IF(【全員最初に作成】基本情報!K250="","",【全員最初に作成】基本情報!K250)</f>
        <v/>
      </c>
      <c r="L229" s="711" t="str">
        <f>IF(【全員最初に作成】基本情報!L250="","",【全員最初に作成】基本情報!L250)</f>
        <v/>
      </c>
      <c r="M229" s="707" t="str">
        <f>IF(【全員最初に作成】基本情報!M250="","",【全員最初に作成】基本情報!M250)</f>
        <v/>
      </c>
      <c r="N229" s="707" t="str">
        <f>IF(【全員最初に作成】基本情報!R250="","",【全員最初に作成】基本情報!R250)</f>
        <v/>
      </c>
      <c r="O229" s="707" t="str">
        <f>IF(【全員最初に作成】基本情報!W250="","",【全員最初に作成】基本情報!W250)</f>
        <v/>
      </c>
      <c r="P229" s="707" t="str">
        <f>IF(【全員最初に作成】基本情報!X250="","",【全員最初に作成】基本情報!X250)</f>
        <v/>
      </c>
      <c r="Q229" s="712" t="str">
        <f>IF(【全員最初に作成】基本情報!Y250="","",【全員最初に作成】基本情報!Y250)</f>
        <v/>
      </c>
      <c r="R229" s="713"/>
      <c r="S229" s="234" t="str">
        <f>IF(B229="×","",IF(【全員最初に作成】基本情報!Z250="","",【全員最初に作成】基本情報!Z250))</f>
        <v/>
      </c>
      <c r="T229" s="714" t="str">
        <f>IF(B229="×","",IF(Q229="","",VLOOKUP(Q229,【参考】数式用!$M$2:$O$34,3,FALSE)))</f>
        <v/>
      </c>
      <c r="U229" s="715" t="s">
        <v>566</v>
      </c>
      <c r="V229" s="716">
        <v>4</v>
      </c>
      <c r="W229" s="717" t="s">
        <v>11</v>
      </c>
      <c r="X229" s="718"/>
      <c r="Y229" s="719" t="s">
        <v>567</v>
      </c>
      <c r="Z229" s="716">
        <v>4</v>
      </c>
      <c r="AA229" s="719" t="s">
        <v>11</v>
      </c>
      <c r="AB229" s="718"/>
      <c r="AC229" s="719" t="s">
        <v>12</v>
      </c>
      <c r="AD229" s="720" t="s">
        <v>30</v>
      </c>
      <c r="AE229" s="721" t="str">
        <f t="shared" si="11"/>
        <v/>
      </c>
      <c r="AF229" s="722" t="s">
        <v>568</v>
      </c>
      <c r="AG229" s="723" t="str">
        <f t="shared" si="12"/>
        <v/>
      </c>
      <c r="AH229" s="724"/>
      <c r="AI229" s="724"/>
      <c r="AJ229" s="725"/>
      <c r="AK229" s="725"/>
    </row>
    <row r="230" spans="1:37" ht="36.75" customHeight="1">
      <c r="A230" s="707">
        <f t="shared" si="13"/>
        <v>217</v>
      </c>
      <c r="B230" s="708"/>
      <c r="C230" s="709" t="str">
        <f>IF(【全員最初に作成】基本情報!C251="","",【全員最初に作成】基本情報!C251)</f>
        <v/>
      </c>
      <c r="D230" s="710" t="str">
        <f>IF(【全員最初に作成】基本情報!D251="","",【全員最初に作成】基本情報!D251)</f>
        <v/>
      </c>
      <c r="E230" s="710" t="str">
        <f>IF(【全員最初に作成】基本情報!E251="","",【全員最初に作成】基本情報!E251)</f>
        <v/>
      </c>
      <c r="F230" s="710" t="str">
        <f>IF(【全員最初に作成】基本情報!F251="","",【全員最初に作成】基本情報!F251)</f>
        <v/>
      </c>
      <c r="G230" s="710" t="str">
        <f>IF(【全員最初に作成】基本情報!G251="","",【全員最初に作成】基本情報!G251)</f>
        <v/>
      </c>
      <c r="H230" s="710" t="str">
        <f>IF(【全員最初に作成】基本情報!H251="","",【全員最初に作成】基本情報!H251)</f>
        <v/>
      </c>
      <c r="I230" s="710" t="str">
        <f>IF(【全員最初に作成】基本情報!I251="","",【全員最初に作成】基本情報!I251)</f>
        <v/>
      </c>
      <c r="J230" s="710" t="str">
        <f>IF(【全員最初に作成】基本情報!J251="","",【全員最初に作成】基本情報!J251)</f>
        <v/>
      </c>
      <c r="K230" s="710" t="str">
        <f>IF(【全員最初に作成】基本情報!K251="","",【全員最初に作成】基本情報!K251)</f>
        <v/>
      </c>
      <c r="L230" s="711" t="str">
        <f>IF(【全員最初に作成】基本情報!L251="","",【全員最初に作成】基本情報!L251)</f>
        <v/>
      </c>
      <c r="M230" s="707" t="str">
        <f>IF(【全員最初に作成】基本情報!M251="","",【全員最初に作成】基本情報!M251)</f>
        <v/>
      </c>
      <c r="N230" s="707" t="str">
        <f>IF(【全員最初に作成】基本情報!R251="","",【全員最初に作成】基本情報!R251)</f>
        <v/>
      </c>
      <c r="O230" s="707" t="str">
        <f>IF(【全員最初に作成】基本情報!W251="","",【全員最初に作成】基本情報!W251)</f>
        <v/>
      </c>
      <c r="P230" s="707" t="str">
        <f>IF(【全員最初に作成】基本情報!X251="","",【全員最初に作成】基本情報!X251)</f>
        <v/>
      </c>
      <c r="Q230" s="712" t="str">
        <f>IF(【全員最初に作成】基本情報!Y251="","",【全員最初に作成】基本情報!Y251)</f>
        <v/>
      </c>
      <c r="R230" s="713"/>
      <c r="S230" s="234" t="str">
        <f>IF(B230="×","",IF(【全員最初に作成】基本情報!Z251="","",【全員最初に作成】基本情報!Z251))</f>
        <v/>
      </c>
      <c r="T230" s="714" t="str">
        <f>IF(B230="×","",IF(Q230="","",VLOOKUP(Q230,【参考】数式用!$M$2:$O$34,3,FALSE)))</f>
        <v/>
      </c>
      <c r="U230" s="715" t="s">
        <v>566</v>
      </c>
      <c r="V230" s="716">
        <v>4</v>
      </c>
      <c r="W230" s="717" t="s">
        <v>11</v>
      </c>
      <c r="X230" s="718"/>
      <c r="Y230" s="719" t="s">
        <v>567</v>
      </c>
      <c r="Z230" s="716">
        <v>4</v>
      </c>
      <c r="AA230" s="719" t="s">
        <v>11</v>
      </c>
      <c r="AB230" s="718"/>
      <c r="AC230" s="719" t="s">
        <v>12</v>
      </c>
      <c r="AD230" s="720" t="s">
        <v>30</v>
      </c>
      <c r="AE230" s="721" t="str">
        <f t="shared" si="11"/>
        <v/>
      </c>
      <c r="AF230" s="722" t="s">
        <v>568</v>
      </c>
      <c r="AG230" s="723" t="str">
        <f t="shared" si="12"/>
        <v/>
      </c>
      <c r="AH230" s="724"/>
      <c r="AI230" s="724"/>
      <c r="AJ230" s="725"/>
      <c r="AK230" s="725"/>
    </row>
    <row r="231" spans="1:37" ht="36.75" customHeight="1">
      <c r="A231" s="707">
        <f t="shared" si="13"/>
        <v>218</v>
      </c>
      <c r="B231" s="708"/>
      <c r="C231" s="709" t="str">
        <f>IF(【全員最初に作成】基本情報!C252="","",【全員最初に作成】基本情報!C252)</f>
        <v/>
      </c>
      <c r="D231" s="710" t="str">
        <f>IF(【全員最初に作成】基本情報!D252="","",【全員最初に作成】基本情報!D252)</f>
        <v/>
      </c>
      <c r="E231" s="710" t="str">
        <f>IF(【全員最初に作成】基本情報!E252="","",【全員最初に作成】基本情報!E252)</f>
        <v/>
      </c>
      <c r="F231" s="710" t="str">
        <f>IF(【全員最初に作成】基本情報!F252="","",【全員最初に作成】基本情報!F252)</f>
        <v/>
      </c>
      <c r="G231" s="710" t="str">
        <f>IF(【全員最初に作成】基本情報!G252="","",【全員最初に作成】基本情報!G252)</f>
        <v/>
      </c>
      <c r="H231" s="710" t="str">
        <f>IF(【全員最初に作成】基本情報!H252="","",【全員最初に作成】基本情報!H252)</f>
        <v/>
      </c>
      <c r="I231" s="710" t="str">
        <f>IF(【全員最初に作成】基本情報!I252="","",【全員最初に作成】基本情報!I252)</f>
        <v/>
      </c>
      <c r="J231" s="710" t="str">
        <f>IF(【全員最初に作成】基本情報!J252="","",【全員最初に作成】基本情報!J252)</f>
        <v/>
      </c>
      <c r="K231" s="710" t="str">
        <f>IF(【全員最初に作成】基本情報!K252="","",【全員最初に作成】基本情報!K252)</f>
        <v/>
      </c>
      <c r="L231" s="711" t="str">
        <f>IF(【全員最初に作成】基本情報!L252="","",【全員最初に作成】基本情報!L252)</f>
        <v/>
      </c>
      <c r="M231" s="707" t="str">
        <f>IF(【全員最初に作成】基本情報!M252="","",【全員最初に作成】基本情報!M252)</f>
        <v/>
      </c>
      <c r="N231" s="707" t="str">
        <f>IF(【全員最初に作成】基本情報!R252="","",【全員最初に作成】基本情報!R252)</f>
        <v/>
      </c>
      <c r="O231" s="707" t="str">
        <f>IF(【全員最初に作成】基本情報!W252="","",【全員最初に作成】基本情報!W252)</f>
        <v/>
      </c>
      <c r="P231" s="707" t="str">
        <f>IF(【全員最初に作成】基本情報!X252="","",【全員最初に作成】基本情報!X252)</f>
        <v/>
      </c>
      <c r="Q231" s="712" t="str">
        <f>IF(【全員最初に作成】基本情報!Y252="","",【全員最初に作成】基本情報!Y252)</f>
        <v/>
      </c>
      <c r="R231" s="713"/>
      <c r="S231" s="234" t="str">
        <f>IF(B231="×","",IF(【全員最初に作成】基本情報!Z252="","",【全員最初に作成】基本情報!Z252))</f>
        <v/>
      </c>
      <c r="T231" s="714" t="str">
        <f>IF(B231="×","",IF(Q231="","",VLOOKUP(Q231,【参考】数式用!$M$2:$O$34,3,FALSE)))</f>
        <v/>
      </c>
      <c r="U231" s="715" t="s">
        <v>566</v>
      </c>
      <c r="V231" s="716">
        <v>4</v>
      </c>
      <c r="W231" s="717" t="s">
        <v>11</v>
      </c>
      <c r="X231" s="718"/>
      <c r="Y231" s="719" t="s">
        <v>567</v>
      </c>
      <c r="Z231" s="716">
        <v>4</v>
      </c>
      <c r="AA231" s="719" t="s">
        <v>11</v>
      </c>
      <c r="AB231" s="718"/>
      <c r="AC231" s="719" t="s">
        <v>12</v>
      </c>
      <c r="AD231" s="720" t="s">
        <v>30</v>
      </c>
      <c r="AE231" s="721" t="str">
        <f t="shared" si="11"/>
        <v/>
      </c>
      <c r="AF231" s="722" t="s">
        <v>568</v>
      </c>
      <c r="AG231" s="723" t="str">
        <f t="shared" si="12"/>
        <v/>
      </c>
      <c r="AH231" s="724"/>
      <c r="AI231" s="724"/>
      <c r="AJ231" s="725"/>
      <c r="AK231" s="725"/>
    </row>
    <row r="232" spans="1:37" ht="36.75" customHeight="1">
      <c r="A232" s="707">
        <f t="shared" si="13"/>
        <v>219</v>
      </c>
      <c r="B232" s="708"/>
      <c r="C232" s="709" t="str">
        <f>IF(【全員最初に作成】基本情報!C253="","",【全員最初に作成】基本情報!C253)</f>
        <v/>
      </c>
      <c r="D232" s="710" t="str">
        <f>IF(【全員最初に作成】基本情報!D253="","",【全員最初に作成】基本情報!D253)</f>
        <v/>
      </c>
      <c r="E232" s="710" t="str">
        <f>IF(【全員最初に作成】基本情報!E253="","",【全員最初に作成】基本情報!E253)</f>
        <v/>
      </c>
      <c r="F232" s="710" t="str">
        <f>IF(【全員最初に作成】基本情報!F253="","",【全員最初に作成】基本情報!F253)</f>
        <v/>
      </c>
      <c r="G232" s="710" t="str">
        <f>IF(【全員最初に作成】基本情報!G253="","",【全員最初に作成】基本情報!G253)</f>
        <v/>
      </c>
      <c r="H232" s="710" t="str">
        <f>IF(【全員最初に作成】基本情報!H253="","",【全員最初に作成】基本情報!H253)</f>
        <v/>
      </c>
      <c r="I232" s="710" t="str">
        <f>IF(【全員最初に作成】基本情報!I253="","",【全員最初に作成】基本情報!I253)</f>
        <v/>
      </c>
      <c r="J232" s="710" t="str">
        <f>IF(【全員最初に作成】基本情報!J253="","",【全員最初に作成】基本情報!J253)</f>
        <v/>
      </c>
      <c r="K232" s="710" t="str">
        <f>IF(【全員最初に作成】基本情報!K253="","",【全員最初に作成】基本情報!K253)</f>
        <v/>
      </c>
      <c r="L232" s="711" t="str">
        <f>IF(【全員最初に作成】基本情報!L253="","",【全員最初に作成】基本情報!L253)</f>
        <v/>
      </c>
      <c r="M232" s="707" t="str">
        <f>IF(【全員最初に作成】基本情報!M253="","",【全員最初に作成】基本情報!M253)</f>
        <v/>
      </c>
      <c r="N232" s="707" t="str">
        <f>IF(【全員最初に作成】基本情報!R253="","",【全員最初に作成】基本情報!R253)</f>
        <v/>
      </c>
      <c r="O232" s="707" t="str">
        <f>IF(【全員最初に作成】基本情報!W253="","",【全員最初に作成】基本情報!W253)</f>
        <v/>
      </c>
      <c r="P232" s="707" t="str">
        <f>IF(【全員最初に作成】基本情報!X253="","",【全員最初に作成】基本情報!X253)</f>
        <v/>
      </c>
      <c r="Q232" s="712" t="str">
        <f>IF(【全員最初に作成】基本情報!Y253="","",【全員最初に作成】基本情報!Y253)</f>
        <v/>
      </c>
      <c r="R232" s="713"/>
      <c r="S232" s="234" t="str">
        <f>IF(B232="×","",IF(【全員最初に作成】基本情報!Z253="","",【全員最初に作成】基本情報!Z253))</f>
        <v/>
      </c>
      <c r="T232" s="714" t="str">
        <f>IF(B232="×","",IF(Q232="","",VLOOKUP(Q232,【参考】数式用!$M$2:$O$34,3,FALSE)))</f>
        <v/>
      </c>
      <c r="U232" s="715" t="s">
        <v>566</v>
      </c>
      <c r="V232" s="716">
        <v>4</v>
      </c>
      <c r="W232" s="717" t="s">
        <v>11</v>
      </c>
      <c r="X232" s="718"/>
      <c r="Y232" s="719" t="s">
        <v>567</v>
      </c>
      <c r="Z232" s="716">
        <v>4</v>
      </c>
      <c r="AA232" s="719" t="s">
        <v>11</v>
      </c>
      <c r="AB232" s="718"/>
      <c r="AC232" s="719" t="s">
        <v>12</v>
      </c>
      <c r="AD232" s="720" t="s">
        <v>30</v>
      </c>
      <c r="AE232" s="721" t="str">
        <f t="shared" si="11"/>
        <v/>
      </c>
      <c r="AF232" s="722" t="s">
        <v>568</v>
      </c>
      <c r="AG232" s="723" t="str">
        <f t="shared" si="12"/>
        <v/>
      </c>
      <c r="AH232" s="724"/>
      <c r="AI232" s="724"/>
      <c r="AJ232" s="725"/>
      <c r="AK232" s="725"/>
    </row>
    <row r="233" spans="1:37" ht="36.75" customHeight="1">
      <c r="A233" s="707">
        <f t="shared" si="13"/>
        <v>220</v>
      </c>
      <c r="B233" s="708"/>
      <c r="C233" s="709" t="str">
        <f>IF(【全員最初に作成】基本情報!C254="","",【全員最初に作成】基本情報!C254)</f>
        <v/>
      </c>
      <c r="D233" s="710" t="str">
        <f>IF(【全員最初に作成】基本情報!D254="","",【全員最初に作成】基本情報!D254)</f>
        <v/>
      </c>
      <c r="E233" s="710" t="str">
        <f>IF(【全員最初に作成】基本情報!E254="","",【全員最初に作成】基本情報!E254)</f>
        <v/>
      </c>
      <c r="F233" s="710" t="str">
        <f>IF(【全員最初に作成】基本情報!F254="","",【全員最初に作成】基本情報!F254)</f>
        <v/>
      </c>
      <c r="G233" s="710" t="str">
        <f>IF(【全員最初に作成】基本情報!G254="","",【全員最初に作成】基本情報!G254)</f>
        <v/>
      </c>
      <c r="H233" s="710" t="str">
        <f>IF(【全員最初に作成】基本情報!H254="","",【全員最初に作成】基本情報!H254)</f>
        <v/>
      </c>
      <c r="I233" s="710" t="str">
        <f>IF(【全員最初に作成】基本情報!I254="","",【全員最初に作成】基本情報!I254)</f>
        <v/>
      </c>
      <c r="J233" s="710" t="str">
        <f>IF(【全員最初に作成】基本情報!J254="","",【全員最初に作成】基本情報!J254)</f>
        <v/>
      </c>
      <c r="K233" s="710" t="str">
        <f>IF(【全員最初に作成】基本情報!K254="","",【全員最初に作成】基本情報!K254)</f>
        <v/>
      </c>
      <c r="L233" s="711" t="str">
        <f>IF(【全員最初に作成】基本情報!L254="","",【全員最初に作成】基本情報!L254)</f>
        <v/>
      </c>
      <c r="M233" s="707" t="str">
        <f>IF(【全員最初に作成】基本情報!M254="","",【全員最初に作成】基本情報!M254)</f>
        <v/>
      </c>
      <c r="N233" s="707" t="str">
        <f>IF(【全員最初に作成】基本情報!R254="","",【全員最初に作成】基本情報!R254)</f>
        <v/>
      </c>
      <c r="O233" s="707" t="str">
        <f>IF(【全員最初に作成】基本情報!W254="","",【全員最初に作成】基本情報!W254)</f>
        <v/>
      </c>
      <c r="P233" s="707" t="str">
        <f>IF(【全員最初に作成】基本情報!X254="","",【全員最初に作成】基本情報!X254)</f>
        <v/>
      </c>
      <c r="Q233" s="712" t="str">
        <f>IF(【全員最初に作成】基本情報!Y254="","",【全員最初に作成】基本情報!Y254)</f>
        <v/>
      </c>
      <c r="R233" s="713"/>
      <c r="S233" s="234" t="str">
        <f>IF(B233="×","",IF(【全員最初に作成】基本情報!Z254="","",【全員最初に作成】基本情報!Z254))</f>
        <v/>
      </c>
      <c r="T233" s="714" t="str">
        <f>IF(B233="×","",IF(Q233="","",VLOOKUP(Q233,【参考】数式用!$M$2:$O$34,3,FALSE)))</f>
        <v/>
      </c>
      <c r="U233" s="715" t="s">
        <v>566</v>
      </c>
      <c r="V233" s="716">
        <v>4</v>
      </c>
      <c r="W233" s="717" t="s">
        <v>11</v>
      </c>
      <c r="X233" s="718"/>
      <c r="Y233" s="719" t="s">
        <v>567</v>
      </c>
      <c r="Z233" s="716">
        <v>4</v>
      </c>
      <c r="AA233" s="719" t="s">
        <v>11</v>
      </c>
      <c r="AB233" s="718"/>
      <c r="AC233" s="719" t="s">
        <v>12</v>
      </c>
      <c r="AD233" s="720" t="s">
        <v>30</v>
      </c>
      <c r="AE233" s="721" t="str">
        <f t="shared" si="11"/>
        <v/>
      </c>
      <c r="AF233" s="722" t="s">
        <v>568</v>
      </c>
      <c r="AG233" s="723" t="str">
        <f t="shared" si="12"/>
        <v/>
      </c>
      <c r="AH233" s="724"/>
      <c r="AI233" s="724"/>
      <c r="AJ233" s="725"/>
      <c r="AK233" s="725"/>
    </row>
    <row r="234" spans="1:37" ht="36.75" customHeight="1">
      <c r="A234" s="707">
        <f t="shared" si="13"/>
        <v>221</v>
      </c>
      <c r="B234" s="708"/>
      <c r="C234" s="709" t="str">
        <f>IF(【全員最初に作成】基本情報!C255="","",【全員最初に作成】基本情報!C255)</f>
        <v/>
      </c>
      <c r="D234" s="710" t="str">
        <f>IF(【全員最初に作成】基本情報!D255="","",【全員最初に作成】基本情報!D255)</f>
        <v/>
      </c>
      <c r="E234" s="710" t="str">
        <f>IF(【全員最初に作成】基本情報!E255="","",【全員最初に作成】基本情報!E255)</f>
        <v/>
      </c>
      <c r="F234" s="710" t="str">
        <f>IF(【全員最初に作成】基本情報!F255="","",【全員最初に作成】基本情報!F255)</f>
        <v/>
      </c>
      <c r="G234" s="710" t="str">
        <f>IF(【全員最初に作成】基本情報!G255="","",【全員最初に作成】基本情報!G255)</f>
        <v/>
      </c>
      <c r="H234" s="710" t="str">
        <f>IF(【全員最初に作成】基本情報!H255="","",【全員最初に作成】基本情報!H255)</f>
        <v/>
      </c>
      <c r="I234" s="710" t="str">
        <f>IF(【全員最初に作成】基本情報!I255="","",【全員最初に作成】基本情報!I255)</f>
        <v/>
      </c>
      <c r="J234" s="710" t="str">
        <f>IF(【全員最初に作成】基本情報!J255="","",【全員最初に作成】基本情報!J255)</f>
        <v/>
      </c>
      <c r="K234" s="710" t="str">
        <f>IF(【全員最初に作成】基本情報!K255="","",【全員最初に作成】基本情報!K255)</f>
        <v/>
      </c>
      <c r="L234" s="711" t="str">
        <f>IF(【全員最初に作成】基本情報!L255="","",【全員最初に作成】基本情報!L255)</f>
        <v/>
      </c>
      <c r="M234" s="707" t="str">
        <f>IF(【全員最初に作成】基本情報!M255="","",【全員最初に作成】基本情報!M255)</f>
        <v/>
      </c>
      <c r="N234" s="707" t="str">
        <f>IF(【全員最初に作成】基本情報!R255="","",【全員最初に作成】基本情報!R255)</f>
        <v/>
      </c>
      <c r="O234" s="707" t="str">
        <f>IF(【全員最初に作成】基本情報!W255="","",【全員最初に作成】基本情報!W255)</f>
        <v/>
      </c>
      <c r="P234" s="707" t="str">
        <f>IF(【全員最初に作成】基本情報!X255="","",【全員最初に作成】基本情報!X255)</f>
        <v/>
      </c>
      <c r="Q234" s="712" t="str">
        <f>IF(【全員最初に作成】基本情報!Y255="","",【全員最初に作成】基本情報!Y255)</f>
        <v/>
      </c>
      <c r="R234" s="713"/>
      <c r="S234" s="234" t="str">
        <f>IF(B234="×","",IF(【全員最初に作成】基本情報!Z255="","",【全員最初に作成】基本情報!Z255))</f>
        <v/>
      </c>
      <c r="T234" s="714" t="str">
        <f>IF(B234="×","",IF(Q234="","",VLOOKUP(Q234,【参考】数式用!$M$2:$O$34,3,FALSE)))</f>
        <v/>
      </c>
      <c r="U234" s="715" t="s">
        <v>566</v>
      </c>
      <c r="V234" s="716">
        <v>4</v>
      </c>
      <c r="W234" s="717" t="s">
        <v>11</v>
      </c>
      <c r="X234" s="718"/>
      <c r="Y234" s="719" t="s">
        <v>567</v>
      </c>
      <c r="Z234" s="716">
        <v>4</v>
      </c>
      <c r="AA234" s="719" t="s">
        <v>11</v>
      </c>
      <c r="AB234" s="718"/>
      <c r="AC234" s="719" t="s">
        <v>12</v>
      </c>
      <c r="AD234" s="720" t="s">
        <v>30</v>
      </c>
      <c r="AE234" s="721" t="str">
        <f t="shared" si="11"/>
        <v/>
      </c>
      <c r="AF234" s="722" t="s">
        <v>568</v>
      </c>
      <c r="AG234" s="723" t="str">
        <f t="shared" si="12"/>
        <v/>
      </c>
      <c r="AH234" s="724"/>
      <c r="AI234" s="724"/>
      <c r="AJ234" s="725"/>
      <c r="AK234" s="725"/>
    </row>
    <row r="235" spans="1:37" ht="36.75" customHeight="1">
      <c r="A235" s="707">
        <f t="shared" si="13"/>
        <v>222</v>
      </c>
      <c r="B235" s="708"/>
      <c r="C235" s="709" t="str">
        <f>IF(【全員最初に作成】基本情報!C256="","",【全員最初に作成】基本情報!C256)</f>
        <v/>
      </c>
      <c r="D235" s="710" t="str">
        <f>IF(【全員最初に作成】基本情報!D256="","",【全員最初に作成】基本情報!D256)</f>
        <v/>
      </c>
      <c r="E235" s="710" t="str">
        <f>IF(【全員最初に作成】基本情報!E256="","",【全員最初に作成】基本情報!E256)</f>
        <v/>
      </c>
      <c r="F235" s="710" t="str">
        <f>IF(【全員最初に作成】基本情報!F256="","",【全員最初に作成】基本情報!F256)</f>
        <v/>
      </c>
      <c r="G235" s="710" t="str">
        <f>IF(【全員最初に作成】基本情報!G256="","",【全員最初に作成】基本情報!G256)</f>
        <v/>
      </c>
      <c r="H235" s="710" t="str">
        <f>IF(【全員最初に作成】基本情報!H256="","",【全員最初に作成】基本情報!H256)</f>
        <v/>
      </c>
      <c r="I235" s="710" t="str">
        <f>IF(【全員最初に作成】基本情報!I256="","",【全員最初に作成】基本情報!I256)</f>
        <v/>
      </c>
      <c r="J235" s="710" t="str">
        <f>IF(【全員最初に作成】基本情報!J256="","",【全員最初に作成】基本情報!J256)</f>
        <v/>
      </c>
      <c r="K235" s="710" t="str">
        <f>IF(【全員最初に作成】基本情報!K256="","",【全員最初に作成】基本情報!K256)</f>
        <v/>
      </c>
      <c r="L235" s="711" t="str">
        <f>IF(【全員最初に作成】基本情報!L256="","",【全員最初に作成】基本情報!L256)</f>
        <v/>
      </c>
      <c r="M235" s="707" t="str">
        <f>IF(【全員最初に作成】基本情報!M256="","",【全員最初に作成】基本情報!M256)</f>
        <v/>
      </c>
      <c r="N235" s="707" t="str">
        <f>IF(【全員最初に作成】基本情報!R256="","",【全員最初に作成】基本情報!R256)</f>
        <v/>
      </c>
      <c r="O235" s="707" t="str">
        <f>IF(【全員最初に作成】基本情報!W256="","",【全員最初に作成】基本情報!W256)</f>
        <v/>
      </c>
      <c r="P235" s="707" t="str">
        <f>IF(【全員最初に作成】基本情報!X256="","",【全員最初に作成】基本情報!X256)</f>
        <v/>
      </c>
      <c r="Q235" s="712" t="str">
        <f>IF(【全員最初に作成】基本情報!Y256="","",【全員最初に作成】基本情報!Y256)</f>
        <v/>
      </c>
      <c r="R235" s="713"/>
      <c r="S235" s="234" t="str">
        <f>IF(B235="×","",IF(【全員最初に作成】基本情報!Z256="","",【全員最初に作成】基本情報!Z256))</f>
        <v/>
      </c>
      <c r="T235" s="714" t="str">
        <f>IF(B235="×","",IF(Q235="","",VLOOKUP(Q235,【参考】数式用!$M$2:$O$34,3,FALSE)))</f>
        <v/>
      </c>
      <c r="U235" s="715" t="s">
        <v>566</v>
      </c>
      <c r="V235" s="716">
        <v>4</v>
      </c>
      <c r="W235" s="717" t="s">
        <v>11</v>
      </c>
      <c r="X235" s="718"/>
      <c r="Y235" s="719" t="s">
        <v>567</v>
      </c>
      <c r="Z235" s="716">
        <v>4</v>
      </c>
      <c r="AA235" s="719" t="s">
        <v>11</v>
      </c>
      <c r="AB235" s="718"/>
      <c r="AC235" s="719" t="s">
        <v>12</v>
      </c>
      <c r="AD235" s="720" t="s">
        <v>30</v>
      </c>
      <c r="AE235" s="721" t="str">
        <f t="shared" si="11"/>
        <v/>
      </c>
      <c r="AF235" s="722" t="s">
        <v>568</v>
      </c>
      <c r="AG235" s="723" t="str">
        <f t="shared" si="12"/>
        <v/>
      </c>
      <c r="AH235" s="724"/>
      <c r="AI235" s="724"/>
      <c r="AJ235" s="725"/>
      <c r="AK235" s="725"/>
    </row>
    <row r="236" spans="1:37" ht="36.75" customHeight="1">
      <c r="A236" s="707">
        <f t="shared" si="13"/>
        <v>223</v>
      </c>
      <c r="B236" s="708"/>
      <c r="C236" s="709" t="str">
        <f>IF(【全員最初に作成】基本情報!C257="","",【全員最初に作成】基本情報!C257)</f>
        <v/>
      </c>
      <c r="D236" s="710" t="str">
        <f>IF(【全員最初に作成】基本情報!D257="","",【全員最初に作成】基本情報!D257)</f>
        <v/>
      </c>
      <c r="E236" s="710" t="str">
        <f>IF(【全員最初に作成】基本情報!E257="","",【全員最初に作成】基本情報!E257)</f>
        <v/>
      </c>
      <c r="F236" s="710" t="str">
        <f>IF(【全員最初に作成】基本情報!F257="","",【全員最初に作成】基本情報!F257)</f>
        <v/>
      </c>
      <c r="G236" s="710" t="str">
        <f>IF(【全員最初に作成】基本情報!G257="","",【全員最初に作成】基本情報!G257)</f>
        <v/>
      </c>
      <c r="H236" s="710" t="str">
        <f>IF(【全員最初に作成】基本情報!H257="","",【全員最初に作成】基本情報!H257)</f>
        <v/>
      </c>
      <c r="I236" s="710" t="str">
        <f>IF(【全員最初に作成】基本情報!I257="","",【全員最初に作成】基本情報!I257)</f>
        <v/>
      </c>
      <c r="J236" s="710" t="str">
        <f>IF(【全員最初に作成】基本情報!J257="","",【全員最初に作成】基本情報!J257)</f>
        <v/>
      </c>
      <c r="K236" s="710" t="str">
        <f>IF(【全員最初に作成】基本情報!K257="","",【全員最初に作成】基本情報!K257)</f>
        <v/>
      </c>
      <c r="L236" s="711" t="str">
        <f>IF(【全員最初に作成】基本情報!L257="","",【全員最初に作成】基本情報!L257)</f>
        <v/>
      </c>
      <c r="M236" s="707" t="str">
        <f>IF(【全員最初に作成】基本情報!M257="","",【全員最初に作成】基本情報!M257)</f>
        <v/>
      </c>
      <c r="N236" s="707" t="str">
        <f>IF(【全員最初に作成】基本情報!R257="","",【全員最初に作成】基本情報!R257)</f>
        <v/>
      </c>
      <c r="O236" s="707" t="str">
        <f>IF(【全員最初に作成】基本情報!W257="","",【全員最初に作成】基本情報!W257)</f>
        <v/>
      </c>
      <c r="P236" s="707" t="str">
        <f>IF(【全員最初に作成】基本情報!X257="","",【全員最初に作成】基本情報!X257)</f>
        <v/>
      </c>
      <c r="Q236" s="712" t="str">
        <f>IF(【全員最初に作成】基本情報!Y257="","",【全員最初に作成】基本情報!Y257)</f>
        <v/>
      </c>
      <c r="R236" s="713"/>
      <c r="S236" s="234" t="str">
        <f>IF(B236="×","",IF(【全員最初に作成】基本情報!Z257="","",【全員最初に作成】基本情報!Z257))</f>
        <v/>
      </c>
      <c r="T236" s="714" t="str">
        <f>IF(B236="×","",IF(Q236="","",VLOOKUP(Q236,【参考】数式用!$M$2:$O$34,3,FALSE)))</f>
        <v/>
      </c>
      <c r="U236" s="715" t="s">
        <v>566</v>
      </c>
      <c r="V236" s="716">
        <v>4</v>
      </c>
      <c r="W236" s="717" t="s">
        <v>11</v>
      </c>
      <c r="X236" s="718"/>
      <c r="Y236" s="719" t="s">
        <v>567</v>
      </c>
      <c r="Z236" s="716">
        <v>4</v>
      </c>
      <c r="AA236" s="719" t="s">
        <v>11</v>
      </c>
      <c r="AB236" s="718"/>
      <c r="AC236" s="719" t="s">
        <v>12</v>
      </c>
      <c r="AD236" s="720" t="s">
        <v>30</v>
      </c>
      <c r="AE236" s="721" t="str">
        <f t="shared" si="11"/>
        <v/>
      </c>
      <c r="AF236" s="722" t="s">
        <v>568</v>
      </c>
      <c r="AG236" s="723" t="str">
        <f t="shared" si="12"/>
        <v/>
      </c>
      <c r="AH236" s="724"/>
      <c r="AI236" s="724"/>
      <c r="AJ236" s="725"/>
      <c r="AK236" s="725"/>
    </row>
    <row r="237" spans="1:37" ht="36.75" customHeight="1">
      <c r="A237" s="707">
        <f t="shared" si="13"/>
        <v>224</v>
      </c>
      <c r="B237" s="708"/>
      <c r="C237" s="709" t="str">
        <f>IF(【全員最初に作成】基本情報!C258="","",【全員最初に作成】基本情報!C258)</f>
        <v/>
      </c>
      <c r="D237" s="710" t="str">
        <f>IF(【全員最初に作成】基本情報!D258="","",【全員最初に作成】基本情報!D258)</f>
        <v/>
      </c>
      <c r="E237" s="710" t="str">
        <f>IF(【全員最初に作成】基本情報!E258="","",【全員最初に作成】基本情報!E258)</f>
        <v/>
      </c>
      <c r="F237" s="710" t="str">
        <f>IF(【全員最初に作成】基本情報!F258="","",【全員最初に作成】基本情報!F258)</f>
        <v/>
      </c>
      <c r="G237" s="710" t="str">
        <f>IF(【全員最初に作成】基本情報!G258="","",【全員最初に作成】基本情報!G258)</f>
        <v/>
      </c>
      <c r="H237" s="710" t="str">
        <f>IF(【全員最初に作成】基本情報!H258="","",【全員最初に作成】基本情報!H258)</f>
        <v/>
      </c>
      <c r="I237" s="710" t="str">
        <f>IF(【全員最初に作成】基本情報!I258="","",【全員最初に作成】基本情報!I258)</f>
        <v/>
      </c>
      <c r="J237" s="710" t="str">
        <f>IF(【全員最初に作成】基本情報!J258="","",【全員最初に作成】基本情報!J258)</f>
        <v/>
      </c>
      <c r="K237" s="710" t="str">
        <f>IF(【全員最初に作成】基本情報!K258="","",【全員最初に作成】基本情報!K258)</f>
        <v/>
      </c>
      <c r="L237" s="711" t="str">
        <f>IF(【全員最初に作成】基本情報!L258="","",【全員最初に作成】基本情報!L258)</f>
        <v/>
      </c>
      <c r="M237" s="707" t="str">
        <f>IF(【全員最初に作成】基本情報!M258="","",【全員最初に作成】基本情報!M258)</f>
        <v/>
      </c>
      <c r="N237" s="707" t="str">
        <f>IF(【全員最初に作成】基本情報!R258="","",【全員最初に作成】基本情報!R258)</f>
        <v/>
      </c>
      <c r="O237" s="707" t="str">
        <f>IF(【全員最初に作成】基本情報!W258="","",【全員最初に作成】基本情報!W258)</f>
        <v/>
      </c>
      <c r="P237" s="707" t="str">
        <f>IF(【全員最初に作成】基本情報!X258="","",【全員最初に作成】基本情報!X258)</f>
        <v/>
      </c>
      <c r="Q237" s="712" t="str">
        <f>IF(【全員最初に作成】基本情報!Y258="","",【全員最初に作成】基本情報!Y258)</f>
        <v/>
      </c>
      <c r="R237" s="713"/>
      <c r="S237" s="234" t="str">
        <f>IF(B237="×","",IF(【全員最初に作成】基本情報!Z258="","",【全員最初に作成】基本情報!Z258))</f>
        <v/>
      </c>
      <c r="T237" s="714" t="str">
        <f>IF(B237="×","",IF(Q237="","",VLOOKUP(Q237,【参考】数式用!$M$2:$O$34,3,FALSE)))</f>
        <v/>
      </c>
      <c r="U237" s="715" t="s">
        <v>566</v>
      </c>
      <c r="V237" s="716">
        <v>4</v>
      </c>
      <c r="W237" s="717" t="s">
        <v>11</v>
      </c>
      <c r="X237" s="718"/>
      <c r="Y237" s="719" t="s">
        <v>567</v>
      </c>
      <c r="Z237" s="716">
        <v>4</v>
      </c>
      <c r="AA237" s="719" t="s">
        <v>11</v>
      </c>
      <c r="AB237" s="718"/>
      <c r="AC237" s="719" t="s">
        <v>12</v>
      </c>
      <c r="AD237" s="720" t="s">
        <v>30</v>
      </c>
      <c r="AE237" s="721" t="str">
        <f t="shared" si="11"/>
        <v/>
      </c>
      <c r="AF237" s="722" t="s">
        <v>568</v>
      </c>
      <c r="AG237" s="723" t="str">
        <f t="shared" si="12"/>
        <v/>
      </c>
      <c r="AH237" s="724"/>
      <c r="AI237" s="724"/>
      <c r="AJ237" s="725"/>
      <c r="AK237" s="725"/>
    </row>
    <row r="238" spans="1:37" ht="36.75" customHeight="1">
      <c r="A238" s="707">
        <f t="shared" si="13"/>
        <v>225</v>
      </c>
      <c r="B238" s="708"/>
      <c r="C238" s="709" t="str">
        <f>IF(【全員最初に作成】基本情報!C259="","",【全員最初に作成】基本情報!C259)</f>
        <v/>
      </c>
      <c r="D238" s="710" t="str">
        <f>IF(【全員最初に作成】基本情報!D259="","",【全員最初に作成】基本情報!D259)</f>
        <v/>
      </c>
      <c r="E238" s="710" t="str">
        <f>IF(【全員最初に作成】基本情報!E259="","",【全員最初に作成】基本情報!E259)</f>
        <v/>
      </c>
      <c r="F238" s="710" t="str">
        <f>IF(【全員最初に作成】基本情報!F259="","",【全員最初に作成】基本情報!F259)</f>
        <v/>
      </c>
      <c r="G238" s="710" t="str">
        <f>IF(【全員最初に作成】基本情報!G259="","",【全員最初に作成】基本情報!G259)</f>
        <v/>
      </c>
      <c r="H238" s="710" t="str">
        <f>IF(【全員最初に作成】基本情報!H259="","",【全員最初に作成】基本情報!H259)</f>
        <v/>
      </c>
      <c r="I238" s="710" t="str">
        <f>IF(【全員最初に作成】基本情報!I259="","",【全員最初に作成】基本情報!I259)</f>
        <v/>
      </c>
      <c r="J238" s="710" t="str">
        <f>IF(【全員最初に作成】基本情報!J259="","",【全員最初に作成】基本情報!J259)</f>
        <v/>
      </c>
      <c r="K238" s="710" t="str">
        <f>IF(【全員最初に作成】基本情報!K259="","",【全員最初に作成】基本情報!K259)</f>
        <v/>
      </c>
      <c r="L238" s="711" t="str">
        <f>IF(【全員最初に作成】基本情報!L259="","",【全員最初に作成】基本情報!L259)</f>
        <v/>
      </c>
      <c r="M238" s="707" t="str">
        <f>IF(【全員最初に作成】基本情報!M259="","",【全員最初に作成】基本情報!M259)</f>
        <v/>
      </c>
      <c r="N238" s="707" t="str">
        <f>IF(【全員最初に作成】基本情報!R259="","",【全員最初に作成】基本情報!R259)</f>
        <v/>
      </c>
      <c r="O238" s="707" t="str">
        <f>IF(【全員最初に作成】基本情報!W259="","",【全員最初に作成】基本情報!W259)</f>
        <v/>
      </c>
      <c r="P238" s="707" t="str">
        <f>IF(【全員最初に作成】基本情報!X259="","",【全員最初に作成】基本情報!X259)</f>
        <v/>
      </c>
      <c r="Q238" s="712" t="str">
        <f>IF(【全員最初に作成】基本情報!Y259="","",【全員最初に作成】基本情報!Y259)</f>
        <v/>
      </c>
      <c r="R238" s="713"/>
      <c r="S238" s="234" t="str">
        <f>IF(B238="×","",IF(【全員最初に作成】基本情報!Z259="","",【全員最初に作成】基本情報!Z259))</f>
        <v/>
      </c>
      <c r="T238" s="714" t="str">
        <f>IF(B238="×","",IF(Q238="","",VLOOKUP(Q238,【参考】数式用!$M$2:$O$34,3,FALSE)))</f>
        <v/>
      </c>
      <c r="U238" s="715" t="s">
        <v>566</v>
      </c>
      <c r="V238" s="716">
        <v>4</v>
      </c>
      <c r="W238" s="717" t="s">
        <v>11</v>
      </c>
      <c r="X238" s="718"/>
      <c r="Y238" s="719" t="s">
        <v>567</v>
      </c>
      <c r="Z238" s="716">
        <v>4</v>
      </c>
      <c r="AA238" s="719" t="s">
        <v>11</v>
      </c>
      <c r="AB238" s="718"/>
      <c r="AC238" s="719" t="s">
        <v>12</v>
      </c>
      <c r="AD238" s="720" t="s">
        <v>30</v>
      </c>
      <c r="AE238" s="721" t="str">
        <f t="shared" si="11"/>
        <v/>
      </c>
      <c r="AF238" s="722" t="s">
        <v>568</v>
      </c>
      <c r="AG238" s="723" t="str">
        <f t="shared" si="12"/>
        <v/>
      </c>
      <c r="AH238" s="724"/>
      <c r="AI238" s="724"/>
      <c r="AJ238" s="725"/>
      <c r="AK238" s="725"/>
    </row>
    <row r="239" spans="1:37" ht="36.75" customHeight="1">
      <c r="A239" s="707">
        <f t="shared" si="13"/>
        <v>226</v>
      </c>
      <c r="B239" s="708"/>
      <c r="C239" s="709" t="str">
        <f>IF(【全員最初に作成】基本情報!C260="","",【全員最初に作成】基本情報!C260)</f>
        <v/>
      </c>
      <c r="D239" s="710" t="str">
        <f>IF(【全員最初に作成】基本情報!D260="","",【全員最初に作成】基本情報!D260)</f>
        <v/>
      </c>
      <c r="E239" s="710" t="str">
        <f>IF(【全員最初に作成】基本情報!E260="","",【全員最初に作成】基本情報!E260)</f>
        <v/>
      </c>
      <c r="F239" s="710" t="str">
        <f>IF(【全員最初に作成】基本情報!F260="","",【全員最初に作成】基本情報!F260)</f>
        <v/>
      </c>
      <c r="G239" s="710" t="str">
        <f>IF(【全員最初に作成】基本情報!G260="","",【全員最初に作成】基本情報!G260)</f>
        <v/>
      </c>
      <c r="H239" s="710" t="str">
        <f>IF(【全員最初に作成】基本情報!H260="","",【全員最初に作成】基本情報!H260)</f>
        <v/>
      </c>
      <c r="I239" s="710" t="str">
        <f>IF(【全員最初に作成】基本情報!I260="","",【全員最初に作成】基本情報!I260)</f>
        <v/>
      </c>
      <c r="J239" s="710" t="str">
        <f>IF(【全員最初に作成】基本情報!J260="","",【全員最初に作成】基本情報!J260)</f>
        <v/>
      </c>
      <c r="K239" s="710" t="str">
        <f>IF(【全員最初に作成】基本情報!K260="","",【全員最初に作成】基本情報!K260)</f>
        <v/>
      </c>
      <c r="L239" s="711" t="str">
        <f>IF(【全員最初に作成】基本情報!L260="","",【全員最初に作成】基本情報!L260)</f>
        <v/>
      </c>
      <c r="M239" s="707" t="str">
        <f>IF(【全員最初に作成】基本情報!M260="","",【全員最初に作成】基本情報!M260)</f>
        <v/>
      </c>
      <c r="N239" s="707" t="str">
        <f>IF(【全員最初に作成】基本情報!R260="","",【全員最初に作成】基本情報!R260)</f>
        <v/>
      </c>
      <c r="O239" s="707" t="str">
        <f>IF(【全員最初に作成】基本情報!W260="","",【全員最初に作成】基本情報!W260)</f>
        <v/>
      </c>
      <c r="P239" s="707" t="str">
        <f>IF(【全員最初に作成】基本情報!X260="","",【全員最初に作成】基本情報!X260)</f>
        <v/>
      </c>
      <c r="Q239" s="712" t="str">
        <f>IF(【全員最初に作成】基本情報!Y260="","",【全員最初に作成】基本情報!Y260)</f>
        <v/>
      </c>
      <c r="R239" s="713"/>
      <c r="S239" s="234" t="str">
        <f>IF(B239="×","",IF(【全員最初に作成】基本情報!Z260="","",【全員最初に作成】基本情報!Z260))</f>
        <v/>
      </c>
      <c r="T239" s="714" t="str">
        <f>IF(B239="×","",IF(Q239="","",VLOOKUP(Q239,【参考】数式用!$M$2:$O$34,3,FALSE)))</f>
        <v/>
      </c>
      <c r="U239" s="715" t="s">
        <v>566</v>
      </c>
      <c r="V239" s="716">
        <v>4</v>
      </c>
      <c r="W239" s="717" t="s">
        <v>11</v>
      </c>
      <c r="X239" s="718"/>
      <c r="Y239" s="719" t="s">
        <v>567</v>
      </c>
      <c r="Z239" s="716">
        <v>4</v>
      </c>
      <c r="AA239" s="719" t="s">
        <v>11</v>
      </c>
      <c r="AB239" s="718"/>
      <c r="AC239" s="719" t="s">
        <v>12</v>
      </c>
      <c r="AD239" s="720" t="s">
        <v>30</v>
      </c>
      <c r="AE239" s="721" t="str">
        <f t="shared" si="11"/>
        <v/>
      </c>
      <c r="AF239" s="722" t="s">
        <v>568</v>
      </c>
      <c r="AG239" s="723" t="str">
        <f t="shared" si="12"/>
        <v/>
      </c>
      <c r="AH239" s="724"/>
      <c r="AI239" s="724"/>
      <c r="AJ239" s="725"/>
      <c r="AK239" s="725"/>
    </row>
    <row r="240" spans="1:37" ht="36.75" customHeight="1">
      <c r="A240" s="707">
        <f t="shared" si="13"/>
        <v>227</v>
      </c>
      <c r="B240" s="708"/>
      <c r="C240" s="709" t="str">
        <f>IF(【全員最初に作成】基本情報!C261="","",【全員最初に作成】基本情報!C261)</f>
        <v/>
      </c>
      <c r="D240" s="710" t="str">
        <f>IF(【全員最初に作成】基本情報!D261="","",【全員最初に作成】基本情報!D261)</f>
        <v/>
      </c>
      <c r="E240" s="710" t="str">
        <f>IF(【全員最初に作成】基本情報!E261="","",【全員最初に作成】基本情報!E261)</f>
        <v/>
      </c>
      <c r="F240" s="710" t="str">
        <f>IF(【全員最初に作成】基本情報!F261="","",【全員最初に作成】基本情報!F261)</f>
        <v/>
      </c>
      <c r="G240" s="710" t="str">
        <f>IF(【全員最初に作成】基本情報!G261="","",【全員最初に作成】基本情報!G261)</f>
        <v/>
      </c>
      <c r="H240" s="710" t="str">
        <f>IF(【全員最初に作成】基本情報!H261="","",【全員最初に作成】基本情報!H261)</f>
        <v/>
      </c>
      <c r="I240" s="710" t="str">
        <f>IF(【全員最初に作成】基本情報!I261="","",【全員最初に作成】基本情報!I261)</f>
        <v/>
      </c>
      <c r="J240" s="710" t="str">
        <f>IF(【全員最初に作成】基本情報!J261="","",【全員最初に作成】基本情報!J261)</f>
        <v/>
      </c>
      <c r="K240" s="710" t="str">
        <f>IF(【全員最初に作成】基本情報!K261="","",【全員最初に作成】基本情報!K261)</f>
        <v/>
      </c>
      <c r="L240" s="711" t="str">
        <f>IF(【全員最初に作成】基本情報!L261="","",【全員最初に作成】基本情報!L261)</f>
        <v/>
      </c>
      <c r="M240" s="707" t="str">
        <f>IF(【全員最初に作成】基本情報!M261="","",【全員最初に作成】基本情報!M261)</f>
        <v/>
      </c>
      <c r="N240" s="707" t="str">
        <f>IF(【全員最初に作成】基本情報!R261="","",【全員最初に作成】基本情報!R261)</f>
        <v/>
      </c>
      <c r="O240" s="707" t="str">
        <f>IF(【全員最初に作成】基本情報!W261="","",【全員最初に作成】基本情報!W261)</f>
        <v/>
      </c>
      <c r="P240" s="707" t="str">
        <f>IF(【全員最初に作成】基本情報!X261="","",【全員最初に作成】基本情報!X261)</f>
        <v/>
      </c>
      <c r="Q240" s="712" t="str">
        <f>IF(【全員最初に作成】基本情報!Y261="","",【全員最初に作成】基本情報!Y261)</f>
        <v/>
      </c>
      <c r="R240" s="713"/>
      <c r="S240" s="234" t="str">
        <f>IF(B240="×","",IF(【全員最初に作成】基本情報!Z261="","",【全員最初に作成】基本情報!Z261))</f>
        <v/>
      </c>
      <c r="T240" s="714" t="str">
        <f>IF(B240="×","",IF(Q240="","",VLOOKUP(Q240,【参考】数式用!$M$2:$O$34,3,FALSE)))</f>
        <v/>
      </c>
      <c r="U240" s="715" t="s">
        <v>566</v>
      </c>
      <c r="V240" s="716">
        <v>4</v>
      </c>
      <c r="W240" s="717" t="s">
        <v>11</v>
      </c>
      <c r="X240" s="718"/>
      <c r="Y240" s="719" t="s">
        <v>567</v>
      </c>
      <c r="Z240" s="716">
        <v>4</v>
      </c>
      <c r="AA240" s="719" t="s">
        <v>11</v>
      </c>
      <c r="AB240" s="718"/>
      <c r="AC240" s="719" t="s">
        <v>12</v>
      </c>
      <c r="AD240" s="720" t="s">
        <v>30</v>
      </c>
      <c r="AE240" s="721" t="str">
        <f t="shared" si="11"/>
        <v/>
      </c>
      <c r="AF240" s="722" t="s">
        <v>568</v>
      </c>
      <c r="AG240" s="723" t="str">
        <f t="shared" si="12"/>
        <v/>
      </c>
      <c r="AH240" s="724"/>
      <c r="AI240" s="724"/>
      <c r="AJ240" s="725"/>
      <c r="AK240" s="725"/>
    </row>
    <row r="241" spans="1:37" ht="36.75" customHeight="1">
      <c r="A241" s="707">
        <f t="shared" si="13"/>
        <v>228</v>
      </c>
      <c r="B241" s="708"/>
      <c r="C241" s="709" t="str">
        <f>IF(【全員最初に作成】基本情報!C262="","",【全員最初に作成】基本情報!C262)</f>
        <v/>
      </c>
      <c r="D241" s="710" t="str">
        <f>IF(【全員最初に作成】基本情報!D262="","",【全員最初に作成】基本情報!D262)</f>
        <v/>
      </c>
      <c r="E241" s="710" t="str">
        <f>IF(【全員最初に作成】基本情報!E262="","",【全員最初に作成】基本情報!E262)</f>
        <v/>
      </c>
      <c r="F241" s="710" t="str">
        <f>IF(【全員最初に作成】基本情報!F262="","",【全員最初に作成】基本情報!F262)</f>
        <v/>
      </c>
      <c r="G241" s="710" t="str">
        <f>IF(【全員最初に作成】基本情報!G262="","",【全員最初に作成】基本情報!G262)</f>
        <v/>
      </c>
      <c r="H241" s="710" t="str">
        <f>IF(【全員最初に作成】基本情報!H262="","",【全員最初に作成】基本情報!H262)</f>
        <v/>
      </c>
      <c r="I241" s="710" t="str">
        <f>IF(【全員最初に作成】基本情報!I262="","",【全員最初に作成】基本情報!I262)</f>
        <v/>
      </c>
      <c r="J241" s="710" t="str">
        <f>IF(【全員最初に作成】基本情報!J262="","",【全員最初に作成】基本情報!J262)</f>
        <v/>
      </c>
      <c r="K241" s="710" t="str">
        <f>IF(【全員最初に作成】基本情報!K262="","",【全員最初に作成】基本情報!K262)</f>
        <v/>
      </c>
      <c r="L241" s="711" t="str">
        <f>IF(【全員最初に作成】基本情報!L262="","",【全員最初に作成】基本情報!L262)</f>
        <v/>
      </c>
      <c r="M241" s="707" t="str">
        <f>IF(【全員最初に作成】基本情報!M262="","",【全員最初に作成】基本情報!M262)</f>
        <v/>
      </c>
      <c r="N241" s="707" t="str">
        <f>IF(【全員最初に作成】基本情報!R262="","",【全員最初に作成】基本情報!R262)</f>
        <v/>
      </c>
      <c r="O241" s="707" t="str">
        <f>IF(【全員最初に作成】基本情報!W262="","",【全員最初に作成】基本情報!W262)</f>
        <v/>
      </c>
      <c r="P241" s="707" t="str">
        <f>IF(【全員最初に作成】基本情報!X262="","",【全員最初に作成】基本情報!X262)</f>
        <v/>
      </c>
      <c r="Q241" s="712" t="str">
        <f>IF(【全員最初に作成】基本情報!Y262="","",【全員最初に作成】基本情報!Y262)</f>
        <v/>
      </c>
      <c r="R241" s="713"/>
      <c r="S241" s="234" t="str">
        <f>IF(B241="×","",IF(【全員最初に作成】基本情報!Z262="","",【全員最初に作成】基本情報!Z262))</f>
        <v/>
      </c>
      <c r="T241" s="714" t="str">
        <f>IF(B241="×","",IF(Q241="","",VLOOKUP(Q241,【参考】数式用!$M$2:$O$34,3,FALSE)))</f>
        <v/>
      </c>
      <c r="U241" s="715" t="s">
        <v>566</v>
      </c>
      <c r="V241" s="716">
        <v>4</v>
      </c>
      <c r="W241" s="717" t="s">
        <v>11</v>
      </c>
      <c r="X241" s="718"/>
      <c r="Y241" s="719" t="s">
        <v>567</v>
      </c>
      <c r="Z241" s="716">
        <v>4</v>
      </c>
      <c r="AA241" s="719" t="s">
        <v>11</v>
      </c>
      <c r="AB241" s="718"/>
      <c r="AC241" s="719" t="s">
        <v>12</v>
      </c>
      <c r="AD241" s="720" t="s">
        <v>30</v>
      </c>
      <c r="AE241" s="721" t="str">
        <f t="shared" si="11"/>
        <v/>
      </c>
      <c r="AF241" s="722" t="s">
        <v>568</v>
      </c>
      <c r="AG241" s="723" t="str">
        <f t="shared" si="12"/>
        <v/>
      </c>
      <c r="AH241" s="724"/>
      <c r="AI241" s="724"/>
      <c r="AJ241" s="725"/>
      <c r="AK241" s="725"/>
    </row>
    <row r="242" spans="1:37" ht="36.75" customHeight="1">
      <c r="A242" s="707">
        <f t="shared" si="13"/>
        <v>229</v>
      </c>
      <c r="B242" s="708"/>
      <c r="C242" s="709" t="str">
        <f>IF(【全員最初に作成】基本情報!C263="","",【全員最初に作成】基本情報!C263)</f>
        <v/>
      </c>
      <c r="D242" s="710" t="str">
        <f>IF(【全員最初に作成】基本情報!D263="","",【全員最初に作成】基本情報!D263)</f>
        <v/>
      </c>
      <c r="E242" s="710" t="str">
        <f>IF(【全員最初に作成】基本情報!E263="","",【全員最初に作成】基本情報!E263)</f>
        <v/>
      </c>
      <c r="F242" s="710" t="str">
        <f>IF(【全員最初に作成】基本情報!F263="","",【全員最初に作成】基本情報!F263)</f>
        <v/>
      </c>
      <c r="G242" s="710" t="str">
        <f>IF(【全員最初に作成】基本情報!G263="","",【全員最初に作成】基本情報!G263)</f>
        <v/>
      </c>
      <c r="H242" s="710" t="str">
        <f>IF(【全員最初に作成】基本情報!H263="","",【全員最初に作成】基本情報!H263)</f>
        <v/>
      </c>
      <c r="I242" s="710" t="str">
        <f>IF(【全員最初に作成】基本情報!I263="","",【全員最初に作成】基本情報!I263)</f>
        <v/>
      </c>
      <c r="J242" s="710" t="str">
        <f>IF(【全員最初に作成】基本情報!J263="","",【全員最初に作成】基本情報!J263)</f>
        <v/>
      </c>
      <c r="K242" s="710" t="str">
        <f>IF(【全員最初に作成】基本情報!K263="","",【全員最初に作成】基本情報!K263)</f>
        <v/>
      </c>
      <c r="L242" s="711" t="str">
        <f>IF(【全員最初に作成】基本情報!L263="","",【全員最初に作成】基本情報!L263)</f>
        <v/>
      </c>
      <c r="M242" s="707" t="str">
        <f>IF(【全員最初に作成】基本情報!M263="","",【全員最初に作成】基本情報!M263)</f>
        <v/>
      </c>
      <c r="N242" s="707" t="str">
        <f>IF(【全員最初に作成】基本情報!R263="","",【全員最初に作成】基本情報!R263)</f>
        <v/>
      </c>
      <c r="O242" s="707" t="str">
        <f>IF(【全員最初に作成】基本情報!W263="","",【全員最初に作成】基本情報!W263)</f>
        <v/>
      </c>
      <c r="P242" s="707" t="str">
        <f>IF(【全員最初に作成】基本情報!X263="","",【全員最初に作成】基本情報!X263)</f>
        <v/>
      </c>
      <c r="Q242" s="712" t="str">
        <f>IF(【全員最初に作成】基本情報!Y263="","",【全員最初に作成】基本情報!Y263)</f>
        <v/>
      </c>
      <c r="R242" s="713"/>
      <c r="S242" s="234" t="str">
        <f>IF(B242="×","",IF(【全員最初に作成】基本情報!Z263="","",【全員最初に作成】基本情報!Z263))</f>
        <v/>
      </c>
      <c r="T242" s="714" t="str">
        <f>IF(B242="×","",IF(Q242="","",VLOOKUP(Q242,【参考】数式用!$M$2:$O$34,3,FALSE)))</f>
        <v/>
      </c>
      <c r="U242" s="715" t="s">
        <v>566</v>
      </c>
      <c r="V242" s="716">
        <v>4</v>
      </c>
      <c r="W242" s="717" t="s">
        <v>11</v>
      </c>
      <c r="X242" s="718"/>
      <c r="Y242" s="719" t="s">
        <v>567</v>
      </c>
      <c r="Z242" s="716">
        <v>4</v>
      </c>
      <c r="AA242" s="719" t="s">
        <v>11</v>
      </c>
      <c r="AB242" s="718"/>
      <c r="AC242" s="719" t="s">
        <v>12</v>
      </c>
      <c r="AD242" s="720" t="s">
        <v>30</v>
      </c>
      <c r="AE242" s="721" t="str">
        <f t="shared" si="11"/>
        <v/>
      </c>
      <c r="AF242" s="722" t="s">
        <v>568</v>
      </c>
      <c r="AG242" s="723" t="str">
        <f t="shared" si="12"/>
        <v/>
      </c>
      <c r="AH242" s="724"/>
      <c r="AI242" s="724"/>
      <c r="AJ242" s="725"/>
      <c r="AK242" s="725"/>
    </row>
    <row r="243" spans="1:37" ht="36.75" customHeight="1">
      <c r="A243" s="707">
        <f t="shared" si="13"/>
        <v>230</v>
      </c>
      <c r="B243" s="708"/>
      <c r="C243" s="709" t="str">
        <f>IF(【全員最初に作成】基本情報!C264="","",【全員最初に作成】基本情報!C264)</f>
        <v/>
      </c>
      <c r="D243" s="710" t="str">
        <f>IF(【全員最初に作成】基本情報!D264="","",【全員最初に作成】基本情報!D264)</f>
        <v/>
      </c>
      <c r="E243" s="710" t="str">
        <f>IF(【全員最初に作成】基本情報!E264="","",【全員最初に作成】基本情報!E264)</f>
        <v/>
      </c>
      <c r="F243" s="710" t="str">
        <f>IF(【全員最初に作成】基本情報!F264="","",【全員最初に作成】基本情報!F264)</f>
        <v/>
      </c>
      <c r="G243" s="710" t="str">
        <f>IF(【全員最初に作成】基本情報!G264="","",【全員最初に作成】基本情報!G264)</f>
        <v/>
      </c>
      <c r="H243" s="710" t="str">
        <f>IF(【全員最初に作成】基本情報!H264="","",【全員最初に作成】基本情報!H264)</f>
        <v/>
      </c>
      <c r="I243" s="710" t="str">
        <f>IF(【全員最初に作成】基本情報!I264="","",【全員最初に作成】基本情報!I264)</f>
        <v/>
      </c>
      <c r="J243" s="710" t="str">
        <f>IF(【全員最初に作成】基本情報!J264="","",【全員最初に作成】基本情報!J264)</f>
        <v/>
      </c>
      <c r="K243" s="710" t="str">
        <f>IF(【全員最初に作成】基本情報!K264="","",【全員最初に作成】基本情報!K264)</f>
        <v/>
      </c>
      <c r="L243" s="711" t="str">
        <f>IF(【全員最初に作成】基本情報!L264="","",【全員最初に作成】基本情報!L264)</f>
        <v/>
      </c>
      <c r="M243" s="707" t="str">
        <f>IF(【全員最初に作成】基本情報!M264="","",【全員最初に作成】基本情報!M264)</f>
        <v/>
      </c>
      <c r="N243" s="707" t="str">
        <f>IF(【全員最初に作成】基本情報!R264="","",【全員最初に作成】基本情報!R264)</f>
        <v/>
      </c>
      <c r="O243" s="707" t="str">
        <f>IF(【全員最初に作成】基本情報!W264="","",【全員最初に作成】基本情報!W264)</f>
        <v/>
      </c>
      <c r="P243" s="707" t="str">
        <f>IF(【全員最初に作成】基本情報!X264="","",【全員最初に作成】基本情報!X264)</f>
        <v/>
      </c>
      <c r="Q243" s="712" t="str">
        <f>IF(【全員最初に作成】基本情報!Y264="","",【全員最初に作成】基本情報!Y264)</f>
        <v/>
      </c>
      <c r="R243" s="713"/>
      <c r="S243" s="234" t="str">
        <f>IF(B243="×","",IF(【全員最初に作成】基本情報!Z264="","",【全員最初に作成】基本情報!Z264))</f>
        <v/>
      </c>
      <c r="T243" s="714" t="str">
        <f>IF(B243="×","",IF(Q243="","",VLOOKUP(Q243,【参考】数式用!$M$2:$O$34,3,FALSE)))</f>
        <v/>
      </c>
      <c r="U243" s="715" t="s">
        <v>566</v>
      </c>
      <c r="V243" s="716">
        <v>4</v>
      </c>
      <c r="W243" s="717" t="s">
        <v>11</v>
      </c>
      <c r="X243" s="718"/>
      <c r="Y243" s="719" t="s">
        <v>567</v>
      </c>
      <c r="Z243" s="716">
        <v>4</v>
      </c>
      <c r="AA243" s="719" t="s">
        <v>11</v>
      </c>
      <c r="AB243" s="718"/>
      <c r="AC243" s="719" t="s">
        <v>12</v>
      </c>
      <c r="AD243" s="720" t="s">
        <v>30</v>
      </c>
      <c r="AE243" s="721" t="str">
        <f t="shared" si="11"/>
        <v/>
      </c>
      <c r="AF243" s="722" t="s">
        <v>568</v>
      </c>
      <c r="AG243" s="723" t="str">
        <f t="shared" si="12"/>
        <v/>
      </c>
      <c r="AH243" s="724"/>
      <c r="AI243" s="724"/>
      <c r="AJ243" s="725"/>
      <c r="AK243" s="725"/>
    </row>
    <row r="244" spans="1:37" ht="36.75" customHeight="1">
      <c r="A244" s="707">
        <f t="shared" si="13"/>
        <v>231</v>
      </c>
      <c r="B244" s="708"/>
      <c r="C244" s="709" t="str">
        <f>IF(【全員最初に作成】基本情報!C265="","",【全員最初に作成】基本情報!C265)</f>
        <v/>
      </c>
      <c r="D244" s="710" t="str">
        <f>IF(【全員最初に作成】基本情報!D265="","",【全員最初に作成】基本情報!D265)</f>
        <v/>
      </c>
      <c r="E244" s="710" t="str">
        <f>IF(【全員最初に作成】基本情報!E265="","",【全員最初に作成】基本情報!E265)</f>
        <v/>
      </c>
      <c r="F244" s="710" t="str">
        <f>IF(【全員最初に作成】基本情報!F265="","",【全員最初に作成】基本情報!F265)</f>
        <v/>
      </c>
      <c r="G244" s="710" t="str">
        <f>IF(【全員最初に作成】基本情報!G265="","",【全員最初に作成】基本情報!G265)</f>
        <v/>
      </c>
      <c r="H244" s="710" t="str">
        <f>IF(【全員最初に作成】基本情報!H265="","",【全員最初に作成】基本情報!H265)</f>
        <v/>
      </c>
      <c r="I244" s="710" t="str">
        <f>IF(【全員最初に作成】基本情報!I265="","",【全員最初に作成】基本情報!I265)</f>
        <v/>
      </c>
      <c r="J244" s="710" t="str">
        <f>IF(【全員最初に作成】基本情報!J265="","",【全員最初に作成】基本情報!J265)</f>
        <v/>
      </c>
      <c r="K244" s="710" t="str">
        <f>IF(【全員最初に作成】基本情報!K265="","",【全員最初に作成】基本情報!K265)</f>
        <v/>
      </c>
      <c r="L244" s="711" t="str">
        <f>IF(【全員最初に作成】基本情報!L265="","",【全員最初に作成】基本情報!L265)</f>
        <v/>
      </c>
      <c r="M244" s="707" t="str">
        <f>IF(【全員最初に作成】基本情報!M265="","",【全員最初に作成】基本情報!M265)</f>
        <v/>
      </c>
      <c r="N244" s="707" t="str">
        <f>IF(【全員最初に作成】基本情報!R265="","",【全員最初に作成】基本情報!R265)</f>
        <v/>
      </c>
      <c r="O244" s="707" t="str">
        <f>IF(【全員最初に作成】基本情報!W265="","",【全員最初に作成】基本情報!W265)</f>
        <v/>
      </c>
      <c r="P244" s="707" t="str">
        <f>IF(【全員最初に作成】基本情報!X265="","",【全員最初に作成】基本情報!X265)</f>
        <v/>
      </c>
      <c r="Q244" s="712" t="str">
        <f>IF(【全員最初に作成】基本情報!Y265="","",【全員最初に作成】基本情報!Y265)</f>
        <v/>
      </c>
      <c r="R244" s="713"/>
      <c r="S244" s="234" t="str">
        <f>IF(B244="×","",IF(【全員最初に作成】基本情報!Z265="","",【全員最初に作成】基本情報!Z265))</f>
        <v/>
      </c>
      <c r="T244" s="714" t="str">
        <f>IF(B244="×","",IF(Q244="","",VLOOKUP(Q244,【参考】数式用!$M$2:$O$34,3,FALSE)))</f>
        <v/>
      </c>
      <c r="U244" s="715" t="s">
        <v>566</v>
      </c>
      <c r="V244" s="716">
        <v>4</v>
      </c>
      <c r="W244" s="717" t="s">
        <v>11</v>
      </c>
      <c r="X244" s="718"/>
      <c r="Y244" s="719" t="s">
        <v>567</v>
      </c>
      <c r="Z244" s="716">
        <v>4</v>
      </c>
      <c r="AA244" s="719" t="s">
        <v>11</v>
      </c>
      <c r="AB244" s="718"/>
      <c r="AC244" s="719" t="s">
        <v>12</v>
      </c>
      <c r="AD244" s="720" t="s">
        <v>30</v>
      </c>
      <c r="AE244" s="721" t="str">
        <f t="shared" si="11"/>
        <v/>
      </c>
      <c r="AF244" s="722" t="s">
        <v>568</v>
      </c>
      <c r="AG244" s="723" t="str">
        <f t="shared" si="12"/>
        <v/>
      </c>
      <c r="AH244" s="724"/>
      <c r="AI244" s="724"/>
      <c r="AJ244" s="725"/>
      <c r="AK244" s="725"/>
    </row>
    <row r="245" spans="1:37" ht="36.75" customHeight="1">
      <c r="A245" s="707">
        <f t="shared" si="13"/>
        <v>232</v>
      </c>
      <c r="B245" s="708"/>
      <c r="C245" s="709" t="str">
        <f>IF(【全員最初に作成】基本情報!C266="","",【全員最初に作成】基本情報!C266)</f>
        <v/>
      </c>
      <c r="D245" s="710" t="str">
        <f>IF(【全員最初に作成】基本情報!D266="","",【全員最初に作成】基本情報!D266)</f>
        <v/>
      </c>
      <c r="E245" s="710" t="str">
        <f>IF(【全員最初に作成】基本情報!E266="","",【全員最初に作成】基本情報!E266)</f>
        <v/>
      </c>
      <c r="F245" s="710" t="str">
        <f>IF(【全員最初に作成】基本情報!F266="","",【全員最初に作成】基本情報!F266)</f>
        <v/>
      </c>
      <c r="G245" s="710" t="str">
        <f>IF(【全員最初に作成】基本情報!G266="","",【全員最初に作成】基本情報!G266)</f>
        <v/>
      </c>
      <c r="H245" s="710" t="str">
        <f>IF(【全員最初に作成】基本情報!H266="","",【全員最初に作成】基本情報!H266)</f>
        <v/>
      </c>
      <c r="I245" s="710" t="str">
        <f>IF(【全員最初に作成】基本情報!I266="","",【全員最初に作成】基本情報!I266)</f>
        <v/>
      </c>
      <c r="J245" s="710" t="str">
        <f>IF(【全員最初に作成】基本情報!J266="","",【全員最初に作成】基本情報!J266)</f>
        <v/>
      </c>
      <c r="K245" s="710" t="str">
        <f>IF(【全員最初に作成】基本情報!K266="","",【全員最初に作成】基本情報!K266)</f>
        <v/>
      </c>
      <c r="L245" s="711" t="str">
        <f>IF(【全員最初に作成】基本情報!L266="","",【全員最初に作成】基本情報!L266)</f>
        <v/>
      </c>
      <c r="M245" s="707" t="str">
        <f>IF(【全員最初に作成】基本情報!M266="","",【全員最初に作成】基本情報!M266)</f>
        <v/>
      </c>
      <c r="N245" s="707" t="str">
        <f>IF(【全員最初に作成】基本情報!R266="","",【全員最初に作成】基本情報!R266)</f>
        <v/>
      </c>
      <c r="O245" s="707" t="str">
        <f>IF(【全員最初に作成】基本情報!W266="","",【全員最初に作成】基本情報!W266)</f>
        <v/>
      </c>
      <c r="P245" s="707" t="str">
        <f>IF(【全員最初に作成】基本情報!X266="","",【全員最初に作成】基本情報!X266)</f>
        <v/>
      </c>
      <c r="Q245" s="712" t="str">
        <f>IF(【全員最初に作成】基本情報!Y266="","",【全員最初に作成】基本情報!Y266)</f>
        <v/>
      </c>
      <c r="R245" s="713"/>
      <c r="S245" s="234" t="str">
        <f>IF(B245="×","",IF(【全員最初に作成】基本情報!Z266="","",【全員最初に作成】基本情報!Z266))</f>
        <v/>
      </c>
      <c r="T245" s="714" t="str">
        <f>IF(B245="×","",IF(Q245="","",VLOOKUP(Q245,【参考】数式用!$M$2:$O$34,3,FALSE)))</f>
        <v/>
      </c>
      <c r="U245" s="715" t="s">
        <v>566</v>
      </c>
      <c r="V245" s="716">
        <v>4</v>
      </c>
      <c r="W245" s="717" t="s">
        <v>11</v>
      </c>
      <c r="X245" s="718"/>
      <c r="Y245" s="719" t="s">
        <v>567</v>
      </c>
      <c r="Z245" s="716">
        <v>4</v>
      </c>
      <c r="AA245" s="719" t="s">
        <v>11</v>
      </c>
      <c r="AB245" s="718"/>
      <c r="AC245" s="719" t="s">
        <v>12</v>
      </c>
      <c r="AD245" s="720" t="s">
        <v>30</v>
      </c>
      <c r="AE245" s="721" t="str">
        <f t="shared" si="11"/>
        <v/>
      </c>
      <c r="AF245" s="722" t="s">
        <v>568</v>
      </c>
      <c r="AG245" s="723" t="str">
        <f t="shared" si="12"/>
        <v/>
      </c>
      <c r="AH245" s="724"/>
      <c r="AI245" s="724"/>
      <c r="AJ245" s="725"/>
      <c r="AK245" s="725"/>
    </row>
    <row r="246" spans="1:37" ht="36.75" customHeight="1">
      <c r="A246" s="707">
        <f t="shared" si="13"/>
        <v>233</v>
      </c>
      <c r="B246" s="708"/>
      <c r="C246" s="709" t="str">
        <f>IF(【全員最初に作成】基本情報!C267="","",【全員最初に作成】基本情報!C267)</f>
        <v/>
      </c>
      <c r="D246" s="710" t="str">
        <f>IF(【全員最初に作成】基本情報!D267="","",【全員最初に作成】基本情報!D267)</f>
        <v/>
      </c>
      <c r="E246" s="710" t="str">
        <f>IF(【全員最初に作成】基本情報!E267="","",【全員最初に作成】基本情報!E267)</f>
        <v/>
      </c>
      <c r="F246" s="710" t="str">
        <f>IF(【全員最初に作成】基本情報!F267="","",【全員最初に作成】基本情報!F267)</f>
        <v/>
      </c>
      <c r="G246" s="710" t="str">
        <f>IF(【全員最初に作成】基本情報!G267="","",【全員最初に作成】基本情報!G267)</f>
        <v/>
      </c>
      <c r="H246" s="710" t="str">
        <f>IF(【全員最初に作成】基本情報!H267="","",【全員最初に作成】基本情報!H267)</f>
        <v/>
      </c>
      <c r="I246" s="710" t="str">
        <f>IF(【全員最初に作成】基本情報!I267="","",【全員最初に作成】基本情報!I267)</f>
        <v/>
      </c>
      <c r="J246" s="710" t="str">
        <f>IF(【全員最初に作成】基本情報!J267="","",【全員最初に作成】基本情報!J267)</f>
        <v/>
      </c>
      <c r="K246" s="710" t="str">
        <f>IF(【全員最初に作成】基本情報!K267="","",【全員最初に作成】基本情報!K267)</f>
        <v/>
      </c>
      <c r="L246" s="711" t="str">
        <f>IF(【全員最初に作成】基本情報!L267="","",【全員最初に作成】基本情報!L267)</f>
        <v/>
      </c>
      <c r="M246" s="707" t="str">
        <f>IF(【全員最初に作成】基本情報!M267="","",【全員最初に作成】基本情報!M267)</f>
        <v/>
      </c>
      <c r="N246" s="707" t="str">
        <f>IF(【全員最初に作成】基本情報!R267="","",【全員最初に作成】基本情報!R267)</f>
        <v/>
      </c>
      <c r="O246" s="707" t="str">
        <f>IF(【全員最初に作成】基本情報!W267="","",【全員最初に作成】基本情報!W267)</f>
        <v/>
      </c>
      <c r="P246" s="707" t="str">
        <f>IF(【全員最初に作成】基本情報!X267="","",【全員最初に作成】基本情報!X267)</f>
        <v/>
      </c>
      <c r="Q246" s="712" t="str">
        <f>IF(【全員最初に作成】基本情報!Y267="","",【全員最初に作成】基本情報!Y267)</f>
        <v/>
      </c>
      <c r="R246" s="713"/>
      <c r="S246" s="234" t="str">
        <f>IF(B246="×","",IF(【全員最初に作成】基本情報!Z267="","",【全員最初に作成】基本情報!Z267))</f>
        <v/>
      </c>
      <c r="T246" s="714" t="str">
        <f>IF(B246="×","",IF(Q246="","",VLOOKUP(Q246,【参考】数式用!$M$2:$O$34,3,FALSE)))</f>
        <v/>
      </c>
      <c r="U246" s="715" t="s">
        <v>566</v>
      </c>
      <c r="V246" s="716">
        <v>4</v>
      </c>
      <c r="W246" s="717" t="s">
        <v>11</v>
      </c>
      <c r="X246" s="718"/>
      <c r="Y246" s="719" t="s">
        <v>567</v>
      </c>
      <c r="Z246" s="716">
        <v>4</v>
      </c>
      <c r="AA246" s="719" t="s">
        <v>11</v>
      </c>
      <c r="AB246" s="718"/>
      <c r="AC246" s="719" t="s">
        <v>12</v>
      </c>
      <c r="AD246" s="720" t="s">
        <v>30</v>
      </c>
      <c r="AE246" s="721" t="str">
        <f t="shared" si="11"/>
        <v/>
      </c>
      <c r="AF246" s="722" t="s">
        <v>568</v>
      </c>
      <c r="AG246" s="723" t="str">
        <f t="shared" si="12"/>
        <v/>
      </c>
      <c r="AH246" s="724"/>
      <c r="AI246" s="724"/>
      <c r="AJ246" s="725"/>
      <c r="AK246" s="725"/>
    </row>
    <row r="247" spans="1:37" ht="36.75" customHeight="1">
      <c r="A247" s="707">
        <f t="shared" si="13"/>
        <v>234</v>
      </c>
      <c r="B247" s="708"/>
      <c r="C247" s="709" t="str">
        <f>IF(【全員最初に作成】基本情報!C268="","",【全員最初に作成】基本情報!C268)</f>
        <v/>
      </c>
      <c r="D247" s="710" t="str">
        <f>IF(【全員最初に作成】基本情報!D268="","",【全員最初に作成】基本情報!D268)</f>
        <v/>
      </c>
      <c r="E247" s="710" t="str">
        <f>IF(【全員最初に作成】基本情報!E268="","",【全員最初に作成】基本情報!E268)</f>
        <v/>
      </c>
      <c r="F247" s="710" t="str">
        <f>IF(【全員最初に作成】基本情報!F268="","",【全員最初に作成】基本情報!F268)</f>
        <v/>
      </c>
      <c r="G247" s="710" t="str">
        <f>IF(【全員最初に作成】基本情報!G268="","",【全員最初に作成】基本情報!G268)</f>
        <v/>
      </c>
      <c r="H247" s="710" t="str">
        <f>IF(【全員最初に作成】基本情報!H268="","",【全員最初に作成】基本情報!H268)</f>
        <v/>
      </c>
      <c r="I247" s="710" t="str">
        <f>IF(【全員最初に作成】基本情報!I268="","",【全員最初に作成】基本情報!I268)</f>
        <v/>
      </c>
      <c r="J247" s="710" t="str">
        <f>IF(【全員最初に作成】基本情報!J268="","",【全員最初に作成】基本情報!J268)</f>
        <v/>
      </c>
      <c r="K247" s="710" t="str">
        <f>IF(【全員最初に作成】基本情報!K268="","",【全員最初に作成】基本情報!K268)</f>
        <v/>
      </c>
      <c r="L247" s="711" t="str">
        <f>IF(【全員最初に作成】基本情報!L268="","",【全員最初に作成】基本情報!L268)</f>
        <v/>
      </c>
      <c r="M247" s="707" t="str">
        <f>IF(【全員最初に作成】基本情報!M268="","",【全員最初に作成】基本情報!M268)</f>
        <v/>
      </c>
      <c r="N247" s="707" t="str">
        <f>IF(【全員最初に作成】基本情報!R268="","",【全員最初に作成】基本情報!R268)</f>
        <v/>
      </c>
      <c r="O247" s="707" t="str">
        <f>IF(【全員最初に作成】基本情報!W268="","",【全員最初に作成】基本情報!W268)</f>
        <v/>
      </c>
      <c r="P247" s="707" t="str">
        <f>IF(【全員最初に作成】基本情報!X268="","",【全員最初に作成】基本情報!X268)</f>
        <v/>
      </c>
      <c r="Q247" s="712" t="str">
        <f>IF(【全員最初に作成】基本情報!Y268="","",【全員最初に作成】基本情報!Y268)</f>
        <v/>
      </c>
      <c r="R247" s="713"/>
      <c r="S247" s="234" t="str">
        <f>IF(B247="×","",IF(【全員最初に作成】基本情報!Z268="","",【全員最初に作成】基本情報!Z268))</f>
        <v/>
      </c>
      <c r="T247" s="714" t="str">
        <f>IF(B247="×","",IF(Q247="","",VLOOKUP(Q247,【参考】数式用!$M$2:$O$34,3,FALSE)))</f>
        <v/>
      </c>
      <c r="U247" s="715" t="s">
        <v>566</v>
      </c>
      <c r="V247" s="716">
        <v>4</v>
      </c>
      <c r="W247" s="717" t="s">
        <v>11</v>
      </c>
      <c r="X247" s="718"/>
      <c r="Y247" s="719" t="s">
        <v>567</v>
      </c>
      <c r="Z247" s="716">
        <v>4</v>
      </c>
      <c r="AA247" s="719" t="s">
        <v>11</v>
      </c>
      <c r="AB247" s="718"/>
      <c r="AC247" s="719" t="s">
        <v>12</v>
      </c>
      <c r="AD247" s="720" t="s">
        <v>30</v>
      </c>
      <c r="AE247" s="721" t="str">
        <f t="shared" si="11"/>
        <v/>
      </c>
      <c r="AF247" s="722" t="s">
        <v>568</v>
      </c>
      <c r="AG247" s="723" t="str">
        <f t="shared" si="12"/>
        <v/>
      </c>
      <c r="AH247" s="724"/>
      <c r="AI247" s="724"/>
      <c r="AJ247" s="725"/>
      <c r="AK247" s="725"/>
    </row>
    <row r="248" spans="1:37" ht="36.75" customHeight="1">
      <c r="A248" s="707">
        <f t="shared" si="13"/>
        <v>235</v>
      </c>
      <c r="B248" s="708"/>
      <c r="C248" s="709" t="str">
        <f>IF(【全員最初に作成】基本情報!C269="","",【全員最初に作成】基本情報!C269)</f>
        <v/>
      </c>
      <c r="D248" s="710" t="str">
        <f>IF(【全員最初に作成】基本情報!D269="","",【全員最初に作成】基本情報!D269)</f>
        <v/>
      </c>
      <c r="E248" s="710" t="str">
        <f>IF(【全員最初に作成】基本情報!E269="","",【全員最初に作成】基本情報!E269)</f>
        <v/>
      </c>
      <c r="F248" s="710" t="str">
        <f>IF(【全員最初に作成】基本情報!F269="","",【全員最初に作成】基本情報!F269)</f>
        <v/>
      </c>
      <c r="G248" s="710" t="str">
        <f>IF(【全員最初に作成】基本情報!G269="","",【全員最初に作成】基本情報!G269)</f>
        <v/>
      </c>
      <c r="H248" s="710" t="str">
        <f>IF(【全員最初に作成】基本情報!H269="","",【全員最初に作成】基本情報!H269)</f>
        <v/>
      </c>
      <c r="I248" s="710" t="str">
        <f>IF(【全員最初に作成】基本情報!I269="","",【全員最初に作成】基本情報!I269)</f>
        <v/>
      </c>
      <c r="J248" s="710" t="str">
        <f>IF(【全員最初に作成】基本情報!J269="","",【全員最初に作成】基本情報!J269)</f>
        <v/>
      </c>
      <c r="K248" s="710" t="str">
        <f>IF(【全員最初に作成】基本情報!K269="","",【全員最初に作成】基本情報!K269)</f>
        <v/>
      </c>
      <c r="L248" s="711" t="str">
        <f>IF(【全員最初に作成】基本情報!L269="","",【全員最初に作成】基本情報!L269)</f>
        <v/>
      </c>
      <c r="M248" s="707" t="str">
        <f>IF(【全員最初に作成】基本情報!M269="","",【全員最初に作成】基本情報!M269)</f>
        <v/>
      </c>
      <c r="N248" s="707" t="str">
        <f>IF(【全員最初に作成】基本情報!R269="","",【全員最初に作成】基本情報!R269)</f>
        <v/>
      </c>
      <c r="O248" s="707" t="str">
        <f>IF(【全員最初に作成】基本情報!W269="","",【全員最初に作成】基本情報!W269)</f>
        <v/>
      </c>
      <c r="P248" s="707" t="str">
        <f>IF(【全員最初に作成】基本情報!X269="","",【全員最初に作成】基本情報!X269)</f>
        <v/>
      </c>
      <c r="Q248" s="712" t="str">
        <f>IF(【全員最初に作成】基本情報!Y269="","",【全員最初に作成】基本情報!Y269)</f>
        <v/>
      </c>
      <c r="R248" s="713"/>
      <c r="S248" s="234" t="str">
        <f>IF(B248="×","",IF(【全員最初に作成】基本情報!Z269="","",【全員最初に作成】基本情報!Z269))</f>
        <v/>
      </c>
      <c r="T248" s="714" t="str">
        <f>IF(B248="×","",IF(Q248="","",VLOOKUP(Q248,【参考】数式用!$M$2:$O$34,3,FALSE)))</f>
        <v/>
      </c>
      <c r="U248" s="715" t="s">
        <v>566</v>
      </c>
      <c r="V248" s="716">
        <v>4</v>
      </c>
      <c r="W248" s="717" t="s">
        <v>11</v>
      </c>
      <c r="X248" s="718"/>
      <c r="Y248" s="719" t="s">
        <v>567</v>
      </c>
      <c r="Z248" s="716">
        <v>4</v>
      </c>
      <c r="AA248" s="719" t="s">
        <v>11</v>
      </c>
      <c r="AB248" s="718"/>
      <c r="AC248" s="719" t="s">
        <v>12</v>
      </c>
      <c r="AD248" s="720" t="s">
        <v>30</v>
      </c>
      <c r="AE248" s="721" t="str">
        <f t="shared" si="11"/>
        <v/>
      </c>
      <c r="AF248" s="722" t="s">
        <v>568</v>
      </c>
      <c r="AG248" s="723" t="str">
        <f t="shared" si="12"/>
        <v/>
      </c>
      <c r="AH248" s="724"/>
      <c r="AI248" s="724"/>
      <c r="AJ248" s="725"/>
      <c r="AK248" s="725"/>
    </row>
    <row r="249" spans="1:37" ht="36.75" customHeight="1">
      <c r="A249" s="707">
        <f t="shared" si="13"/>
        <v>236</v>
      </c>
      <c r="B249" s="708"/>
      <c r="C249" s="709" t="str">
        <f>IF(【全員最初に作成】基本情報!C270="","",【全員最初に作成】基本情報!C270)</f>
        <v/>
      </c>
      <c r="D249" s="710" t="str">
        <f>IF(【全員最初に作成】基本情報!D270="","",【全員最初に作成】基本情報!D270)</f>
        <v/>
      </c>
      <c r="E249" s="710" t="str">
        <f>IF(【全員最初に作成】基本情報!E270="","",【全員最初に作成】基本情報!E270)</f>
        <v/>
      </c>
      <c r="F249" s="710" t="str">
        <f>IF(【全員最初に作成】基本情報!F270="","",【全員最初に作成】基本情報!F270)</f>
        <v/>
      </c>
      <c r="G249" s="710" t="str">
        <f>IF(【全員最初に作成】基本情報!G270="","",【全員最初に作成】基本情報!G270)</f>
        <v/>
      </c>
      <c r="H249" s="710" t="str">
        <f>IF(【全員最初に作成】基本情報!H270="","",【全員最初に作成】基本情報!H270)</f>
        <v/>
      </c>
      <c r="I249" s="710" t="str">
        <f>IF(【全員最初に作成】基本情報!I270="","",【全員最初に作成】基本情報!I270)</f>
        <v/>
      </c>
      <c r="J249" s="710" t="str">
        <f>IF(【全員最初に作成】基本情報!J270="","",【全員最初に作成】基本情報!J270)</f>
        <v/>
      </c>
      <c r="K249" s="710" t="str">
        <f>IF(【全員最初に作成】基本情報!K270="","",【全員最初に作成】基本情報!K270)</f>
        <v/>
      </c>
      <c r="L249" s="711" t="str">
        <f>IF(【全員最初に作成】基本情報!L270="","",【全員最初に作成】基本情報!L270)</f>
        <v/>
      </c>
      <c r="M249" s="707" t="str">
        <f>IF(【全員最初に作成】基本情報!M270="","",【全員最初に作成】基本情報!M270)</f>
        <v/>
      </c>
      <c r="N249" s="707" t="str">
        <f>IF(【全員最初に作成】基本情報!R270="","",【全員最初に作成】基本情報!R270)</f>
        <v/>
      </c>
      <c r="O249" s="707" t="str">
        <f>IF(【全員最初に作成】基本情報!W270="","",【全員最初に作成】基本情報!W270)</f>
        <v/>
      </c>
      <c r="P249" s="707" t="str">
        <f>IF(【全員最初に作成】基本情報!X270="","",【全員最初に作成】基本情報!X270)</f>
        <v/>
      </c>
      <c r="Q249" s="712" t="str">
        <f>IF(【全員最初に作成】基本情報!Y270="","",【全員最初に作成】基本情報!Y270)</f>
        <v/>
      </c>
      <c r="R249" s="713"/>
      <c r="S249" s="234" t="str">
        <f>IF(B249="×","",IF(【全員最初に作成】基本情報!Z270="","",【全員最初に作成】基本情報!Z270))</f>
        <v/>
      </c>
      <c r="T249" s="714" t="str">
        <f>IF(B249="×","",IF(Q249="","",VLOOKUP(Q249,【参考】数式用!$M$2:$O$34,3,FALSE)))</f>
        <v/>
      </c>
      <c r="U249" s="715" t="s">
        <v>566</v>
      </c>
      <c r="V249" s="716">
        <v>4</v>
      </c>
      <c r="W249" s="717" t="s">
        <v>11</v>
      </c>
      <c r="X249" s="718"/>
      <c r="Y249" s="719" t="s">
        <v>567</v>
      </c>
      <c r="Z249" s="716">
        <v>4</v>
      </c>
      <c r="AA249" s="719" t="s">
        <v>11</v>
      </c>
      <c r="AB249" s="718"/>
      <c r="AC249" s="719" t="s">
        <v>12</v>
      </c>
      <c r="AD249" s="720" t="s">
        <v>30</v>
      </c>
      <c r="AE249" s="721" t="str">
        <f t="shared" si="11"/>
        <v/>
      </c>
      <c r="AF249" s="722" t="s">
        <v>568</v>
      </c>
      <c r="AG249" s="723" t="str">
        <f t="shared" si="12"/>
        <v/>
      </c>
      <c r="AH249" s="724"/>
      <c r="AI249" s="724"/>
      <c r="AJ249" s="725"/>
      <c r="AK249" s="725"/>
    </row>
    <row r="250" spans="1:37" ht="36.75" customHeight="1">
      <c r="A250" s="707">
        <f t="shared" si="13"/>
        <v>237</v>
      </c>
      <c r="B250" s="708"/>
      <c r="C250" s="709" t="str">
        <f>IF(【全員最初に作成】基本情報!C271="","",【全員最初に作成】基本情報!C271)</f>
        <v/>
      </c>
      <c r="D250" s="710" t="str">
        <f>IF(【全員最初に作成】基本情報!D271="","",【全員最初に作成】基本情報!D271)</f>
        <v/>
      </c>
      <c r="E250" s="710" t="str">
        <f>IF(【全員最初に作成】基本情報!E271="","",【全員最初に作成】基本情報!E271)</f>
        <v/>
      </c>
      <c r="F250" s="710" t="str">
        <f>IF(【全員最初に作成】基本情報!F271="","",【全員最初に作成】基本情報!F271)</f>
        <v/>
      </c>
      <c r="G250" s="710" t="str">
        <f>IF(【全員最初に作成】基本情報!G271="","",【全員最初に作成】基本情報!G271)</f>
        <v/>
      </c>
      <c r="H250" s="710" t="str">
        <f>IF(【全員最初に作成】基本情報!H271="","",【全員最初に作成】基本情報!H271)</f>
        <v/>
      </c>
      <c r="I250" s="710" t="str">
        <f>IF(【全員最初に作成】基本情報!I271="","",【全員最初に作成】基本情報!I271)</f>
        <v/>
      </c>
      <c r="J250" s="710" t="str">
        <f>IF(【全員最初に作成】基本情報!J271="","",【全員最初に作成】基本情報!J271)</f>
        <v/>
      </c>
      <c r="K250" s="710" t="str">
        <f>IF(【全員最初に作成】基本情報!K271="","",【全員最初に作成】基本情報!K271)</f>
        <v/>
      </c>
      <c r="L250" s="711" t="str">
        <f>IF(【全員最初に作成】基本情報!L271="","",【全員最初に作成】基本情報!L271)</f>
        <v/>
      </c>
      <c r="M250" s="707" t="str">
        <f>IF(【全員最初に作成】基本情報!M271="","",【全員最初に作成】基本情報!M271)</f>
        <v/>
      </c>
      <c r="N250" s="707" t="str">
        <f>IF(【全員最初に作成】基本情報!R271="","",【全員最初に作成】基本情報!R271)</f>
        <v/>
      </c>
      <c r="O250" s="707" t="str">
        <f>IF(【全員最初に作成】基本情報!W271="","",【全員最初に作成】基本情報!W271)</f>
        <v/>
      </c>
      <c r="P250" s="707" t="str">
        <f>IF(【全員最初に作成】基本情報!X271="","",【全員最初に作成】基本情報!X271)</f>
        <v/>
      </c>
      <c r="Q250" s="712" t="str">
        <f>IF(【全員最初に作成】基本情報!Y271="","",【全員最初に作成】基本情報!Y271)</f>
        <v/>
      </c>
      <c r="R250" s="713"/>
      <c r="S250" s="234" t="str">
        <f>IF(B250="×","",IF(【全員最初に作成】基本情報!Z271="","",【全員最初に作成】基本情報!Z271))</f>
        <v/>
      </c>
      <c r="T250" s="714" t="str">
        <f>IF(B250="×","",IF(Q250="","",VLOOKUP(Q250,【参考】数式用!$M$2:$O$34,3,FALSE)))</f>
        <v/>
      </c>
      <c r="U250" s="715" t="s">
        <v>566</v>
      </c>
      <c r="V250" s="716">
        <v>4</v>
      </c>
      <c r="W250" s="717" t="s">
        <v>11</v>
      </c>
      <c r="X250" s="718"/>
      <c r="Y250" s="719" t="s">
        <v>567</v>
      </c>
      <c r="Z250" s="716">
        <v>4</v>
      </c>
      <c r="AA250" s="719" t="s">
        <v>11</v>
      </c>
      <c r="AB250" s="718"/>
      <c r="AC250" s="719" t="s">
        <v>12</v>
      </c>
      <c r="AD250" s="720" t="s">
        <v>30</v>
      </c>
      <c r="AE250" s="721" t="str">
        <f t="shared" si="11"/>
        <v/>
      </c>
      <c r="AF250" s="722" t="s">
        <v>568</v>
      </c>
      <c r="AG250" s="723" t="str">
        <f t="shared" si="12"/>
        <v/>
      </c>
      <c r="AH250" s="724"/>
      <c r="AI250" s="724"/>
      <c r="AJ250" s="725"/>
      <c r="AK250" s="725"/>
    </row>
    <row r="251" spans="1:37" ht="36.75" customHeight="1">
      <c r="A251" s="707">
        <f t="shared" si="13"/>
        <v>238</v>
      </c>
      <c r="B251" s="708"/>
      <c r="C251" s="709" t="str">
        <f>IF(【全員最初に作成】基本情報!C272="","",【全員最初に作成】基本情報!C272)</f>
        <v/>
      </c>
      <c r="D251" s="710" t="str">
        <f>IF(【全員最初に作成】基本情報!D272="","",【全員最初に作成】基本情報!D272)</f>
        <v/>
      </c>
      <c r="E251" s="710" t="str">
        <f>IF(【全員最初に作成】基本情報!E272="","",【全員最初に作成】基本情報!E272)</f>
        <v/>
      </c>
      <c r="F251" s="710" t="str">
        <f>IF(【全員最初に作成】基本情報!F272="","",【全員最初に作成】基本情報!F272)</f>
        <v/>
      </c>
      <c r="G251" s="710" t="str">
        <f>IF(【全員最初に作成】基本情報!G272="","",【全員最初に作成】基本情報!G272)</f>
        <v/>
      </c>
      <c r="H251" s="710" t="str">
        <f>IF(【全員最初に作成】基本情報!H272="","",【全員最初に作成】基本情報!H272)</f>
        <v/>
      </c>
      <c r="I251" s="710" t="str">
        <f>IF(【全員最初に作成】基本情報!I272="","",【全員最初に作成】基本情報!I272)</f>
        <v/>
      </c>
      <c r="J251" s="710" t="str">
        <f>IF(【全員最初に作成】基本情報!J272="","",【全員最初に作成】基本情報!J272)</f>
        <v/>
      </c>
      <c r="K251" s="710" t="str">
        <f>IF(【全員最初に作成】基本情報!K272="","",【全員最初に作成】基本情報!K272)</f>
        <v/>
      </c>
      <c r="L251" s="711" t="str">
        <f>IF(【全員最初に作成】基本情報!L272="","",【全員最初に作成】基本情報!L272)</f>
        <v/>
      </c>
      <c r="M251" s="707" t="str">
        <f>IF(【全員最初に作成】基本情報!M272="","",【全員最初に作成】基本情報!M272)</f>
        <v/>
      </c>
      <c r="N251" s="707" t="str">
        <f>IF(【全員最初に作成】基本情報!R272="","",【全員最初に作成】基本情報!R272)</f>
        <v/>
      </c>
      <c r="O251" s="707" t="str">
        <f>IF(【全員最初に作成】基本情報!W272="","",【全員最初に作成】基本情報!W272)</f>
        <v/>
      </c>
      <c r="P251" s="707" t="str">
        <f>IF(【全員最初に作成】基本情報!X272="","",【全員最初に作成】基本情報!X272)</f>
        <v/>
      </c>
      <c r="Q251" s="712" t="str">
        <f>IF(【全員最初に作成】基本情報!Y272="","",【全員最初に作成】基本情報!Y272)</f>
        <v/>
      </c>
      <c r="R251" s="713"/>
      <c r="S251" s="234" t="str">
        <f>IF(B251="×","",IF(【全員最初に作成】基本情報!Z272="","",【全員最初に作成】基本情報!Z272))</f>
        <v/>
      </c>
      <c r="T251" s="714" t="str">
        <f>IF(B251="×","",IF(Q251="","",VLOOKUP(Q251,【参考】数式用!$M$2:$O$34,3,FALSE)))</f>
        <v/>
      </c>
      <c r="U251" s="715" t="s">
        <v>566</v>
      </c>
      <c r="V251" s="716">
        <v>4</v>
      </c>
      <c r="W251" s="717" t="s">
        <v>11</v>
      </c>
      <c r="X251" s="718"/>
      <c r="Y251" s="719" t="s">
        <v>567</v>
      </c>
      <c r="Z251" s="716">
        <v>4</v>
      </c>
      <c r="AA251" s="719" t="s">
        <v>11</v>
      </c>
      <c r="AB251" s="718"/>
      <c r="AC251" s="719" t="s">
        <v>12</v>
      </c>
      <c r="AD251" s="720" t="s">
        <v>30</v>
      </c>
      <c r="AE251" s="721" t="str">
        <f t="shared" si="11"/>
        <v/>
      </c>
      <c r="AF251" s="722" t="s">
        <v>568</v>
      </c>
      <c r="AG251" s="723" t="str">
        <f t="shared" si="12"/>
        <v/>
      </c>
      <c r="AH251" s="724"/>
      <c r="AI251" s="724"/>
      <c r="AJ251" s="725"/>
      <c r="AK251" s="725"/>
    </row>
    <row r="252" spans="1:37" ht="36.75" customHeight="1">
      <c r="A252" s="707">
        <f t="shared" si="13"/>
        <v>239</v>
      </c>
      <c r="B252" s="708"/>
      <c r="C252" s="709" t="str">
        <f>IF(【全員最初に作成】基本情報!C273="","",【全員最初に作成】基本情報!C273)</f>
        <v/>
      </c>
      <c r="D252" s="710" t="str">
        <f>IF(【全員最初に作成】基本情報!D273="","",【全員最初に作成】基本情報!D273)</f>
        <v/>
      </c>
      <c r="E252" s="710" t="str">
        <f>IF(【全員最初に作成】基本情報!E273="","",【全員最初に作成】基本情報!E273)</f>
        <v/>
      </c>
      <c r="F252" s="710" t="str">
        <f>IF(【全員最初に作成】基本情報!F273="","",【全員最初に作成】基本情報!F273)</f>
        <v/>
      </c>
      <c r="G252" s="710" t="str">
        <f>IF(【全員最初に作成】基本情報!G273="","",【全員最初に作成】基本情報!G273)</f>
        <v/>
      </c>
      <c r="H252" s="710" t="str">
        <f>IF(【全員最初に作成】基本情報!H273="","",【全員最初に作成】基本情報!H273)</f>
        <v/>
      </c>
      <c r="I252" s="710" t="str">
        <f>IF(【全員最初に作成】基本情報!I273="","",【全員最初に作成】基本情報!I273)</f>
        <v/>
      </c>
      <c r="J252" s="710" t="str">
        <f>IF(【全員最初に作成】基本情報!J273="","",【全員最初に作成】基本情報!J273)</f>
        <v/>
      </c>
      <c r="K252" s="710" t="str">
        <f>IF(【全員最初に作成】基本情報!K273="","",【全員最初に作成】基本情報!K273)</f>
        <v/>
      </c>
      <c r="L252" s="711" t="str">
        <f>IF(【全員最初に作成】基本情報!L273="","",【全員最初に作成】基本情報!L273)</f>
        <v/>
      </c>
      <c r="M252" s="707" t="str">
        <f>IF(【全員最初に作成】基本情報!M273="","",【全員最初に作成】基本情報!M273)</f>
        <v/>
      </c>
      <c r="N252" s="707" t="str">
        <f>IF(【全員最初に作成】基本情報!R273="","",【全員最初に作成】基本情報!R273)</f>
        <v/>
      </c>
      <c r="O252" s="707" t="str">
        <f>IF(【全員最初に作成】基本情報!W273="","",【全員最初に作成】基本情報!W273)</f>
        <v/>
      </c>
      <c r="P252" s="707" t="str">
        <f>IF(【全員最初に作成】基本情報!X273="","",【全員最初に作成】基本情報!X273)</f>
        <v/>
      </c>
      <c r="Q252" s="712" t="str">
        <f>IF(【全員最初に作成】基本情報!Y273="","",【全員最初に作成】基本情報!Y273)</f>
        <v/>
      </c>
      <c r="R252" s="713"/>
      <c r="S252" s="234" t="str">
        <f>IF(B252="×","",IF(【全員最初に作成】基本情報!Z273="","",【全員最初に作成】基本情報!Z273))</f>
        <v/>
      </c>
      <c r="T252" s="714" t="str">
        <f>IF(B252="×","",IF(Q252="","",VLOOKUP(Q252,【参考】数式用!$M$2:$O$34,3,FALSE)))</f>
        <v/>
      </c>
      <c r="U252" s="715" t="s">
        <v>566</v>
      </c>
      <c r="V252" s="716">
        <v>4</v>
      </c>
      <c r="W252" s="717" t="s">
        <v>11</v>
      </c>
      <c r="X252" s="718"/>
      <c r="Y252" s="719" t="s">
        <v>567</v>
      </c>
      <c r="Z252" s="716">
        <v>4</v>
      </c>
      <c r="AA252" s="719" t="s">
        <v>11</v>
      </c>
      <c r="AB252" s="718"/>
      <c r="AC252" s="719" t="s">
        <v>12</v>
      </c>
      <c r="AD252" s="720" t="s">
        <v>30</v>
      </c>
      <c r="AE252" s="721" t="str">
        <f t="shared" si="11"/>
        <v/>
      </c>
      <c r="AF252" s="722" t="s">
        <v>568</v>
      </c>
      <c r="AG252" s="723" t="str">
        <f t="shared" si="12"/>
        <v/>
      </c>
      <c r="AH252" s="724"/>
      <c r="AI252" s="724"/>
      <c r="AJ252" s="725"/>
      <c r="AK252" s="725"/>
    </row>
    <row r="253" spans="1:37" ht="36.75" customHeight="1">
      <c r="A253" s="707">
        <f t="shared" si="13"/>
        <v>240</v>
      </c>
      <c r="B253" s="708"/>
      <c r="C253" s="709" t="str">
        <f>IF(【全員最初に作成】基本情報!C274="","",【全員最初に作成】基本情報!C274)</f>
        <v/>
      </c>
      <c r="D253" s="710" t="str">
        <f>IF(【全員最初に作成】基本情報!D274="","",【全員最初に作成】基本情報!D274)</f>
        <v/>
      </c>
      <c r="E253" s="710" t="str">
        <f>IF(【全員最初に作成】基本情報!E274="","",【全員最初に作成】基本情報!E274)</f>
        <v/>
      </c>
      <c r="F253" s="710" t="str">
        <f>IF(【全員最初に作成】基本情報!F274="","",【全員最初に作成】基本情報!F274)</f>
        <v/>
      </c>
      <c r="G253" s="710" t="str">
        <f>IF(【全員最初に作成】基本情報!G274="","",【全員最初に作成】基本情報!G274)</f>
        <v/>
      </c>
      <c r="H253" s="710" t="str">
        <f>IF(【全員最初に作成】基本情報!H274="","",【全員最初に作成】基本情報!H274)</f>
        <v/>
      </c>
      <c r="I253" s="710" t="str">
        <f>IF(【全員最初に作成】基本情報!I274="","",【全員最初に作成】基本情報!I274)</f>
        <v/>
      </c>
      <c r="J253" s="710" t="str">
        <f>IF(【全員最初に作成】基本情報!J274="","",【全員最初に作成】基本情報!J274)</f>
        <v/>
      </c>
      <c r="K253" s="710" t="str">
        <f>IF(【全員最初に作成】基本情報!K274="","",【全員最初に作成】基本情報!K274)</f>
        <v/>
      </c>
      <c r="L253" s="711" t="str">
        <f>IF(【全員最初に作成】基本情報!L274="","",【全員最初に作成】基本情報!L274)</f>
        <v/>
      </c>
      <c r="M253" s="707" t="str">
        <f>IF(【全員最初に作成】基本情報!M274="","",【全員最初に作成】基本情報!M274)</f>
        <v/>
      </c>
      <c r="N253" s="707" t="str">
        <f>IF(【全員最初に作成】基本情報!R274="","",【全員最初に作成】基本情報!R274)</f>
        <v/>
      </c>
      <c r="O253" s="707" t="str">
        <f>IF(【全員最初に作成】基本情報!W274="","",【全員最初に作成】基本情報!W274)</f>
        <v/>
      </c>
      <c r="P253" s="707" t="str">
        <f>IF(【全員最初に作成】基本情報!X274="","",【全員最初に作成】基本情報!X274)</f>
        <v/>
      </c>
      <c r="Q253" s="712" t="str">
        <f>IF(【全員最初に作成】基本情報!Y274="","",【全員最初に作成】基本情報!Y274)</f>
        <v/>
      </c>
      <c r="R253" s="713"/>
      <c r="S253" s="234" t="str">
        <f>IF(B253="×","",IF(【全員最初に作成】基本情報!Z274="","",【全員最初に作成】基本情報!Z274))</f>
        <v/>
      </c>
      <c r="T253" s="714" t="str">
        <f>IF(B253="×","",IF(Q253="","",VLOOKUP(Q253,【参考】数式用!$M$2:$O$34,3,FALSE)))</f>
        <v/>
      </c>
      <c r="U253" s="715" t="s">
        <v>566</v>
      </c>
      <c r="V253" s="716">
        <v>4</v>
      </c>
      <c r="W253" s="717" t="s">
        <v>11</v>
      </c>
      <c r="X253" s="718"/>
      <c r="Y253" s="719" t="s">
        <v>567</v>
      </c>
      <c r="Z253" s="716">
        <v>4</v>
      </c>
      <c r="AA253" s="719" t="s">
        <v>11</v>
      </c>
      <c r="AB253" s="718"/>
      <c r="AC253" s="719" t="s">
        <v>12</v>
      </c>
      <c r="AD253" s="720" t="s">
        <v>30</v>
      </c>
      <c r="AE253" s="721" t="str">
        <f t="shared" si="11"/>
        <v/>
      </c>
      <c r="AF253" s="722" t="s">
        <v>568</v>
      </c>
      <c r="AG253" s="723" t="str">
        <f t="shared" si="12"/>
        <v/>
      </c>
      <c r="AH253" s="724"/>
      <c r="AI253" s="724"/>
      <c r="AJ253" s="725"/>
      <c r="AK253" s="725"/>
    </row>
    <row r="254" spans="1:37" ht="36.75" customHeight="1">
      <c r="A254" s="707">
        <f t="shared" si="13"/>
        <v>241</v>
      </c>
      <c r="B254" s="708"/>
      <c r="C254" s="709" t="str">
        <f>IF(【全員最初に作成】基本情報!C275="","",【全員最初に作成】基本情報!C275)</f>
        <v/>
      </c>
      <c r="D254" s="710" t="str">
        <f>IF(【全員最初に作成】基本情報!D275="","",【全員最初に作成】基本情報!D275)</f>
        <v/>
      </c>
      <c r="E254" s="710" t="str">
        <f>IF(【全員最初に作成】基本情報!E275="","",【全員最初に作成】基本情報!E275)</f>
        <v/>
      </c>
      <c r="F254" s="710" t="str">
        <f>IF(【全員最初に作成】基本情報!F275="","",【全員最初に作成】基本情報!F275)</f>
        <v/>
      </c>
      <c r="G254" s="710" t="str">
        <f>IF(【全員最初に作成】基本情報!G275="","",【全員最初に作成】基本情報!G275)</f>
        <v/>
      </c>
      <c r="H254" s="710" t="str">
        <f>IF(【全員最初に作成】基本情報!H275="","",【全員最初に作成】基本情報!H275)</f>
        <v/>
      </c>
      <c r="I254" s="710" t="str">
        <f>IF(【全員最初に作成】基本情報!I275="","",【全員最初に作成】基本情報!I275)</f>
        <v/>
      </c>
      <c r="J254" s="710" t="str">
        <f>IF(【全員最初に作成】基本情報!J275="","",【全員最初に作成】基本情報!J275)</f>
        <v/>
      </c>
      <c r="K254" s="710" t="str">
        <f>IF(【全員最初に作成】基本情報!K275="","",【全員最初に作成】基本情報!K275)</f>
        <v/>
      </c>
      <c r="L254" s="711" t="str">
        <f>IF(【全員最初に作成】基本情報!L275="","",【全員最初に作成】基本情報!L275)</f>
        <v/>
      </c>
      <c r="M254" s="707" t="str">
        <f>IF(【全員最初に作成】基本情報!M275="","",【全員最初に作成】基本情報!M275)</f>
        <v/>
      </c>
      <c r="N254" s="707" t="str">
        <f>IF(【全員最初に作成】基本情報!R275="","",【全員最初に作成】基本情報!R275)</f>
        <v/>
      </c>
      <c r="O254" s="707" t="str">
        <f>IF(【全員最初に作成】基本情報!W275="","",【全員最初に作成】基本情報!W275)</f>
        <v/>
      </c>
      <c r="P254" s="707" t="str">
        <f>IF(【全員最初に作成】基本情報!X275="","",【全員最初に作成】基本情報!X275)</f>
        <v/>
      </c>
      <c r="Q254" s="712" t="str">
        <f>IF(【全員最初に作成】基本情報!Y275="","",【全員最初に作成】基本情報!Y275)</f>
        <v/>
      </c>
      <c r="R254" s="713"/>
      <c r="S254" s="234" t="str">
        <f>IF(B254="×","",IF(【全員最初に作成】基本情報!Z275="","",【全員最初に作成】基本情報!Z275))</f>
        <v/>
      </c>
      <c r="T254" s="714" t="str">
        <f>IF(B254="×","",IF(Q254="","",VLOOKUP(Q254,【参考】数式用!$M$2:$O$34,3,FALSE)))</f>
        <v/>
      </c>
      <c r="U254" s="715" t="s">
        <v>566</v>
      </c>
      <c r="V254" s="716">
        <v>4</v>
      </c>
      <c r="W254" s="717" t="s">
        <v>11</v>
      </c>
      <c r="X254" s="718"/>
      <c r="Y254" s="719" t="s">
        <v>567</v>
      </c>
      <c r="Z254" s="716">
        <v>4</v>
      </c>
      <c r="AA254" s="719" t="s">
        <v>11</v>
      </c>
      <c r="AB254" s="718"/>
      <c r="AC254" s="719" t="s">
        <v>12</v>
      </c>
      <c r="AD254" s="720" t="s">
        <v>30</v>
      </c>
      <c r="AE254" s="721" t="str">
        <f t="shared" si="11"/>
        <v/>
      </c>
      <c r="AF254" s="722" t="s">
        <v>568</v>
      </c>
      <c r="AG254" s="723" t="str">
        <f t="shared" si="12"/>
        <v/>
      </c>
      <c r="AH254" s="724"/>
      <c r="AI254" s="724"/>
      <c r="AJ254" s="725"/>
      <c r="AK254" s="725"/>
    </row>
    <row r="255" spans="1:37" ht="36.75" customHeight="1">
      <c r="A255" s="707">
        <f t="shared" si="13"/>
        <v>242</v>
      </c>
      <c r="B255" s="708"/>
      <c r="C255" s="709" t="str">
        <f>IF(【全員最初に作成】基本情報!C276="","",【全員最初に作成】基本情報!C276)</f>
        <v/>
      </c>
      <c r="D255" s="710" t="str">
        <f>IF(【全員最初に作成】基本情報!D276="","",【全員最初に作成】基本情報!D276)</f>
        <v/>
      </c>
      <c r="E255" s="710" t="str">
        <f>IF(【全員最初に作成】基本情報!E276="","",【全員最初に作成】基本情報!E276)</f>
        <v/>
      </c>
      <c r="F255" s="710" t="str">
        <f>IF(【全員最初に作成】基本情報!F276="","",【全員最初に作成】基本情報!F276)</f>
        <v/>
      </c>
      <c r="G255" s="710" t="str">
        <f>IF(【全員最初に作成】基本情報!G276="","",【全員最初に作成】基本情報!G276)</f>
        <v/>
      </c>
      <c r="H255" s="710" t="str">
        <f>IF(【全員最初に作成】基本情報!H276="","",【全員最初に作成】基本情報!H276)</f>
        <v/>
      </c>
      <c r="I255" s="710" t="str">
        <f>IF(【全員最初に作成】基本情報!I276="","",【全員最初に作成】基本情報!I276)</f>
        <v/>
      </c>
      <c r="J255" s="710" t="str">
        <f>IF(【全員最初に作成】基本情報!J276="","",【全員最初に作成】基本情報!J276)</f>
        <v/>
      </c>
      <c r="K255" s="710" t="str">
        <f>IF(【全員最初に作成】基本情報!K276="","",【全員最初に作成】基本情報!K276)</f>
        <v/>
      </c>
      <c r="L255" s="711" t="str">
        <f>IF(【全員最初に作成】基本情報!L276="","",【全員最初に作成】基本情報!L276)</f>
        <v/>
      </c>
      <c r="M255" s="707" t="str">
        <f>IF(【全員最初に作成】基本情報!M276="","",【全員最初に作成】基本情報!M276)</f>
        <v/>
      </c>
      <c r="N255" s="707" t="str">
        <f>IF(【全員最初に作成】基本情報!R276="","",【全員最初に作成】基本情報!R276)</f>
        <v/>
      </c>
      <c r="O255" s="707" t="str">
        <f>IF(【全員最初に作成】基本情報!W276="","",【全員最初に作成】基本情報!W276)</f>
        <v/>
      </c>
      <c r="P255" s="707" t="str">
        <f>IF(【全員最初に作成】基本情報!X276="","",【全員最初に作成】基本情報!X276)</f>
        <v/>
      </c>
      <c r="Q255" s="712" t="str">
        <f>IF(【全員最初に作成】基本情報!Y276="","",【全員最初に作成】基本情報!Y276)</f>
        <v/>
      </c>
      <c r="R255" s="713"/>
      <c r="S255" s="234" t="str">
        <f>IF(B255="×","",IF(【全員最初に作成】基本情報!Z276="","",【全員最初に作成】基本情報!Z276))</f>
        <v/>
      </c>
      <c r="T255" s="714" t="str">
        <f>IF(B255="×","",IF(Q255="","",VLOOKUP(Q255,【参考】数式用!$M$2:$O$34,3,FALSE)))</f>
        <v/>
      </c>
      <c r="U255" s="715" t="s">
        <v>566</v>
      </c>
      <c r="V255" s="716">
        <v>4</v>
      </c>
      <c r="W255" s="717" t="s">
        <v>11</v>
      </c>
      <c r="X255" s="718"/>
      <c r="Y255" s="719" t="s">
        <v>567</v>
      </c>
      <c r="Z255" s="716">
        <v>4</v>
      </c>
      <c r="AA255" s="719" t="s">
        <v>11</v>
      </c>
      <c r="AB255" s="718"/>
      <c r="AC255" s="719" t="s">
        <v>12</v>
      </c>
      <c r="AD255" s="720" t="s">
        <v>30</v>
      </c>
      <c r="AE255" s="721" t="str">
        <f t="shared" si="11"/>
        <v/>
      </c>
      <c r="AF255" s="722" t="s">
        <v>568</v>
      </c>
      <c r="AG255" s="723" t="str">
        <f t="shared" si="12"/>
        <v/>
      </c>
      <c r="AH255" s="724"/>
      <c r="AI255" s="724"/>
      <c r="AJ255" s="725"/>
      <c r="AK255" s="725"/>
    </row>
    <row r="256" spans="1:37" ht="36.75" customHeight="1">
      <c r="A256" s="707">
        <f t="shared" si="13"/>
        <v>243</v>
      </c>
      <c r="B256" s="708"/>
      <c r="C256" s="709" t="str">
        <f>IF(【全員最初に作成】基本情報!C277="","",【全員最初に作成】基本情報!C277)</f>
        <v/>
      </c>
      <c r="D256" s="710" t="str">
        <f>IF(【全員最初に作成】基本情報!D277="","",【全員最初に作成】基本情報!D277)</f>
        <v/>
      </c>
      <c r="E256" s="710" t="str">
        <f>IF(【全員最初に作成】基本情報!E277="","",【全員最初に作成】基本情報!E277)</f>
        <v/>
      </c>
      <c r="F256" s="710" t="str">
        <f>IF(【全員最初に作成】基本情報!F277="","",【全員最初に作成】基本情報!F277)</f>
        <v/>
      </c>
      <c r="G256" s="710" t="str">
        <f>IF(【全員最初に作成】基本情報!G277="","",【全員最初に作成】基本情報!G277)</f>
        <v/>
      </c>
      <c r="H256" s="710" t="str">
        <f>IF(【全員最初に作成】基本情報!H277="","",【全員最初に作成】基本情報!H277)</f>
        <v/>
      </c>
      <c r="I256" s="710" t="str">
        <f>IF(【全員最初に作成】基本情報!I277="","",【全員最初に作成】基本情報!I277)</f>
        <v/>
      </c>
      <c r="J256" s="710" t="str">
        <f>IF(【全員最初に作成】基本情報!J277="","",【全員最初に作成】基本情報!J277)</f>
        <v/>
      </c>
      <c r="K256" s="710" t="str">
        <f>IF(【全員最初に作成】基本情報!K277="","",【全員最初に作成】基本情報!K277)</f>
        <v/>
      </c>
      <c r="L256" s="711" t="str">
        <f>IF(【全員最初に作成】基本情報!L277="","",【全員最初に作成】基本情報!L277)</f>
        <v/>
      </c>
      <c r="M256" s="707" t="str">
        <f>IF(【全員最初に作成】基本情報!M277="","",【全員最初に作成】基本情報!M277)</f>
        <v/>
      </c>
      <c r="N256" s="707" t="str">
        <f>IF(【全員最初に作成】基本情報!R277="","",【全員最初に作成】基本情報!R277)</f>
        <v/>
      </c>
      <c r="O256" s="707" t="str">
        <f>IF(【全員最初に作成】基本情報!W277="","",【全員最初に作成】基本情報!W277)</f>
        <v/>
      </c>
      <c r="P256" s="707" t="str">
        <f>IF(【全員最初に作成】基本情報!X277="","",【全員最初に作成】基本情報!X277)</f>
        <v/>
      </c>
      <c r="Q256" s="712" t="str">
        <f>IF(【全員最初に作成】基本情報!Y277="","",【全員最初に作成】基本情報!Y277)</f>
        <v/>
      </c>
      <c r="R256" s="713"/>
      <c r="S256" s="234" t="str">
        <f>IF(B256="×","",IF(【全員最初に作成】基本情報!Z277="","",【全員最初に作成】基本情報!Z277))</f>
        <v/>
      </c>
      <c r="T256" s="714" t="str">
        <f>IF(B256="×","",IF(Q256="","",VLOOKUP(Q256,【参考】数式用!$M$2:$O$34,3,FALSE)))</f>
        <v/>
      </c>
      <c r="U256" s="715" t="s">
        <v>566</v>
      </c>
      <c r="V256" s="716">
        <v>4</v>
      </c>
      <c r="W256" s="717" t="s">
        <v>11</v>
      </c>
      <c r="X256" s="718"/>
      <c r="Y256" s="719" t="s">
        <v>567</v>
      </c>
      <c r="Z256" s="716">
        <v>4</v>
      </c>
      <c r="AA256" s="719" t="s">
        <v>11</v>
      </c>
      <c r="AB256" s="718"/>
      <c r="AC256" s="719" t="s">
        <v>12</v>
      </c>
      <c r="AD256" s="720" t="s">
        <v>30</v>
      </c>
      <c r="AE256" s="721" t="str">
        <f t="shared" si="11"/>
        <v/>
      </c>
      <c r="AF256" s="722" t="s">
        <v>568</v>
      </c>
      <c r="AG256" s="723" t="str">
        <f t="shared" si="12"/>
        <v/>
      </c>
      <c r="AH256" s="724"/>
      <c r="AI256" s="724"/>
      <c r="AJ256" s="725"/>
      <c r="AK256" s="725"/>
    </row>
    <row r="257" spans="1:37" ht="36.75" customHeight="1">
      <c r="A257" s="707">
        <f t="shared" si="13"/>
        <v>244</v>
      </c>
      <c r="B257" s="708"/>
      <c r="C257" s="709" t="str">
        <f>IF(【全員最初に作成】基本情報!C278="","",【全員最初に作成】基本情報!C278)</f>
        <v/>
      </c>
      <c r="D257" s="710" t="str">
        <f>IF(【全員最初に作成】基本情報!D278="","",【全員最初に作成】基本情報!D278)</f>
        <v/>
      </c>
      <c r="E257" s="710" t="str">
        <f>IF(【全員最初に作成】基本情報!E278="","",【全員最初に作成】基本情報!E278)</f>
        <v/>
      </c>
      <c r="F257" s="710" t="str">
        <f>IF(【全員最初に作成】基本情報!F278="","",【全員最初に作成】基本情報!F278)</f>
        <v/>
      </c>
      <c r="G257" s="710" t="str">
        <f>IF(【全員最初に作成】基本情報!G278="","",【全員最初に作成】基本情報!G278)</f>
        <v/>
      </c>
      <c r="H257" s="710" t="str">
        <f>IF(【全員最初に作成】基本情報!H278="","",【全員最初に作成】基本情報!H278)</f>
        <v/>
      </c>
      <c r="I257" s="710" t="str">
        <f>IF(【全員最初に作成】基本情報!I278="","",【全員最初に作成】基本情報!I278)</f>
        <v/>
      </c>
      <c r="J257" s="710" t="str">
        <f>IF(【全員最初に作成】基本情報!J278="","",【全員最初に作成】基本情報!J278)</f>
        <v/>
      </c>
      <c r="K257" s="710" t="str">
        <f>IF(【全員最初に作成】基本情報!K278="","",【全員最初に作成】基本情報!K278)</f>
        <v/>
      </c>
      <c r="L257" s="711" t="str">
        <f>IF(【全員最初に作成】基本情報!L278="","",【全員最初に作成】基本情報!L278)</f>
        <v/>
      </c>
      <c r="M257" s="707" t="str">
        <f>IF(【全員最初に作成】基本情報!M278="","",【全員最初に作成】基本情報!M278)</f>
        <v/>
      </c>
      <c r="N257" s="707" t="str">
        <f>IF(【全員最初に作成】基本情報!R278="","",【全員最初に作成】基本情報!R278)</f>
        <v/>
      </c>
      <c r="O257" s="707" t="str">
        <f>IF(【全員最初に作成】基本情報!W278="","",【全員最初に作成】基本情報!W278)</f>
        <v/>
      </c>
      <c r="P257" s="707" t="str">
        <f>IF(【全員最初に作成】基本情報!X278="","",【全員最初に作成】基本情報!X278)</f>
        <v/>
      </c>
      <c r="Q257" s="712" t="str">
        <f>IF(【全員最初に作成】基本情報!Y278="","",【全員最初に作成】基本情報!Y278)</f>
        <v/>
      </c>
      <c r="R257" s="713"/>
      <c r="S257" s="234" t="str">
        <f>IF(B257="×","",IF(【全員最初に作成】基本情報!Z278="","",【全員最初に作成】基本情報!Z278))</f>
        <v/>
      </c>
      <c r="T257" s="714" t="str">
        <f>IF(B257="×","",IF(Q257="","",VLOOKUP(Q257,【参考】数式用!$M$2:$O$34,3,FALSE)))</f>
        <v/>
      </c>
      <c r="U257" s="715" t="s">
        <v>566</v>
      </c>
      <c r="V257" s="716">
        <v>4</v>
      </c>
      <c r="W257" s="717" t="s">
        <v>11</v>
      </c>
      <c r="X257" s="718"/>
      <c r="Y257" s="719" t="s">
        <v>567</v>
      </c>
      <c r="Z257" s="716">
        <v>4</v>
      </c>
      <c r="AA257" s="719" t="s">
        <v>11</v>
      </c>
      <c r="AB257" s="718"/>
      <c r="AC257" s="719" t="s">
        <v>12</v>
      </c>
      <c r="AD257" s="720" t="s">
        <v>30</v>
      </c>
      <c r="AE257" s="721" t="str">
        <f t="shared" si="11"/>
        <v/>
      </c>
      <c r="AF257" s="722" t="s">
        <v>568</v>
      </c>
      <c r="AG257" s="723" t="str">
        <f t="shared" si="12"/>
        <v/>
      </c>
      <c r="AH257" s="724"/>
      <c r="AI257" s="724"/>
      <c r="AJ257" s="725"/>
      <c r="AK257" s="725"/>
    </row>
    <row r="258" spans="1:37" ht="36.75" customHeight="1">
      <c r="A258" s="707">
        <f t="shared" si="13"/>
        <v>245</v>
      </c>
      <c r="B258" s="708"/>
      <c r="C258" s="709" t="str">
        <f>IF(【全員最初に作成】基本情報!C279="","",【全員最初に作成】基本情報!C279)</f>
        <v/>
      </c>
      <c r="D258" s="710" t="str">
        <f>IF(【全員最初に作成】基本情報!D279="","",【全員最初に作成】基本情報!D279)</f>
        <v/>
      </c>
      <c r="E258" s="710" t="str">
        <f>IF(【全員最初に作成】基本情報!E279="","",【全員最初に作成】基本情報!E279)</f>
        <v/>
      </c>
      <c r="F258" s="710" t="str">
        <f>IF(【全員最初に作成】基本情報!F279="","",【全員最初に作成】基本情報!F279)</f>
        <v/>
      </c>
      <c r="G258" s="710" t="str">
        <f>IF(【全員最初に作成】基本情報!G279="","",【全員最初に作成】基本情報!G279)</f>
        <v/>
      </c>
      <c r="H258" s="710" t="str">
        <f>IF(【全員最初に作成】基本情報!H279="","",【全員最初に作成】基本情報!H279)</f>
        <v/>
      </c>
      <c r="I258" s="710" t="str">
        <f>IF(【全員最初に作成】基本情報!I279="","",【全員最初に作成】基本情報!I279)</f>
        <v/>
      </c>
      <c r="J258" s="710" t="str">
        <f>IF(【全員最初に作成】基本情報!J279="","",【全員最初に作成】基本情報!J279)</f>
        <v/>
      </c>
      <c r="K258" s="710" t="str">
        <f>IF(【全員最初に作成】基本情報!K279="","",【全員最初に作成】基本情報!K279)</f>
        <v/>
      </c>
      <c r="L258" s="711" t="str">
        <f>IF(【全員最初に作成】基本情報!L279="","",【全員最初に作成】基本情報!L279)</f>
        <v/>
      </c>
      <c r="M258" s="707" t="str">
        <f>IF(【全員最初に作成】基本情報!M279="","",【全員最初に作成】基本情報!M279)</f>
        <v/>
      </c>
      <c r="N258" s="707" t="str">
        <f>IF(【全員最初に作成】基本情報!R279="","",【全員最初に作成】基本情報!R279)</f>
        <v/>
      </c>
      <c r="O258" s="707" t="str">
        <f>IF(【全員最初に作成】基本情報!W279="","",【全員最初に作成】基本情報!W279)</f>
        <v/>
      </c>
      <c r="P258" s="707" t="str">
        <f>IF(【全員最初に作成】基本情報!X279="","",【全員最初に作成】基本情報!X279)</f>
        <v/>
      </c>
      <c r="Q258" s="712" t="str">
        <f>IF(【全員最初に作成】基本情報!Y279="","",【全員最初に作成】基本情報!Y279)</f>
        <v/>
      </c>
      <c r="R258" s="713"/>
      <c r="S258" s="234" t="str">
        <f>IF(B258="×","",IF(【全員最初に作成】基本情報!Z279="","",【全員最初に作成】基本情報!Z279))</f>
        <v/>
      </c>
      <c r="T258" s="714" t="str">
        <f>IF(B258="×","",IF(Q258="","",VLOOKUP(Q258,【参考】数式用!$M$2:$O$34,3,FALSE)))</f>
        <v/>
      </c>
      <c r="U258" s="715" t="s">
        <v>566</v>
      </c>
      <c r="V258" s="716">
        <v>4</v>
      </c>
      <c r="W258" s="717" t="s">
        <v>11</v>
      </c>
      <c r="X258" s="718"/>
      <c r="Y258" s="719" t="s">
        <v>567</v>
      </c>
      <c r="Z258" s="716">
        <v>4</v>
      </c>
      <c r="AA258" s="719" t="s">
        <v>11</v>
      </c>
      <c r="AB258" s="718"/>
      <c r="AC258" s="719" t="s">
        <v>12</v>
      </c>
      <c r="AD258" s="720" t="s">
        <v>30</v>
      </c>
      <c r="AE258" s="721" t="str">
        <f t="shared" si="11"/>
        <v/>
      </c>
      <c r="AF258" s="722" t="s">
        <v>568</v>
      </c>
      <c r="AG258" s="723" t="str">
        <f t="shared" si="12"/>
        <v/>
      </c>
      <c r="AH258" s="724"/>
      <c r="AI258" s="724"/>
      <c r="AJ258" s="725"/>
      <c r="AK258" s="725"/>
    </row>
    <row r="259" spans="1:37" ht="36.75" customHeight="1">
      <c r="A259" s="707">
        <f t="shared" si="13"/>
        <v>246</v>
      </c>
      <c r="B259" s="708"/>
      <c r="C259" s="709" t="str">
        <f>IF(【全員最初に作成】基本情報!C280="","",【全員最初に作成】基本情報!C280)</f>
        <v/>
      </c>
      <c r="D259" s="710" t="str">
        <f>IF(【全員最初に作成】基本情報!D280="","",【全員最初に作成】基本情報!D280)</f>
        <v/>
      </c>
      <c r="E259" s="710" t="str">
        <f>IF(【全員最初に作成】基本情報!E280="","",【全員最初に作成】基本情報!E280)</f>
        <v/>
      </c>
      <c r="F259" s="710" t="str">
        <f>IF(【全員最初に作成】基本情報!F280="","",【全員最初に作成】基本情報!F280)</f>
        <v/>
      </c>
      <c r="G259" s="710" t="str">
        <f>IF(【全員最初に作成】基本情報!G280="","",【全員最初に作成】基本情報!G280)</f>
        <v/>
      </c>
      <c r="H259" s="710" t="str">
        <f>IF(【全員最初に作成】基本情報!H280="","",【全員最初に作成】基本情報!H280)</f>
        <v/>
      </c>
      <c r="I259" s="710" t="str">
        <f>IF(【全員最初に作成】基本情報!I280="","",【全員最初に作成】基本情報!I280)</f>
        <v/>
      </c>
      <c r="J259" s="710" t="str">
        <f>IF(【全員最初に作成】基本情報!J280="","",【全員最初に作成】基本情報!J280)</f>
        <v/>
      </c>
      <c r="K259" s="710" t="str">
        <f>IF(【全員最初に作成】基本情報!K280="","",【全員最初に作成】基本情報!K280)</f>
        <v/>
      </c>
      <c r="L259" s="711" t="str">
        <f>IF(【全員最初に作成】基本情報!L280="","",【全員最初に作成】基本情報!L280)</f>
        <v/>
      </c>
      <c r="M259" s="707" t="str">
        <f>IF(【全員最初に作成】基本情報!M280="","",【全員最初に作成】基本情報!M280)</f>
        <v/>
      </c>
      <c r="N259" s="707" t="str">
        <f>IF(【全員最初に作成】基本情報!R280="","",【全員最初に作成】基本情報!R280)</f>
        <v/>
      </c>
      <c r="O259" s="707" t="str">
        <f>IF(【全員最初に作成】基本情報!W280="","",【全員最初に作成】基本情報!W280)</f>
        <v/>
      </c>
      <c r="P259" s="707" t="str">
        <f>IF(【全員最初に作成】基本情報!X280="","",【全員最初に作成】基本情報!X280)</f>
        <v/>
      </c>
      <c r="Q259" s="712" t="str">
        <f>IF(【全員最初に作成】基本情報!Y280="","",【全員最初に作成】基本情報!Y280)</f>
        <v/>
      </c>
      <c r="R259" s="713"/>
      <c r="S259" s="234" t="str">
        <f>IF(B259="×","",IF(【全員最初に作成】基本情報!Z280="","",【全員最初に作成】基本情報!Z280))</f>
        <v/>
      </c>
      <c r="T259" s="714" t="str">
        <f>IF(B259="×","",IF(Q259="","",VLOOKUP(Q259,【参考】数式用!$M$2:$O$34,3,FALSE)))</f>
        <v/>
      </c>
      <c r="U259" s="715" t="s">
        <v>566</v>
      </c>
      <c r="V259" s="716">
        <v>4</v>
      </c>
      <c r="W259" s="717" t="s">
        <v>11</v>
      </c>
      <c r="X259" s="718"/>
      <c r="Y259" s="719" t="s">
        <v>567</v>
      </c>
      <c r="Z259" s="716">
        <v>4</v>
      </c>
      <c r="AA259" s="719" t="s">
        <v>11</v>
      </c>
      <c r="AB259" s="718"/>
      <c r="AC259" s="719" t="s">
        <v>12</v>
      </c>
      <c r="AD259" s="720" t="s">
        <v>30</v>
      </c>
      <c r="AE259" s="721" t="str">
        <f t="shared" si="11"/>
        <v/>
      </c>
      <c r="AF259" s="722" t="s">
        <v>568</v>
      </c>
      <c r="AG259" s="723" t="str">
        <f t="shared" si="12"/>
        <v/>
      </c>
      <c r="AH259" s="724"/>
      <c r="AI259" s="724"/>
      <c r="AJ259" s="725"/>
      <c r="AK259" s="725"/>
    </row>
    <row r="260" spans="1:37" ht="36.75" customHeight="1">
      <c r="A260" s="707">
        <f t="shared" si="13"/>
        <v>247</v>
      </c>
      <c r="B260" s="708"/>
      <c r="C260" s="709" t="str">
        <f>IF(【全員最初に作成】基本情報!C281="","",【全員最初に作成】基本情報!C281)</f>
        <v/>
      </c>
      <c r="D260" s="710" t="str">
        <f>IF(【全員最初に作成】基本情報!D281="","",【全員最初に作成】基本情報!D281)</f>
        <v/>
      </c>
      <c r="E260" s="710" t="str">
        <f>IF(【全員最初に作成】基本情報!E281="","",【全員最初に作成】基本情報!E281)</f>
        <v/>
      </c>
      <c r="F260" s="710" t="str">
        <f>IF(【全員最初に作成】基本情報!F281="","",【全員最初に作成】基本情報!F281)</f>
        <v/>
      </c>
      <c r="G260" s="710" t="str">
        <f>IF(【全員最初に作成】基本情報!G281="","",【全員最初に作成】基本情報!G281)</f>
        <v/>
      </c>
      <c r="H260" s="710" t="str">
        <f>IF(【全員最初に作成】基本情報!H281="","",【全員最初に作成】基本情報!H281)</f>
        <v/>
      </c>
      <c r="I260" s="710" t="str">
        <f>IF(【全員最初に作成】基本情報!I281="","",【全員最初に作成】基本情報!I281)</f>
        <v/>
      </c>
      <c r="J260" s="710" t="str">
        <f>IF(【全員最初に作成】基本情報!J281="","",【全員最初に作成】基本情報!J281)</f>
        <v/>
      </c>
      <c r="K260" s="710" t="str">
        <f>IF(【全員最初に作成】基本情報!K281="","",【全員最初に作成】基本情報!K281)</f>
        <v/>
      </c>
      <c r="L260" s="711" t="str">
        <f>IF(【全員最初に作成】基本情報!L281="","",【全員最初に作成】基本情報!L281)</f>
        <v/>
      </c>
      <c r="M260" s="707" t="str">
        <f>IF(【全員最初に作成】基本情報!M281="","",【全員最初に作成】基本情報!M281)</f>
        <v/>
      </c>
      <c r="N260" s="707" t="str">
        <f>IF(【全員最初に作成】基本情報!R281="","",【全員最初に作成】基本情報!R281)</f>
        <v/>
      </c>
      <c r="O260" s="707" t="str">
        <f>IF(【全員最初に作成】基本情報!W281="","",【全員最初に作成】基本情報!W281)</f>
        <v/>
      </c>
      <c r="P260" s="707" t="str">
        <f>IF(【全員最初に作成】基本情報!X281="","",【全員最初に作成】基本情報!X281)</f>
        <v/>
      </c>
      <c r="Q260" s="712" t="str">
        <f>IF(【全員最初に作成】基本情報!Y281="","",【全員最初に作成】基本情報!Y281)</f>
        <v/>
      </c>
      <c r="R260" s="713"/>
      <c r="S260" s="234" t="str">
        <f>IF(B260="×","",IF(【全員最初に作成】基本情報!Z281="","",【全員最初に作成】基本情報!Z281))</f>
        <v/>
      </c>
      <c r="T260" s="714" t="str">
        <f>IF(B260="×","",IF(Q260="","",VLOOKUP(Q260,【参考】数式用!$M$2:$O$34,3,FALSE)))</f>
        <v/>
      </c>
      <c r="U260" s="715" t="s">
        <v>566</v>
      </c>
      <c r="V260" s="716">
        <v>4</v>
      </c>
      <c r="W260" s="717" t="s">
        <v>11</v>
      </c>
      <c r="X260" s="718"/>
      <c r="Y260" s="719" t="s">
        <v>567</v>
      </c>
      <c r="Z260" s="716">
        <v>4</v>
      </c>
      <c r="AA260" s="719" t="s">
        <v>11</v>
      </c>
      <c r="AB260" s="718"/>
      <c r="AC260" s="719" t="s">
        <v>12</v>
      </c>
      <c r="AD260" s="720" t="s">
        <v>30</v>
      </c>
      <c r="AE260" s="721" t="str">
        <f t="shared" si="11"/>
        <v/>
      </c>
      <c r="AF260" s="722" t="s">
        <v>568</v>
      </c>
      <c r="AG260" s="723" t="str">
        <f t="shared" si="12"/>
        <v/>
      </c>
      <c r="AH260" s="724"/>
      <c r="AI260" s="724"/>
      <c r="AJ260" s="725"/>
      <c r="AK260" s="725"/>
    </row>
    <row r="261" spans="1:37" ht="36.75" customHeight="1">
      <c r="A261" s="707">
        <f t="shared" si="13"/>
        <v>248</v>
      </c>
      <c r="B261" s="708"/>
      <c r="C261" s="709" t="str">
        <f>IF(【全員最初に作成】基本情報!C282="","",【全員最初に作成】基本情報!C282)</f>
        <v/>
      </c>
      <c r="D261" s="710" t="str">
        <f>IF(【全員最初に作成】基本情報!D282="","",【全員最初に作成】基本情報!D282)</f>
        <v/>
      </c>
      <c r="E261" s="710" t="str">
        <f>IF(【全員最初に作成】基本情報!E282="","",【全員最初に作成】基本情報!E282)</f>
        <v/>
      </c>
      <c r="F261" s="710" t="str">
        <f>IF(【全員最初に作成】基本情報!F282="","",【全員最初に作成】基本情報!F282)</f>
        <v/>
      </c>
      <c r="G261" s="710" t="str">
        <f>IF(【全員最初に作成】基本情報!G282="","",【全員最初に作成】基本情報!G282)</f>
        <v/>
      </c>
      <c r="H261" s="710" t="str">
        <f>IF(【全員最初に作成】基本情報!H282="","",【全員最初に作成】基本情報!H282)</f>
        <v/>
      </c>
      <c r="I261" s="710" t="str">
        <f>IF(【全員最初に作成】基本情報!I282="","",【全員最初に作成】基本情報!I282)</f>
        <v/>
      </c>
      <c r="J261" s="710" t="str">
        <f>IF(【全員最初に作成】基本情報!J282="","",【全員最初に作成】基本情報!J282)</f>
        <v/>
      </c>
      <c r="K261" s="710" t="str">
        <f>IF(【全員最初に作成】基本情報!K282="","",【全員最初に作成】基本情報!K282)</f>
        <v/>
      </c>
      <c r="L261" s="711" t="str">
        <f>IF(【全員最初に作成】基本情報!L282="","",【全員最初に作成】基本情報!L282)</f>
        <v/>
      </c>
      <c r="M261" s="707" t="str">
        <f>IF(【全員最初に作成】基本情報!M282="","",【全員最初に作成】基本情報!M282)</f>
        <v/>
      </c>
      <c r="N261" s="707" t="str">
        <f>IF(【全員最初に作成】基本情報!R282="","",【全員最初に作成】基本情報!R282)</f>
        <v/>
      </c>
      <c r="O261" s="707" t="str">
        <f>IF(【全員最初に作成】基本情報!W282="","",【全員最初に作成】基本情報!W282)</f>
        <v/>
      </c>
      <c r="P261" s="707" t="str">
        <f>IF(【全員最初に作成】基本情報!X282="","",【全員最初に作成】基本情報!X282)</f>
        <v/>
      </c>
      <c r="Q261" s="712" t="str">
        <f>IF(【全員最初に作成】基本情報!Y282="","",【全員最初に作成】基本情報!Y282)</f>
        <v/>
      </c>
      <c r="R261" s="713"/>
      <c r="S261" s="234" t="str">
        <f>IF(B261="×","",IF(【全員最初に作成】基本情報!Z282="","",【全員最初に作成】基本情報!Z282))</f>
        <v/>
      </c>
      <c r="T261" s="714" t="str">
        <f>IF(B261="×","",IF(Q261="","",VLOOKUP(Q261,【参考】数式用!$M$2:$O$34,3,FALSE)))</f>
        <v/>
      </c>
      <c r="U261" s="715" t="s">
        <v>566</v>
      </c>
      <c r="V261" s="716">
        <v>4</v>
      </c>
      <c r="W261" s="717" t="s">
        <v>11</v>
      </c>
      <c r="X261" s="718"/>
      <c r="Y261" s="719" t="s">
        <v>567</v>
      </c>
      <c r="Z261" s="716">
        <v>4</v>
      </c>
      <c r="AA261" s="719" t="s">
        <v>11</v>
      </c>
      <c r="AB261" s="718"/>
      <c r="AC261" s="719" t="s">
        <v>12</v>
      </c>
      <c r="AD261" s="720" t="s">
        <v>30</v>
      </c>
      <c r="AE261" s="721" t="str">
        <f t="shared" si="11"/>
        <v/>
      </c>
      <c r="AF261" s="722" t="s">
        <v>568</v>
      </c>
      <c r="AG261" s="723" t="str">
        <f t="shared" si="12"/>
        <v/>
      </c>
      <c r="AH261" s="724"/>
      <c r="AI261" s="724"/>
      <c r="AJ261" s="725"/>
      <c r="AK261" s="725"/>
    </row>
    <row r="262" spans="1:37" ht="36.75" customHeight="1">
      <c r="A262" s="707">
        <f t="shared" si="13"/>
        <v>249</v>
      </c>
      <c r="B262" s="708"/>
      <c r="C262" s="709" t="str">
        <f>IF(【全員最初に作成】基本情報!C283="","",【全員最初に作成】基本情報!C283)</f>
        <v/>
      </c>
      <c r="D262" s="710" t="str">
        <f>IF(【全員最初に作成】基本情報!D283="","",【全員最初に作成】基本情報!D283)</f>
        <v/>
      </c>
      <c r="E262" s="710" t="str">
        <f>IF(【全員最初に作成】基本情報!E283="","",【全員最初に作成】基本情報!E283)</f>
        <v/>
      </c>
      <c r="F262" s="710" t="str">
        <f>IF(【全員最初に作成】基本情報!F283="","",【全員最初に作成】基本情報!F283)</f>
        <v/>
      </c>
      <c r="G262" s="710" t="str">
        <f>IF(【全員最初に作成】基本情報!G283="","",【全員最初に作成】基本情報!G283)</f>
        <v/>
      </c>
      <c r="H262" s="710" t="str">
        <f>IF(【全員最初に作成】基本情報!H283="","",【全員最初に作成】基本情報!H283)</f>
        <v/>
      </c>
      <c r="I262" s="710" t="str">
        <f>IF(【全員最初に作成】基本情報!I283="","",【全員最初に作成】基本情報!I283)</f>
        <v/>
      </c>
      <c r="J262" s="710" t="str">
        <f>IF(【全員最初に作成】基本情報!J283="","",【全員最初に作成】基本情報!J283)</f>
        <v/>
      </c>
      <c r="K262" s="710" t="str">
        <f>IF(【全員最初に作成】基本情報!K283="","",【全員最初に作成】基本情報!K283)</f>
        <v/>
      </c>
      <c r="L262" s="711" t="str">
        <f>IF(【全員最初に作成】基本情報!L283="","",【全員最初に作成】基本情報!L283)</f>
        <v/>
      </c>
      <c r="M262" s="707" t="str">
        <f>IF(【全員最初に作成】基本情報!M283="","",【全員最初に作成】基本情報!M283)</f>
        <v/>
      </c>
      <c r="N262" s="707" t="str">
        <f>IF(【全員最初に作成】基本情報!R283="","",【全員最初に作成】基本情報!R283)</f>
        <v/>
      </c>
      <c r="O262" s="707" t="str">
        <f>IF(【全員最初に作成】基本情報!W283="","",【全員最初に作成】基本情報!W283)</f>
        <v/>
      </c>
      <c r="P262" s="707" t="str">
        <f>IF(【全員最初に作成】基本情報!X283="","",【全員最初に作成】基本情報!X283)</f>
        <v/>
      </c>
      <c r="Q262" s="712" t="str">
        <f>IF(【全員最初に作成】基本情報!Y283="","",【全員最初に作成】基本情報!Y283)</f>
        <v/>
      </c>
      <c r="R262" s="713"/>
      <c r="S262" s="234" t="str">
        <f>IF(B262="×","",IF(【全員最初に作成】基本情報!Z283="","",【全員最初に作成】基本情報!Z283))</f>
        <v/>
      </c>
      <c r="T262" s="714" t="str">
        <f>IF(B262="×","",IF(Q262="","",VLOOKUP(Q262,【参考】数式用!$M$2:$O$34,3,FALSE)))</f>
        <v/>
      </c>
      <c r="U262" s="715" t="s">
        <v>566</v>
      </c>
      <c r="V262" s="716">
        <v>4</v>
      </c>
      <c r="W262" s="717" t="s">
        <v>11</v>
      </c>
      <c r="X262" s="718"/>
      <c r="Y262" s="719" t="s">
        <v>567</v>
      </c>
      <c r="Z262" s="716">
        <v>4</v>
      </c>
      <c r="AA262" s="719" t="s">
        <v>11</v>
      </c>
      <c r="AB262" s="718"/>
      <c r="AC262" s="719" t="s">
        <v>12</v>
      </c>
      <c r="AD262" s="720" t="s">
        <v>30</v>
      </c>
      <c r="AE262" s="721" t="str">
        <f t="shared" si="11"/>
        <v/>
      </c>
      <c r="AF262" s="722" t="s">
        <v>568</v>
      </c>
      <c r="AG262" s="723" t="str">
        <f t="shared" si="12"/>
        <v/>
      </c>
      <c r="AH262" s="724"/>
      <c r="AI262" s="724"/>
      <c r="AJ262" s="725"/>
      <c r="AK262" s="725"/>
    </row>
    <row r="263" spans="1:37" ht="36.75" customHeight="1">
      <c r="A263" s="707">
        <f t="shared" si="13"/>
        <v>250</v>
      </c>
      <c r="B263" s="708"/>
      <c r="C263" s="709" t="str">
        <f>IF(【全員最初に作成】基本情報!C284="","",【全員最初に作成】基本情報!C284)</f>
        <v/>
      </c>
      <c r="D263" s="710" t="str">
        <f>IF(【全員最初に作成】基本情報!D284="","",【全員最初に作成】基本情報!D284)</f>
        <v/>
      </c>
      <c r="E263" s="710" t="str">
        <f>IF(【全員最初に作成】基本情報!E284="","",【全員最初に作成】基本情報!E284)</f>
        <v/>
      </c>
      <c r="F263" s="710" t="str">
        <f>IF(【全員最初に作成】基本情報!F284="","",【全員最初に作成】基本情報!F284)</f>
        <v/>
      </c>
      <c r="G263" s="710" t="str">
        <f>IF(【全員最初に作成】基本情報!G284="","",【全員最初に作成】基本情報!G284)</f>
        <v/>
      </c>
      <c r="H263" s="710" t="str">
        <f>IF(【全員最初に作成】基本情報!H284="","",【全員最初に作成】基本情報!H284)</f>
        <v/>
      </c>
      <c r="I263" s="710" t="str">
        <f>IF(【全員最初に作成】基本情報!I284="","",【全員最初に作成】基本情報!I284)</f>
        <v/>
      </c>
      <c r="J263" s="710" t="str">
        <f>IF(【全員最初に作成】基本情報!J284="","",【全員最初に作成】基本情報!J284)</f>
        <v/>
      </c>
      <c r="K263" s="710" t="str">
        <f>IF(【全員最初に作成】基本情報!K284="","",【全員最初に作成】基本情報!K284)</f>
        <v/>
      </c>
      <c r="L263" s="711" t="str">
        <f>IF(【全員最初に作成】基本情報!L284="","",【全員最初に作成】基本情報!L284)</f>
        <v/>
      </c>
      <c r="M263" s="707" t="str">
        <f>IF(【全員最初に作成】基本情報!M284="","",【全員最初に作成】基本情報!M284)</f>
        <v/>
      </c>
      <c r="N263" s="707" t="str">
        <f>IF(【全員最初に作成】基本情報!R284="","",【全員最初に作成】基本情報!R284)</f>
        <v/>
      </c>
      <c r="O263" s="707" t="str">
        <f>IF(【全員最初に作成】基本情報!W284="","",【全員最初に作成】基本情報!W284)</f>
        <v/>
      </c>
      <c r="P263" s="707" t="str">
        <f>IF(【全員最初に作成】基本情報!X284="","",【全員最初に作成】基本情報!X284)</f>
        <v/>
      </c>
      <c r="Q263" s="712" t="str">
        <f>IF(【全員最初に作成】基本情報!Y284="","",【全員最初に作成】基本情報!Y284)</f>
        <v/>
      </c>
      <c r="R263" s="713"/>
      <c r="S263" s="234" t="str">
        <f>IF(B263="×","",IF(【全員最初に作成】基本情報!Z284="","",【全員最初に作成】基本情報!Z284))</f>
        <v/>
      </c>
      <c r="T263" s="714" t="str">
        <f>IF(B263="×","",IF(Q263="","",VLOOKUP(Q263,【参考】数式用!$M$2:$O$34,3,FALSE)))</f>
        <v/>
      </c>
      <c r="U263" s="715" t="s">
        <v>566</v>
      </c>
      <c r="V263" s="716">
        <v>4</v>
      </c>
      <c r="W263" s="717" t="s">
        <v>11</v>
      </c>
      <c r="X263" s="718"/>
      <c r="Y263" s="719" t="s">
        <v>567</v>
      </c>
      <c r="Z263" s="716">
        <v>4</v>
      </c>
      <c r="AA263" s="719" t="s">
        <v>11</v>
      </c>
      <c r="AB263" s="718"/>
      <c r="AC263" s="719" t="s">
        <v>12</v>
      </c>
      <c r="AD263" s="720" t="s">
        <v>30</v>
      </c>
      <c r="AE263" s="721" t="str">
        <f t="shared" si="11"/>
        <v/>
      </c>
      <c r="AF263" s="722" t="s">
        <v>568</v>
      </c>
      <c r="AG263" s="723" t="str">
        <f t="shared" si="12"/>
        <v/>
      </c>
      <c r="AH263" s="724"/>
      <c r="AI263" s="724"/>
      <c r="AJ263" s="725"/>
      <c r="AK263" s="725"/>
    </row>
    <row r="264" spans="1:37" ht="36.75" customHeight="1">
      <c r="A264" s="707">
        <f t="shared" si="13"/>
        <v>251</v>
      </c>
      <c r="B264" s="708"/>
      <c r="C264" s="709" t="str">
        <f>IF(【全員最初に作成】基本情報!C285="","",【全員最初に作成】基本情報!C285)</f>
        <v/>
      </c>
      <c r="D264" s="710" t="str">
        <f>IF(【全員最初に作成】基本情報!D285="","",【全員最初に作成】基本情報!D285)</f>
        <v/>
      </c>
      <c r="E264" s="710" t="str">
        <f>IF(【全員最初に作成】基本情報!E285="","",【全員最初に作成】基本情報!E285)</f>
        <v/>
      </c>
      <c r="F264" s="710" t="str">
        <f>IF(【全員最初に作成】基本情報!F285="","",【全員最初に作成】基本情報!F285)</f>
        <v/>
      </c>
      <c r="G264" s="710" t="str">
        <f>IF(【全員最初に作成】基本情報!G285="","",【全員最初に作成】基本情報!G285)</f>
        <v/>
      </c>
      <c r="H264" s="710" t="str">
        <f>IF(【全員最初に作成】基本情報!H285="","",【全員最初に作成】基本情報!H285)</f>
        <v/>
      </c>
      <c r="I264" s="710" t="str">
        <f>IF(【全員最初に作成】基本情報!I285="","",【全員最初に作成】基本情報!I285)</f>
        <v/>
      </c>
      <c r="J264" s="710" t="str">
        <f>IF(【全員最初に作成】基本情報!J285="","",【全員最初に作成】基本情報!J285)</f>
        <v/>
      </c>
      <c r="K264" s="710" t="str">
        <f>IF(【全員最初に作成】基本情報!K285="","",【全員最初に作成】基本情報!K285)</f>
        <v/>
      </c>
      <c r="L264" s="711" t="str">
        <f>IF(【全員最初に作成】基本情報!L285="","",【全員最初に作成】基本情報!L285)</f>
        <v/>
      </c>
      <c r="M264" s="707" t="str">
        <f>IF(【全員最初に作成】基本情報!M285="","",【全員最初に作成】基本情報!M285)</f>
        <v/>
      </c>
      <c r="N264" s="707" t="str">
        <f>IF(【全員最初に作成】基本情報!R285="","",【全員最初に作成】基本情報!R285)</f>
        <v/>
      </c>
      <c r="O264" s="707" t="str">
        <f>IF(【全員最初に作成】基本情報!W285="","",【全員最初に作成】基本情報!W285)</f>
        <v/>
      </c>
      <c r="P264" s="707" t="str">
        <f>IF(【全員最初に作成】基本情報!X285="","",【全員最初に作成】基本情報!X285)</f>
        <v/>
      </c>
      <c r="Q264" s="712" t="str">
        <f>IF(【全員最初に作成】基本情報!Y285="","",【全員最初に作成】基本情報!Y285)</f>
        <v/>
      </c>
      <c r="R264" s="713"/>
      <c r="S264" s="234" t="str">
        <f>IF(B264="×","",IF(【全員最初に作成】基本情報!Z285="","",【全員最初に作成】基本情報!Z285))</f>
        <v/>
      </c>
      <c r="T264" s="714" t="str">
        <f>IF(B264="×","",IF(Q264="","",VLOOKUP(Q264,【参考】数式用!$M$2:$O$34,3,FALSE)))</f>
        <v/>
      </c>
      <c r="U264" s="715" t="s">
        <v>566</v>
      </c>
      <c r="V264" s="716">
        <v>4</v>
      </c>
      <c r="W264" s="717" t="s">
        <v>11</v>
      </c>
      <c r="X264" s="718"/>
      <c r="Y264" s="719" t="s">
        <v>567</v>
      </c>
      <c r="Z264" s="716">
        <v>4</v>
      </c>
      <c r="AA264" s="719" t="s">
        <v>11</v>
      </c>
      <c r="AB264" s="718"/>
      <c r="AC264" s="719" t="s">
        <v>12</v>
      </c>
      <c r="AD264" s="720" t="s">
        <v>30</v>
      </c>
      <c r="AE264" s="721" t="str">
        <f t="shared" si="11"/>
        <v/>
      </c>
      <c r="AF264" s="722" t="s">
        <v>568</v>
      </c>
      <c r="AG264" s="723" t="str">
        <f t="shared" si="12"/>
        <v/>
      </c>
      <c r="AH264" s="724"/>
      <c r="AI264" s="724"/>
      <c r="AJ264" s="725"/>
      <c r="AK264" s="725"/>
    </row>
    <row r="265" spans="1:37" ht="36.75" customHeight="1">
      <c r="A265" s="707">
        <f t="shared" si="13"/>
        <v>252</v>
      </c>
      <c r="B265" s="708"/>
      <c r="C265" s="709" t="str">
        <f>IF(【全員最初に作成】基本情報!C286="","",【全員最初に作成】基本情報!C286)</f>
        <v/>
      </c>
      <c r="D265" s="710" t="str">
        <f>IF(【全員最初に作成】基本情報!D286="","",【全員最初に作成】基本情報!D286)</f>
        <v/>
      </c>
      <c r="E265" s="710" t="str">
        <f>IF(【全員最初に作成】基本情報!E286="","",【全員最初に作成】基本情報!E286)</f>
        <v/>
      </c>
      <c r="F265" s="710" t="str">
        <f>IF(【全員最初に作成】基本情報!F286="","",【全員最初に作成】基本情報!F286)</f>
        <v/>
      </c>
      <c r="G265" s="710" t="str">
        <f>IF(【全員最初に作成】基本情報!G286="","",【全員最初に作成】基本情報!G286)</f>
        <v/>
      </c>
      <c r="H265" s="710" t="str">
        <f>IF(【全員最初に作成】基本情報!H286="","",【全員最初に作成】基本情報!H286)</f>
        <v/>
      </c>
      <c r="I265" s="710" t="str">
        <f>IF(【全員最初に作成】基本情報!I286="","",【全員最初に作成】基本情報!I286)</f>
        <v/>
      </c>
      <c r="J265" s="710" t="str">
        <f>IF(【全員最初に作成】基本情報!J286="","",【全員最初に作成】基本情報!J286)</f>
        <v/>
      </c>
      <c r="K265" s="710" t="str">
        <f>IF(【全員最初に作成】基本情報!K286="","",【全員最初に作成】基本情報!K286)</f>
        <v/>
      </c>
      <c r="L265" s="711" t="str">
        <f>IF(【全員最初に作成】基本情報!L286="","",【全員最初に作成】基本情報!L286)</f>
        <v/>
      </c>
      <c r="M265" s="707" t="str">
        <f>IF(【全員最初に作成】基本情報!M286="","",【全員最初に作成】基本情報!M286)</f>
        <v/>
      </c>
      <c r="N265" s="707" t="str">
        <f>IF(【全員最初に作成】基本情報!R286="","",【全員最初に作成】基本情報!R286)</f>
        <v/>
      </c>
      <c r="O265" s="707" t="str">
        <f>IF(【全員最初に作成】基本情報!W286="","",【全員最初に作成】基本情報!W286)</f>
        <v/>
      </c>
      <c r="P265" s="707" t="str">
        <f>IF(【全員最初に作成】基本情報!X286="","",【全員最初に作成】基本情報!X286)</f>
        <v/>
      </c>
      <c r="Q265" s="712" t="str">
        <f>IF(【全員最初に作成】基本情報!Y286="","",【全員最初に作成】基本情報!Y286)</f>
        <v/>
      </c>
      <c r="R265" s="713"/>
      <c r="S265" s="234" t="str">
        <f>IF(B265="×","",IF(【全員最初に作成】基本情報!Z286="","",【全員最初に作成】基本情報!Z286))</f>
        <v/>
      </c>
      <c r="T265" s="714" t="str">
        <f>IF(B265="×","",IF(Q265="","",VLOOKUP(Q265,【参考】数式用!$M$2:$O$34,3,FALSE)))</f>
        <v/>
      </c>
      <c r="U265" s="715" t="s">
        <v>566</v>
      </c>
      <c r="V265" s="716">
        <v>4</v>
      </c>
      <c r="W265" s="717" t="s">
        <v>11</v>
      </c>
      <c r="X265" s="718"/>
      <c r="Y265" s="719" t="s">
        <v>567</v>
      </c>
      <c r="Z265" s="716">
        <v>4</v>
      </c>
      <c r="AA265" s="719" t="s">
        <v>11</v>
      </c>
      <c r="AB265" s="718"/>
      <c r="AC265" s="719" t="s">
        <v>12</v>
      </c>
      <c r="AD265" s="720" t="s">
        <v>30</v>
      </c>
      <c r="AE265" s="721" t="str">
        <f t="shared" si="11"/>
        <v/>
      </c>
      <c r="AF265" s="722" t="s">
        <v>568</v>
      </c>
      <c r="AG265" s="723" t="str">
        <f t="shared" si="12"/>
        <v/>
      </c>
      <c r="AH265" s="724"/>
      <c r="AI265" s="724"/>
      <c r="AJ265" s="725"/>
      <c r="AK265" s="725"/>
    </row>
    <row r="266" spans="1:37" ht="36.75" customHeight="1">
      <c r="A266" s="707">
        <f t="shared" si="13"/>
        <v>253</v>
      </c>
      <c r="B266" s="708"/>
      <c r="C266" s="709" t="str">
        <f>IF(【全員最初に作成】基本情報!C287="","",【全員最初に作成】基本情報!C287)</f>
        <v/>
      </c>
      <c r="D266" s="710" t="str">
        <f>IF(【全員最初に作成】基本情報!D287="","",【全員最初に作成】基本情報!D287)</f>
        <v/>
      </c>
      <c r="E266" s="710" t="str">
        <f>IF(【全員最初に作成】基本情報!E287="","",【全員最初に作成】基本情報!E287)</f>
        <v/>
      </c>
      <c r="F266" s="710" t="str">
        <f>IF(【全員最初に作成】基本情報!F287="","",【全員最初に作成】基本情報!F287)</f>
        <v/>
      </c>
      <c r="G266" s="710" t="str">
        <f>IF(【全員最初に作成】基本情報!G287="","",【全員最初に作成】基本情報!G287)</f>
        <v/>
      </c>
      <c r="H266" s="710" t="str">
        <f>IF(【全員最初に作成】基本情報!H287="","",【全員最初に作成】基本情報!H287)</f>
        <v/>
      </c>
      <c r="I266" s="710" t="str">
        <f>IF(【全員最初に作成】基本情報!I287="","",【全員最初に作成】基本情報!I287)</f>
        <v/>
      </c>
      <c r="J266" s="710" t="str">
        <f>IF(【全員最初に作成】基本情報!J287="","",【全員最初に作成】基本情報!J287)</f>
        <v/>
      </c>
      <c r="K266" s="710" t="str">
        <f>IF(【全員最初に作成】基本情報!K287="","",【全員最初に作成】基本情報!K287)</f>
        <v/>
      </c>
      <c r="L266" s="711" t="str">
        <f>IF(【全員最初に作成】基本情報!L287="","",【全員最初に作成】基本情報!L287)</f>
        <v/>
      </c>
      <c r="M266" s="707" t="str">
        <f>IF(【全員最初に作成】基本情報!M287="","",【全員最初に作成】基本情報!M287)</f>
        <v/>
      </c>
      <c r="N266" s="707" t="str">
        <f>IF(【全員最初に作成】基本情報!R287="","",【全員最初に作成】基本情報!R287)</f>
        <v/>
      </c>
      <c r="O266" s="707" t="str">
        <f>IF(【全員最初に作成】基本情報!W287="","",【全員最初に作成】基本情報!W287)</f>
        <v/>
      </c>
      <c r="P266" s="707" t="str">
        <f>IF(【全員最初に作成】基本情報!X287="","",【全員最初に作成】基本情報!X287)</f>
        <v/>
      </c>
      <c r="Q266" s="712" t="str">
        <f>IF(【全員最初に作成】基本情報!Y287="","",【全員最初に作成】基本情報!Y287)</f>
        <v/>
      </c>
      <c r="R266" s="713"/>
      <c r="S266" s="234" t="str">
        <f>IF(B266="×","",IF(【全員最初に作成】基本情報!Z287="","",【全員最初に作成】基本情報!Z287))</f>
        <v/>
      </c>
      <c r="T266" s="714" t="str">
        <f>IF(B266="×","",IF(Q266="","",VLOOKUP(Q266,【参考】数式用!$M$2:$O$34,3,FALSE)))</f>
        <v/>
      </c>
      <c r="U266" s="715" t="s">
        <v>566</v>
      </c>
      <c r="V266" s="716">
        <v>4</v>
      </c>
      <c r="W266" s="717" t="s">
        <v>11</v>
      </c>
      <c r="X266" s="718"/>
      <c r="Y266" s="719" t="s">
        <v>567</v>
      </c>
      <c r="Z266" s="716">
        <v>4</v>
      </c>
      <c r="AA266" s="719" t="s">
        <v>11</v>
      </c>
      <c r="AB266" s="718"/>
      <c r="AC266" s="719" t="s">
        <v>12</v>
      </c>
      <c r="AD266" s="720" t="s">
        <v>30</v>
      </c>
      <c r="AE266" s="721" t="str">
        <f t="shared" si="11"/>
        <v/>
      </c>
      <c r="AF266" s="722" t="s">
        <v>568</v>
      </c>
      <c r="AG266" s="723" t="str">
        <f t="shared" si="12"/>
        <v/>
      </c>
      <c r="AH266" s="724"/>
      <c r="AI266" s="724"/>
      <c r="AJ266" s="725"/>
      <c r="AK266" s="725"/>
    </row>
    <row r="267" spans="1:37" ht="36.75" customHeight="1">
      <c r="A267" s="707">
        <f t="shared" si="13"/>
        <v>254</v>
      </c>
      <c r="B267" s="708"/>
      <c r="C267" s="709" t="str">
        <f>IF(【全員最初に作成】基本情報!C288="","",【全員最初に作成】基本情報!C288)</f>
        <v/>
      </c>
      <c r="D267" s="710" t="str">
        <f>IF(【全員最初に作成】基本情報!D288="","",【全員最初に作成】基本情報!D288)</f>
        <v/>
      </c>
      <c r="E267" s="710" t="str">
        <f>IF(【全員最初に作成】基本情報!E288="","",【全員最初に作成】基本情報!E288)</f>
        <v/>
      </c>
      <c r="F267" s="710" t="str">
        <f>IF(【全員最初に作成】基本情報!F288="","",【全員最初に作成】基本情報!F288)</f>
        <v/>
      </c>
      <c r="G267" s="710" t="str">
        <f>IF(【全員最初に作成】基本情報!G288="","",【全員最初に作成】基本情報!G288)</f>
        <v/>
      </c>
      <c r="H267" s="710" t="str">
        <f>IF(【全員最初に作成】基本情報!H288="","",【全員最初に作成】基本情報!H288)</f>
        <v/>
      </c>
      <c r="I267" s="710" t="str">
        <f>IF(【全員最初に作成】基本情報!I288="","",【全員最初に作成】基本情報!I288)</f>
        <v/>
      </c>
      <c r="J267" s="710" t="str">
        <f>IF(【全員最初に作成】基本情報!J288="","",【全員最初に作成】基本情報!J288)</f>
        <v/>
      </c>
      <c r="K267" s="710" t="str">
        <f>IF(【全員最初に作成】基本情報!K288="","",【全員最初に作成】基本情報!K288)</f>
        <v/>
      </c>
      <c r="L267" s="711" t="str">
        <f>IF(【全員最初に作成】基本情報!L288="","",【全員最初に作成】基本情報!L288)</f>
        <v/>
      </c>
      <c r="M267" s="707" t="str">
        <f>IF(【全員最初に作成】基本情報!M288="","",【全員最初に作成】基本情報!M288)</f>
        <v/>
      </c>
      <c r="N267" s="707" t="str">
        <f>IF(【全員最初に作成】基本情報!R288="","",【全員最初に作成】基本情報!R288)</f>
        <v/>
      </c>
      <c r="O267" s="707" t="str">
        <f>IF(【全員最初に作成】基本情報!W288="","",【全員最初に作成】基本情報!W288)</f>
        <v/>
      </c>
      <c r="P267" s="707" t="str">
        <f>IF(【全員最初に作成】基本情報!X288="","",【全員最初に作成】基本情報!X288)</f>
        <v/>
      </c>
      <c r="Q267" s="712" t="str">
        <f>IF(【全員最初に作成】基本情報!Y288="","",【全員最初に作成】基本情報!Y288)</f>
        <v/>
      </c>
      <c r="R267" s="713"/>
      <c r="S267" s="234" t="str">
        <f>IF(B267="×","",IF(【全員最初に作成】基本情報!Z288="","",【全員最初に作成】基本情報!Z288))</f>
        <v/>
      </c>
      <c r="T267" s="714" t="str">
        <f>IF(B267="×","",IF(Q267="","",VLOOKUP(Q267,【参考】数式用!$M$2:$O$34,3,FALSE)))</f>
        <v/>
      </c>
      <c r="U267" s="715" t="s">
        <v>566</v>
      </c>
      <c r="V267" s="716">
        <v>4</v>
      </c>
      <c r="W267" s="717" t="s">
        <v>11</v>
      </c>
      <c r="X267" s="718"/>
      <c r="Y267" s="719" t="s">
        <v>567</v>
      </c>
      <c r="Z267" s="716">
        <v>4</v>
      </c>
      <c r="AA267" s="719" t="s">
        <v>11</v>
      </c>
      <c r="AB267" s="718"/>
      <c r="AC267" s="719" t="s">
        <v>12</v>
      </c>
      <c r="AD267" s="720" t="s">
        <v>30</v>
      </c>
      <c r="AE267" s="721" t="str">
        <f t="shared" si="11"/>
        <v/>
      </c>
      <c r="AF267" s="722" t="s">
        <v>568</v>
      </c>
      <c r="AG267" s="723" t="str">
        <f t="shared" si="12"/>
        <v/>
      </c>
      <c r="AH267" s="724"/>
      <c r="AI267" s="724"/>
      <c r="AJ267" s="725"/>
      <c r="AK267" s="725"/>
    </row>
    <row r="268" spans="1:37" ht="36.75" customHeight="1">
      <c r="A268" s="707">
        <f t="shared" si="13"/>
        <v>255</v>
      </c>
      <c r="B268" s="708"/>
      <c r="C268" s="709" t="str">
        <f>IF(【全員最初に作成】基本情報!C289="","",【全員最初に作成】基本情報!C289)</f>
        <v/>
      </c>
      <c r="D268" s="710" t="str">
        <f>IF(【全員最初に作成】基本情報!D289="","",【全員最初に作成】基本情報!D289)</f>
        <v/>
      </c>
      <c r="E268" s="710" t="str">
        <f>IF(【全員最初に作成】基本情報!E289="","",【全員最初に作成】基本情報!E289)</f>
        <v/>
      </c>
      <c r="F268" s="710" t="str">
        <f>IF(【全員最初に作成】基本情報!F289="","",【全員最初に作成】基本情報!F289)</f>
        <v/>
      </c>
      <c r="G268" s="710" t="str">
        <f>IF(【全員最初に作成】基本情報!G289="","",【全員最初に作成】基本情報!G289)</f>
        <v/>
      </c>
      <c r="H268" s="710" t="str">
        <f>IF(【全員最初に作成】基本情報!H289="","",【全員最初に作成】基本情報!H289)</f>
        <v/>
      </c>
      <c r="I268" s="710" t="str">
        <f>IF(【全員最初に作成】基本情報!I289="","",【全員最初に作成】基本情報!I289)</f>
        <v/>
      </c>
      <c r="J268" s="710" t="str">
        <f>IF(【全員最初に作成】基本情報!J289="","",【全員最初に作成】基本情報!J289)</f>
        <v/>
      </c>
      <c r="K268" s="710" t="str">
        <f>IF(【全員最初に作成】基本情報!K289="","",【全員最初に作成】基本情報!K289)</f>
        <v/>
      </c>
      <c r="L268" s="711" t="str">
        <f>IF(【全員最初に作成】基本情報!L289="","",【全員最初に作成】基本情報!L289)</f>
        <v/>
      </c>
      <c r="M268" s="707" t="str">
        <f>IF(【全員最初に作成】基本情報!M289="","",【全員最初に作成】基本情報!M289)</f>
        <v/>
      </c>
      <c r="N268" s="707" t="str">
        <f>IF(【全員最初に作成】基本情報!R289="","",【全員最初に作成】基本情報!R289)</f>
        <v/>
      </c>
      <c r="O268" s="707" t="str">
        <f>IF(【全員最初に作成】基本情報!W289="","",【全員最初に作成】基本情報!W289)</f>
        <v/>
      </c>
      <c r="P268" s="707" t="str">
        <f>IF(【全員最初に作成】基本情報!X289="","",【全員最初に作成】基本情報!X289)</f>
        <v/>
      </c>
      <c r="Q268" s="712" t="str">
        <f>IF(【全員最初に作成】基本情報!Y289="","",【全員最初に作成】基本情報!Y289)</f>
        <v/>
      </c>
      <c r="R268" s="713"/>
      <c r="S268" s="234" t="str">
        <f>IF(B268="×","",IF(【全員最初に作成】基本情報!Z289="","",【全員最初に作成】基本情報!Z289))</f>
        <v/>
      </c>
      <c r="T268" s="714" t="str">
        <f>IF(B268="×","",IF(Q268="","",VLOOKUP(Q268,【参考】数式用!$M$2:$O$34,3,FALSE)))</f>
        <v/>
      </c>
      <c r="U268" s="715" t="s">
        <v>566</v>
      </c>
      <c r="V268" s="716">
        <v>4</v>
      </c>
      <c r="W268" s="717" t="s">
        <v>11</v>
      </c>
      <c r="X268" s="718"/>
      <c r="Y268" s="719" t="s">
        <v>567</v>
      </c>
      <c r="Z268" s="716">
        <v>4</v>
      </c>
      <c r="AA268" s="719" t="s">
        <v>11</v>
      </c>
      <c r="AB268" s="718"/>
      <c r="AC268" s="719" t="s">
        <v>12</v>
      </c>
      <c r="AD268" s="720" t="s">
        <v>30</v>
      </c>
      <c r="AE268" s="721" t="str">
        <f t="shared" si="11"/>
        <v/>
      </c>
      <c r="AF268" s="722" t="s">
        <v>568</v>
      </c>
      <c r="AG268" s="723" t="str">
        <f t="shared" si="12"/>
        <v/>
      </c>
      <c r="AH268" s="724"/>
      <c r="AI268" s="724"/>
      <c r="AJ268" s="725"/>
      <c r="AK268" s="725"/>
    </row>
    <row r="269" spans="1:37" ht="36.75" customHeight="1">
      <c r="A269" s="707">
        <f t="shared" si="13"/>
        <v>256</v>
      </c>
      <c r="B269" s="708"/>
      <c r="C269" s="709" t="str">
        <f>IF(【全員最初に作成】基本情報!C290="","",【全員最初に作成】基本情報!C290)</f>
        <v/>
      </c>
      <c r="D269" s="710" t="str">
        <f>IF(【全員最初に作成】基本情報!D290="","",【全員最初に作成】基本情報!D290)</f>
        <v/>
      </c>
      <c r="E269" s="710" t="str">
        <f>IF(【全員最初に作成】基本情報!E290="","",【全員最初に作成】基本情報!E290)</f>
        <v/>
      </c>
      <c r="F269" s="710" t="str">
        <f>IF(【全員最初に作成】基本情報!F290="","",【全員最初に作成】基本情報!F290)</f>
        <v/>
      </c>
      <c r="G269" s="710" t="str">
        <f>IF(【全員最初に作成】基本情報!G290="","",【全員最初に作成】基本情報!G290)</f>
        <v/>
      </c>
      <c r="H269" s="710" t="str">
        <f>IF(【全員最初に作成】基本情報!H290="","",【全員最初に作成】基本情報!H290)</f>
        <v/>
      </c>
      <c r="I269" s="710" t="str">
        <f>IF(【全員最初に作成】基本情報!I290="","",【全員最初に作成】基本情報!I290)</f>
        <v/>
      </c>
      <c r="J269" s="710" t="str">
        <f>IF(【全員最初に作成】基本情報!J290="","",【全員最初に作成】基本情報!J290)</f>
        <v/>
      </c>
      <c r="K269" s="710" t="str">
        <f>IF(【全員最初に作成】基本情報!K290="","",【全員最初に作成】基本情報!K290)</f>
        <v/>
      </c>
      <c r="L269" s="711" t="str">
        <f>IF(【全員最初に作成】基本情報!L290="","",【全員最初に作成】基本情報!L290)</f>
        <v/>
      </c>
      <c r="M269" s="707" t="str">
        <f>IF(【全員最初に作成】基本情報!M290="","",【全員最初に作成】基本情報!M290)</f>
        <v/>
      </c>
      <c r="N269" s="707" t="str">
        <f>IF(【全員最初に作成】基本情報!R290="","",【全員最初に作成】基本情報!R290)</f>
        <v/>
      </c>
      <c r="O269" s="707" t="str">
        <f>IF(【全員最初に作成】基本情報!W290="","",【全員最初に作成】基本情報!W290)</f>
        <v/>
      </c>
      <c r="P269" s="707" t="str">
        <f>IF(【全員最初に作成】基本情報!X290="","",【全員最初に作成】基本情報!X290)</f>
        <v/>
      </c>
      <c r="Q269" s="712" t="str">
        <f>IF(【全員最初に作成】基本情報!Y290="","",【全員最初に作成】基本情報!Y290)</f>
        <v/>
      </c>
      <c r="R269" s="713"/>
      <c r="S269" s="234" t="str">
        <f>IF(B269="×","",IF(【全員最初に作成】基本情報!Z290="","",【全員最初に作成】基本情報!Z290))</f>
        <v/>
      </c>
      <c r="T269" s="714" t="str">
        <f>IF(B269="×","",IF(Q269="","",VLOOKUP(Q269,【参考】数式用!$M$2:$O$34,3,FALSE)))</f>
        <v/>
      </c>
      <c r="U269" s="715" t="s">
        <v>566</v>
      </c>
      <c r="V269" s="716">
        <v>4</v>
      </c>
      <c r="W269" s="717" t="s">
        <v>11</v>
      </c>
      <c r="X269" s="718"/>
      <c r="Y269" s="719" t="s">
        <v>567</v>
      </c>
      <c r="Z269" s="716">
        <v>4</v>
      </c>
      <c r="AA269" s="719" t="s">
        <v>11</v>
      </c>
      <c r="AB269" s="718"/>
      <c r="AC269" s="719" t="s">
        <v>12</v>
      </c>
      <c r="AD269" s="720" t="s">
        <v>30</v>
      </c>
      <c r="AE269" s="721" t="str">
        <f t="shared" si="11"/>
        <v/>
      </c>
      <c r="AF269" s="722" t="s">
        <v>568</v>
      </c>
      <c r="AG269" s="723" t="str">
        <f t="shared" si="12"/>
        <v/>
      </c>
      <c r="AH269" s="724"/>
      <c r="AI269" s="724"/>
      <c r="AJ269" s="725"/>
      <c r="AK269" s="725"/>
    </row>
    <row r="270" spans="1:37" ht="36.75" customHeight="1">
      <c r="A270" s="707">
        <f t="shared" si="13"/>
        <v>257</v>
      </c>
      <c r="B270" s="708"/>
      <c r="C270" s="709" t="str">
        <f>IF(【全員最初に作成】基本情報!C291="","",【全員最初に作成】基本情報!C291)</f>
        <v/>
      </c>
      <c r="D270" s="710" t="str">
        <f>IF(【全員最初に作成】基本情報!D291="","",【全員最初に作成】基本情報!D291)</f>
        <v/>
      </c>
      <c r="E270" s="710" t="str">
        <f>IF(【全員最初に作成】基本情報!E291="","",【全員最初に作成】基本情報!E291)</f>
        <v/>
      </c>
      <c r="F270" s="710" t="str">
        <f>IF(【全員最初に作成】基本情報!F291="","",【全員最初に作成】基本情報!F291)</f>
        <v/>
      </c>
      <c r="G270" s="710" t="str">
        <f>IF(【全員最初に作成】基本情報!G291="","",【全員最初に作成】基本情報!G291)</f>
        <v/>
      </c>
      <c r="H270" s="710" t="str">
        <f>IF(【全員最初に作成】基本情報!H291="","",【全員最初に作成】基本情報!H291)</f>
        <v/>
      </c>
      <c r="I270" s="710" t="str">
        <f>IF(【全員最初に作成】基本情報!I291="","",【全員最初に作成】基本情報!I291)</f>
        <v/>
      </c>
      <c r="J270" s="710" t="str">
        <f>IF(【全員最初に作成】基本情報!J291="","",【全員最初に作成】基本情報!J291)</f>
        <v/>
      </c>
      <c r="K270" s="710" t="str">
        <f>IF(【全員最初に作成】基本情報!K291="","",【全員最初に作成】基本情報!K291)</f>
        <v/>
      </c>
      <c r="L270" s="711" t="str">
        <f>IF(【全員最初に作成】基本情報!L291="","",【全員最初に作成】基本情報!L291)</f>
        <v/>
      </c>
      <c r="M270" s="707" t="str">
        <f>IF(【全員最初に作成】基本情報!M291="","",【全員最初に作成】基本情報!M291)</f>
        <v/>
      </c>
      <c r="N270" s="707" t="str">
        <f>IF(【全員最初に作成】基本情報!R291="","",【全員最初に作成】基本情報!R291)</f>
        <v/>
      </c>
      <c r="O270" s="707" t="str">
        <f>IF(【全員最初に作成】基本情報!W291="","",【全員最初に作成】基本情報!W291)</f>
        <v/>
      </c>
      <c r="P270" s="707" t="str">
        <f>IF(【全員最初に作成】基本情報!X291="","",【全員最初に作成】基本情報!X291)</f>
        <v/>
      </c>
      <c r="Q270" s="712" t="str">
        <f>IF(【全員最初に作成】基本情報!Y291="","",【全員最初に作成】基本情報!Y291)</f>
        <v/>
      </c>
      <c r="R270" s="713"/>
      <c r="S270" s="234" t="str">
        <f>IF(B270="×","",IF(【全員最初に作成】基本情報!Z291="","",【全員最初に作成】基本情報!Z291))</f>
        <v/>
      </c>
      <c r="T270" s="714" t="str">
        <f>IF(B270="×","",IF(Q270="","",VLOOKUP(Q270,【参考】数式用!$M$2:$O$34,3,FALSE)))</f>
        <v/>
      </c>
      <c r="U270" s="715" t="s">
        <v>566</v>
      </c>
      <c r="V270" s="716">
        <v>4</v>
      </c>
      <c r="W270" s="717" t="s">
        <v>11</v>
      </c>
      <c r="X270" s="718"/>
      <c r="Y270" s="719" t="s">
        <v>567</v>
      </c>
      <c r="Z270" s="716">
        <v>4</v>
      </c>
      <c r="AA270" s="719" t="s">
        <v>11</v>
      </c>
      <c r="AB270" s="718"/>
      <c r="AC270" s="719" t="s">
        <v>12</v>
      </c>
      <c r="AD270" s="720" t="s">
        <v>30</v>
      </c>
      <c r="AE270" s="721" t="str">
        <f t="shared" si="11"/>
        <v/>
      </c>
      <c r="AF270" s="722" t="s">
        <v>568</v>
      </c>
      <c r="AG270" s="723" t="str">
        <f t="shared" si="12"/>
        <v/>
      </c>
      <c r="AH270" s="724"/>
      <c r="AI270" s="724"/>
      <c r="AJ270" s="725"/>
      <c r="AK270" s="725"/>
    </row>
    <row r="271" spans="1:37" ht="36.75" customHeight="1">
      <c r="A271" s="707">
        <f t="shared" si="13"/>
        <v>258</v>
      </c>
      <c r="B271" s="708"/>
      <c r="C271" s="709" t="str">
        <f>IF(【全員最初に作成】基本情報!C292="","",【全員最初に作成】基本情報!C292)</f>
        <v/>
      </c>
      <c r="D271" s="710" t="str">
        <f>IF(【全員最初に作成】基本情報!D292="","",【全員最初に作成】基本情報!D292)</f>
        <v/>
      </c>
      <c r="E271" s="710" t="str">
        <f>IF(【全員最初に作成】基本情報!E292="","",【全員最初に作成】基本情報!E292)</f>
        <v/>
      </c>
      <c r="F271" s="710" t="str">
        <f>IF(【全員最初に作成】基本情報!F292="","",【全員最初に作成】基本情報!F292)</f>
        <v/>
      </c>
      <c r="G271" s="710" t="str">
        <f>IF(【全員最初に作成】基本情報!G292="","",【全員最初に作成】基本情報!G292)</f>
        <v/>
      </c>
      <c r="H271" s="710" t="str">
        <f>IF(【全員最初に作成】基本情報!H292="","",【全員最初に作成】基本情報!H292)</f>
        <v/>
      </c>
      <c r="I271" s="710" t="str">
        <f>IF(【全員最初に作成】基本情報!I292="","",【全員最初に作成】基本情報!I292)</f>
        <v/>
      </c>
      <c r="J271" s="710" t="str">
        <f>IF(【全員最初に作成】基本情報!J292="","",【全員最初に作成】基本情報!J292)</f>
        <v/>
      </c>
      <c r="K271" s="710" t="str">
        <f>IF(【全員最初に作成】基本情報!K292="","",【全員最初に作成】基本情報!K292)</f>
        <v/>
      </c>
      <c r="L271" s="711" t="str">
        <f>IF(【全員最初に作成】基本情報!L292="","",【全員最初に作成】基本情報!L292)</f>
        <v/>
      </c>
      <c r="M271" s="707" t="str">
        <f>IF(【全員最初に作成】基本情報!M292="","",【全員最初に作成】基本情報!M292)</f>
        <v/>
      </c>
      <c r="N271" s="707" t="str">
        <f>IF(【全員最初に作成】基本情報!R292="","",【全員最初に作成】基本情報!R292)</f>
        <v/>
      </c>
      <c r="O271" s="707" t="str">
        <f>IF(【全員最初に作成】基本情報!W292="","",【全員最初に作成】基本情報!W292)</f>
        <v/>
      </c>
      <c r="P271" s="707" t="str">
        <f>IF(【全員最初に作成】基本情報!X292="","",【全員最初に作成】基本情報!X292)</f>
        <v/>
      </c>
      <c r="Q271" s="712" t="str">
        <f>IF(【全員最初に作成】基本情報!Y292="","",【全員最初に作成】基本情報!Y292)</f>
        <v/>
      </c>
      <c r="R271" s="713"/>
      <c r="S271" s="234" t="str">
        <f>IF(B271="×","",IF(【全員最初に作成】基本情報!Z292="","",【全員最初に作成】基本情報!Z292))</f>
        <v/>
      </c>
      <c r="T271" s="714" t="str">
        <f>IF(B271="×","",IF(Q271="","",VLOOKUP(Q271,【参考】数式用!$M$2:$O$34,3,FALSE)))</f>
        <v/>
      </c>
      <c r="U271" s="715" t="s">
        <v>566</v>
      </c>
      <c r="V271" s="716">
        <v>4</v>
      </c>
      <c r="W271" s="717" t="s">
        <v>11</v>
      </c>
      <c r="X271" s="718"/>
      <c r="Y271" s="719" t="s">
        <v>567</v>
      </c>
      <c r="Z271" s="716">
        <v>4</v>
      </c>
      <c r="AA271" s="719" t="s">
        <v>11</v>
      </c>
      <c r="AB271" s="718"/>
      <c r="AC271" s="719" t="s">
        <v>12</v>
      </c>
      <c r="AD271" s="720" t="s">
        <v>30</v>
      </c>
      <c r="AE271" s="721" t="str">
        <f t="shared" ref="AE271:AE313" si="14">IF(AB271="","",AB271-X271+1)</f>
        <v/>
      </c>
      <c r="AF271" s="722" t="s">
        <v>568</v>
      </c>
      <c r="AG271" s="723" t="str">
        <f t="shared" ref="AG271:AG313" si="15">IFERROR(ROUNDDOWN(ROUND(S271*T271,0),0)*AE271,"")</f>
        <v/>
      </c>
      <c r="AH271" s="724"/>
      <c r="AI271" s="724"/>
      <c r="AJ271" s="725"/>
      <c r="AK271" s="725"/>
    </row>
    <row r="272" spans="1:37" ht="36.75" customHeight="1">
      <c r="A272" s="707">
        <f t="shared" ref="A272:A313" si="16">A271+1</f>
        <v>259</v>
      </c>
      <c r="B272" s="708"/>
      <c r="C272" s="709" t="str">
        <f>IF(【全員最初に作成】基本情報!C293="","",【全員最初に作成】基本情報!C293)</f>
        <v/>
      </c>
      <c r="D272" s="710" t="str">
        <f>IF(【全員最初に作成】基本情報!D293="","",【全員最初に作成】基本情報!D293)</f>
        <v/>
      </c>
      <c r="E272" s="710" t="str">
        <f>IF(【全員最初に作成】基本情報!E293="","",【全員最初に作成】基本情報!E293)</f>
        <v/>
      </c>
      <c r="F272" s="710" t="str">
        <f>IF(【全員最初に作成】基本情報!F293="","",【全員最初に作成】基本情報!F293)</f>
        <v/>
      </c>
      <c r="G272" s="710" t="str">
        <f>IF(【全員最初に作成】基本情報!G293="","",【全員最初に作成】基本情報!G293)</f>
        <v/>
      </c>
      <c r="H272" s="710" t="str">
        <f>IF(【全員最初に作成】基本情報!H293="","",【全員最初に作成】基本情報!H293)</f>
        <v/>
      </c>
      <c r="I272" s="710" t="str">
        <f>IF(【全員最初に作成】基本情報!I293="","",【全員最初に作成】基本情報!I293)</f>
        <v/>
      </c>
      <c r="J272" s="710" t="str">
        <f>IF(【全員最初に作成】基本情報!J293="","",【全員最初に作成】基本情報!J293)</f>
        <v/>
      </c>
      <c r="K272" s="710" t="str">
        <f>IF(【全員最初に作成】基本情報!K293="","",【全員最初に作成】基本情報!K293)</f>
        <v/>
      </c>
      <c r="L272" s="711" t="str">
        <f>IF(【全員最初に作成】基本情報!L293="","",【全員最初に作成】基本情報!L293)</f>
        <v/>
      </c>
      <c r="M272" s="707" t="str">
        <f>IF(【全員最初に作成】基本情報!M293="","",【全員最初に作成】基本情報!M293)</f>
        <v/>
      </c>
      <c r="N272" s="707" t="str">
        <f>IF(【全員最初に作成】基本情報!R293="","",【全員最初に作成】基本情報!R293)</f>
        <v/>
      </c>
      <c r="O272" s="707" t="str">
        <f>IF(【全員最初に作成】基本情報!W293="","",【全員最初に作成】基本情報!W293)</f>
        <v/>
      </c>
      <c r="P272" s="707" t="str">
        <f>IF(【全員最初に作成】基本情報!X293="","",【全員最初に作成】基本情報!X293)</f>
        <v/>
      </c>
      <c r="Q272" s="712" t="str">
        <f>IF(【全員最初に作成】基本情報!Y293="","",【全員最初に作成】基本情報!Y293)</f>
        <v/>
      </c>
      <c r="R272" s="713"/>
      <c r="S272" s="234" t="str">
        <f>IF(B272="×","",IF(【全員最初に作成】基本情報!Z293="","",【全員最初に作成】基本情報!Z293))</f>
        <v/>
      </c>
      <c r="T272" s="714" t="str">
        <f>IF(B272="×","",IF(Q272="","",VLOOKUP(Q272,【参考】数式用!$M$2:$O$34,3,FALSE)))</f>
        <v/>
      </c>
      <c r="U272" s="715" t="s">
        <v>566</v>
      </c>
      <c r="V272" s="716">
        <v>4</v>
      </c>
      <c r="W272" s="717" t="s">
        <v>11</v>
      </c>
      <c r="X272" s="718"/>
      <c r="Y272" s="719" t="s">
        <v>567</v>
      </c>
      <c r="Z272" s="716">
        <v>4</v>
      </c>
      <c r="AA272" s="719" t="s">
        <v>11</v>
      </c>
      <c r="AB272" s="718"/>
      <c r="AC272" s="719" t="s">
        <v>12</v>
      </c>
      <c r="AD272" s="720" t="s">
        <v>30</v>
      </c>
      <c r="AE272" s="721" t="str">
        <f t="shared" si="14"/>
        <v/>
      </c>
      <c r="AF272" s="722" t="s">
        <v>568</v>
      </c>
      <c r="AG272" s="723" t="str">
        <f t="shared" si="15"/>
        <v/>
      </c>
      <c r="AH272" s="724"/>
      <c r="AI272" s="724"/>
      <c r="AJ272" s="725"/>
      <c r="AK272" s="725"/>
    </row>
    <row r="273" spans="1:37" ht="36.75" customHeight="1">
      <c r="A273" s="707">
        <f t="shared" si="16"/>
        <v>260</v>
      </c>
      <c r="B273" s="708"/>
      <c r="C273" s="709" t="str">
        <f>IF(【全員最初に作成】基本情報!C294="","",【全員最初に作成】基本情報!C294)</f>
        <v/>
      </c>
      <c r="D273" s="710" t="str">
        <f>IF(【全員最初に作成】基本情報!D294="","",【全員最初に作成】基本情報!D294)</f>
        <v/>
      </c>
      <c r="E273" s="710" t="str">
        <f>IF(【全員最初に作成】基本情報!E294="","",【全員最初に作成】基本情報!E294)</f>
        <v/>
      </c>
      <c r="F273" s="710" t="str">
        <f>IF(【全員最初に作成】基本情報!F294="","",【全員最初に作成】基本情報!F294)</f>
        <v/>
      </c>
      <c r="G273" s="710" t="str">
        <f>IF(【全員最初に作成】基本情報!G294="","",【全員最初に作成】基本情報!G294)</f>
        <v/>
      </c>
      <c r="H273" s="710" t="str">
        <f>IF(【全員最初に作成】基本情報!H294="","",【全員最初に作成】基本情報!H294)</f>
        <v/>
      </c>
      <c r="I273" s="710" t="str">
        <f>IF(【全員最初に作成】基本情報!I294="","",【全員最初に作成】基本情報!I294)</f>
        <v/>
      </c>
      <c r="J273" s="710" t="str">
        <f>IF(【全員最初に作成】基本情報!J294="","",【全員最初に作成】基本情報!J294)</f>
        <v/>
      </c>
      <c r="K273" s="710" t="str">
        <f>IF(【全員最初に作成】基本情報!K294="","",【全員最初に作成】基本情報!K294)</f>
        <v/>
      </c>
      <c r="L273" s="711" t="str">
        <f>IF(【全員最初に作成】基本情報!L294="","",【全員最初に作成】基本情報!L294)</f>
        <v/>
      </c>
      <c r="M273" s="707" t="str">
        <f>IF(【全員最初に作成】基本情報!M294="","",【全員最初に作成】基本情報!M294)</f>
        <v/>
      </c>
      <c r="N273" s="707" t="str">
        <f>IF(【全員最初に作成】基本情報!R294="","",【全員最初に作成】基本情報!R294)</f>
        <v/>
      </c>
      <c r="O273" s="707" t="str">
        <f>IF(【全員最初に作成】基本情報!W294="","",【全員最初に作成】基本情報!W294)</f>
        <v/>
      </c>
      <c r="P273" s="707" t="str">
        <f>IF(【全員最初に作成】基本情報!X294="","",【全員最初に作成】基本情報!X294)</f>
        <v/>
      </c>
      <c r="Q273" s="712" t="str">
        <f>IF(【全員最初に作成】基本情報!Y294="","",【全員最初に作成】基本情報!Y294)</f>
        <v/>
      </c>
      <c r="R273" s="713"/>
      <c r="S273" s="234" t="str">
        <f>IF(B273="×","",IF(【全員最初に作成】基本情報!Z294="","",【全員最初に作成】基本情報!Z294))</f>
        <v/>
      </c>
      <c r="T273" s="714" t="str">
        <f>IF(B273="×","",IF(Q273="","",VLOOKUP(Q273,【参考】数式用!$M$2:$O$34,3,FALSE)))</f>
        <v/>
      </c>
      <c r="U273" s="715" t="s">
        <v>566</v>
      </c>
      <c r="V273" s="716">
        <v>4</v>
      </c>
      <c r="W273" s="717" t="s">
        <v>11</v>
      </c>
      <c r="X273" s="718"/>
      <c r="Y273" s="719" t="s">
        <v>567</v>
      </c>
      <c r="Z273" s="716">
        <v>4</v>
      </c>
      <c r="AA273" s="719" t="s">
        <v>11</v>
      </c>
      <c r="AB273" s="718"/>
      <c r="AC273" s="719" t="s">
        <v>12</v>
      </c>
      <c r="AD273" s="720" t="s">
        <v>30</v>
      </c>
      <c r="AE273" s="721" t="str">
        <f t="shared" si="14"/>
        <v/>
      </c>
      <c r="AF273" s="722" t="s">
        <v>568</v>
      </c>
      <c r="AG273" s="723" t="str">
        <f t="shared" si="15"/>
        <v/>
      </c>
      <c r="AH273" s="724"/>
      <c r="AI273" s="724"/>
      <c r="AJ273" s="725"/>
      <c r="AK273" s="725"/>
    </row>
    <row r="274" spans="1:37" ht="36.75" customHeight="1">
      <c r="A274" s="707">
        <f t="shared" si="16"/>
        <v>261</v>
      </c>
      <c r="B274" s="708"/>
      <c r="C274" s="709" t="str">
        <f>IF(【全員最初に作成】基本情報!C295="","",【全員最初に作成】基本情報!C295)</f>
        <v/>
      </c>
      <c r="D274" s="710" t="str">
        <f>IF(【全員最初に作成】基本情報!D295="","",【全員最初に作成】基本情報!D295)</f>
        <v/>
      </c>
      <c r="E274" s="710" t="str">
        <f>IF(【全員最初に作成】基本情報!E295="","",【全員最初に作成】基本情報!E295)</f>
        <v/>
      </c>
      <c r="F274" s="710" t="str">
        <f>IF(【全員最初に作成】基本情報!F295="","",【全員最初に作成】基本情報!F295)</f>
        <v/>
      </c>
      <c r="G274" s="710" t="str">
        <f>IF(【全員最初に作成】基本情報!G295="","",【全員最初に作成】基本情報!G295)</f>
        <v/>
      </c>
      <c r="H274" s="710" t="str">
        <f>IF(【全員最初に作成】基本情報!H295="","",【全員最初に作成】基本情報!H295)</f>
        <v/>
      </c>
      <c r="I274" s="710" t="str">
        <f>IF(【全員最初に作成】基本情報!I295="","",【全員最初に作成】基本情報!I295)</f>
        <v/>
      </c>
      <c r="J274" s="710" t="str">
        <f>IF(【全員最初に作成】基本情報!J295="","",【全員最初に作成】基本情報!J295)</f>
        <v/>
      </c>
      <c r="K274" s="710" t="str">
        <f>IF(【全員最初に作成】基本情報!K295="","",【全員最初に作成】基本情報!K295)</f>
        <v/>
      </c>
      <c r="L274" s="711" t="str">
        <f>IF(【全員最初に作成】基本情報!L295="","",【全員最初に作成】基本情報!L295)</f>
        <v/>
      </c>
      <c r="M274" s="707" t="str">
        <f>IF(【全員最初に作成】基本情報!M295="","",【全員最初に作成】基本情報!M295)</f>
        <v/>
      </c>
      <c r="N274" s="707" t="str">
        <f>IF(【全員最初に作成】基本情報!R295="","",【全員最初に作成】基本情報!R295)</f>
        <v/>
      </c>
      <c r="O274" s="707" t="str">
        <f>IF(【全員最初に作成】基本情報!W295="","",【全員最初に作成】基本情報!W295)</f>
        <v/>
      </c>
      <c r="P274" s="707" t="str">
        <f>IF(【全員最初に作成】基本情報!X295="","",【全員最初に作成】基本情報!X295)</f>
        <v/>
      </c>
      <c r="Q274" s="712" t="str">
        <f>IF(【全員最初に作成】基本情報!Y295="","",【全員最初に作成】基本情報!Y295)</f>
        <v/>
      </c>
      <c r="R274" s="713"/>
      <c r="S274" s="234" t="str">
        <f>IF(B274="×","",IF(【全員最初に作成】基本情報!Z295="","",【全員最初に作成】基本情報!Z295))</f>
        <v/>
      </c>
      <c r="T274" s="714" t="str">
        <f>IF(B274="×","",IF(Q274="","",VLOOKUP(Q274,【参考】数式用!$M$2:$O$34,3,FALSE)))</f>
        <v/>
      </c>
      <c r="U274" s="715" t="s">
        <v>566</v>
      </c>
      <c r="V274" s="716">
        <v>4</v>
      </c>
      <c r="W274" s="717" t="s">
        <v>11</v>
      </c>
      <c r="X274" s="718"/>
      <c r="Y274" s="719" t="s">
        <v>567</v>
      </c>
      <c r="Z274" s="716">
        <v>4</v>
      </c>
      <c r="AA274" s="719" t="s">
        <v>11</v>
      </c>
      <c r="AB274" s="718"/>
      <c r="AC274" s="719" t="s">
        <v>12</v>
      </c>
      <c r="AD274" s="720" t="s">
        <v>30</v>
      </c>
      <c r="AE274" s="721" t="str">
        <f t="shared" si="14"/>
        <v/>
      </c>
      <c r="AF274" s="722" t="s">
        <v>568</v>
      </c>
      <c r="AG274" s="723" t="str">
        <f t="shared" si="15"/>
        <v/>
      </c>
      <c r="AH274" s="724"/>
      <c r="AI274" s="724"/>
      <c r="AJ274" s="725"/>
      <c r="AK274" s="725"/>
    </row>
    <row r="275" spans="1:37" ht="36.75" customHeight="1">
      <c r="A275" s="707">
        <f t="shared" si="16"/>
        <v>262</v>
      </c>
      <c r="B275" s="708"/>
      <c r="C275" s="709" t="str">
        <f>IF(【全員最初に作成】基本情報!C296="","",【全員最初に作成】基本情報!C296)</f>
        <v/>
      </c>
      <c r="D275" s="710" t="str">
        <f>IF(【全員最初に作成】基本情報!D296="","",【全員最初に作成】基本情報!D296)</f>
        <v/>
      </c>
      <c r="E275" s="710" t="str">
        <f>IF(【全員最初に作成】基本情報!E296="","",【全員最初に作成】基本情報!E296)</f>
        <v/>
      </c>
      <c r="F275" s="710" t="str">
        <f>IF(【全員最初に作成】基本情報!F296="","",【全員最初に作成】基本情報!F296)</f>
        <v/>
      </c>
      <c r="G275" s="710" t="str">
        <f>IF(【全員最初に作成】基本情報!G296="","",【全員最初に作成】基本情報!G296)</f>
        <v/>
      </c>
      <c r="H275" s="710" t="str">
        <f>IF(【全員最初に作成】基本情報!H296="","",【全員最初に作成】基本情報!H296)</f>
        <v/>
      </c>
      <c r="I275" s="710" t="str">
        <f>IF(【全員最初に作成】基本情報!I296="","",【全員最初に作成】基本情報!I296)</f>
        <v/>
      </c>
      <c r="J275" s="710" t="str">
        <f>IF(【全員最初に作成】基本情報!J296="","",【全員最初に作成】基本情報!J296)</f>
        <v/>
      </c>
      <c r="K275" s="710" t="str">
        <f>IF(【全員最初に作成】基本情報!K296="","",【全員最初に作成】基本情報!K296)</f>
        <v/>
      </c>
      <c r="L275" s="711" t="str">
        <f>IF(【全員最初に作成】基本情報!L296="","",【全員最初に作成】基本情報!L296)</f>
        <v/>
      </c>
      <c r="M275" s="707" t="str">
        <f>IF(【全員最初に作成】基本情報!M296="","",【全員最初に作成】基本情報!M296)</f>
        <v/>
      </c>
      <c r="N275" s="707" t="str">
        <f>IF(【全員最初に作成】基本情報!R296="","",【全員最初に作成】基本情報!R296)</f>
        <v/>
      </c>
      <c r="O275" s="707" t="str">
        <f>IF(【全員最初に作成】基本情報!W296="","",【全員最初に作成】基本情報!W296)</f>
        <v/>
      </c>
      <c r="P275" s="707" t="str">
        <f>IF(【全員最初に作成】基本情報!X296="","",【全員最初に作成】基本情報!X296)</f>
        <v/>
      </c>
      <c r="Q275" s="712" t="str">
        <f>IF(【全員最初に作成】基本情報!Y296="","",【全員最初に作成】基本情報!Y296)</f>
        <v/>
      </c>
      <c r="R275" s="713"/>
      <c r="S275" s="234" t="str">
        <f>IF(B275="×","",IF(【全員最初に作成】基本情報!Z296="","",【全員最初に作成】基本情報!Z296))</f>
        <v/>
      </c>
      <c r="T275" s="714" t="str">
        <f>IF(B275="×","",IF(Q275="","",VLOOKUP(Q275,【参考】数式用!$M$2:$O$34,3,FALSE)))</f>
        <v/>
      </c>
      <c r="U275" s="715" t="s">
        <v>566</v>
      </c>
      <c r="V275" s="716">
        <v>4</v>
      </c>
      <c r="W275" s="717" t="s">
        <v>11</v>
      </c>
      <c r="X275" s="718"/>
      <c r="Y275" s="719" t="s">
        <v>567</v>
      </c>
      <c r="Z275" s="716">
        <v>4</v>
      </c>
      <c r="AA275" s="719" t="s">
        <v>11</v>
      </c>
      <c r="AB275" s="718"/>
      <c r="AC275" s="719" t="s">
        <v>12</v>
      </c>
      <c r="AD275" s="720" t="s">
        <v>30</v>
      </c>
      <c r="AE275" s="721" t="str">
        <f t="shared" si="14"/>
        <v/>
      </c>
      <c r="AF275" s="722" t="s">
        <v>568</v>
      </c>
      <c r="AG275" s="723" t="str">
        <f t="shared" si="15"/>
        <v/>
      </c>
      <c r="AH275" s="724"/>
      <c r="AI275" s="724"/>
      <c r="AJ275" s="725"/>
      <c r="AK275" s="725"/>
    </row>
    <row r="276" spans="1:37" ht="36.75" customHeight="1">
      <c r="A276" s="707">
        <f t="shared" si="16"/>
        <v>263</v>
      </c>
      <c r="B276" s="708"/>
      <c r="C276" s="709" t="str">
        <f>IF(【全員最初に作成】基本情報!C297="","",【全員最初に作成】基本情報!C297)</f>
        <v/>
      </c>
      <c r="D276" s="710" t="str">
        <f>IF(【全員最初に作成】基本情報!D297="","",【全員最初に作成】基本情報!D297)</f>
        <v/>
      </c>
      <c r="E276" s="710" t="str">
        <f>IF(【全員最初に作成】基本情報!E297="","",【全員最初に作成】基本情報!E297)</f>
        <v/>
      </c>
      <c r="F276" s="710" t="str">
        <f>IF(【全員最初に作成】基本情報!F297="","",【全員最初に作成】基本情報!F297)</f>
        <v/>
      </c>
      <c r="G276" s="710" t="str">
        <f>IF(【全員最初に作成】基本情報!G297="","",【全員最初に作成】基本情報!G297)</f>
        <v/>
      </c>
      <c r="H276" s="710" t="str">
        <f>IF(【全員最初に作成】基本情報!H297="","",【全員最初に作成】基本情報!H297)</f>
        <v/>
      </c>
      <c r="I276" s="710" t="str">
        <f>IF(【全員最初に作成】基本情報!I297="","",【全員最初に作成】基本情報!I297)</f>
        <v/>
      </c>
      <c r="J276" s="710" t="str">
        <f>IF(【全員最初に作成】基本情報!J297="","",【全員最初に作成】基本情報!J297)</f>
        <v/>
      </c>
      <c r="K276" s="710" t="str">
        <f>IF(【全員最初に作成】基本情報!K297="","",【全員最初に作成】基本情報!K297)</f>
        <v/>
      </c>
      <c r="L276" s="711" t="str">
        <f>IF(【全員最初に作成】基本情報!L297="","",【全員最初に作成】基本情報!L297)</f>
        <v/>
      </c>
      <c r="M276" s="707" t="str">
        <f>IF(【全員最初に作成】基本情報!M297="","",【全員最初に作成】基本情報!M297)</f>
        <v/>
      </c>
      <c r="N276" s="707" t="str">
        <f>IF(【全員最初に作成】基本情報!R297="","",【全員最初に作成】基本情報!R297)</f>
        <v/>
      </c>
      <c r="O276" s="707" t="str">
        <f>IF(【全員最初に作成】基本情報!W297="","",【全員最初に作成】基本情報!W297)</f>
        <v/>
      </c>
      <c r="P276" s="707" t="str">
        <f>IF(【全員最初に作成】基本情報!X297="","",【全員最初に作成】基本情報!X297)</f>
        <v/>
      </c>
      <c r="Q276" s="712" t="str">
        <f>IF(【全員最初に作成】基本情報!Y297="","",【全員最初に作成】基本情報!Y297)</f>
        <v/>
      </c>
      <c r="R276" s="713"/>
      <c r="S276" s="234" t="str">
        <f>IF(B276="×","",IF(【全員最初に作成】基本情報!Z297="","",【全員最初に作成】基本情報!Z297))</f>
        <v/>
      </c>
      <c r="T276" s="714" t="str">
        <f>IF(B276="×","",IF(Q276="","",VLOOKUP(Q276,【参考】数式用!$M$2:$O$34,3,FALSE)))</f>
        <v/>
      </c>
      <c r="U276" s="715" t="s">
        <v>566</v>
      </c>
      <c r="V276" s="716">
        <v>4</v>
      </c>
      <c r="W276" s="717" t="s">
        <v>11</v>
      </c>
      <c r="X276" s="718"/>
      <c r="Y276" s="719" t="s">
        <v>567</v>
      </c>
      <c r="Z276" s="716">
        <v>4</v>
      </c>
      <c r="AA276" s="719" t="s">
        <v>11</v>
      </c>
      <c r="AB276" s="718"/>
      <c r="AC276" s="719" t="s">
        <v>12</v>
      </c>
      <c r="AD276" s="720" t="s">
        <v>30</v>
      </c>
      <c r="AE276" s="721" t="str">
        <f t="shared" si="14"/>
        <v/>
      </c>
      <c r="AF276" s="722" t="s">
        <v>568</v>
      </c>
      <c r="AG276" s="723" t="str">
        <f t="shared" si="15"/>
        <v/>
      </c>
      <c r="AH276" s="724"/>
      <c r="AI276" s="724"/>
      <c r="AJ276" s="725"/>
      <c r="AK276" s="725"/>
    </row>
    <row r="277" spans="1:37" ht="36.75" customHeight="1">
      <c r="A277" s="707">
        <f t="shared" si="16"/>
        <v>264</v>
      </c>
      <c r="B277" s="708"/>
      <c r="C277" s="709" t="str">
        <f>IF(【全員最初に作成】基本情報!C298="","",【全員最初に作成】基本情報!C298)</f>
        <v/>
      </c>
      <c r="D277" s="710" t="str">
        <f>IF(【全員最初に作成】基本情報!D298="","",【全員最初に作成】基本情報!D298)</f>
        <v/>
      </c>
      <c r="E277" s="710" t="str">
        <f>IF(【全員最初に作成】基本情報!E298="","",【全員最初に作成】基本情報!E298)</f>
        <v/>
      </c>
      <c r="F277" s="710" t="str">
        <f>IF(【全員最初に作成】基本情報!F298="","",【全員最初に作成】基本情報!F298)</f>
        <v/>
      </c>
      <c r="G277" s="710" t="str">
        <f>IF(【全員最初に作成】基本情報!G298="","",【全員最初に作成】基本情報!G298)</f>
        <v/>
      </c>
      <c r="H277" s="710" t="str">
        <f>IF(【全員最初に作成】基本情報!H298="","",【全員最初に作成】基本情報!H298)</f>
        <v/>
      </c>
      <c r="I277" s="710" t="str">
        <f>IF(【全員最初に作成】基本情報!I298="","",【全員最初に作成】基本情報!I298)</f>
        <v/>
      </c>
      <c r="J277" s="710" t="str">
        <f>IF(【全員最初に作成】基本情報!J298="","",【全員最初に作成】基本情報!J298)</f>
        <v/>
      </c>
      <c r="K277" s="710" t="str">
        <f>IF(【全員最初に作成】基本情報!K298="","",【全員最初に作成】基本情報!K298)</f>
        <v/>
      </c>
      <c r="L277" s="711" t="str">
        <f>IF(【全員最初に作成】基本情報!L298="","",【全員最初に作成】基本情報!L298)</f>
        <v/>
      </c>
      <c r="M277" s="707" t="str">
        <f>IF(【全員最初に作成】基本情報!M298="","",【全員最初に作成】基本情報!M298)</f>
        <v/>
      </c>
      <c r="N277" s="707" t="str">
        <f>IF(【全員最初に作成】基本情報!R298="","",【全員最初に作成】基本情報!R298)</f>
        <v/>
      </c>
      <c r="O277" s="707" t="str">
        <f>IF(【全員最初に作成】基本情報!W298="","",【全員最初に作成】基本情報!W298)</f>
        <v/>
      </c>
      <c r="P277" s="707" t="str">
        <f>IF(【全員最初に作成】基本情報!X298="","",【全員最初に作成】基本情報!X298)</f>
        <v/>
      </c>
      <c r="Q277" s="712" t="str">
        <f>IF(【全員最初に作成】基本情報!Y298="","",【全員最初に作成】基本情報!Y298)</f>
        <v/>
      </c>
      <c r="R277" s="713"/>
      <c r="S277" s="234" t="str">
        <f>IF(B277="×","",IF(【全員最初に作成】基本情報!Z298="","",【全員最初に作成】基本情報!Z298))</f>
        <v/>
      </c>
      <c r="T277" s="714" t="str">
        <f>IF(B277="×","",IF(Q277="","",VLOOKUP(Q277,【参考】数式用!$M$2:$O$34,3,FALSE)))</f>
        <v/>
      </c>
      <c r="U277" s="715" t="s">
        <v>566</v>
      </c>
      <c r="V277" s="716">
        <v>4</v>
      </c>
      <c r="W277" s="717" t="s">
        <v>11</v>
      </c>
      <c r="X277" s="718"/>
      <c r="Y277" s="719" t="s">
        <v>567</v>
      </c>
      <c r="Z277" s="716">
        <v>4</v>
      </c>
      <c r="AA277" s="719" t="s">
        <v>11</v>
      </c>
      <c r="AB277" s="718"/>
      <c r="AC277" s="719" t="s">
        <v>12</v>
      </c>
      <c r="AD277" s="720" t="s">
        <v>30</v>
      </c>
      <c r="AE277" s="721" t="str">
        <f t="shared" si="14"/>
        <v/>
      </c>
      <c r="AF277" s="722" t="s">
        <v>568</v>
      </c>
      <c r="AG277" s="723" t="str">
        <f t="shared" si="15"/>
        <v/>
      </c>
      <c r="AH277" s="724"/>
      <c r="AI277" s="724"/>
      <c r="AJ277" s="725"/>
      <c r="AK277" s="725"/>
    </row>
    <row r="278" spans="1:37" ht="36.75" customHeight="1">
      <c r="A278" s="707">
        <f t="shared" si="16"/>
        <v>265</v>
      </c>
      <c r="B278" s="708"/>
      <c r="C278" s="709" t="str">
        <f>IF(【全員最初に作成】基本情報!C299="","",【全員最初に作成】基本情報!C299)</f>
        <v/>
      </c>
      <c r="D278" s="710" t="str">
        <f>IF(【全員最初に作成】基本情報!D299="","",【全員最初に作成】基本情報!D299)</f>
        <v/>
      </c>
      <c r="E278" s="710" t="str">
        <f>IF(【全員最初に作成】基本情報!E299="","",【全員最初に作成】基本情報!E299)</f>
        <v/>
      </c>
      <c r="F278" s="710" t="str">
        <f>IF(【全員最初に作成】基本情報!F299="","",【全員最初に作成】基本情報!F299)</f>
        <v/>
      </c>
      <c r="G278" s="710" t="str">
        <f>IF(【全員最初に作成】基本情報!G299="","",【全員最初に作成】基本情報!G299)</f>
        <v/>
      </c>
      <c r="H278" s="710" t="str">
        <f>IF(【全員最初に作成】基本情報!H299="","",【全員最初に作成】基本情報!H299)</f>
        <v/>
      </c>
      <c r="I278" s="710" t="str">
        <f>IF(【全員最初に作成】基本情報!I299="","",【全員最初に作成】基本情報!I299)</f>
        <v/>
      </c>
      <c r="J278" s="710" t="str">
        <f>IF(【全員最初に作成】基本情報!J299="","",【全員最初に作成】基本情報!J299)</f>
        <v/>
      </c>
      <c r="K278" s="710" t="str">
        <f>IF(【全員最初に作成】基本情報!K299="","",【全員最初に作成】基本情報!K299)</f>
        <v/>
      </c>
      <c r="L278" s="711" t="str">
        <f>IF(【全員最初に作成】基本情報!L299="","",【全員最初に作成】基本情報!L299)</f>
        <v/>
      </c>
      <c r="M278" s="707" t="str">
        <f>IF(【全員最初に作成】基本情報!M299="","",【全員最初に作成】基本情報!M299)</f>
        <v/>
      </c>
      <c r="N278" s="707" t="str">
        <f>IF(【全員最初に作成】基本情報!R299="","",【全員最初に作成】基本情報!R299)</f>
        <v/>
      </c>
      <c r="O278" s="707" t="str">
        <f>IF(【全員最初に作成】基本情報!W299="","",【全員最初に作成】基本情報!W299)</f>
        <v/>
      </c>
      <c r="P278" s="707" t="str">
        <f>IF(【全員最初に作成】基本情報!X299="","",【全員最初に作成】基本情報!X299)</f>
        <v/>
      </c>
      <c r="Q278" s="712" t="str">
        <f>IF(【全員最初に作成】基本情報!Y299="","",【全員最初に作成】基本情報!Y299)</f>
        <v/>
      </c>
      <c r="R278" s="713"/>
      <c r="S278" s="234" t="str">
        <f>IF(B278="×","",IF(【全員最初に作成】基本情報!Z299="","",【全員最初に作成】基本情報!Z299))</f>
        <v/>
      </c>
      <c r="T278" s="714" t="str">
        <f>IF(B278="×","",IF(Q278="","",VLOOKUP(Q278,【参考】数式用!$M$2:$O$34,3,FALSE)))</f>
        <v/>
      </c>
      <c r="U278" s="715" t="s">
        <v>566</v>
      </c>
      <c r="V278" s="716">
        <v>4</v>
      </c>
      <c r="W278" s="717" t="s">
        <v>11</v>
      </c>
      <c r="X278" s="718"/>
      <c r="Y278" s="719" t="s">
        <v>567</v>
      </c>
      <c r="Z278" s="716">
        <v>4</v>
      </c>
      <c r="AA278" s="719" t="s">
        <v>11</v>
      </c>
      <c r="AB278" s="718"/>
      <c r="AC278" s="719" t="s">
        <v>12</v>
      </c>
      <c r="AD278" s="720" t="s">
        <v>30</v>
      </c>
      <c r="AE278" s="721" t="str">
        <f t="shared" si="14"/>
        <v/>
      </c>
      <c r="AF278" s="722" t="s">
        <v>568</v>
      </c>
      <c r="AG278" s="723" t="str">
        <f t="shared" si="15"/>
        <v/>
      </c>
      <c r="AH278" s="724"/>
      <c r="AI278" s="724"/>
      <c r="AJ278" s="725"/>
      <c r="AK278" s="725"/>
    </row>
    <row r="279" spans="1:37" ht="36.75" customHeight="1">
      <c r="A279" s="707">
        <f t="shared" si="16"/>
        <v>266</v>
      </c>
      <c r="B279" s="708"/>
      <c r="C279" s="709" t="str">
        <f>IF(【全員最初に作成】基本情報!C300="","",【全員最初に作成】基本情報!C300)</f>
        <v/>
      </c>
      <c r="D279" s="710" t="str">
        <f>IF(【全員最初に作成】基本情報!D300="","",【全員最初に作成】基本情報!D300)</f>
        <v/>
      </c>
      <c r="E279" s="710" t="str">
        <f>IF(【全員最初に作成】基本情報!E300="","",【全員最初に作成】基本情報!E300)</f>
        <v/>
      </c>
      <c r="F279" s="710" t="str">
        <f>IF(【全員最初に作成】基本情報!F300="","",【全員最初に作成】基本情報!F300)</f>
        <v/>
      </c>
      <c r="G279" s="710" t="str">
        <f>IF(【全員最初に作成】基本情報!G300="","",【全員最初に作成】基本情報!G300)</f>
        <v/>
      </c>
      <c r="H279" s="710" t="str">
        <f>IF(【全員最初に作成】基本情報!H300="","",【全員最初に作成】基本情報!H300)</f>
        <v/>
      </c>
      <c r="I279" s="710" t="str">
        <f>IF(【全員最初に作成】基本情報!I300="","",【全員最初に作成】基本情報!I300)</f>
        <v/>
      </c>
      <c r="J279" s="710" t="str">
        <f>IF(【全員最初に作成】基本情報!J300="","",【全員最初に作成】基本情報!J300)</f>
        <v/>
      </c>
      <c r="K279" s="710" t="str">
        <f>IF(【全員最初に作成】基本情報!K300="","",【全員最初に作成】基本情報!K300)</f>
        <v/>
      </c>
      <c r="L279" s="711" t="str">
        <f>IF(【全員最初に作成】基本情報!L300="","",【全員最初に作成】基本情報!L300)</f>
        <v/>
      </c>
      <c r="M279" s="707" t="str">
        <f>IF(【全員最初に作成】基本情報!M300="","",【全員最初に作成】基本情報!M300)</f>
        <v/>
      </c>
      <c r="N279" s="707" t="str">
        <f>IF(【全員最初に作成】基本情報!R300="","",【全員最初に作成】基本情報!R300)</f>
        <v/>
      </c>
      <c r="O279" s="707" t="str">
        <f>IF(【全員最初に作成】基本情報!W300="","",【全員最初に作成】基本情報!W300)</f>
        <v/>
      </c>
      <c r="P279" s="707" t="str">
        <f>IF(【全員最初に作成】基本情報!X300="","",【全員最初に作成】基本情報!X300)</f>
        <v/>
      </c>
      <c r="Q279" s="712" t="str">
        <f>IF(【全員最初に作成】基本情報!Y300="","",【全員最初に作成】基本情報!Y300)</f>
        <v/>
      </c>
      <c r="R279" s="713"/>
      <c r="S279" s="234" t="str">
        <f>IF(B279="×","",IF(【全員最初に作成】基本情報!Z300="","",【全員最初に作成】基本情報!Z300))</f>
        <v/>
      </c>
      <c r="T279" s="714" t="str">
        <f>IF(B279="×","",IF(Q279="","",VLOOKUP(Q279,【参考】数式用!$M$2:$O$34,3,FALSE)))</f>
        <v/>
      </c>
      <c r="U279" s="715" t="s">
        <v>566</v>
      </c>
      <c r="V279" s="716">
        <v>4</v>
      </c>
      <c r="W279" s="717" t="s">
        <v>11</v>
      </c>
      <c r="X279" s="718"/>
      <c r="Y279" s="719" t="s">
        <v>567</v>
      </c>
      <c r="Z279" s="716">
        <v>4</v>
      </c>
      <c r="AA279" s="719" t="s">
        <v>11</v>
      </c>
      <c r="AB279" s="718"/>
      <c r="AC279" s="719" t="s">
        <v>12</v>
      </c>
      <c r="AD279" s="720" t="s">
        <v>30</v>
      </c>
      <c r="AE279" s="721" t="str">
        <f t="shared" si="14"/>
        <v/>
      </c>
      <c r="AF279" s="722" t="s">
        <v>568</v>
      </c>
      <c r="AG279" s="723" t="str">
        <f t="shared" si="15"/>
        <v/>
      </c>
      <c r="AH279" s="724"/>
      <c r="AI279" s="724"/>
      <c r="AJ279" s="725"/>
      <c r="AK279" s="725"/>
    </row>
    <row r="280" spans="1:37" ht="36.75" customHeight="1">
      <c r="A280" s="707">
        <f t="shared" si="16"/>
        <v>267</v>
      </c>
      <c r="B280" s="708"/>
      <c r="C280" s="709" t="str">
        <f>IF(【全員最初に作成】基本情報!C301="","",【全員最初に作成】基本情報!C301)</f>
        <v/>
      </c>
      <c r="D280" s="710" t="str">
        <f>IF(【全員最初に作成】基本情報!D301="","",【全員最初に作成】基本情報!D301)</f>
        <v/>
      </c>
      <c r="E280" s="710" t="str">
        <f>IF(【全員最初に作成】基本情報!E301="","",【全員最初に作成】基本情報!E301)</f>
        <v/>
      </c>
      <c r="F280" s="710" t="str">
        <f>IF(【全員最初に作成】基本情報!F301="","",【全員最初に作成】基本情報!F301)</f>
        <v/>
      </c>
      <c r="G280" s="710" t="str">
        <f>IF(【全員最初に作成】基本情報!G301="","",【全員最初に作成】基本情報!G301)</f>
        <v/>
      </c>
      <c r="H280" s="710" t="str">
        <f>IF(【全員最初に作成】基本情報!H301="","",【全員最初に作成】基本情報!H301)</f>
        <v/>
      </c>
      <c r="I280" s="710" t="str">
        <f>IF(【全員最初に作成】基本情報!I301="","",【全員最初に作成】基本情報!I301)</f>
        <v/>
      </c>
      <c r="J280" s="710" t="str">
        <f>IF(【全員最初に作成】基本情報!J301="","",【全員最初に作成】基本情報!J301)</f>
        <v/>
      </c>
      <c r="K280" s="710" t="str">
        <f>IF(【全員最初に作成】基本情報!K301="","",【全員最初に作成】基本情報!K301)</f>
        <v/>
      </c>
      <c r="L280" s="711" t="str">
        <f>IF(【全員最初に作成】基本情報!L301="","",【全員最初に作成】基本情報!L301)</f>
        <v/>
      </c>
      <c r="M280" s="707" t="str">
        <f>IF(【全員最初に作成】基本情報!M301="","",【全員最初に作成】基本情報!M301)</f>
        <v/>
      </c>
      <c r="N280" s="707" t="str">
        <f>IF(【全員最初に作成】基本情報!R301="","",【全員最初に作成】基本情報!R301)</f>
        <v/>
      </c>
      <c r="O280" s="707" t="str">
        <f>IF(【全員最初に作成】基本情報!W301="","",【全員最初に作成】基本情報!W301)</f>
        <v/>
      </c>
      <c r="P280" s="707" t="str">
        <f>IF(【全員最初に作成】基本情報!X301="","",【全員最初に作成】基本情報!X301)</f>
        <v/>
      </c>
      <c r="Q280" s="712" t="str">
        <f>IF(【全員最初に作成】基本情報!Y301="","",【全員最初に作成】基本情報!Y301)</f>
        <v/>
      </c>
      <c r="R280" s="713"/>
      <c r="S280" s="234" t="str">
        <f>IF(B280="×","",IF(【全員最初に作成】基本情報!Z301="","",【全員最初に作成】基本情報!Z301))</f>
        <v/>
      </c>
      <c r="T280" s="714" t="str">
        <f>IF(B280="×","",IF(Q280="","",VLOOKUP(Q280,【参考】数式用!$M$2:$O$34,3,FALSE)))</f>
        <v/>
      </c>
      <c r="U280" s="715" t="s">
        <v>566</v>
      </c>
      <c r="V280" s="716">
        <v>4</v>
      </c>
      <c r="W280" s="717" t="s">
        <v>11</v>
      </c>
      <c r="X280" s="718"/>
      <c r="Y280" s="719" t="s">
        <v>567</v>
      </c>
      <c r="Z280" s="716">
        <v>4</v>
      </c>
      <c r="AA280" s="719" t="s">
        <v>11</v>
      </c>
      <c r="AB280" s="718"/>
      <c r="AC280" s="719" t="s">
        <v>12</v>
      </c>
      <c r="AD280" s="720" t="s">
        <v>30</v>
      </c>
      <c r="AE280" s="721" t="str">
        <f t="shared" si="14"/>
        <v/>
      </c>
      <c r="AF280" s="722" t="s">
        <v>568</v>
      </c>
      <c r="AG280" s="723" t="str">
        <f t="shared" si="15"/>
        <v/>
      </c>
      <c r="AH280" s="724"/>
      <c r="AI280" s="724"/>
      <c r="AJ280" s="725"/>
      <c r="AK280" s="725"/>
    </row>
    <row r="281" spans="1:37" ht="36.75" customHeight="1">
      <c r="A281" s="707">
        <f t="shared" si="16"/>
        <v>268</v>
      </c>
      <c r="B281" s="708"/>
      <c r="C281" s="709" t="str">
        <f>IF(【全員最初に作成】基本情報!C302="","",【全員最初に作成】基本情報!C302)</f>
        <v/>
      </c>
      <c r="D281" s="710" t="str">
        <f>IF(【全員最初に作成】基本情報!D302="","",【全員最初に作成】基本情報!D302)</f>
        <v/>
      </c>
      <c r="E281" s="710" t="str">
        <f>IF(【全員最初に作成】基本情報!E302="","",【全員最初に作成】基本情報!E302)</f>
        <v/>
      </c>
      <c r="F281" s="710" t="str">
        <f>IF(【全員最初に作成】基本情報!F302="","",【全員最初に作成】基本情報!F302)</f>
        <v/>
      </c>
      <c r="G281" s="710" t="str">
        <f>IF(【全員最初に作成】基本情報!G302="","",【全員最初に作成】基本情報!G302)</f>
        <v/>
      </c>
      <c r="H281" s="710" t="str">
        <f>IF(【全員最初に作成】基本情報!H302="","",【全員最初に作成】基本情報!H302)</f>
        <v/>
      </c>
      <c r="I281" s="710" t="str">
        <f>IF(【全員最初に作成】基本情報!I302="","",【全員最初に作成】基本情報!I302)</f>
        <v/>
      </c>
      <c r="J281" s="710" t="str">
        <f>IF(【全員最初に作成】基本情報!J302="","",【全員最初に作成】基本情報!J302)</f>
        <v/>
      </c>
      <c r="K281" s="710" t="str">
        <f>IF(【全員最初に作成】基本情報!K302="","",【全員最初に作成】基本情報!K302)</f>
        <v/>
      </c>
      <c r="L281" s="711" t="str">
        <f>IF(【全員最初に作成】基本情報!L302="","",【全員最初に作成】基本情報!L302)</f>
        <v/>
      </c>
      <c r="M281" s="707" t="str">
        <f>IF(【全員最初に作成】基本情報!M302="","",【全員最初に作成】基本情報!M302)</f>
        <v/>
      </c>
      <c r="N281" s="707" t="str">
        <f>IF(【全員最初に作成】基本情報!R302="","",【全員最初に作成】基本情報!R302)</f>
        <v/>
      </c>
      <c r="O281" s="707" t="str">
        <f>IF(【全員最初に作成】基本情報!W302="","",【全員最初に作成】基本情報!W302)</f>
        <v/>
      </c>
      <c r="P281" s="707" t="str">
        <f>IF(【全員最初に作成】基本情報!X302="","",【全員最初に作成】基本情報!X302)</f>
        <v/>
      </c>
      <c r="Q281" s="712" t="str">
        <f>IF(【全員最初に作成】基本情報!Y302="","",【全員最初に作成】基本情報!Y302)</f>
        <v/>
      </c>
      <c r="R281" s="713"/>
      <c r="S281" s="234" t="str">
        <f>IF(B281="×","",IF(【全員最初に作成】基本情報!Z302="","",【全員最初に作成】基本情報!Z302))</f>
        <v/>
      </c>
      <c r="T281" s="714" t="str">
        <f>IF(B281="×","",IF(Q281="","",VLOOKUP(Q281,【参考】数式用!$M$2:$O$34,3,FALSE)))</f>
        <v/>
      </c>
      <c r="U281" s="715" t="s">
        <v>566</v>
      </c>
      <c r="V281" s="716">
        <v>4</v>
      </c>
      <c r="W281" s="717" t="s">
        <v>11</v>
      </c>
      <c r="X281" s="718"/>
      <c r="Y281" s="719" t="s">
        <v>567</v>
      </c>
      <c r="Z281" s="716">
        <v>4</v>
      </c>
      <c r="AA281" s="719" t="s">
        <v>11</v>
      </c>
      <c r="AB281" s="718"/>
      <c r="AC281" s="719" t="s">
        <v>12</v>
      </c>
      <c r="AD281" s="720" t="s">
        <v>30</v>
      </c>
      <c r="AE281" s="721" t="str">
        <f t="shared" si="14"/>
        <v/>
      </c>
      <c r="AF281" s="722" t="s">
        <v>568</v>
      </c>
      <c r="AG281" s="723" t="str">
        <f t="shared" si="15"/>
        <v/>
      </c>
      <c r="AH281" s="724"/>
      <c r="AI281" s="724"/>
      <c r="AJ281" s="725"/>
      <c r="AK281" s="725"/>
    </row>
    <row r="282" spans="1:37" ht="36.75" customHeight="1">
      <c r="A282" s="707">
        <f t="shared" si="16"/>
        <v>269</v>
      </c>
      <c r="B282" s="708"/>
      <c r="C282" s="709" t="str">
        <f>IF(【全員最初に作成】基本情報!C303="","",【全員最初に作成】基本情報!C303)</f>
        <v/>
      </c>
      <c r="D282" s="710" t="str">
        <f>IF(【全員最初に作成】基本情報!D303="","",【全員最初に作成】基本情報!D303)</f>
        <v/>
      </c>
      <c r="E282" s="710" t="str">
        <f>IF(【全員最初に作成】基本情報!E303="","",【全員最初に作成】基本情報!E303)</f>
        <v/>
      </c>
      <c r="F282" s="710" t="str">
        <f>IF(【全員最初に作成】基本情報!F303="","",【全員最初に作成】基本情報!F303)</f>
        <v/>
      </c>
      <c r="G282" s="710" t="str">
        <f>IF(【全員最初に作成】基本情報!G303="","",【全員最初に作成】基本情報!G303)</f>
        <v/>
      </c>
      <c r="H282" s="710" t="str">
        <f>IF(【全員最初に作成】基本情報!H303="","",【全員最初に作成】基本情報!H303)</f>
        <v/>
      </c>
      <c r="I282" s="710" t="str">
        <f>IF(【全員最初に作成】基本情報!I303="","",【全員最初に作成】基本情報!I303)</f>
        <v/>
      </c>
      <c r="J282" s="710" t="str">
        <f>IF(【全員最初に作成】基本情報!J303="","",【全員最初に作成】基本情報!J303)</f>
        <v/>
      </c>
      <c r="K282" s="710" t="str">
        <f>IF(【全員最初に作成】基本情報!K303="","",【全員最初に作成】基本情報!K303)</f>
        <v/>
      </c>
      <c r="L282" s="711" t="str">
        <f>IF(【全員最初に作成】基本情報!L303="","",【全員最初に作成】基本情報!L303)</f>
        <v/>
      </c>
      <c r="M282" s="707" t="str">
        <f>IF(【全員最初に作成】基本情報!M303="","",【全員最初に作成】基本情報!M303)</f>
        <v/>
      </c>
      <c r="N282" s="707" t="str">
        <f>IF(【全員最初に作成】基本情報!R303="","",【全員最初に作成】基本情報!R303)</f>
        <v/>
      </c>
      <c r="O282" s="707" t="str">
        <f>IF(【全員最初に作成】基本情報!W303="","",【全員最初に作成】基本情報!W303)</f>
        <v/>
      </c>
      <c r="P282" s="707" t="str">
        <f>IF(【全員最初に作成】基本情報!X303="","",【全員最初に作成】基本情報!X303)</f>
        <v/>
      </c>
      <c r="Q282" s="712" t="str">
        <f>IF(【全員最初に作成】基本情報!Y303="","",【全員最初に作成】基本情報!Y303)</f>
        <v/>
      </c>
      <c r="R282" s="713"/>
      <c r="S282" s="234" t="str">
        <f>IF(B282="×","",IF(【全員最初に作成】基本情報!Z303="","",【全員最初に作成】基本情報!Z303))</f>
        <v/>
      </c>
      <c r="T282" s="714" t="str">
        <f>IF(B282="×","",IF(Q282="","",VLOOKUP(Q282,【参考】数式用!$M$2:$O$34,3,FALSE)))</f>
        <v/>
      </c>
      <c r="U282" s="715" t="s">
        <v>566</v>
      </c>
      <c r="V282" s="716">
        <v>4</v>
      </c>
      <c r="W282" s="717" t="s">
        <v>11</v>
      </c>
      <c r="X282" s="718"/>
      <c r="Y282" s="719" t="s">
        <v>567</v>
      </c>
      <c r="Z282" s="716">
        <v>4</v>
      </c>
      <c r="AA282" s="719" t="s">
        <v>11</v>
      </c>
      <c r="AB282" s="718"/>
      <c r="AC282" s="719" t="s">
        <v>12</v>
      </c>
      <c r="AD282" s="720" t="s">
        <v>30</v>
      </c>
      <c r="AE282" s="721" t="str">
        <f t="shared" si="14"/>
        <v/>
      </c>
      <c r="AF282" s="722" t="s">
        <v>568</v>
      </c>
      <c r="AG282" s="723" t="str">
        <f t="shared" si="15"/>
        <v/>
      </c>
      <c r="AH282" s="724"/>
      <c r="AI282" s="724"/>
      <c r="AJ282" s="725"/>
      <c r="AK282" s="725"/>
    </row>
    <row r="283" spans="1:37" ht="36.75" customHeight="1">
      <c r="A283" s="707">
        <f t="shared" si="16"/>
        <v>270</v>
      </c>
      <c r="B283" s="708"/>
      <c r="C283" s="709" t="str">
        <f>IF(【全員最初に作成】基本情報!C304="","",【全員最初に作成】基本情報!C304)</f>
        <v/>
      </c>
      <c r="D283" s="710" t="str">
        <f>IF(【全員最初に作成】基本情報!D304="","",【全員最初に作成】基本情報!D304)</f>
        <v/>
      </c>
      <c r="E283" s="710" t="str">
        <f>IF(【全員最初に作成】基本情報!E304="","",【全員最初に作成】基本情報!E304)</f>
        <v/>
      </c>
      <c r="F283" s="710" t="str">
        <f>IF(【全員最初に作成】基本情報!F304="","",【全員最初に作成】基本情報!F304)</f>
        <v/>
      </c>
      <c r="G283" s="710" t="str">
        <f>IF(【全員最初に作成】基本情報!G304="","",【全員最初に作成】基本情報!G304)</f>
        <v/>
      </c>
      <c r="H283" s="710" t="str">
        <f>IF(【全員最初に作成】基本情報!H304="","",【全員最初に作成】基本情報!H304)</f>
        <v/>
      </c>
      <c r="I283" s="710" t="str">
        <f>IF(【全員最初に作成】基本情報!I304="","",【全員最初に作成】基本情報!I304)</f>
        <v/>
      </c>
      <c r="J283" s="710" t="str">
        <f>IF(【全員最初に作成】基本情報!J304="","",【全員最初に作成】基本情報!J304)</f>
        <v/>
      </c>
      <c r="K283" s="710" t="str">
        <f>IF(【全員最初に作成】基本情報!K304="","",【全員最初に作成】基本情報!K304)</f>
        <v/>
      </c>
      <c r="L283" s="711" t="str">
        <f>IF(【全員最初に作成】基本情報!L304="","",【全員最初に作成】基本情報!L304)</f>
        <v/>
      </c>
      <c r="M283" s="707" t="str">
        <f>IF(【全員最初に作成】基本情報!M304="","",【全員最初に作成】基本情報!M304)</f>
        <v/>
      </c>
      <c r="N283" s="707" t="str">
        <f>IF(【全員最初に作成】基本情報!R304="","",【全員最初に作成】基本情報!R304)</f>
        <v/>
      </c>
      <c r="O283" s="707" t="str">
        <f>IF(【全員最初に作成】基本情報!W304="","",【全員最初に作成】基本情報!W304)</f>
        <v/>
      </c>
      <c r="P283" s="707" t="str">
        <f>IF(【全員最初に作成】基本情報!X304="","",【全員最初に作成】基本情報!X304)</f>
        <v/>
      </c>
      <c r="Q283" s="712" t="str">
        <f>IF(【全員最初に作成】基本情報!Y304="","",【全員最初に作成】基本情報!Y304)</f>
        <v/>
      </c>
      <c r="R283" s="713"/>
      <c r="S283" s="234" t="str">
        <f>IF(B283="×","",IF(【全員最初に作成】基本情報!Z304="","",【全員最初に作成】基本情報!Z304))</f>
        <v/>
      </c>
      <c r="T283" s="714" t="str">
        <f>IF(B283="×","",IF(Q283="","",VLOOKUP(Q283,【参考】数式用!$M$2:$O$34,3,FALSE)))</f>
        <v/>
      </c>
      <c r="U283" s="715" t="s">
        <v>566</v>
      </c>
      <c r="V283" s="716">
        <v>4</v>
      </c>
      <c r="W283" s="717" t="s">
        <v>11</v>
      </c>
      <c r="X283" s="718"/>
      <c r="Y283" s="719" t="s">
        <v>567</v>
      </c>
      <c r="Z283" s="716">
        <v>4</v>
      </c>
      <c r="AA283" s="719" t="s">
        <v>11</v>
      </c>
      <c r="AB283" s="718"/>
      <c r="AC283" s="719" t="s">
        <v>12</v>
      </c>
      <c r="AD283" s="720" t="s">
        <v>30</v>
      </c>
      <c r="AE283" s="721" t="str">
        <f t="shared" si="14"/>
        <v/>
      </c>
      <c r="AF283" s="722" t="s">
        <v>568</v>
      </c>
      <c r="AG283" s="723" t="str">
        <f t="shared" si="15"/>
        <v/>
      </c>
      <c r="AH283" s="724"/>
      <c r="AI283" s="724"/>
      <c r="AJ283" s="725"/>
      <c r="AK283" s="725"/>
    </row>
    <row r="284" spans="1:37" ht="36.75" customHeight="1">
      <c r="A284" s="707">
        <f t="shared" si="16"/>
        <v>271</v>
      </c>
      <c r="B284" s="708"/>
      <c r="C284" s="709" t="str">
        <f>IF(【全員最初に作成】基本情報!C305="","",【全員最初に作成】基本情報!C305)</f>
        <v/>
      </c>
      <c r="D284" s="710" t="str">
        <f>IF(【全員最初に作成】基本情報!D305="","",【全員最初に作成】基本情報!D305)</f>
        <v/>
      </c>
      <c r="E284" s="710" t="str">
        <f>IF(【全員最初に作成】基本情報!E305="","",【全員最初に作成】基本情報!E305)</f>
        <v/>
      </c>
      <c r="F284" s="710" t="str">
        <f>IF(【全員最初に作成】基本情報!F305="","",【全員最初に作成】基本情報!F305)</f>
        <v/>
      </c>
      <c r="G284" s="710" t="str">
        <f>IF(【全員最初に作成】基本情報!G305="","",【全員最初に作成】基本情報!G305)</f>
        <v/>
      </c>
      <c r="H284" s="710" t="str">
        <f>IF(【全員最初に作成】基本情報!H305="","",【全員最初に作成】基本情報!H305)</f>
        <v/>
      </c>
      <c r="I284" s="710" t="str">
        <f>IF(【全員最初に作成】基本情報!I305="","",【全員最初に作成】基本情報!I305)</f>
        <v/>
      </c>
      <c r="J284" s="710" t="str">
        <f>IF(【全員最初に作成】基本情報!J305="","",【全員最初に作成】基本情報!J305)</f>
        <v/>
      </c>
      <c r="K284" s="710" t="str">
        <f>IF(【全員最初に作成】基本情報!K305="","",【全員最初に作成】基本情報!K305)</f>
        <v/>
      </c>
      <c r="L284" s="711" t="str">
        <f>IF(【全員最初に作成】基本情報!L305="","",【全員最初に作成】基本情報!L305)</f>
        <v/>
      </c>
      <c r="M284" s="707" t="str">
        <f>IF(【全員最初に作成】基本情報!M305="","",【全員最初に作成】基本情報!M305)</f>
        <v/>
      </c>
      <c r="N284" s="707" t="str">
        <f>IF(【全員最初に作成】基本情報!R305="","",【全員最初に作成】基本情報!R305)</f>
        <v/>
      </c>
      <c r="O284" s="707" t="str">
        <f>IF(【全員最初に作成】基本情報!W305="","",【全員最初に作成】基本情報!W305)</f>
        <v/>
      </c>
      <c r="P284" s="707" t="str">
        <f>IF(【全員最初に作成】基本情報!X305="","",【全員最初に作成】基本情報!X305)</f>
        <v/>
      </c>
      <c r="Q284" s="712" t="str">
        <f>IF(【全員最初に作成】基本情報!Y305="","",【全員最初に作成】基本情報!Y305)</f>
        <v/>
      </c>
      <c r="R284" s="713"/>
      <c r="S284" s="234" t="str">
        <f>IF(B284="×","",IF(【全員最初に作成】基本情報!Z305="","",【全員最初に作成】基本情報!Z305))</f>
        <v/>
      </c>
      <c r="T284" s="714" t="str">
        <f>IF(B284="×","",IF(Q284="","",VLOOKUP(Q284,【参考】数式用!$M$2:$O$34,3,FALSE)))</f>
        <v/>
      </c>
      <c r="U284" s="715" t="s">
        <v>566</v>
      </c>
      <c r="V284" s="716">
        <v>4</v>
      </c>
      <c r="W284" s="717" t="s">
        <v>11</v>
      </c>
      <c r="X284" s="718"/>
      <c r="Y284" s="719" t="s">
        <v>567</v>
      </c>
      <c r="Z284" s="716">
        <v>4</v>
      </c>
      <c r="AA284" s="719" t="s">
        <v>11</v>
      </c>
      <c r="AB284" s="718"/>
      <c r="AC284" s="719" t="s">
        <v>12</v>
      </c>
      <c r="AD284" s="720" t="s">
        <v>30</v>
      </c>
      <c r="AE284" s="721" t="str">
        <f t="shared" si="14"/>
        <v/>
      </c>
      <c r="AF284" s="722" t="s">
        <v>568</v>
      </c>
      <c r="AG284" s="723" t="str">
        <f t="shared" si="15"/>
        <v/>
      </c>
      <c r="AH284" s="724"/>
      <c r="AI284" s="724"/>
      <c r="AJ284" s="725"/>
      <c r="AK284" s="725"/>
    </row>
    <row r="285" spans="1:37" ht="36.75" customHeight="1">
      <c r="A285" s="707">
        <f t="shared" si="16"/>
        <v>272</v>
      </c>
      <c r="B285" s="708"/>
      <c r="C285" s="709" t="str">
        <f>IF(【全員最初に作成】基本情報!C306="","",【全員最初に作成】基本情報!C306)</f>
        <v/>
      </c>
      <c r="D285" s="710" t="str">
        <f>IF(【全員最初に作成】基本情報!D306="","",【全員最初に作成】基本情報!D306)</f>
        <v/>
      </c>
      <c r="E285" s="710" t="str">
        <f>IF(【全員最初に作成】基本情報!E306="","",【全員最初に作成】基本情報!E306)</f>
        <v/>
      </c>
      <c r="F285" s="710" t="str">
        <f>IF(【全員最初に作成】基本情報!F306="","",【全員最初に作成】基本情報!F306)</f>
        <v/>
      </c>
      <c r="G285" s="710" t="str">
        <f>IF(【全員最初に作成】基本情報!G306="","",【全員最初に作成】基本情報!G306)</f>
        <v/>
      </c>
      <c r="H285" s="710" t="str">
        <f>IF(【全員最初に作成】基本情報!H306="","",【全員最初に作成】基本情報!H306)</f>
        <v/>
      </c>
      <c r="I285" s="710" t="str">
        <f>IF(【全員最初に作成】基本情報!I306="","",【全員最初に作成】基本情報!I306)</f>
        <v/>
      </c>
      <c r="J285" s="710" t="str">
        <f>IF(【全員最初に作成】基本情報!J306="","",【全員最初に作成】基本情報!J306)</f>
        <v/>
      </c>
      <c r="K285" s="710" t="str">
        <f>IF(【全員最初に作成】基本情報!K306="","",【全員最初に作成】基本情報!K306)</f>
        <v/>
      </c>
      <c r="L285" s="711" t="str">
        <f>IF(【全員最初に作成】基本情報!L306="","",【全員最初に作成】基本情報!L306)</f>
        <v/>
      </c>
      <c r="M285" s="707" t="str">
        <f>IF(【全員最初に作成】基本情報!M306="","",【全員最初に作成】基本情報!M306)</f>
        <v/>
      </c>
      <c r="N285" s="707" t="str">
        <f>IF(【全員最初に作成】基本情報!R306="","",【全員最初に作成】基本情報!R306)</f>
        <v/>
      </c>
      <c r="O285" s="707" t="str">
        <f>IF(【全員最初に作成】基本情報!W306="","",【全員最初に作成】基本情報!W306)</f>
        <v/>
      </c>
      <c r="P285" s="707" t="str">
        <f>IF(【全員最初に作成】基本情報!X306="","",【全員最初に作成】基本情報!X306)</f>
        <v/>
      </c>
      <c r="Q285" s="712" t="str">
        <f>IF(【全員最初に作成】基本情報!Y306="","",【全員最初に作成】基本情報!Y306)</f>
        <v/>
      </c>
      <c r="R285" s="713"/>
      <c r="S285" s="234" t="str">
        <f>IF(B285="×","",IF(【全員最初に作成】基本情報!Z306="","",【全員最初に作成】基本情報!Z306))</f>
        <v/>
      </c>
      <c r="T285" s="714" t="str">
        <f>IF(B285="×","",IF(Q285="","",VLOOKUP(Q285,【参考】数式用!$M$2:$O$34,3,FALSE)))</f>
        <v/>
      </c>
      <c r="U285" s="715" t="s">
        <v>566</v>
      </c>
      <c r="V285" s="716">
        <v>4</v>
      </c>
      <c r="W285" s="717" t="s">
        <v>11</v>
      </c>
      <c r="X285" s="718"/>
      <c r="Y285" s="719" t="s">
        <v>567</v>
      </c>
      <c r="Z285" s="716">
        <v>4</v>
      </c>
      <c r="AA285" s="719" t="s">
        <v>11</v>
      </c>
      <c r="AB285" s="718"/>
      <c r="AC285" s="719" t="s">
        <v>12</v>
      </c>
      <c r="AD285" s="720" t="s">
        <v>30</v>
      </c>
      <c r="AE285" s="721" t="str">
        <f t="shared" si="14"/>
        <v/>
      </c>
      <c r="AF285" s="722" t="s">
        <v>568</v>
      </c>
      <c r="AG285" s="723" t="str">
        <f t="shared" si="15"/>
        <v/>
      </c>
      <c r="AH285" s="724"/>
      <c r="AI285" s="724"/>
      <c r="AJ285" s="725"/>
      <c r="AK285" s="725"/>
    </row>
    <row r="286" spans="1:37" ht="36.75" customHeight="1">
      <c r="A286" s="707">
        <f t="shared" si="16"/>
        <v>273</v>
      </c>
      <c r="B286" s="708"/>
      <c r="C286" s="709" t="str">
        <f>IF(【全員最初に作成】基本情報!C307="","",【全員最初に作成】基本情報!C307)</f>
        <v/>
      </c>
      <c r="D286" s="710" t="str">
        <f>IF(【全員最初に作成】基本情報!D307="","",【全員最初に作成】基本情報!D307)</f>
        <v/>
      </c>
      <c r="E286" s="710" t="str">
        <f>IF(【全員最初に作成】基本情報!E307="","",【全員最初に作成】基本情報!E307)</f>
        <v/>
      </c>
      <c r="F286" s="710" t="str">
        <f>IF(【全員最初に作成】基本情報!F307="","",【全員最初に作成】基本情報!F307)</f>
        <v/>
      </c>
      <c r="G286" s="710" t="str">
        <f>IF(【全員最初に作成】基本情報!G307="","",【全員最初に作成】基本情報!G307)</f>
        <v/>
      </c>
      <c r="H286" s="710" t="str">
        <f>IF(【全員最初に作成】基本情報!H307="","",【全員最初に作成】基本情報!H307)</f>
        <v/>
      </c>
      <c r="I286" s="710" t="str">
        <f>IF(【全員最初に作成】基本情報!I307="","",【全員最初に作成】基本情報!I307)</f>
        <v/>
      </c>
      <c r="J286" s="710" t="str">
        <f>IF(【全員最初に作成】基本情報!J307="","",【全員最初に作成】基本情報!J307)</f>
        <v/>
      </c>
      <c r="K286" s="710" t="str">
        <f>IF(【全員最初に作成】基本情報!K307="","",【全員最初に作成】基本情報!K307)</f>
        <v/>
      </c>
      <c r="L286" s="711" t="str">
        <f>IF(【全員最初に作成】基本情報!L307="","",【全員最初に作成】基本情報!L307)</f>
        <v/>
      </c>
      <c r="M286" s="707" t="str">
        <f>IF(【全員最初に作成】基本情報!M307="","",【全員最初に作成】基本情報!M307)</f>
        <v/>
      </c>
      <c r="N286" s="707" t="str">
        <f>IF(【全員最初に作成】基本情報!R307="","",【全員最初に作成】基本情報!R307)</f>
        <v/>
      </c>
      <c r="O286" s="707" t="str">
        <f>IF(【全員最初に作成】基本情報!W307="","",【全員最初に作成】基本情報!W307)</f>
        <v/>
      </c>
      <c r="P286" s="707" t="str">
        <f>IF(【全員最初に作成】基本情報!X307="","",【全員最初に作成】基本情報!X307)</f>
        <v/>
      </c>
      <c r="Q286" s="712" t="str">
        <f>IF(【全員最初に作成】基本情報!Y307="","",【全員最初に作成】基本情報!Y307)</f>
        <v/>
      </c>
      <c r="R286" s="713"/>
      <c r="S286" s="234" t="str">
        <f>IF(B286="×","",IF(【全員最初に作成】基本情報!Z307="","",【全員最初に作成】基本情報!Z307))</f>
        <v/>
      </c>
      <c r="T286" s="714" t="str">
        <f>IF(B286="×","",IF(Q286="","",VLOOKUP(Q286,【参考】数式用!$M$2:$O$34,3,FALSE)))</f>
        <v/>
      </c>
      <c r="U286" s="715" t="s">
        <v>566</v>
      </c>
      <c r="V286" s="716">
        <v>4</v>
      </c>
      <c r="W286" s="717" t="s">
        <v>11</v>
      </c>
      <c r="X286" s="718"/>
      <c r="Y286" s="719" t="s">
        <v>567</v>
      </c>
      <c r="Z286" s="716">
        <v>4</v>
      </c>
      <c r="AA286" s="719" t="s">
        <v>11</v>
      </c>
      <c r="AB286" s="718"/>
      <c r="AC286" s="719" t="s">
        <v>12</v>
      </c>
      <c r="AD286" s="720" t="s">
        <v>30</v>
      </c>
      <c r="AE286" s="721" t="str">
        <f t="shared" si="14"/>
        <v/>
      </c>
      <c r="AF286" s="722" t="s">
        <v>568</v>
      </c>
      <c r="AG286" s="723" t="str">
        <f t="shared" si="15"/>
        <v/>
      </c>
      <c r="AH286" s="724"/>
      <c r="AI286" s="724"/>
      <c r="AJ286" s="725"/>
      <c r="AK286" s="725"/>
    </row>
    <row r="287" spans="1:37" ht="36.75" customHeight="1">
      <c r="A287" s="707">
        <f t="shared" si="16"/>
        <v>274</v>
      </c>
      <c r="B287" s="708"/>
      <c r="C287" s="709" t="str">
        <f>IF(【全員最初に作成】基本情報!C308="","",【全員最初に作成】基本情報!C308)</f>
        <v/>
      </c>
      <c r="D287" s="710" t="str">
        <f>IF(【全員最初に作成】基本情報!D308="","",【全員最初に作成】基本情報!D308)</f>
        <v/>
      </c>
      <c r="E287" s="710" t="str">
        <f>IF(【全員最初に作成】基本情報!E308="","",【全員最初に作成】基本情報!E308)</f>
        <v/>
      </c>
      <c r="F287" s="710" t="str">
        <f>IF(【全員最初に作成】基本情報!F308="","",【全員最初に作成】基本情報!F308)</f>
        <v/>
      </c>
      <c r="G287" s="710" t="str">
        <f>IF(【全員最初に作成】基本情報!G308="","",【全員最初に作成】基本情報!G308)</f>
        <v/>
      </c>
      <c r="H287" s="710" t="str">
        <f>IF(【全員最初に作成】基本情報!H308="","",【全員最初に作成】基本情報!H308)</f>
        <v/>
      </c>
      <c r="I287" s="710" t="str">
        <f>IF(【全員最初に作成】基本情報!I308="","",【全員最初に作成】基本情報!I308)</f>
        <v/>
      </c>
      <c r="J287" s="710" t="str">
        <f>IF(【全員最初に作成】基本情報!J308="","",【全員最初に作成】基本情報!J308)</f>
        <v/>
      </c>
      <c r="K287" s="710" t="str">
        <f>IF(【全員最初に作成】基本情報!K308="","",【全員最初に作成】基本情報!K308)</f>
        <v/>
      </c>
      <c r="L287" s="711" t="str">
        <f>IF(【全員最初に作成】基本情報!L308="","",【全員最初に作成】基本情報!L308)</f>
        <v/>
      </c>
      <c r="M287" s="707" t="str">
        <f>IF(【全員最初に作成】基本情報!M308="","",【全員最初に作成】基本情報!M308)</f>
        <v/>
      </c>
      <c r="N287" s="707" t="str">
        <f>IF(【全員最初に作成】基本情報!R308="","",【全員最初に作成】基本情報!R308)</f>
        <v/>
      </c>
      <c r="O287" s="707" t="str">
        <f>IF(【全員最初に作成】基本情報!W308="","",【全員最初に作成】基本情報!W308)</f>
        <v/>
      </c>
      <c r="P287" s="707" t="str">
        <f>IF(【全員最初に作成】基本情報!X308="","",【全員最初に作成】基本情報!X308)</f>
        <v/>
      </c>
      <c r="Q287" s="712" t="str">
        <f>IF(【全員最初に作成】基本情報!Y308="","",【全員最初に作成】基本情報!Y308)</f>
        <v/>
      </c>
      <c r="R287" s="713"/>
      <c r="S287" s="234" t="str">
        <f>IF(B287="×","",IF(【全員最初に作成】基本情報!Z308="","",【全員最初に作成】基本情報!Z308))</f>
        <v/>
      </c>
      <c r="T287" s="714" t="str">
        <f>IF(B287="×","",IF(Q287="","",VLOOKUP(Q287,【参考】数式用!$M$2:$O$34,3,FALSE)))</f>
        <v/>
      </c>
      <c r="U287" s="715" t="s">
        <v>566</v>
      </c>
      <c r="V287" s="716">
        <v>4</v>
      </c>
      <c r="W287" s="717" t="s">
        <v>11</v>
      </c>
      <c r="X287" s="718"/>
      <c r="Y287" s="719" t="s">
        <v>567</v>
      </c>
      <c r="Z287" s="716">
        <v>4</v>
      </c>
      <c r="AA287" s="719" t="s">
        <v>11</v>
      </c>
      <c r="AB287" s="718"/>
      <c r="AC287" s="719" t="s">
        <v>12</v>
      </c>
      <c r="AD287" s="720" t="s">
        <v>30</v>
      </c>
      <c r="AE287" s="721" t="str">
        <f t="shared" si="14"/>
        <v/>
      </c>
      <c r="AF287" s="722" t="s">
        <v>568</v>
      </c>
      <c r="AG287" s="723" t="str">
        <f t="shared" si="15"/>
        <v/>
      </c>
      <c r="AH287" s="724"/>
      <c r="AI287" s="724"/>
      <c r="AJ287" s="725"/>
      <c r="AK287" s="725"/>
    </row>
    <row r="288" spans="1:37" ht="36.75" customHeight="1">
      <c r="A288" s="707">
        <f t="shared" si="16"/>
        <v>275</v>
      </c>
      <c r="B288" s="708"/>
      <c r="C288" s="709" t="str">
        <f>IF(【全員最初に作成】基本情報!C309="","",【全員最初に作成】基本情報!C309)</f>
        <v/>
      </c>
      <c r="D288" s="710" t="str">
        <f>IF(【全員最初に作成】基本情報!D309="","",【全員最初に作成】基本情報!D309)</f>
        <v/>
      </c>
      <c r="E288" s="710" t="str">
        <f>IF(【全員最初に作成】基本情報!E309="","",【全員最初に作成】基本情報!E309)</f>
        <v/>
      </c>
      <c r="F288" s="710" t="str">
        <f>IF(【全員最初に作成】基本情報!F309="","",【全員最初に作成】基本情報!F309)</f>
        <v/>
      </c>
      <c r="G288" s="710" t="str">
        <f>IF(【全員最初に作成】基本情報!G309="","",【全員最初に作成】基本情報!G309)</f>
        <v/>
      </c>
      <c r="H288" s="710" t="str">
        <f>IF(【全員最初に作成】基本情報!H309="","",【全員最初に作成】基本情報!H309)</f>
        <v/>
      </c>
      <c r="I288" s="710" t="str">
        <f>IF(【全員最初に作成】基本情報!I309="","",【全員最初に作成】基本情報!I309)</f>
        <v/>
      </c>
      <c r="J288" s="710" t="str">
        <f>IF(【全員最初に作成】基本情報!J309="","",【全員最初に作成】基本情報!J309)</f>
        <v/>
      </c>
      <c r="K288" s="710" t="str">
        <f>IF(【全員最初に作成】基本情報!K309="","",【全員最初に作成】基本情報!K309)</f>
        <v/>
      </c>
      <c r="L288" s="711" t="str">
        <f>IF(【全員最初に作成】基本情報!L309="","",【全員最初に作成】基本情報!L309)</f>
        <v/>
      </c>
      <c r="M288" s="707" t="str">
        <f>IF(【全員最初に作成】基本情報!M309="","",【全員最初に作成】基本情報!M309)</f>
        <v/>
      </c>
      <c r="N288" s="707" t="str">
        <f>IF(【全員最初に作成】基本情報!R309="","",【全員最初に作成】基本情報!R309)</f>
        <v/>
      </c>
      <c r="O288" s="707" t="str">
        <f>IF(【全員最初に作成】基本情報!W309="","",【全員最初に作成】基本情報!W309)</f>
        <v/>
      </c>
      <c r="P288" s="707" t="str">
        <f>IF(【全員最初に作成】基本情報!X309="","",【全員最初に作成】基本情報!X309)</f>
        <v/>
      </c>
      <c r="Q288" s="712" t="str">
        <f>IF(【全員最初に作成】基本情報!Y309="","",【全員最初に作成】基本情報!Y309)</f>
        <v/>
      </c>
      <c r="R288" s="713"/>
      <c r="S288" s="234" t="str">
        <f>IF(B288="×","",IF(【全員最初に作成】基本情報!Z309="","",【全員最初に作成】基本情報!Z309))</f>
        <v/>
      </c>
      <c r="T288" s="714" t="str">
        <f>IF(B288="×","",IF(Q288="","",VLOOKUP(Q288,【参考】数式用!$M$2:$O$34,3,FALSE)))</f>
        <v/>
      </c>
      <c r="U288" s="715" t="s">
        <v>566</v>
      </c>
      <c r="V288" s="716">
        <v>4</v>
      </c>
      <c r="W288" s="717" t="s">
        <v>11</v>
      </c>
      <c r="X288" s="718"/>
      <c r="Y288" s="719" t="s">
        <v>567</v>
      </c>
      <c r="Z288" s="716">
        <v>4</v>
      </c>
      <c r="AA288" s="719" t="s">
        <v>11</v>
      </c>
      <c r="AB288" s="718"/>
      <c r="AC288" s="719" t="s">
        <v>12</v>
      </c>
      <c r="AD288" s="720" t="s">
        <v>30</v>
      </c>
      <c r="AE288" s="721" t="str">
        <f t="shared" si="14"/>
        <v/>
      </c>
      <c r="AF288" s="722" t="s">
        <v>568</v>
      </c>
      <c r="AG288" s="723" t="str">
        <f t="shared" si="15"/>
        <v/>
      </c>
      <c r="AH288" s="724"/>
      <c r="AI288" s="724"/>
      <c r="AJ288" s="725"/>
      <c r="AK288" s="725"/>
    </row>
    <row r="289" spans="1:37" ht="36.75" customHeight="1">
      <c r="A289" s="707">
        <f t="shared" si="16"/>
        <v>276</v>
      </c>
      <c r="B289" s="708"/>
      <c r="C289" s="709" t="str">
        <f>IF(【全員最初に作成】基本情報!C310="","",【全員最初に作成】基本情報!C310)</f>
        <v/>
      </c>
      <c r="D289" s="710" t="str">
        <f>IF(【全員最初に作成】基本情報!D310="","",【全員最初に作成】基本情報!D310)</f>
        <v/>
      </c>
      <c r="E289" s="710" t="str">
        <f>IF(【全員最初に作成】基本情報!E310="","",【全員最初に作成】基本情報!E310)</f>
        <v/>
      </c>
      <c r="F289" s="710" t="str">
        <f>IF(【全員最初に作成】基本情報!F310="","",【全員最初に作成】基本情報!F310)</f>
        <v/>
      </c>
      <c r="G289" s="710" t="str">
        <f>IF(【全員最初に作成】基本情報!G310="","",【全員最初に作成】基本情報!G310)</f>
        <v/>
      </c>
      <c r="H289" s="710" t="str">
        <f>IF(【全員最初に作成】基本情報!H310="","",【全員最初に作成】基本情報!H310)</f>
        <v/>
      </c>
      <c r="I289" s="710" t="str">
        <f>IF(【全員最初に作成】基本情報!I310="","",【全員最初に作成】基本情報!I310)</f>
        <v/>
      </c>
      <c r="J289" s="710" t="str">
        <f>IF(【全員最初に作成】基本情報!J310="","",【全員最初に作成】基本情報!J310)</f>
        <v/>
      </c>
      <c r="K289" s="710" t="str">
        <f>IF(【全員最初に作成】基本情報!K310="","",【全員最初に作成】基本情報!K310)</f>
        <v/>
      </c>
      <c r="L289" s="711" t="str">
        <f>IF(【全員最初に作成】基本情報!L310="","",【全員最初に作成】基本情報!L310)</f>
        <v/>
      </c>
      <c r="M289" s="707" t="str">
        <f>IF(【全員最初に作成】基本情報!M310="","",【全員最初に作成】基本情報!M310)</f>
        <v/>
      </c>
      <c r="N289" s="707" t="str">
        <f>IF(【全員最初に作成】基本情報!R310="","",【全員最初に作成】基本情報!R310)</f>
        <v/>
      </c>
      <c r="O289" s="707" t="str">
        <f>IF(【全員最初に作成】基本情報!W310="","",【全員最初に作成】基本情報!W310)</f>
        <v/>
      </c>
      <c r="P289" s="707" t="str">
        <f>IF(【全員最初に作成】基本情報!X310="","",【全員最初に作成】基本情報!X310)</f>
        <v/>
      </c>
      <c r="Q289" s="712" t="str">
        <f>IF(【全員最初に作成】基本情報!Y310="","",【全員最初に作成】基本情報!Y310)</f>
        <v/>
      </c>
      <c r="R289" s="713"/>
      <c r="S289" s="234" t="str">
        <f>IF(B289="×","",IF(【全員最初に作成】基本情報!Z310="","",【全員最初に作成】基本情報!Z310))</f>
        <v/>
      </c>
      <c r="T289" s="714" t="str">
        <f>IF(B289="×","",IF(Q289="","",VLOOKUP(Q289,【参考】数式用!$M$2:$O$34,3,FALSE)))</f>
        <v/>
      </c>
      <c r="U289" s="715" t="s">
        <v>566</v>
      </c>
      <c r="V289" s="716">
        <v>4</v>
      </c>
      <c r="W289" s="717" t="s">
        <v>11</v>
      </c>
      <c r="X289" s="718"/>
      <c r="Y289" s="719" t="s">
        <v>567</v>
      </c>
      <c r="Z289" s="716">
        <v>4</v>
      </c>
      <c r="AA289" s="719" t="s">
        <v>11</v>
      </c>
      <c r="AB289" s="718"/>
      <c r="AC289" s="719" t="s">
        <v>12</v>
      </c>
      <c r="AD289" s="720" t="s">
        <v>30</v>
      </c>
      <c r="AE289" s="721" t="str">
        <f t="shared" si="14"/>
        <v/>
      </c>
      <c r="AF289" s="722" t="s">
        <v>568</v>
      </c>
      <c r="AG289" s="723" t="str">
        <f t="shared" si="15"/>
        <v/>
      </c>
      <c r="AH289" s="724"/>
      <c r="AI289" s="724"/>
      <c r="AJ289" s="725"/>
      <c r="AK289" s="725"/>
    </row>
    <row r="290" spans="1:37" ht="36.75" customHeight="1">
      <c r="A290" s="707">
        <f t="shared" si="16"/>
        <v>277</v>
      </c>
      <c r="B290" s="708"/>
      <c r="C290" s="709" t="str">
        <f>IF(【全員最初に作成】基本情報!C311="","",【全員最初に作成】基本情報!C311)</f>
        <v/>
      </c>
      <c r="D290" s="710" t="str">
        <f>IF(【全員最初に作成】基本情報!D311="","",【全員最初に作成】基本情報!D311)</f>
        <v/>
      </c>
      <c r="E290" s="710" t="str">
        <f>IF(【全員最初に作成】基本情報!E311="","",【全員最初に作成】基本情報!E311)</f>
        <v/>
      </c>
      <c r="F290" s="710" t="str">
        <f>IF(【全員最初に作成】基本情報!F311="","",【全員最初に作成】基本情報!F311)</f>
        <v/>
      </c>
      <c r="G290" s="710" t="str">
        <f>IF(【全員最初に作成】基本情報!G311="","",【全員最初に作成】基本情報!G311)</f>
        <v/>
      </c>
      <c r="H290" s="710" t="str">
        <f>IF(【全員最初に作成】基本情報!H311="","",【全員最初に作成】基本情報!H311)</f>
        <v/>
      </c>
      <c r="I290" s="710" t="str">
        <f>IF(【全員最初に作成】基本情報!I311="","",【全員最初に作成】基本情報!I311)</f>
        <v/>
      </c>
      <c r="J290" s="710" t="str">
        <f>IF(【全員最初に作成】基本情報!J311="","",【全員最初に作成】基本情報!J311)</f>
        <v/>
      </c>
      <c r="K290" s="710" t="str">
        <f>IF(【全員最初に作成】基本情報!K311="","",【全員最初に作成】基本情報!K311)</f>
        <v/>
      </c>
      <c r="L290" s="711" t="str">
        <f>IF(【全員最初に作成】基本情報!L311="","",【全員最初に作成】基本情報!L311)</f>
        <v/>
      </c>
      <c r="M290" s="707" t="str">
        <f>IF(【全員最初に作成】基本情報!M311="","",【全員最初に作成】基本情報!M311)</f>
        <v/>
      </c>
      <c r="N290" s="707" t="str">
        <f>IF(【全員最初に作成】基本情報!R311="","",【全員最初に作成】基本情報!R311)</f>
        <v/>
      </c>
      <c r="O290" s="707" t="str">
        <f>IF(【全員最初に作成】基本情報!W311="","",【全員最初に作成】基本情報!W311)</f>
        <v/>
      </c>
      <c r="P290" s="707" t="str">
        <f>IF(【全員最初に作成】基本情報!X311="","",【全員最初に作成】基本情報!X311)</f>
        <v/>
      </c>
      <c r="Q290" s="712" t="str">
        <f>IF(【全員最初に作成】基本情報!Y311="","",【全員最初に作成】基本情報!Y311)</f>
        <v/>
      </c>
      <c r="R290" s="713"/>
      <c r="S290" s="234" t="str">
        <f>IF(B290="×","",IF(【全員最初に作成】基本情報!Z311="","",【全員最初に作成】基本情報!Z311))</f>
        <v/>
      </c>
      <c r="T290" s="714" t="str">
        <f>IF(B290="×","",IF(Q290="","",VLOOKUP(Q290,【参考】数式用!$M$2:$O$34,3,FALSE)))</f>
        <v/>
      </c>
      <c r="U290" s="715" t="s">
        <v>566</v>
      </c>
      <c r="V290" s="716">
        <v>4</v>
      </c>
      <c r="W290" s="717" t="s">
        <v>11</v>
      </c>
      <c r="X290" s="718"/>
      <c r="Y290" s="719" t="s">
        <v>567</v>
      </c>
      <c r="Z290" s="716">
        <v>4</v>
      </c>
      <c r="AA290" s="719" t="s">
        <v>11</v>
      </c>
      <c r="AB290" s="718"/>
      <c r="AC290" s="719" t="s">
        <v>12</v>
      </c>
      <c r="AD290" s="720" t="s">
        <v>30</v>
      </c>
      <c r="AE290" s="721" t="str">
        <f t="shared" si="14"/>
        <v/>
      </c>
      <c r="AF290" s="722" t="s">
        <v>568</v>
      </c>
      <c r="AG290" s="723" t="str">
        <f t="shared" si="15"/>
        <v/>
      </c>
      <c r="AH290" s="724"/>
      <c r="AI290" s="724"/>
      <c r="AJ290" s="725"/>
      <c r="AK290" s="725"/>
    </row>
    <row r="291" spans="1:37" ht="36.75" customHeight="1">
      <c r="A291" s="707">
        <f t="shared" si="16"/>
        <v>278</v>
      </c>
      <c r="B291" s="708"/>
      <c r="C291" s="709" t="str">
        <f>IF(【全員最初に作成】基本情報!C312="","",【全員最初に作成】基本情報!C312)</f>
        <v/>
      </c>
      <c r="D291" s="710" t="str">
        <f>IF(【全員最初に作成】基本情報!D312="","",【全員最初に作成】基本情報!D312)</f>
        <v/>
      </c>
      <c r="E291" s="710" t="str">
        <f>IF(【全員最初に作成】基本情報!E312="","",【全員最初に作成】基本情報!E312)</f>
        <v/>
      </c>
      <c r="F291" s="710" t="str">
        <f>IF(【全員最初に作成】基本情報!F312="","",【全員最初に作成】基本情報!F312)</f>
        <v/>
      </c>
      <c r="G291" s="710" t="str">
        <f>IF(【全員最初に作成】基本情報!G312="","",【全員最初に作成】基本情報!G312)</f>
        <v/>
      </c>
      <c r="H291" s="710" t="str">
        <f>IF(【全員最初に作成】基本情報!H312="","",【全員最初に作成】基本情報!H312)</f>
        <v/>
      </c>
      <c r="I291" s="710" t="str">
        <f>IF(【全員最初に作成】基本情報!I312="","",【全員最初に作成】基本情報!I312)</f>
        <v/>
      </c>
      <c r="J291" s="710" t="str">
        <f>IF(【全員最初に作成】基本情報!J312="","",【全員最初に作成】基本情報!J312)</f>
        <v/>
      </c>
      <c r="K291" s="710" t="str">
        <f>IF(【全員最初に作成】基本情報!K312="","",【全員最初に作成】基本情報!K312)</f>
        <v/>
      </c>
      <c r="L291" s="711" t="str">
        <f>IF(【全員最初に作成】基本情報!L312="","",【全員最初に作成】基本情報!L312)</f>
        <v/>
      </c>
      <c r="M291" s="707" t="str">
        <f>IF(【全員最初に作成】基本情報!M312="","",【全員最初に作成】基本情報!M312)</f>
        <v/>
      </c>
      <c r="N291" s="707" t="str">
        <f>IF(【全員最初に作成】基本情報!R312="","",【全員最初に作成】基本情報!R312)</f>
        <v/>
      </c>
      <c r="O291" s="707" t="str">
        <f>IF(【全員最初に作成】基本情報!W312="","",【全員最初に作成】基本情報!W312)</f>
        <v/>
      </c>
      <c r="P291" s="707" t="str">
        <f>IF(【全員最初に作成】基本情報!X312="","",【全員最初に作成】基本情報!X312)</f>
        <v/>
      </c>
      <c r="Q291" s="712" t="str">
        <f>IF(【全員最初に作成】基本情報!Y312="","",【全員最初に作成】基本情報!Y312)</f>
        <v/>
      </c>
      <c r="R291" s="713"/>
      <c r="S291" s="234" t="str">
        <f>IF(B291="×","",IF(【全員最初に作成】基本情報!Z312="","",【全員最初に作成】基本情報!Z312))</f>
        <v/>
      </c>
      <c r="T291" s="714" t="str">
        <f>IF(B291="×","",IF(Q291="","",VLOOKUP(Q291,【参考】数式用!$M$2:$O$34,3,FALSE)))</f>
        <v/>
      </c>
      <c r="U291" s="715" t="s">
        <v>566</v>
      </c>
      <c r="V291" s="716">
        <v>4</v>
      </c>
      <c r="W291" s="717" t="s">
        <v>11</v>
      </c>
      <c r="X291" s="718"/>
      <c r="Y291" s="719" t="s">
        <v>567</v>
      </c>
      <c r="Z291" s="716">
        <v>4</v>
      </c>
      <c r="AA291" s="719" t="s">
        <v>11</v>
      </c>
      <c r="AB291" s="718"/>
      <c r="AC291" s="719" t="s">
        <v>12</v>
      </c>
      <c r="AD291" s="720" t="s">
        <v>30</v>
      </c>
      <c r="AE291" s="721" t="str">
        <f t="shared" si="14"/>
        <v/>
      </c>
      <c r="AF291" s="722" t="s">
        <v>568</v>
      </c>
      <c r="AG291" s="723" t="str">
        <f t="shared" si="15"/>
        <v/>
      </c>
      <c r="AH291" s="724"/>
      <c r="AI291" s="724"/>
      <c r="AJ291" s="725"/>
      <c r="AK291" s="725"/>
    </row>
    <row r="292" spans="1:37" ht="36.75" customHeight="1">
      <c r="A292" s="707">
        <f t="shared" si="16"/>
        <v>279</v>
      </c>
      <c r="B292" s="708"/>
      <c r="C292" s="709" t="str">
        <f>IF(【全員最初に作成】基本情報!C313="","",【全員最初に作成】基本情報!C313)</f>
        <v/>
      </c>
      <c r="D292" s="710" t="str">
        <f>IF(【全員最初に作成】基本情報!D313="","",【全員最初に作成】基本情報!D313)</f>
        <v/>
      </c>
      <c r="E292" s="710" t="str">
        <f>IF(【全員最初に作成】基本情報!E313="","",【全員最初に作成】基本情報!E313)</f>
        <v/>
      </c>
      <c r="F292" s="710" t="str">
        <f>IF(【全員最初に作成】基本情報!F313="","",【全員最初に作成】基本情報!F313)</f>
        <v/>
      </c>
      <c r="G292" s="710" t="str">
        <f>IF(【全員最初に作成】基本情報!G313="","",【全員最初に作成】基本情報!G313)</f>
        <v/>
      </c>
      <c r="H292" s="710" t="str">
        <f>IF(【全員最初に作成】基本情報!H313="","",【全員最初に作成】基本情報!H313)</f>
        <v/>
      </c>
      <c r="I292" s="710" t="str">
        <f>IF(【全員最初に作成】基本情報!I313="","",【全員最初に作成】基本情報!I313)</f>
        <v/>
      </c>
      <c r="J292" s="710" t="str">
        <f>IF(【全員最初に作成】基本情報!J313="","",【全員最初に作成】基本情報!J313)</f>
        <v/>
      </c>
      <c r="K292" s="710" t="str">
        <f>IF(【全員最初に作成】基本情報!K313="","",【全員最初に作成】基本情報!K313)</f>
        <v/>
      </c>
      <c r="L292" s="711" t="str">
        <f>IF(【全員最初に作成】基本情報!L313="","",【全員最初に作成】基本情報!L313)</f>
        <v/>
      </c>
      <c r="M292" s="707" t="str">
        <f>IF(【全員最初に作成】基本情報!M313="","",【全員最初に作成】基本情報!M313)</f>
        <v/>
      </c>
      <c r="N292" s="707" t="str">
        <f>IF(【全員最初に作成】基本情報!R313="","",【全員最初に作成】基本情報!R313)</f>
        <v/>
      </c>
      <c r="O292" s="707" t="str">
        <f>IF(【全員最初に作成】基本情報!W313="","",【全員最初に作成】基本情報!W313)</f>
        <v/>
      </c>
      <c r="P292" s="707" t="str">
        <f>IF(【全員最初に作成】基本情報!X313="","",【全員最初に作成】基本情報!X313)</f>
        <v/>
      </c>
      <c r="Q292" s="712" t="str">
        <f>IF(【全員最初に作成】基本情報!Y313="","",【全員最初に作成】基本情報!Y313)</f>
        <v/>
      </c>
      <c r="R292" s="713"/>
      <c r="S292" s="234" t="str">
        <f>IF(B292="×","",IF(【全員最初に作成】基本情報!Z313="","",【全員最初に作成】基本情報!Z313))</f>
        <v/>
      </c>
      <c r="T292" s="714" t="str">
        <f>IF(B292="×","",IF(Q292="","",VLOOKUP(Q292,【参考】数式用!$M$2:$O$34,3,FALSE)))</f>
        <v/>
      </c>
      <c r="U292" s="715" t="s">
        <v>566</v>
      </c>
      <c r="V292" s="716">
        <v>4</v>
      </c>
      <c r="W292" s="717" t="s">
        <v>11</v>
      </c>
      <c r="X292" s="718"/>
      <c r="Y292" s="719" t="s">
        <v>567</v>
      </c>
      <c r="Z292" s="716">
        <v>4</v>
      </c>
      <c r="AA292" s="719" t="s">
        <v>11</v>
      </c>
      <c r="AB292" s="718"/>
      <c r="AC292" s="719" t="s">
        <v>12</v>
      </c>
      <c r="AD292" s="720" t="s">
        <v>30</v>
      </c>
      <c r="AE292" s="721" t="str">
        <f t="shared" si="14"/>
        <v/>
      </c>
      <c r="AF292" s="722" t="s">
        <v>568</v>
      </c>
      <c r="AG292" s="723" t="str">
        <f t="shared" si="15"/>
        <v/>
      </c>
      <c r="AH292" s="724"/>
      <c r="AI292" s="724"/>
      <c r="AJ292" s="725"/>
      <c r="AK292" s="725"/>
    </row>
    <row r="293" spans="1:37" ht="36.75" customHeight="1">
      <c r="A293" s="707">
        <f t="shared" si="16"/>
        <v>280</v>
      </c>
      <c r="B293" s="708"/>
      <c r="C293" s="709" t="str">
        <f>IF(【全員最初に作成】基本情報!C314="","",【全員最初に作成】基本情報!C314)</f>
        <v/>
      </c>
      <c r="D293" s="710" t="str">
        <f>IF(【全員最初に作成】基本情報!D314="","",【全員最初に作成】基本情報!D314)</f>
        <v/>
      </c>
      <c r="E293" s="710" t="str">
        <f>IF(【全員最初に作成】基本情報!E314="","",【全員最初に作成】基本情報!E314)</f>
        <v/>
      </c>
      <c r="F293" s="710" t="str">
        <f>IF(【全員最初に作成】基本情報!F314="","",【全員最初に作成】基本情報!F314)</f>
        <v/>
      </c>
      <c r="G293" s="710" t="str">
        <f>IF(【全員最初に作成】基本情報!G314="","",【全員最初に作成】基本情報!G314)</f>
        <v/>
      </c>
      <c r="H293" s="710" t="str">
        <f>IF(【全員最初に作成】基本情報!H314="","",【全員最初に作成】基本情報!H314)</f>
        <v/>
      </c>
      <c r="I293" s="710" t="str">
        <f>IF(【全員最初に作成】基本情報!I314="","",【全員最初に作成】基本情報!I314)</f>
        <v/>
      </c>
      <c r="J293" s="710" t="str">
        <f>IF(【全員最初に作成】基本情報!J314="","",【全員最初に作成】基本情報!J314)</f>
        <v/>
      </c>
      <c r="K293" s="710" t="str">
        <f>IF(【全員最初に作成】基本情報!K314="","",【全員最初に作成】基本情報!K314)</f>
        <v/>
      </c>
      <c r="L293" s="711" t="str">
        <f>IF(【全員最初に作成】基本情報!L314="","",【全員最初に作成】基本情報!L314)</f>
        <v/>
      </c>
      <c r="M293" s="707" t="str">
        <f>IF(【全員最初に作成】基本情報!M314="","",【全員最初に作成】基本情報!M314)</f>
        <v/>
      </c>
      <c r="N293" s="707" t="str">
        <f>IF(【全員最初に作成】基本情報!R314="","",【全員最初に作成】基本情報!R314)</f>
        <v/>
      </c>
      <c r="O293" s="707" t="str">
        <f>IF(【全員最初に作成】基本情報!W314="","",【全員最初に作成】基本情報!W314)</f>
        <v/>
      </c>
      <c r="P293" s="707" t="str">
        <f>IF(【全員最初に作成】基本情報!X314="","",【全員最初に作成】基本情報!X314)</f>
        <v/>
      </c>
      <c r="Q293" s="712" t="str">
        <f>IF(【全員最初に作成】基本情報!Y314="","",【全員最初に作成】基本情報!Y314)</f>
        <v/>
      </c>
      <c r="R293" s="713"/>
      <c r="S293" s="234" t="str">
        <f>IF(B293="×","",IF(【全員最初に作成】基本情報!Z314="","",【全員最初に作成】基本情報!Z314))</f>
        <v/>
      </c>
      <c r="T293" s="714" t="str">
        <f>IF(B293="×","",IF(Q293="","",VLOOKUP(Q293,【参考】数式用!$M$2:$O$34,3,FALSE)))</f>
        <v/>
      </c>
      <c r="U293" s="715" t="s">
        <v>566</v>
      </c>
      <c r="V293" s="716">
        <v>4</v>
      </c>
      <c r="W293" s="717" t="s">
        <v>11</v>
      </c>
      <c r="X293" s="718"/>
      <c r="Y293" s="719" t="s">
        <v>567</v>
      </c>
      <c r="Z293" s="716">
        <v>4</v>
      </c>
      <c r="AA293" s="719" t="s">
        <v>11</v>
      </c>
      <c r="AB293" s="718"/>
      <c r="AC293" s="719" t="s">
        <v>12</v>
      </c>
      <c r="AD293" s="720" t="s">
        <v>30</v>
      </c>
      <c r="AE293" s="721" t="str">
        <f t="shared" si="14"/>
        <v/>
      </c>
      <c r="AF293" s="722" t="s">
        <v>568</v>
      </c>
      <c r="AG293" s="723" t="str">
        <f t="shared" si="15"/>
        <v/>
      </c>
      <c r="AH293" s="724"/>
      <c r="AI293" s="724"/>
      <c r="AJ293" s="725"/>
      <c r="AK293" s="725"/>
    </row>
    <row r="294" spans="1:37" ht="36.75" customHeight="1">
      <c r="A294" s="707">
        <f t="shared" si="16"/>
        <v>281</v>
      </c>
      <c r="B294" s="708"/>
      <c r="C294" s="709" t="str">
        <f>IF(【全員最初に作成】基本情報!C315="","",【全員最初に作成】基本情報!C315)</f>
        <v/>
      </c>
      <c r="D294" s="710" t="str">
        <f>IF(【全員最初に作成】基本情報!D315="","",【全員最初に作成】基本情報!D315)</f>
        <v/>
      </c>
      <c r="E294" s="710" t="str">
        <f>IF(【全員最初に作成】基本情報!E315="","",【全員最初に作成】基本情報!E315)</f>
        <v/>
      </c>
      <c r="F294" s="710" t="str">
        <f>IF(【全員最初に作成】基本情報!F315="","",【全員最初に作成】基本情報!F315)</f>
        <v/>
      </c>
      <c r="G294" s="710" t="str">
        <f>IF(【全員最初に作成】基本情報!G315="","",【全員最初に作成】基本情報!G315)</f>
        <v/>
      </c>
      <c r="H294" s="710" t="str">
        <f>IF(【全員最初に作成】基本情報!H315="","",【全員最初に作成】基本情報!H315)</f>
        <v/>
      </c>
      <c r="I294" s="710" t="str">
        <f>IF(【全員最初に作成】基本情報!I315="","",【全員最初に作成】基本情報!I315)</f>
        <v/>
      </c>
      <c r="J294" s="710" t="str">
        <f>IF(【全員最初に作成】基本情報!J315="","",【全員最初に作成】基本情報!J315)</f>
        <v/>
      </c>
      <c r="K294" s="710" t="str">
        <f>IF(【全員最初に作成】基本情報!K315="","",【全員最初に作成】基本情報!K315)</f>
        <v/>
      </c>
      <c r="L294" s="711" t="str">
        <f>IF(【全員最初に作成】基本情報!L315="","",【全員最初に作成】基本情報!L315)</f>
        <v/>
      </c>
      <c r="M294" s="707" t="str">
        <f>IF(【全員最初に作成】基本情報!M315="","",【全員最初に作成】基本情報!M315)</f>
        <v/>
      </c>
      <c r="N294" s="707" t="str">
        <f>IF(【全員最初に作成】基本情報!R315="","",【全員最初に作成】基本情報!R315)</f>
        <v/>
      </c>
      <c r="O294" s="707" t="str">
        <f>IF(【全員最初に作成】基本情報!W315="","",【全員最初に作成】基本情報!W315)</f>
        <v/>
      </c>
      <c r="P294" s="707" t="str">
        <f>IF(【全員最初に作成】基本情報!X315="","",【全員最初に作成】基本情報!X315)</f>
        <v/>
      </c>
      <c r="Q294" s="712" t="str">
        <f>IF(【全員最初に作成】基本情報!Y315="","",【全員最初に作成】基本情報!Y315)</f>
        <v/>
      </c>
      <c r="R294" s="713"/>
      <c r="S294" s="234" t="str">
        <f>IF(B294="×","",IF(【全員最初に作成】基本情報!Z315="","",【全員最初に作成】基本情報!Z315))</f>
        <v/>
      </c>
      <c r="T294" s="714" t="str">
        <f>IF(B294="×","",IF(Q294="","",VLOOKUP(Q294,【参考】数式用!$M$2:$O$34,3,FALSE)))</f>
        <v/>
      </c>
      <c r="U294" s="715" t="s">
        <v>566</v>
      </c>
      <c r="V294" s="716">
        <v>4</v>
      </c>
      <c r="W294" s="717" t="s">
        <v>11</v>
      </c>
      <c r="X294" s="718"/>
      <c r="Y294" s="719" t="s">
        <v>567</v>
      </c>
      <c r="Z294" s="716">
        <v>4</v>
      </c>
      <c r="AA294" s="719" t="s">
        <v>11</v>
      </c>
      <c r="AB294" s="718"/>
      <c r="AC294" s="719" t="s">
        <v>12</v>
      </c>
      <c r="AD294" s="720" t="s">
        <v>30</v>
      </c>
      <c r="AE294" s="721" t="str">
        <f t="shared" si="14"/>
        <v/>
      </c>
      <c r="AF294" s="722" t="s">
        <v>568</v>
      </c>
      <c r="AG294" s="723" t="str">
        <f t="shared" si="15"/>
        <v/>
      </c>
      <c r="AH294" s="724"/>
      <c r="AI294" s="724"/>
      <c r="AJ294" s="725"/>
      <c r="AK294" s="725"/>
    </row>
    <row r="295" spans="1:37" ht="36.75" customHeight="1">
      <c r="A295" s="707">
        <f t="shared" si="16"/>
        <v>282</v>
      </c>
      <c r="B295" s="708"/>
      <c r="C295" s="709" t="str">
        <f>IF(【全員最初に作成】基本情報!C316="","",【全員最初に作成】基本情報!C316)</f>
        <v/>
      </c>
      <c r="D295" s="710" t="str">
        <f>IF(【全員最初に作成】基本情報!D316="","",【全員最初に作成】基本情報!D316)</f>
        <v/>
      </c>
      <c r="E295" s="710" t="str">
        <f>IF(【全員最初に作成】基本情報!E316="","",【全員最初に作成】基本情報!E316)</f>
        <v/>
      </c>
      <c r="F295" s="710" t="str">
        <f>IF(【全員最初に作成】基本情報!F316="","",【全員最初に作成】基本情報!F316)</f>
        <v/>
      </c>
      <c r="G295" s="710" t="str">
        <f>IF(【全員最初に作成】基本情報!G316="","",【全員最初に作成】基本情報!G316)</f>
        <v/>
      </c>
      <c r="H295" s="710" t="str">
        <f>IF(【全員最初に作成】基本情報!H316="","",【全員最初に作成】基本情報!H316)</f>
        <v/>
      </c>
      <c r="I295" s="710" t="str">
        <f>IF(【全員最初に作成】基本情報!I316="","",【全員最初に作成】基本情報!I316)</f>
        <v/>
      </c>
      <c r="J295" s="710" t="str">
        <f>IF(【全員最初に作成】基本情報!J316="","",【全員最初に作成】基本情報!J316)</f>
        <v/>
      </c>
      <c r="K295" s="710" t="str">
        <f>IF(【全員最初に作成】基本情報!K316="","",【全員最初に作成】基本情報!K316)</f>
        <v/>
      </c>
      <c r="L295" s="711" t="str">
        <f>IF(【全員最初に作成】基本情報!L316="","",【全員最初に作成】基本情報!L316)</f>
        <v/>
      </c>
      <c r="M295" s="707" t="str">
        <f>IF(【全員最初に作成】基本情報!M316="","",【全員最初に作成】基本情報!M316)</f>
        <v/>
      </c>
      <c r="N295" s="707" t="str">
        <f>IF(【全員最初に作成】基本情報!R316="","",【全員最初に作成】基本情報!R316)</f>
        <v/>
      </c>
      <c r="O295" s="707" t="str">
        <f>IF(【全員最初に作成】基本情報!W316="","",【全員最初に作成】基本情報!W316)</f>
        <v/>
      </c>
      <c r="P295" s="707" t="str">
        <f>IF(【全員最初に作成】基本情報!X316="","",【全員最初に作成】基本情報!X316)</f>
        <v/>
      </c>
      <c r="Q295" s="712" t="str">
        <f>IF(【全員最初に作成】基本情報!Y316="","",【全員最初に作成】基本情報!Y316)</f>
        <v/>
      </c>
      <c r="R295" s="713"/>
      <c r="S295" s="234" t="str">
        <f>IF(B295="×","",IF(【全員最初に作成】基本情報!Z316="","",【全員最初に作成】基本情報!Z316))</f>
        <v/>
      </c>
      <c r="T295" s="714" t="str">
        <f>IF(B295="×","",IF(Q295="","",VLOOKUP(Q295,【参考】数式用!$M$2:$O$34,3,FALSE)))</f>
        <v/>
      </c>
      <c r="U295" s="715" t="s">
        <v>566</v>
      </c>
      <c r="V295" s="716">
        <v>4</v>
      </c>
      <c r="W295" s="717" t="s">
        <v>11</v>
      </c>
      <c r="X295" s="718"/>
      <c r="Y295" s="719" t="s">
        <v>567</v>
      </c>
      <c r="Z295" s="716">
        <v>4</v>
      </c>
      <c r="AA295" s="719" t="s">
        <v>11</v>
      </c>
      <c r="AB295" s="718"/>
      <c r="AC295" s="719" t="s">
        <v>12</v>
      </c>
      <c r="AD295" s="720" t="s">
        <v>30</v>
      </c>
      <c r="AE295" s="721" t="str">
        <f t="shared" si="14"/>
        <v/>
      </c>
      <c r="AF295" s="722" t="s">
        <v>568</v>
      </c>
      <c r="AG295" s="723" t="str">
        <f t="shared" si="15"/>
        <v/>
      </c>
      <c r="AH295" s="724"/>
      <c r="AI295" s="724"/>
      <c r="AJ295" s="725"/>
      <c r="AK295" s="725"/>
    </row>
    <row r="296" spans="1:37" ht="36.75" customHeight="1">
      <c r="A296" s="707">
        <f t="shared" si="16"/>
        <v>283</v>
      </c>
      <c r="B296" s="708"/>
      <c r="C296" s="709" t="str">
        <f>IF(【全員最初に作成】基本情報!C317="","",【全員最初に作成】基本情報!C317)</f>
        <v/>
      </c>
      <c r="D296" s="710" t="str">
        <f>IF(【全員最初に作成】基本情報!D317="","",【全員最初に作成】基本情報!D317)</f>
        <v/>
      </c>
      <c r="E296" s="710" t="str">
        <f>IF(【全員最初に作成】基本情報!E317="","",【全員最初に作成】基本情報!E317)</f>
        <v/>
      </c>
      <c r="F296" s="710" t="str">
        <f>IF(【全員最初に作成】基本情報!F317="","",【全員最初に作成】基本情報!F317)</f>
        <v/>
      </c>
      <c r="G296" s="710" t="str">
        <f>IF(【全員最初に作成】基本情報!G317="","",【全員最初に作成】基本情報!G317)</f>
        <v/>
      </c>
      <c r="H296" s="710" t="str">
        <f>IF(【全員最初に作成】基本情報!H317="","",【全員最初に作成】基本情報!H317)</f>
        <v/>
      </c>
      <c r="I296" s="710" t="str">
        <f>IF(【全員最初に作成】基本情報!I317="","",【全員最初に作成】基本情報!I317)</f>
        <v/>
      </c>
      <c r="J296" s="710" t="str">
        <f>IF(【全員最初に作成】基本情報!J317="","",【全員最初に作成】基本情報!J317)</f>
        <v/>
      </c>
      <c r="K296" s="710" t="str">
        <f>IF(【全員最初に作成】基本情報!K317="","",【全員最初に作成】基本情報!K317)</f>
        <v/>
      </c>
      <c r="L296" s="711" t="str">
        <f>IF(【全員最初に作成】基本情報!L317="","",【全員最初に作成】基本情報!L317)</f>
        <v/>
      </c>
      <c r="M296" s="707" t="str">
        <f>IF(【全員最初に作成】基本情報!M317="","",【全員最初に作成】基本情報!M317)</f>
        <v/>
      </c>
      <c r="N296" s="707" t="str">
        <f>IF(【全員最初に作成】基本情報!R317="","",【全員最初に作成】基本情報!R317)</f>
        <v/>
      </c>
      <c r="O296" s="707" t="str">
        <f>IF(【全員最初に作成】基本情報!W317="","",【全員最初に作成】基本情報!W317)</f>
        <v/>
      </c>
      <c r="P296" s="707" t="str">
        <f>IF(【全員最初に作成】基本情報!X317="","",【全員最初に作成】基本情報!X317)</f>
        <v/>
      </c>
      <c r="Q296" s="712" t="str">
        <f>IF(【全員最初に作成】基本情報!Y317="","",【全員最初に作成】基本情報!Y317)</f>
        <v/>
      </c>
      <c r="R296" s="713"/>
      <c r="S296" s="234" t="str">
        <f>IF(B296="×","",IF(【全員最初に作成】基本情報!Z317="","",【全員最初に作成】基本情報!Z317))</f>
        <v/>
      </c>
      <c r="T296" s="714" t="str">
        <f>IF(B296="×","",IF(Q296="","",VLOOKUP(Q296,【参考】数式用!$M$2:$O$34,3,FALSE)))</f>
        <v/>
      </c>
      <c r="U296" s="715" t="s">
        <v>566</v>
      </c>
      <c r="V296" s="716">
        <v>4</v>
      </c>
      <c r="W296" s="717" t="s">
        <v>11</v>
      </c>
      <c r="X296" s="718"/>
      <c r="Y296" s="719" t="s">
        <v>567</v>
      </c>
      <c r="Z296" s="716">
        <v>4</v>
      </c>
      <c r="AA296" s="719" t="s">
        <v>11</v>
      </c>
      <c r="AB296" s="718"/>
      <c r="AC296" s="719" t="s">
        <v>12</v>
      </c>
      <c r="AD296" s="720" t="s">
        <v>30</v>
      </c>
      <c r="AE296" s="721" t="str">
        <f t="shared" si="14"/>
        <v/>
      </c>
      <c r="AF296" s="722" t="s">
        <v>568</v>
      </c>
      <c r="AG296" s="723" t="str">
        <f t="shared" si="15"/>
        <v/>
      </c>
      <c r="AH296" s="724"/>
      <c r="AI296" s="724"/>
      <c r="AJ296" s="725"/>
      <c r="AK296" s="725"/>
    </row>
    <row r="297" spans="1:37" ht="36.75" customHeight="1">
      <c r="A297" s="707">
        <f t="shared" si="16"/>
        <v>284</v>
      </c>
      <c r="B297" s="708"/>
      <c r="C297" s="709" t="str">
        <f>IF(【全員最初に作成】基本情報!C318="","",【全員最初に作成】基本情報!C318)</f>
        <v/>
      </c>
      <c r="D297" s="710" t="str">
        <f>IF(【全員最初に作成】基本情報!D318="","",【全員最初に作成】基本情報!D318)</f>
        <v/>
      </c>
      <c r="E297" s="710" t="str">
        <f>IF(【全員最初に作成】基本情報!E318="","",【全員最初に作成】基本情報!E318)</f>
        <v/>
      </c>
      <c r="F297" s="710" t="str">
        <f>IF(【全員最初に作成】基本情報!F318="","",【全員最初に作成】基本情報!F318)</f>
        <v/>
      </c>
      <c r="G297" s="710" t="str">
        <f>IF(【全員最初に作成】基本情報!G318="","",【全員最初に作成】基本情報!G318)</f>
        <v/>
      </c>
      <c r="H297" s="710" t="str">
        <f>IF(【全員最初に作成】基本情報!H318="","",【全員最初に作成】基本情報!H318)</f>
        <v/>
      </c>
      <c r="I297" s="710" t="str">
        <f>IF(【全員最初に作成】基本情報!I318="","",【全員最初に作成】基本情報!I318)</f>
        <v/>
      </c>
      <c r="J297" s="710" t="str">
        <f>IF(【全員最初に作成】基本情報!J318="","",【全員最初に作成】基本情報!J318)</f>
        <v/>
      </c>
      <c r="K297" s="710" t="str">
        <f>IF(【全員最初に作成】基本情報!K318="","",【全員最初に作成】基本情報!K318)</f>
        <v/>
      </c>
      <c r="L297" s="711" t="str">
        <f>IF(【全員最初に作成】基本情報!L318="","",【全員最初に作成】基本情報!L318)</f>
        <v/>
      </c>
      <c r="M297" s="707" t="str">
        <f>IF(【全員最初に作成】基本情報!M318="","",【全員最初に作成】基本情報!M318)</f>
        <v/>
      </c>
      <c r="N297" s="707" t="str">
        <f>IF(【全員最初に作成】基本情報!R318="","",【全員最初に作成】基本情報!R318)</f>
        <v/>
      </c>
      <c r="O297" s="707" t="str">
        <f>IF(【全員最初に作成】基本情報!W318="","",【全員最初に作成】基本情報!W318)</f>
        <v/>
      </c>
      <c r="P297" s="707" t="str">
        <f>IF(【全員最初に作成】基本情報!X318="","",【全員最初に作成】基本情報!X318)</f>
        <v/>
      </c>
      <c r="Q297" s="712" t="str">
        <f>IF(【全員最初に作成】基本情報!Y318="","",【全員最初に作成】基本情報!Y318)</f>
        <v/>
      </c>
      <c r="R297" s="713"/>
      <c r="S297" s="234" t="str">
        <f>IF(B297="×","",IF(【全員最初に作成】基本情報!Z318="","",【全員最初に作成】基本情報!Z318))</f>
        <v/>
      </c>
      <c r="T297" s="714" t="str">
        <f>IF(B297="×","",IF(Q297="","",VLOOKUP(Q297,【参考】数式用!$M$2:$O$34,3,FALSE)))</f>
        <v/>
      </c>
      <c r="U297" s="715" t="s">
        <v>566</v>
      </c>
      <c r="V297" s="716">
        <v>4</v>
      </c>
      <c r="W297" s="717" t="s">
        <v>11</v>
      </c>
      <c r="X297" s="718"/>
      <c r="Y297" s="719" t="s">
        <v>567</v>
      </c>
      <c r="Z297" s="716">
        <v>4</v>
      </c>
      <c r="AA297" s="719" t="s">
        <v>11</v>
      </c>
      <c r="AB297" s="718"/>
      <c r="AC297" s="719" t="s">
        <v>12</v>
      </c>
      <c r="AD297" s="720" t="s">
        <v>30</v>
      </c>
      <c r="AE297" s="721" t="str">
        <f t="shared" si="14"/>
        <v/>
      </c>
      <c r="AF297" s="722" t="s">
        <v>568</v>
      </c>
      <c r="AG297" s="723" t="str">
        <f t="shared" si="15"/>
        <v/>
      </c>
      <c r="AH297" s="724"/>
      <c r="AI297" s="724"/>
      <c r="AJ297" s="725"/>
      <c r="AK297" s="725"/>
    </row>
    <row r="298" spans="1:37" ht="36.75" customHeight="1">
      <c r="A298" s="707">
        <f t="shared" si="16"/>
        <v>285</v>
      </c>
      <c r="B298" s="708"/>
      <c r="C298" s="709" t="str">
        <f>IF(【全員最初に作成】基本情報!C319="","",【全員最初に作成】基本情報!C319)</f>
        <v/>
      </c>
      <c r="D298" s="710" t="str">
        <f>IF(【全員最初に作成】基本情報!D319="","",【全員最初に作成】基本情報!D319)</f>
        <v/>
      </c>
      <c r="E298" s="710" t="str">
        <f>IF(【全員最初に作成】基本情報!E319="","",【全員最初に作成】基本情報!E319)</f>
        <v/>
      </c>
      <c r="F298" s="710" t="str">
        <f>IF(【全員最初に作成】基本情報!F319="","",【全員最初に作成】基本情報!F319)</f>
        <v/>
      </c>
      <c r="G298" s="710" t="str">
        <f>IF(【全員最初に作成】基本情報!G319="","",【全員最初に作成】基本情報!G319)</f>
        <v/>
      </c>
      <c r="H298" s="710" t="str">
        <f>IF(【全員最初に作成】基本情報!H319="","",【全員最初に作成】基本情報!H319)</f>
        <v/>
      </c>
      <c r="I298" s="710" t="str">
        <f>IF(【全員最初に作成】基本情報!I319="","",【全員最初に作成】基本情報!I319)</f>
        <v/>
      </c>
      <c r="J298" s="710" t="str">
        <f>IF(【全員最初に作成】基本情報!J319="","",【全員最初に作成】基本情報!J319)</f>
        <v/>
      </c>
      <c r="K298" s="710" t="str">
        <f>IF(【全員最初に作成】基本情報!K319="","",【全員最初に作成】基本情報!K319)</f>
        <v/>
      </c>
      <c r="L298" s="711" t="str">
        <f>IF(【全員最初に作成】基本情報!L319="","",【全員最初に作成】基本情報!L319)</f>
        <v/>
      </c>
      <c r="M298" s="707" t="str">
        <f>IF(【全員最初に作成】基本情報!M319="","",【全員最初に作成】基本情報!M319)</f>
        <v/>
      </c>
      <c r="N298" s="707" t="str">
        <f>IF(【全員最初に作成】基本情報!R319="","",【全員最初に作成】基本情報!R319)</f>
        <v/>
      </c>
      <c r="O298" s="707" t="str">
        <f>IF(【全員最初に作成】基本情報!W319="","",【全員最初に作成】基本情報!W319)</f>
        <v/>
      </c>
      <c r="P298" s="707" t="str">
        <f>IF(【全員最初に作成】基本情報!X319="","",【全員最初に作成】基本情報!X319)</f>
        <v/>
      </c>
      <c r="Q298" s="712" t="str">
        <f>IF(【全員最初に作成】基本情報!Y319="","",【全員最初に作成】基本情報!Y319)</f>
        <v/>
      </c>
      <c r="R298" s="713"/>
      <c r="S298" s="234" t="str">
        <f>IF(B298="×","",IF(【全員最初に作成】基本情報!Z319="","",【全員最初に作成】基本情報!Z319))</f>
        <v/>
      </c>
      <c r="T298" s="714" t="str">
        <f>IF(B298="×","",IF(Q298="","",VLOOKUP(Q298,【参考】数式用!$M$2:$O$34,3,FALSE)))</f>
        <v/>
      </c>
      <c r="U298" s="715" t="s">
        <v>566</v>
      </c>
      <c r="V298" s="716">
        <v>4</v>
      </c>
      <c r="W298" s="717" t="s">
        <v>11</v>
      </c>
      <c r="X298" s="718"/>
      <c r="Y298" s="719" t="s">
        <v>567</v>
      </c>
      <c r="Z298" s="716">
        <v>4</v>
      </c>
      <c r="AA298" s="719" t="s">
        <v>11</v>
      </c>
      <c r="AB298" s="718"/>
      <c r="AC298" s="719" t="s">
        <v>12</v>
      </c>
      <c r="AD298" s="720" t="s">
        <v>30</v>
      </c>
      <c r="AE298" s="721" t="str">
        <f t="shared" si="14"/>
        <v/>
      </c>
      <c r="AF298" s="722" t="s">
        <v>568</v>
      </c>
      <c r="AG298" s="723" t="str">
        <f t="shared" si="15"/>
        <v/>
      </c>
      <c r="AH298" s="724"/>
      <c r="AI298" s="724"/>
      <c r="AJ298" s="725"/>
      <c r="AK298" s="725"/>
    </row>
    <row r="299" spans="1:37" ht="36.75" customHeight="1">
      <c r="A299" s="707">
        <f t="shared" si="16"/>
        <v>286</v>
      </c>
      <c r="B299" s="708"/>
      <c r="C299" s="709" t="str">
        <f>IF(【全員最初に作成】基本情報!C320="","",【全員最初に作成】基本情報!C320)</f>
        <v/>
      </c>
      <c r="D299" s="710" t="str">
        <f>IF(【全員最初に作成】基本情報!D320="","",【全員最初に作成】基本情報!D320)</f>
        <v/>
      </c>
      <c r="E299" s="710" t="str">
        <f>IF(【全員最初に作成】基本情報!E320="","",【全員最初に作成】基本情報!E320)</f>
        <v/>
      </c>
      <c r="F299" s="710" t="str">
        <f>IF(【全員最初に作成】基本情報!F320="","",【全員最初に作成】基本情報!F320)</f>
        <v/>
      </c>
      <c r="G299" s="710" t="str">
        <f>IF(【全員最初に作成】基本情報!G320="","",【全員最初に作成】基本情報!G320)</f>
        <v/>
      </c>
      <c r="H299" s="710" t="str">
        <f>IF(【全員最初に作成】基本情報!H320="","",【全員最初に作成】基本情報!H320)</f>
        <v/>
      </c>
      <c r="I299" s="710" t="str">
        <f>IF(【全員最初に作成】基本情報!I320="","",【全員最初に作成】基本情報!I320)</f>
        <v/>
      </c>
      <c r="J299" s="710" t="str">
        <f>IF(【全員最初に作成】基本情報!J320="","",【全員最初に作成】基本情報!J320)</f>
        <v/>
      </c>
      <c r="K299" s="710" t="str">
        <f>IF(【全員最初に作成】基本情報!K320="","",【全員最初に作成】基本情報!K320)</f>
        <v/>
      </c>
      <c r="L299" s="711" t="str">
        <f>IF(【全員最初に作成】基本情報!L320="","",【全員最初に作成】基本情報!L320)</f>
        <v/>
      </c>
      <c r="M299" s="707" t="str">
        <f>IF(【全員最初に作成】基本情報!M320="","",【全員最初に作成】基本情報!M320)</f>
        <v/>
      </c>
      <c r="N299" s="707" t="str">
        <f>IF(【全員最初に作成】基本情報!R320="","",【全員最初に作成】基本情報!R320)</f>
        <v/>
      </c>
      <c r="O299" s="707" t="str">
        <f>IF(【全員最初に作成】基本情報!W320="","",【全員最初に作成】基本情報!W320)</f>
        <v/>
      </c>
      <c r="P299" s="707" t="str">
        <f>IF(【全員最初に作成】基本情報!X320="","",【全員最初に作成】基本情報!X320)</f>
        <v/>
      </c>
      <c r="Q299" s="712" t="str">
        <f>IF(【全員最初に作成】基本情報!Y320="","",【全員最初に作成】基本情報!Y320)</f>
        <v/>
      </c>
      <c r="R299" s="713"/>
      <c r="S299" s="234" t="str">
        <f>IF(B299="×","",IF(【全員最初に作成】基本情報!Z320="","",【全員最初に作成】基本情報!Z320))</f>
        <v/>
      </c>
      <c r="T299" s="714" t="str">
        <f>IF(B299="×","",IF(Q299="","",VLOOKUP(Q299,【参考】数式用!$M$2:$O$34,3,FALSE)))</f>
        <v/>
      </c>
      <c r="U299" s="715" t="s">
        <v>566</v>
      </c>
      <c r="V299" s="716">
        <v>4</v>
      </c>
      <c r="W299" s="717" t="s">
        <v>11</v>
      </c>
      <c r="X299" s="718"/>
      <c r="Y299" s="719" t="s">
        <v>567</v>
      </c>
      <c r="Z299" s="716">
        <v>4</v>
      </c>
      <c r="AA299" s="719" t="s">
        <v>11</v>
      </c>
      <c r="AB299" s="718"/>
      <c r="AC299" s="719" t="s">
        <v>12</v>
      </c>
      <c r="AD299" s="720" t="s">
        <v>30</v>
      </c>
      <c r="AE299" s="721" t="str">
        <f t="shared" si="14"/>
        <v/>
      </c>
      <c r="AF299" s="722" t="s">
        <v>568</v>
      </c>
      <c r="AG299" s="723" t="str">
        <f t="shared" si="15"/>
        <v/>
      </c>
      <c r="AH299" s="724"/>
      <c r="AI299" s="724"/>
      <c r="AJ299" s="725"/>
      <c r="AK299" s="725"/>
    </row>
    <row r="300" spans="1:37" ht="36.75" customHeight="1">
      <c r="A300" s="707">
        <f t="shared" si="16"/>
        <v>287</v>
      </c>
      <c r="B300" s="708"/>
      <c r="C300" s="709" t="str">
        <f>IF(【全員最初に作成】基本情報!C321="","",【全員最初に作成】基本情報!C321)</f>
        <v/>
      </c>
      <c r="D300" s="710" t="str">
        <f>IF(【全員最初に作成】基本情報!D321="","",【全員最初に作成】基本情報!D321)</f>
        <v/>
      </c>
      <c r="E300" s="710" t="str">
        <f>IF(【全員最初に作成】基本情報!E321="","",【全員最初に作成】基本情報!E321)</f>
        <v/>
      </c>
      <c r="F300" s="710" t="str">
        <f>IF(【全員最初に作成】基本情報!F321="","",【全員最初に作成】基本情報!F321)</f>
        <v/>
      </c>
      <c r="G300" s="710" t="str">
        <f>IF(【全員最初に作成】基本情報!G321="","",【全員最初に作成】基本情報!G321)</f>
        <v/>
      </c>
      <c r="H300" s="710" t="str">
        <f>IF(【全員最初に作成】基本情報!H321="","",【全員最初に作成】基本情報!H321)</f>
        <v/>
      </c>
      <c r="I300" s="710" t="str">
        <f>IF(【全員最初に作成】基本情報!I321="","",【全員最初に作成】基本情報!I321)</f>
        <v/>
      </c>
      <c r="J300" s="710" t="str">
        <f>IF(【全員最初に作成】基本情報!J321="","",【全員最初に作成】基本情報!J321)</f>
        <v/>
      </c>
      <c r="K300" s="710" t="str">
        <f>IF(【全員最初に作成】基本情報!K321="","",【全員最初に作成】基本情報!K321)</f>
        <v/>
      </c>
      <c r="L300" s="711" t="str">
        <f>IF(【全員最初に作成】基本情報!L321="","",【全員最初に作成】基本情報!L321)</f>
        <v/>
      </c>
      <c r="M300" s="707" t="str">
        <f>IF(【全員最初に作成】基本情報!M321="","",【全員最初に作成】基本情報!M321)</f>
        <v/>
      </c>
      <c r="N300" s="707" t="str">
        <f>IF(【全員最初に作成】基本情報!R321="","",【全員最初に作成】基本情報!R321)</f>
        <v/>
      </c>
      <c r="O300" s="707" t="str">
        <f>IF(【全員最初に作成】基本情報!W321="","",【全員最初に作成】基本情報!W321)</f>
        <v/>
      </c>
      <c r="P300" s="707" t="str">
        <f>IF(【全員最初に作成】基本情報!X321="","",【全員最初に作成】基本情報!X321)</f>
        <v/>
      </c>
      <c r="Q300" s="712" t="str">
        <f>IF(【全員最初に作成】基本情報!Y321="","",【全員最初に作成】基本情報!Y321)</f>
        <v/>
      </c>
      <c r="R300" s="713"/>
      <c r="S300" s="234" t="str">
        <f>IF(B300="×","",IF(【全員最初に作成】基本情報!Z321="","",【全員最初に作成】基本情報!Z321))</f>
        <v/>
      </c>
      <c r="T300" s="714" t="str">
        <f>IF(B300="×","",IF(Q300="","",VLOOKUP(Q300,【参考】数式用!$M$2:$O$34,3,FALSE)))</f>
        <v/>
      </c>
      <c r="U300" s="715" t="s">
        <v>566</v>
      </c>
      <c r="V300" s="716">
        <v>4</v>
      </c>
      <c r="W300" s="717" t="s">
        <v>11</v>
      </c>
      <c r="X300" s="718"/>
      <c r="Y300" s="719" t="s">
        <v>567</v>
      </c>
      <c r="Z300" s="716">
        <v>4</v>
      </c>
      <c r="AA300" s="719" t="s">
        <v>11</v>
      </c>
      <c r="AB300" s="718"/>
      <c r="AC300" s="719" t="s">
        <v>12</v>
      </c>
      <c r="AD300" s="720" t="s">
        <v>30</v>
      </c>
      <c r="AE300" s="721" t="str">
        <f t="shared" si="14"/>
        <v/>
      </c>
      <c r="AF300" s="722" t="s">
        <v>568</v>
      </c>
      <c r="AG300" s="723" t="str">
        <f t="shared" si="15"/>
        <v/>
      </c>
      <c r="AH300" s="724"/>
      <c r="AI300" s="724"/>
      <c r="AJ300" s="725"/>
      <c r="AK300" s="725"/>
    </row>
    <row r="301" spans="1:37" ht="36.75" customHeight="1">
      <c r="A301" s="707">
        <f t="shared" si="16"/>
        <v>288</v>
      </c>
      <c r="B301" s="708"/>
      <c r="C301" s="709" t="str">
        <f>IF(【全員最初に作成】基本情報!C322="","",【全員最初に作成】基本情報!C322)</f>
        <v/>
      </c>
      <c r="D301" s="710" t="str">
        <f>IF(【全員最初に作成】基本情報!D322="","",【全員最初に作成】基本情報!D322)</f>
        <v/>
      </c>
      <c r="E301" s="710" t="str">
        <f>IF(【全員最初に作成】基本情報!E322="","",【全員最初に作成】基本情報!E322)</f>
        <v/>
      </c>
      <c r="F301" s="710" t="str">
        <f>IF(【全員最初に作成】基本情報!F322="","",【全員最初に作成】基本情報!F322)</f>
        <v/>
      </c>
      <c r="G301" s="710" t="str">
        <f>IF(【全員最初に作成】基本情報!G322="","",【全員最初に作成】基本情報!G322)</f>
        <v/>
      </c>
      <c r="H301" s="710" t="str">
        <f>IF(【全員最初に作成】基本情報!H322="","",【全員最初に作成】基本情報!H322)</f>
        <v/>
      </c>
      <c r="I301" s="710" t="str">
        <f>IF(【全員最初に作成】基本情報!I322="","",【全員最初に作成】基本情報!I322)</f>
        <v/>
      </c>
      <c r="J301" s="710" t="str">
        <f>IF(【全員最初に作成】基本情報!J322="","",【全員最初に作成】基本情報!J322)</f>
        <v/>
      </c>
      <c r="K301" s="710" t="str">
        <f>IF(【全員最初に作成】基本情報!K322="","",【全員最初に作成】基本情報!K322)</f>
        <v/>
      </c>
      <c r="L301" s="711" t="str">
        <f>IF(【全員最初に作成】基本情報!L322="","",【全員最初に作成】基本情報!L322)</f>
        <v/>
      </c>
      <c r="M301" s="707" t="str">
        <f>IF(【全員最初に作成】基本情報!M322="","",【全員最初に作成】基本情報!M322)</f>
        <v/>
      </c>
      <c r="N301" s="707" t="str">
        <f>IF(【全員最初に作成】基本情報!R322="","",【全員最初に作成】基本情報!R322)</f>
        <v/>
      </c>
      <c r="O301" s="707" t="str">
        <f>IF(【全員最初に作成】基本情報!W322="","",【全員最初に作成】基本情報!W322)</f>
        <v/>
      </c>
      <c r="P301" s="707" t="str">
        <f>IF(【全員最初に作成】基本情報!X322="","",【全員最初に作成】基本情報!X322)</f>
        <v/>
      </c>
      <c r="Q301" s="712" t="str">
        <f>IF(【全員最初に作成】基本情報!Y322="","",【全員最初に作成】基本情報!Y322)</f>
        <v/>
      </c>
      <c r="R301" s="713"/>
      <c r="S301" s="234" t="str">
        <f>IF(B301="×","",IF(【全員最初に作成】基本情報!Z322="","",【全員最初に作成】基本情報!Z322))</f>
        <v/>
      </c>
      <c r="T301" s="714" t="str">
        <f>IF(B301="×","",IF(Q301="","",VLOOKUP(Q301,【参考】数式用!$M$2:$O$34,3,FALSE)))</f>
        <v/>
      </c>
      <c r="U301" s="715" t="s">
        <v>566</v>
      </c>
      <c r="V301" s="716">
        <v>4</v>
      </c>
      <c r="W301" s="717" t="s">
        <v>11</v>
      </c>
      <c r="X301" s="718"/>
      <c r="Y301" s="719" t="s">
        <v>567</v>
      </c>
      <c r="Z301" s="716">
        <v>4</v>
      </c>
      <c r="AA301" s="719" t="s">
        <v>11</v>
      </c>
      <c r="AB301" s="718"/>
      <c r="AC301" s="719" t="s">
        <v>12</v>
      </c>
      <c r="AD301" s="720" t="s">
        <v>30</v>
      </c>
      <c r="AE301" s="721" t="str">
        <f t="shared" si="14"/>
        <v/>
      </c>
      <c r="AF301" s="722" t="s">
        <v>568</v>
      </c>
      <c r="AG301" s="723" t="str">
        <f t="shared" si="15"/>
        <v/>
      </c>
      <c r="AH301" s="724"/>
      <c r="AI301" s="724"/>
      <c r="AJ301" s="725"/>
      <c r="AK301" s="725"/>
    </row>
    <row r="302" spans="1:37" ht="36.75" customHeight="1">
      <c r="A302" s="707">
        <f t="shared" si="16"/>
        <v>289</v>
      </c>
      <c r="B302" s="708"/>
      <c r="C302" s="709" t="str">
        <f>IF(【全員最初に作成】基本情報!C323="","",【全員最初に作成】基本情報!C323)</f>
        <v/>
      </c>
      <c r="D302" s="710" t="str">
        <f>IF(【全員最初に作成】基本情報!D323="","",【全員最初に作成】基本情報!D323)</f>
        <v/>
      </c>
      <c r="E302" s="710" t="str">
        <f>IF(【全員最初に作成】基本情報!E323="","",【全員最初に作成】基本情報!E323)</f>
        <v/>
      </c>
      <c r="F302" s="710" t="str">
        <f>IF(【全員最初に作成】基本情報!F323="","",【全員最初に作成】基本情報!F323)</f>
        <v/>
      </c>
      <c r="G302" s="710" t="str">
        <f>IF(【全員最初に作成】基本情報!G323="","",【全員最初に作成】基本情報!G323)</f>
        <v/>
      </c>
      <c r="H302" s="710" t="str">
        <f>IF(【全員最初に作成】基本情報!H323="","",【全員最初に作成】基本情報!H323)</f>
        <v/>
      </c>
      <c r="I302" s="710" t="str">
        <f>IF(【全員最初に作成】基本情報!I323="","",【全員最初に作成】基本情報!I323)</f>
        <v/>
      </c>
      <c r="J302" s="710" t="str">
        <f>IF(【全員最初に作成】基本情報!J323="","",【全員最初に作成】基本情報!J323)</f>
        <v/>
      </c>
      <c r="K302" s="710" t="str">
        <f>IF(【全員最初に作成】基本情報!K323="","",【全員最初に作成】基本情報!K323)</f>
        <v/>
      </c>
      <c r="L302" s="711" t="str">
        <f>IF(【全員最初に作成】基本情報!L323="","",【全員最初に作成】基本情報!L323)</f>
        <v/>
      </c>
      <c r="M302" s="707" t="str">
        <f>IF(【全員最初に作成】基本情報!M323="","",【全員最初に作成】基本情報!M323)</f>
        <v/>
      </c>
      <c r="N302" s="707" t="str">
        <f>IF(【全員最初に作成】基本情報!R323="","",【全員最初に作成】基本情報!R323)</f>
        <v/>
      </c>
      <c r="O302" s="707" t="str">
        <f>IF(【全員最初に作成】基本情報!W323="","",【全員最初に作成】基本情報!W323)</f>
        <v/>
      </c>
      <c r="P302" s="707" t="str">
        <f>IF(【全員最初に作成】基本情報!X323="","",【全員最初に作成】基本情報!X323)</f>
        <v/>
      </c>
      <c r="Q302" s="712" t="str">
        <f>IF(【全員最初に作成】基本情報!Y323="","",【全員最初に作成】基本情報!Y323)</f>
        <v/>
      </c>
      <c r="R302" s="713"/>
      <c r="S302" s="234" t="str">
        <f>IF(B302="×","",IF(【全員最初に作成】基本情報!Z323="","",【全員最初に作成】基本情報!Z323))</f>
        <v/>
      </c>
      <c r="T302" s="714" t="str">
        <f>IF(B302="×","",IF(Q302="","",VLOOKUP(Q302,【参考】数式用!$M$2:$O$34,3,FALSE)))</f>
        <v/>
      </c>
      <c r="U302" s="715" t="s">
        <v>566</v>
      </c>
      <c r="V302" s="716">
        <v>4</v>
      </c>
      <c r="W302" s="717" t="s">
        <v>11</v>
      </c>
      <c r="X302" s="718"/>
      <c r="Y302" s="719" t="s">
        <v>567</v>
      </c>
      <c r="Z302" s="716">
        <v>4</v>
      </c>
      <c r="AA302" s="719" t="s">
        <v>11</v>
      </c>
      <c r="AB302" s="718"/>
      <c r="AC302" s="719" t="s">
        <v>12</v>
      </c>
      <c r="AD302" s="720" t="s">
        <v>30</v>
      </c>
      <c r="AE302" s="721" t="str">
        <f t="shared" si="14"/>
        <v/>
      </c>
      <c r="AF302" s="722" t="s">
        <v>568</v>
      </c>
      <c r="AG302" s="723" t="str">
        <f t="shared" si="15"/>
        <v/>
      </c>
      <c r="AH302" s="724"/>
      <c r="AI302" s="724"/>
      <c r="AJ302" s="725"/>
      <c r="AK302" s="725"/>
    </row>
    <row r="303" spans="1:37" ht="36.75" customHeight="1">
      <c r="A303" s="707">
        <f t="shared" si="16"/>
        <v>290</v>
      </c>
      <c r="B303" s="708"/>
      <c r="C303" s="709" t="str">
        <f>IF(【全員最初に作成】基本情報!C324="","",【全員最初に作成】基本情報!C324)</f>
        <v/>
      </c>
      <c r="D303" s="710" t="str">
        <f>IF(【全員最初に作成】基本情報!D324="","",【全員最初に作成】基本情報!D324)</f>
        <v/>
      </c>
      <c r="E303" s="710" t="str">
        <f>IF(【全員最初に作成】基本情報!E324="","",【全員最初に作成】基本情報!E324)</f>
        <v/>
      </c>
      <c r="F303" s="710" t="str">
        <f>IF(【全員最初に作成】基本情報!F324="","",【全員最初に作成】基本情報!F324)</f>
        <v/>
      </c>
      <c r="G303" s="710" t="str">
        <f>IF(【全員最初に作成】基本情報!G324="","",【全員最初に作成】基本情報!G324)</f>
        <v/>
      </c>
      <c r="H303" s="710" t="str">
        <f>IF(【全員最初に作成】基本情報!H324="","",【全員最初に作成】基本情報!H324)</f>
        <v/>
      </c>
      <c r="I303" s="710" t="str">
        <f>IF(【全員最初に作成】基本情報!I324="","",【全員最初に作成】基本情報!I324)</f>
        <v/>
      </c>
      <c r="J303" s="710" t="str">
        <f>IF(【全員最初に作成】基本情報!J324="","",【全員最初に作成】基本情報!J324)</f>
        <v/>
      </c>
      <c r="K303" s="710" t="str">
        <f>IF(【全員最初に作成】基本情報!K324="","",【全員最初に作成】基本情報!K324)</f>
        <v/>
      </c>
      <c r="L303" s="711" t="str">
        <f>IF(【全員最初に作成】基本情報!L324="","",【全員最初に作成】基本情報!L324)</f>
        <v/>
      </c>
      <c r="M303" s="707" t="str">
        <f>IF(【全員最初に作成】基本情報!M324="","",【全員最初に作成】基本情報!M324)</f>
        <v/>
      </c>
      <c r="N303" s="707" t="str">
        <f>IF(【全員最初に作成】基本情報!R324="","",【全員最初に作成】基本情報!R324)</f>
        <v/>
      </c>
      <c r="O303" s="707" t="str">
        <f>IF(【全員最初に作成】基本情報!W324="","",【全員最初に作成】基本情報!W324)</f>
        <v/>
      </c>
      <c r="P303" s="707" t="str">
        <f>IF(【全員最初に作成】基本情報!X324="","",【全員最初に作成】基本情報!X324)</f>
        <v/>
      </c>
      <c r="Q303" s="712" t="str">
        <f>IF(【全員最初に作成】基本情報!Y324="","",【全員最初に作成】基本情報!Y324)</f>
        <v/>
      </c>
      <c r="R303" s="713"/>
      <c r="S303" s="234" t="str">
        <f>IF(B303="×","",IF(【全員最初に作成】基本情報!Z324="","",【全員最初に作成】基本情報!Z324))</f>
        <v/>
      </c>
      <c r="T303" s="714" t="str">
        <f>IF(B303="×","",IF(Q303="","",VLOOKUP(Q303,【参考】数式用!$M$2:$O$34,3,FALSE)))</f>
        <v/>
      </c>
      <c r="U303" s="715" t="s">
        <v>566</v>
      </c>
      <c r="V303" s="716">
        <v>4</v>
      </c>
      <c r="W303" s="717" t="s">
        <v>11</v>
      </c>
      <c r="X303" s="718"/>
      <c r="Y303" s="719" t="s">
        <v>567</v>
      </c>
      <c r="Z303" s="716">
        <v>4</v>
      </c>
      <c r="AA303" s="719" t="s">
        <v>11</v>
      </c>
      <c r="AB303" s="718"/>
      <c r="AC303" s="719" t="s">
        <v>12</v>
      </c>
      <c r="AD303" s="720" t="s">
        <v>30</v>
      </c>
      <c r="AE303" s="721" t="str">
        <f t="shared" si="14"/>
        <v/>
      </c>
      <c r="AF303" s="722" t="s">
        <v>568</v>
      </c>
      <c r="AG303" s="723" t="str">
        <f t="shared" si="15"/>
        <v/>
      </c>
      <c r="AH303" s="724"/>
      <c r="AI303" s="724"/>
      <c r="AJ303" s="725"/>
      <c r="AK303" s="725"/>
    </row>
    <row r="304" spans="1:37" ht="36.75" customHeight="1">
      <c r="A304" s="707">
        <f t="shared" si="16"/>
        <v>291</v>
      </c>
      <c r="B304" s="708"/>
      <c r="C304" s="709" t="str">
        <f>IF(【全員最初に作成】基本情報!C325="","",【全員最初に作成】基本情報!C325)</f>
        <v/>
      </c>
      <c r="D304" s="710" t="str">
        <f>IF(【全員最初に作成】基本情報!D325="","",【全員最初に作成】基本情報!D325)</f>
        <v/>
      </c>
      <c r="E304" s="710" t="str">
        <f>IF(【全員最初に作成】基本情報!E325="","",【全員最初に作成】基本情報!E325)</f>
        <v/>
      </c>
      <c r="F304" s="710" t="str">
        <f>IF(【全員最初に作成】基本情報!F325="","",【全員最初に作成】基本情報!F325)</f>
        <v/>
      </c>
      <c r="G304" s="710" t="str">
        <f>IF(【全員最初に作成】基本情報!G325="","",【全員最初に作成】基本情報!G325)</f>
        <v/>
      </c>
      <c r="H304" s="710" t="str">
        <f>IF(【全員最初に作成】基本情報!H325="","",【全員最初に作成】基本情報!H325)</f>
        <v/>
      </c>
      <c r="I304" s="710" t="str">
        <f>IF(【全員最初に作成】基本情報!I325="","",【全員最初に作成】基本情報!I325)</f>
        <v/>
      </c>
      <c r="J304" s="710" t="str">
        <f>IF(【全員最初に作成】基本情報!J325="","",【全員最初に作成】基本情報!J325)</f>
        <v/>
      </c>
      <c r="K304" s="710" t="str">
        <f>IF(【全員最初に作成】基本情報!K325="","",【全員最初に作成】基本情報!K325)</f>
        <v/>
      </c>
      <c r="L304" s="711" t="str">
        <f>IF(【全員最初に作成】基本情報!L325="","",【全員最初に作成】基本情報!L325)</f>
        <v/>
      </c>
      <c r="M304" s="707" t="str">
        <f>IF(【全員最初に作成】基本情報!M325="","",【全員最初に作成】基本情報!M325)</f>
        <v/>
      </c>
      <c r="N304" s="707" t="str">
        <f>IF(【全員最初に作成】基本情報!R325="","",【全員最初に作成】基本情報!R325)</f>
        <v/>
      </c>
      <c r="O304" s="707" t="str">
        <f>IF(【全員最初に作成】基本情報!W325="","",【全員最初に作成】基本情報!W325)</f>
        <v/>
      </c>
      <c r="P304" s="707" t="str">
        <f>IF(【全員最初に作成】基本情報!X325="","",【全員最初に作成】基本情報!X325)</f>
        <v/>
      </c>
      <c r="Q304" s="712" t="str">
        <f>IF(【全員最初に作成】基本情報!Y325="","",【全員最初に作成】基本情報!Y325)</f>
        <v/>
      </c>
      <c r="R304" s="713"/>
      <c r="S304" s="234" t="str">
        <f>IF(B304="×","",IF(【全員最初に作成】基本情報!Z325="","",【全員最初に作成】基本情報!Z325))</f>
        <v/>
      </c>
      <c r="T304" s="714" t="str">
        <f>IF(B304="×","",IF(Q304="","",VLOOKUP(Q304,【参考】数式用!$M$2:$O$34,3,FALSE)))</f>
        <v/>
      </c>
      <c r="U304" s="715" t="s">
        <v>566</v>
      </c>
      <c r="V304" s="716">
        <v>4</v>
      </c>
      <c r="W304" s="717" t="s">
        <v>11</v>
      </c>
      <c r="X304" s="718"/>
      <c r="Y304" s="719" t="s">
        <v>567</v>
      </c>
      <c r="Z304" s="716">
        <v>4</v>
      </c>
      <c r="AA304" s="719" t="s">
        <v>11</v>
      </c>
      <c r="AB304" s="718"/>
      <c r="AC304" s="719" t="s">
        <v>12</v>
      </c>
      <c r="AD304" s="720" t="s">
        <v>30</v>
      </c>
      <c r="AE304" s="721" t="str">
        <f t="shared" si="14"/>
        <v/>
      </c>
      <c r="AF304" s="722" t="s">
        <v>568</v>
      </c>
      <c r="AG304" s="723" t="str">
        <f t="shared" si="15"/>
        <v/>
      </c>
      <c r="AH304" s="724"/>
      <c r="AI304" s="724"/>
      <c r="AJ304" s="725"/>
      <c r="AK304" s="725"/>
    </row>
    <row r="305" spans="1:37" ht="36.75" customHeight="1">
      <c r="A305" s="707">
        <f t="shared" si="16"/>
        <v>292</v>
      </c>
      <c r="B305" s="708"/>
      <c r="C305" s="709" t="str">
        <f>IF(【全員最初に作成】基本情報!C326="","",【全員最初に作成】基本情報!C326)</f>
        <v/>
      </c>
      <c r="D305" s="710" t="str">
        <f>IF(【全員最初に作成】基本情報!D326="","",【全員最初に作成】基本情報!D326)</f>
        <v/>
      </c>
      <c r="E305" s="710" t="str">
        <f>IF(【全員最初に作成】基本情報!E326="","",【全員最初に作成】基本情報!E326)</f>
        <v/>
      </c>
      <c r="F305" s="710" t="str">
        <f>IF(【全員最初に作成】基本情報!F326="","",【全員最初に作成】基本情報!F326)</f>
        <v/>
      </c>
      <c r="G305" s="710" t="str">
        <f>IF(【全員最初に作成】基本情報!G326="","",【全員最初に作成】基本情報!G326)</f>
        <v/>
      </c>
      <c r="H305" s="710" t="str">
        <f>IF(【全員最初に作成】基本情報!H326="","",【全員最初に作成】基本情報!H326)</f>
        <v/>
      </c>
      <c r="I305" s="710" t="str">
        <f>IF(【全員最初に作成】基本情報!I326="","",【全員最初に作成】基本情報!I326)</f>
        <v/>
      </c>
      <c r="J305" s="710" t="str">
        <f>IF(【全員最初に作成】基本情報!J326="","",【全員最初に作成】基本情報!J326)</f>
        <v/>
      </c>
      <c r="K305" s="710" t="str">
        <f>IF(【全員最初に作成】基本情報!K326="","",【全員最初に作成】基本情報!K326)</f>
        <v/>
      </c>
      <c r="L305" s="711" t="str">
        <f>IF(【全員最初に作成】基本情報!L326="","",【全員最初に作成】基本情報!L326)</f>
        <v/>
      </c>
      <c r="M305" s="707" t="str">
        <f>IF(【全員最初に作成】基本情報!M326="","",【全員最初に作成】基本情報!M326)</f>
        <v/>
      </c>
      <c r="N305" s="707" t="str">
        <f>IF(【全員最初に作成】基本情報!R326="","",【全員最初に作成】基本情報!R326)</f>
        <v/>
      </c>
      <c r="O305" s="707" t="str">
        <f>IF(【全員最初に作成】基本情報!W326="","",【全員最初に作成】基本情報!W326)</f>
        <v/>
      </c>
      <c r="P305" s="707" t="str">
        <f>IF(【全員最初に作成】基本情報!X326="","",【全員最初に作成】基本情報!X326)</f>
        <v/>
      </c>
      <c r="Q305" s="712" t="str">
        <f>IF(【全員最初に作成】基本情報!Y326="","",【全員最初に作成】基本情報!Y326)</f>
        <v/>
      </c>
      <c r="R305" s="713"/>
      <c r="S305" s="234" t="str">
        <f>IF(B305="×","",IF(【全員最初に作成】基本情報!Z326="","",【全員最初に作成】基本情報!Z326))</f>
        <v/>
      </c>
      <c r="T305" s="714" t="str">
        <f>IF(B305="×","",IF(Q305="","",VLOOKUP(Q305,【参考】数式用!$M$2:$O$34,3,FALSE)))</f>
        <v/>
      </c>
      <c r="U305" s="715" t="s">
        <v>566</v>
      </c>
      <c r="V305" s="716">
        <v>4</v>
      </c>
      <c r="W305" s="717" t="s">
        <v>11</v>
      </c>
      <c r="X305" s="718"/>
      <c r="Y305" s="719" t="s">
        <v>567</v>
      </c>
      <c r="Z305" s="716">
        <v>4</v>
      </c>
      <c r="AA305" s="719" t="s">
        <v>11</v>
      </c>
      <c r="AB305" s="718"/>
      <c r="AC305" s="719" t="s">
        <v>12</v>
      </c>
      <c r="AD305" s="720" t="s">
        <v>30</v>
      </c>
      <c r="AE305" s="721" t="str">
        <f t="shared" si="14"/>
        <v/>
      </c>
      <c r="AF305" s="722" t="s">
        <v>568</v>
      </c>
      <c r="AG305" s="723" t="str">
        <f t="shared" si="15"/>
        <v/>
      </c>
      <c r="AH305" s="724"/>
      <c r="AI305" s="724"/>
      <c r="AJ305" s="725"/>
      <c r="AK305" s="725"/>
    </row>
    <row r="306" spans="1:37" ht="36.75" customHeight="1">
      <c r="A306" s="707">
        <f t="shared" si="16"/>
        <v>293</v>
      </c>
      <c r="B306" s="708"/>
      <c r="C306" s="709" t="str">
        <f>IF(【全員最初に作成】基本情報!C327="","",【全員最初に作成】基本情報!C327)</f>
        <v/>
      </c>
      <c r="D306" s="710" t="str">
        <f>IF(【全員最初に作成】基本情報!D327="","",【全員最初に作成】基本情報!D327)</f>
        <v/>
      </c>
      <c r="E306" s="710" t="str">
        <f>IF(【全員最初に作成】基本情報!E327="","",【全員最初に作成】基本情報!E327)</f>
        <v/>
      </c>
      <c r="F306" s="710" t="str">
        <f>IF(【全員最初に作成】基本情報!F327="","",【全員最初に作成】基本情報!F327)</f>
        <v/>
      </c>
      <c r="G306" s="710" t="str">
        <f>IF(【全員最初に作成】基本情報!G327="","",【全員最初に作成】基本情報!G327)</f>
        <v/>
      </c>
      <c r="H306" s="710" t="str">
        <f>IF(【全員最初に作成】基本情報!H327="","",【全員最初に作成】基本情報!H327)</f>
        <v/>
      </c>
      <c r="I306" s="710" t="str">
        <f>IF(【全員最初に作成】基本情報!I327="","",【全員最初に作成】基本情報!I327)</f>
        <v/>
      </c>
      <c r="J306" s="710" t="str">
        <f>IF(【全員最初に作成】基本情報!J327="","",【全員最初に作成】基本情報!J327)</f>
        <v/>
      </c>
      <c r="K306" s="710" t="str">
        <f>IF(【全員最初に作成】基本情報!K327="","",【全員最初に作成】基本情報!K327)</f>
        <v/>
      </c>
      <c r="L306" s="711" t="str">
        <f>IF(【全員最初に作成】基本情報!L327="","",【全員最初に作成】基本情報!L327)</f>
        <v/>
      </c>
      <c r="M306" s="707" t="str">
        <f>IF(【全員最初に作成】基本情報!M327="","",【全員最初に作成】基本情報!M327)</f>
        <v/>
      </c>
      <c r="N306" s="707" t="str">
        <f>IF(【全員最初に作成】基本情報!R327="","",【全員最初に作成】基本情報!R327)</f>
        <v/>
      </c>
      <c r="O306" s="707" t="str">
        <f>IF(【全員最初に作成】基本情報!W327="","",【全員最初に作成】基本情報!W327)</f>
        <v/>
      </c>
      <c r="P306" s="707" t="str">
        <f>IF(【全員最初に作成】基本情報!X327="","",【全員最初に作成】基本情報!X327)</f>
        <v/>
      </c>
      <c r="Q306" s="712" t="str">
        <f>IF(【全員最初に作成】基本情報!Y327="","",【全員最初に作成】基本情報!Y327)</f>
        <v/>
      </c>
      <c r="R306" s="713"/>
      <c r="S306" s="234" t="str">
        <f>IF(B306="×","",IF(【全員最初に作成】基本情報!Z327="","",【全員最初に作成】基本情報!Z327))</f>
        <v/>
      </c>
      <c r="T306" s="714" t="str">
        <f>IF(B306="×","",IF(Q306="","",VLOOKUP(Q306,【参考】数式用!$M$2:$O$34,3,FALSE)))</f>
        <v/>
      </c>
      <c r="U306" s="715" t="s">
        <v>566</v>
      </c>
      <c r="V306" s="716">
        <v>4</v>
      </c>
      <c r="W306" s="717" t="s">
        <v>11</v>
      </c>
      <c r="X306" s="718"/>
      <c r="Y306" s="719" t="s">
        <v>567</v>
      </c>
      <c r="Z306" s="716">
        <v>4</v>
      </c>
      <c r="AA306" s="719" t="s">
        <v>11</v>
      </c>
      <c r="AB306" s="718"/>
      <c r="AC306" s="719" t="s">
        <v>12</v>
      </c>
      <c r="AD306" s="720" t="s">
        <v>30</v>
      </c>
      <c r="AE306" s="721" t="str">
        <f t="shared" si="14"/>
        <v/>
      </c>
      <c r="AF306" s="722" t="s">
        <v>568</v>
      </c>
      <c r="AG306" s="723" t="str">
        <f t="shared" si="15"/>
        <v/>
      </c>
      <c r="AH306" s="724"/>
      <c r="AI306" s="724"/>
      <c r="AJ306" s="725"/>
      <c r="AK306" s="725"/>
    </row>
    <row r="307" spans="1:37" ht="36.75" customHeight="1">
      <c r="A307" s="707">
        <f t="shared" si="16"/>
        <v>294</v>
      </c>
      <c r="B307" s="708"/>
      <c r="C307" s="709" t="str">
        <f>IF(【全員最初に作成】基本情報!C328="","",【全員最初に作成】基本情報!C328)</f>
        <v/>
      </c>
      <c r="D307" s="710" t="str">
        <f>IF(【全員最初に作成】基本情報!D328="","",【全員最初に作成】基本情報!D328)</f>
        <v/>
      </c>
      <c r="E307" s="710" t="str">
        <f>IF(【全員最初に作成】基本情報!E328="","",【全員最初に作成】基本情報!E328)</f>
        <v/>
      </c>
      <c r="F307" s="710" t="str">
        <f>IF(【全員最初に作成】基本情報!F328="","",【全員最初に作成】基本情報!F328)</f>
        <v/>
      </c>
      <c r="G307" s="710" t="str">
        <f>IF(【全員最初に作成】基本情報!G328="","",【全員最初に作成】基本情報!G328)</f>
        <v/>
      </c>
      <c r="H307" s="710" t="str">
        <f>IF(【全員最初に作成】基本情報!H328="","",【全員最初に作成】基本情報!H328)</f>
        <v/>
      </c>
      <c r="I307" s="710" t="str">
        <f>IF(【全員最初に作成】基本情報!I328="","",【全員最初に作成】基本情報!I328)</f>
        <v/>
      </c>
      <c r="J307" s="710" t="str">
        <f>IF(【全員最初に作成】基本情報!J328="","",【全員最初に作成】基本情報!J328)</f>
        <v/>
      </c>
      <c r="K307" s="710" t="str">
        <f>IF(【全員最初に作成】基本情報!K328="","",【全員最初に作成】基本情報!K328)</f>
        <v/>
      </c>
      <c r="L307" s="711" t="str">
        <f>IF(【全員最初に作成】基本情報!L328="","",【全員最初に作成】基本情報!L328)</f>
        <v/>
      </c>
      <c r="M307" s="707" t="str">
        <f>IF(【全員最初に作成】基本情報!M328="","",【全員最初に作成】基本情報!M328)</f>
        <v/>
      </c>
      <c r="N307" s="707" t="str">
        <f>IF(【全員最初に作成】基本情報!R328="","",【全員最初に作成】基本情報!R328)</f>
        <v/>
      </c>
      <c r="O307" s="707" t="str">
        <f>IF(【全員最初に作成】基本情報!W328="","",【全員最初に作成】基本情報!W328)</f>
        <v/>
      </c>
      <c r="P307" s="707" t="str">
        <f>IF(【全員最初に作成】基本情報!X328="","",【全員最初に作成】基本情報!X328)</f>
        <v/>
      </c>
      <c r="Q307" s="712" t="str">
        <f>IF(【全員最初に作成】基本情報!Y328="","",【全員最初に作成】基本情報!Y328)</f>
        <v/>
      </c>
      <c r="R307" s="713"/>
      <c r="S307" s="234" t="str">
        <f>IF(B307="×","",IF(【全員最初に作成】基本情報!Z328="","",【全員最初に作成】基本情報!Z328))</f>
        <v/>
      </c>
      <c r="T307" s="714" t="str">
        <f>IF(B307="×","",IF(Q307="","",VLOOKUP(Q307,【参考】数式用!$M$2:$O$34,3,FALSE)))</f>
        <v/>
      </c>
      <c r="U307" s="715" t="s">
        <v>566</v>
      </c>
      <c r="V307" s="716">
        <v>4</v>
      </c>
      <c r="W307" s="717" t="s">
        <v>11</v>
      </c>
      <c r="X307" s="718"/>
      <c r="Y307" s="719" t="s">
        <v>567</v>
      </c>
      <c r="Z307" s="716">
        <v>4</v>
      </c>
      <c r="AA307" s="719" t="s">
        <v>11</v>
      </c>
      <c r="AB307" s="718"/>
      <c r="AC307" s="719" t="s">
        <v>12</v>
      </c>
      <c r="AD307" s="720" t="s">
        <v>30</v>
      </c>
      <c r="AE307" s="721" t="str">
        <f t="shared" si="14"/>
        <v/>
      </c>
      <c r="AF307" s="722" t="s">
        <v>568</v>
      </c>
      <c r="AG307" s="723" t="str">
        <f t="shared" si="15"/>
        <v/>
      </c>
      <c r="AH307" s="724"/>
      <c r="AI307" s="724"/>
      <c r="AJ307" s="725"/>
      <c r="AK307" s="725"/>
    </row>
    <row r="308" spans="1:37" ht="36.75" customHeight="1">
      <c r="A308" s="707">
        <f t="shared" si="16"/>
        <v>295</v>
      </c>
      <c r="B308" s="708"/>
      <c r="C308" s="709" t="str">
        <f>IF(【全員最初に作成】基本情報!C329="","",【全員最初に作成】基本情報!C329)</f>
        <v/>
      </c>
      <c r="D308" s="710" t="str">
        <f>IF(【全員最初に作成】基本情報!D329="","",【全員最初に作成】基本情報!D329)</f>
        <v/>
      </c>
      <c r="E308" s="710" t="str">
        <f>IF(【全員最初に作成】基本情報!E329="","",【全員最初に作成】基本情報!E329)</f>
        <v/>
      </c>
      <c r="F308" s="710" t="str">
        <f>IF(【全員最初に作成】基本情報!F329="","",【全員最初に作成】基本情報!F329)</f>
        <v/>
      </c>
      <c r="G308" s="710" t="str">
        <f>IF(【全員最初に作成】基本情報!G329="","",【全員最初に作成】基本情報!G329)</f>
        <v/>
      </c>
      <c r="H308" s="710" t="str">
        <f>IF(【全員最初に作成】基本情報!H329="","",【全員最初に作成】基本情報!H329)</f>
        <v/>
      </c>
      <c r="I308" s="710" t="str">
        <f>IF(【全員最初に作成】基本情報!I329="","",【全員最初に作成】基本情報!I329)</f>
        <v/>
      </c>
      <c r="J308" s="710" t="str">
        <f>IF(【全員最初に作成】基本情報!J329="","",【全員最初に作成】基本情報!J329)</f>
        <v/>
      </c>
      <c r="K308" s="710" t="str">
        <f>IF(【全員最初に作成】基本情報!K329="","",【全員最初に作成】基本情報!K329)</f>
        <v/>
      </c>
      <c r="L308" s="711" t="str">
        <f>IF(【全員最初に作成】基本情報!L329="","",【全員最初に作成】基本情報!L329)</f>
        <v/>
      </c>
      <c r="M308" s="707" t="str">
        <f>IF(【全員最初に作成】基本情報!M329="","",【全員最初に作成】基本情報!M329)</f>
        <v/>
      </c>
      <c r="N308" s="707" t="str">
        <f>IF(【全員最初に作成】基本情報!R329="","",【全員最初に作成】基本情報!R329)</f>
        <v/>
      </c>
      <c r="O308" s="707" t="str">
        <f>IF(【全員最初に作成】基本情報!W329="","",【全員最初に作成】基本情報!W329)</f>
        <v/>
      </c>
      <c r="P308" s="707" t="str">
        <f>IF(【全員最初に作成】基本情報!X329="","",【全員最初に作成】基本情報!X329)</f>
        <v/>
      </c>
      <c r="Q308" s="712" t="str">
        <f>IF(【全員最初に作成】基本情報!Y329="","",【全員最初に作成】基本情報!Y329)</f>
        <v/>
      </c>
      <c r="R308" s="713"/>
      <c r="S308" s="234" t="str">
        <f>IF(B308="×","",IF(【全員最初に作成】基本情報!Z329="","",【全員最初に作成】基本情報!Z329))</f>
        <v/>
      </c>
      <c r="T308" s="714" t="str">
        <f>IF(B308="×","",IF(Q308="","",VLOOKUP(Q308,【参考】数式用!$M$2:$O$34,3,FALSE)))</f>
        <v/>
      </c>
      <c r="U308" s="715" t="s">
        <v>566</v>
      </c>
      <c r="V308" s="716">
        <v>4</v>
      </c>
      <c r="W308" s="717" t="s">
        <v>11</v>
      </c>
      <c r="X308" s="718"/>
      <c r="Y308" s="719" t="s">
        <v>567</v>
      </c>
      <c r="Z308" s="716">
        <v>4</v>
      </c>
      <c r="AA308" s="719" t="s">
        <v>11</v>
      </c>
      <c r="AB308" s="718"/>
      <c r="AC308" s="719" t="s">
        <v>12</v>
      </c>
      <c r="AD308" s="720" t="s">
        <v>30</v>
      </c>
      <c r="AE308" s="721" t="str">
        <f t="shared" si="14"/>
        <v/>
      </c>
      <c r="AF308" s="722" t="s">
        <v>568</v>
      </c>
      <c r="AG308" s="723" t="str">
        <f t="shared" si="15"/>
        <v/>
      </c>
      <c r="AH308" s="724"/>
      <c r="AI308" s="724"/>
      <c r="AJ308" s="725"/>
      <c r="AK308" s="725"/>
    </row>
    <row r="309" spans="1:37" ht="36.75" customHeight="1">
      <c r="A309" s="707">
        <f t="shared" si="16"/>
        <v>296</v>
      </c>
      <c r="B309" s="708"/>
      <c r="C309" s="709" t="str">
        <f>IF(【全員最初に作成】基本情報!C330="","",【全員最初に作成】基本情報!C330)</f>
        <v/>
      </c>
      <c r="D309" s="710" t="str">
        <f>IF(【全員最初に作成】基本情報!D330="","",【全員最初に作成】基本情報!D330)</f>
        <v/>
      </c>
      <c r="E309" s="710" t="str">
        <f>IF(【全員最初に作成】基本情報!E330="","",【全員最初に作成】基本情報!E330)</f>
        <v/>
      </c>
      <c r="F309" s="710" t="str">
        <f>IF(【全員最初に作成】基本情報!F330="","",【全員最初に作成】基本情報!F330)</f>
        <v/>
      </c>
      <c r="G309" s="710" t="str">
        <f>IF(【全員最初に作成】基本情報!G330="","",【全員最初に作成】基本情報!G330)</f>
        <v/>
      </c>
      <c r="H309" s="710" t="str">
        <f>IF(【全員最初に作成】基本情報!H330="","",【全員最初に作成】基本情報!H330)</f>
        <v/>
      </c>
      <c r="I309" s="710" t="str">
        <f>IF(【全員最初に作成】基本情報!I330="","",【全員最初に作成】基本情報!I330)</f>
        <v/>
      </c>
      <c r="J309" s="710" t="str">
        <f>IF(【全員最初に作成】基本情報!J330="","",【全員最初に作成】基本情報!J330)</f>
        <v/>
      </c>
      <c r="K309" s="710" t="str">
        <f>IF(【全員最初に作成】基本情報!K330="","",【全員最初に作成】基本情報!K330)</f>
        <v/>
      </c>
      <c r="L309" s="711" t="str">
        <f>IF(【全員最初に作成】基本情報!L330="","",【全員最初に作成】基本情報!L330)</f>
        <v/>
      </c>
      <c r="M309" s="707" t="str">
        <f>IF(【全員最初に作成】基本情報!M330="","",【全員最初に作成】基本情報!M330)</f>
        <v/>
      </c>
      <c r="N309" s="707" t="str">
        <f>IF(【全員最初に作成】基本情報!R330="","",【全員最初に作成】基本情報!R330)</f>
        <v/>
      </c>
      <c r="O309" s="707" t="str">
        <f>IF(【全員最初に作成】基本情報!W330="","",【全員最初に作成】基本情報!W330)</f>
        <v/>
      </c>
      <c r="P309" s="707" t="str">
        <f>IF(【全員最初に作成】基本情報!X330="","",【全員最初に作成】基本情報!X330)</f>
        <v/>
      </c>
      <c r="Q309" s="712" t="str">
        <f>IF(【全員最初に作成】基本情報!Y330="","",【全員最初に作成】基本情報!Y330)</f>
        <v/>
      </c>
      <c r="R309" s="713"/>
      <c r="S309" s="234" t="str">
        <f>IF(B309="×","",IF(【全員最初に作成】基本情報!Z330="","",【全員最初に作成】基本情報!Z330))</f>
        <v/>
      </c>
      <c r="T309" s="714" t="str">
        <f>IF(B309="×","",IF(Q309="","",VLOOKUP(Q309,【参考】数式用!$M$2:$O$34,3,FALSE)))</f>
        <v/>
      </c>
      <c r="U309" s="715" t="s">
        <v>566</v>
      </c>
      <c r="V309" s="716">
        <v>4</v>
      </c>
      <c r="W309" s="717" t="s">
        <v>11</v>
      </c>
      <c r="X309" s="718"/>
      <c r="Y309" s="719" t="s">
        <v>567</v>
      </c>
      <c r="Z309" s="716">
        <v>4</v>
      </c>
      <c r="AA309" s="719" t="s">
        <v>11</v>
      </c>
      <c r="AB309" s="718"/>
      <c r="AC309" s="719" t="s">
        <v>12</v>
      </c>
      <c r="AD309" s="720" t="s">
        <v>30</v>
      </c>
      <c r="AE309" s="721" t="str">
        <f t="shared" si="14"/>
        <v/>
      </c>
      <c r="AF309" s="722" t="s">
        <v>568</v>
      </c>
      <c r="AG309" s="723" t="str">
        <f t="shared" si="15"/>
        <v/>
      </c>
      <c r="AH309" s="724"/>
      <c r="AI309" s="724"/>
      <c r="AJ309" s="725"/>
      <c r="AK309" s="725"/>
    </row>
    <row r="310" spans="1:37" ht="36.75" customHeight="1">
      <c r="A310" s="707">
        <f t="shared" si="16"/>
        <v>297</v>
      </c>
      <c r="B310" s="708"/>
      <c r="C310" s="709" t="str">
        <f>IF(【全員最初に作成】基本情報!C331="","",【全員最初に作成】基本情報!C331)</f>
        <v/>
      </c>
      <c r="D310" s="710" t="str">
        <f>IF(【全員最初に作成】基本情報!D331="","",【全員最初に作成】基本情報!D331)</f>
        <v/>
      </c>
      <c r="E310" s="710" t="str">
        <f>IF(【全員最初に作成】基本情報!E331="","",【全員最初に作成】基本情報!E331)</f>
        <v/>
      </c>
      <c r="F310" s="710" t="str">
        <f>IF(【全員最初に作成】基本情報!F331="","",【全員最初に作成】基本情報!F331)</f>
        <v/>
      </c>
      <c r="G310" s="710" t="str">
        <f>IF(【全員最初に作成】基本情報!G331="","",【全員最初に作成】基本情報!G331)</f>
        <v/>
      </c>
      <c r="H310" s="710" t="str">
        <f>IF(【全員最初に作成】基本情報!H331="","",【全員最初に作成】基本情報!H331)</f>
        <v/>
      </c>
      <c r="I310" s="710" t="str">
        <f>IF(【全員最初に作成】基本情報!I331="","",【全員最初に作成】基本情報!I331)</f>
        <v/>
      </c>
      <c r="J310" s="710" t="str">
        <f>IF(【全員最初に作成】基本情報!J331="","",【全員最初に作成】基本情報!J331)</f>
        <v/>
      </c>
      <c r="K310" s="710" t="str">
        <f>IF(【全員最初に作成】基本情報!K331="","",【全員最初に作成】基本情報!K331)</f>
        <v/>
      </c>
      <c r="L310" s="711" t="str">
        <f>IF(【全員最初に作成】基本情報!L331="","",【全員最初に作成】基本情報!L331)</f>
        <v/>
      </c>
      <c r="M310" s="707" t="str">
        <f>IF(【全員最初に作成】基本情報!M331="","",【全員最初に作成】基本情報!M331)</f>
        <v/>
      </c>
      <c r="N310" s="707" t="str">
        <f>IF(【全員最初に作成】基本情報!R331="","",【全員最初に作成】基本情報!R331)</f>
        <v/>
      </c>
      <c r="O310" s="707" t="str">
        <f>IF(【全員最初に作成】基本情報!W331="","",【全員最初に作成】基本情報!W331)</f>
        <v/>
      </c>
      <c r="P310" s="707" t="str">
        <f>IF(【全員最初に作成】基本情報!X331="","",【全員最初に作成】基本情報!X331)</f>
        <v/>
      </c>
      <c r="Q310" s="712" t="str">
        <f>IF(【全員最初に作成】基本情報!Y331="","",【全員最初に作成】基本情報!Y331)</f>
        <v/>
      </c>
      <c r="R310" s="713"/>
      <c r="S310" s="234" t="str">
        <f>IF(B310="×","",IF(【全員最初に作成】基本情報!Z331="","",【全員最初に作成】基本情報!Z331))</f>
        <v/>
      </c>
      <c r="T310" s="714" t="str">
        <f>IF(B310="×","",IF(Q310="","",VLOOKUP(Q310,【参考】数式用!$M$2:$O$34,3,FALSE)))</f>
        <v/>
      </c>
      <c r="U310" s="715" t="s">
        <v>566</v>
      </c>
      <c r="V310" s="716">
        <v>4</v>
      </c>
      <c r="W310" s="717" t="s">
        <v>11</v>
      </c>
      <c r="X310" s="718"/>
      <c r="Y310" s="719" t="s">
        <v>567</v>
      </c>
      <c r="Z310" s="716">
        <v>4</v>
      </c>
      <c r="AA310" s="719" t="s">
        <v>11</v>
      </c>
      <c r="AB310" s="718"/>
      <c r="AC310" s="719" t="s">
        <v>12</v>
      </c>
      <c r="AD310" s="720" t="s">
        <v>30</v>
      </c>
      <c r="AE310" s="721" t="str">
        <f t="shared" si="14"/>
        <v/>
      </c>
      <c r="AF310" s="722" t="s">
        <v>568</v>
      </c>
      <c r="AG310" s="723" t="str">
        <f t="shared" si="15"/>
        <v/>
      </c>
      <c r="AH310" s="724"/>
      <c r="AI310" s="724"/>
      <c r="AJ310" s="725"/>
      <c r="AK310" s="725"/>
    </row>
    <row r="311" spans="1:37" ht="36.75" customHeight="1">
      <c r="A311" s="707">
        <f t="shared" si="16"/>
        <v>298</v>
      </c>
      <c r="B311" s="708"/>
      <c r="C311" s="709" t="str">
        <f>IF(【全員最初に作成】基本情報!C332="","",【全員最初に作成】基本情報!C332)</f>
        <v/>
      </c>
      <c r="D311" s="710" t="str">
        <f>IF(【全員最初に作成】基本情報!D332="","",【全員最初に作成】基本情報!D332)</f>
        <v/>
      </c>
      <c r="E311" s="710" t="str">
        <f>IF(【全員最初に作成】基本情報!E332="","",【全員最初に作成】基本情報!E332)</f>
        <v/>
      </c>
      <c r="F311" s="710" t="str">
        <f>IF(【全員最初に作成】基本情報!F332="","",【全員最初に作成】基本情報!F332)</f>
        <v/>
      </c>
      <c r="G311" s="710" t="str">
        <f>IF(【全員最初に作成】基本情報!G332="","",【全員最初に作成】基本情報!G332)</f>
        <v/>
      </c>
      <c r="H311" s="710" t="str">
        <f>IF(【全員最初に作成】基本情報!H332="","",【全員最初に作成】基本情報!H332)</f>
        <v/>
      </c>
      <c r="I311" s="710" t="str">
        <f>IF(【全員最初に作成】基本情報!I332="","",【全員最初に作成】基本情報!I332)</f>
        <v/>
      </c>
      <c r="J311" s="710" t="str">
        <f>IF(【全員最初に作成】基本情報!J332="","",【全員最初に作成】基本情報!J332)</f>
        <v/>
      </c>
      <c r="K311" s="710" t="str">
        <f>IF(【全員最初に作成】基本情報!K332="","",【全員最初に作成】基本情報!K332)</f>
        <v/>
      </c>
      <c r="L311" s="711" t="str">
        <f>IF(【全員最初に作成】基本情報!L332="","",【全員最初に作成】基本情報!L332)</f>
        <v/>
      </c>
      <c r="M311" s="707" t="str">
        <f>IF(【全員最初に作成】基本情報!M332="","",【全員最初に作成】基本情報!M332)</f>
        <v/>
      </c>
      <c r="N311" s="707" t="str">
        <f>IF(【全員最初に作成】基本情報!R332="","",【全員最初に作成】基本情報!R332)</f>
        <v/>
      </c>
      <c r="O311" s="707" t="str">
        <f>IF(【全員最初に作成】基本情報!W332="","",【全員最初に作成】基本情報!W332)</f>
        <v/>
      </c>
      <c r="P311" s="707" t="str">
        <f>IF(【全員最初に作成】基本情報!X332="","",【全員最初に作成】基本情報!X332)</f>
        <v/>
      </c>
      <c r="Q311" s="712" t="str">
        <f>IF(【全員最初に作成】基本情報!Y332="","",【全員最初に作成】基本情報!Y332)</f>
        <v/>
      </c>
      <c r="R311" s="713"/>
      <c r="S311" s="234" t="str">
        <f>IF(B311="×","",IF(【全員最初に作成】基本情報!Z332="","",【全員最初に作成】基本情報!Z332))</f>
        <v/>
      </c>
      <c r="T311" s="714" t="str">
        <f>IF(B311="×","",IF(Q311="","",VLOOKUP(Q311,【参考】数式用!$M$2:$O$34,3,FALSE)))</f>
        <v/>
      </c>
      <c r="U311" s="715" t="s">
        <v>566</v>
      </c>
      <c r="V311" s="716">
        <v>4</v>
      </c>
      <c r="W311" s="717" t="s">
        <v>11</v>
      </c>
      <c r="X311" s="718"/>
      <c r="Y311" s="719" t="s">
        <v>567</v>
      </c>
      <c r="Z311" s="716">
        <v>4</v>
      </c>
      <c r="AA311" s="719" t="s">
        <v>11</v>
      </c>
      <c r="AB311" s="718"/>
      <c r="AC311" s="719" t="s">
        <v>12</v>
      </c>
      <c r="AD311" s="720" t="s">
        <v>30</v>
      </c>
      <c r="AE311" s="721" t="str">
        <f t="shared" si="14"/>
        <v/>
      </c>
      <c r="AF311" s="722" t="s">
        <v>568</v>
      </c>
      <c r="AG311" s="723" t="str">
        <f t="shared" si="15"/>
        <v/>
      </c>
      <c r="AH311" s="724"/>
      <c r="AI311" s="724"/>
      <c r="AJ311" s="725"/>
      <c r="AK311" s="725"/>
    </row>
    <row r="312" spans="1:37" ht="36.75" customHeight="1">
      <c r="A312" s="707">
        <f t="shared" si="16"/>
        <v>299</v>
      </c>
      <c r="B312" s="708"/>
      <c r="C312" s="709" t="str">
        <f>IF(【全員最初に作成】基本情報!C333="","",【全員最初に作成】基本情報!C333)</f>
        <v/>
      </c>
      <c r="D312" s="710" t="str">
        <f>IF(【全員最初に作成】基本情報!D333="","",【全員最初に作成】基本情報!D333)</f>
        <v/>
      </c>
      <c r="E312" s="710" t="str">
        <f>IF(【全員最初に作成】基本情報!E333="","",【全員最初に作成】基本情報!E333)</f>
        <v/>
      </c>
      <c r="F312" s="710" t="str">
        <f>IF(【全員最初に作成】基本情報!F333="","",【全員最初に作成】基本情報!F333)</f>
        <v/>
      </c>
      <c r="G312" s="710" t="str">
        <f>IF(【全員最初に作成】基本情報!G333="","",【全員最初に作成】基本情報!G333)</f>
        <v/>
      </c>
      <c r="H312" s="710" t="str">
        <f>IF(【全員最初に作成】基本情報!H333="","",【全員最初に作成】基本情報!H333)</f>
        <v/>
      </c>
      <c r="I312" s="710" t="str">
        <f>IF(【全員最初に作成】基本情報!I333="","",【全員最初に作成】基本情報!I333)</f>
        <v/>
      </c>
      <c r="J312" s="710" t="str">
        <f>IF(【全員最初に作成】基本情報!J333="","",【全員最初に作成】基本情報!J333)</f>
        <v/>
      </c>
      <c r="K312" s="710" t="str">
        <f>IF(【全員最初に作成】基本情報!K333="","",【全員最初に作成】基本情報!K333)</f>
        <v/>
      </c>
      <c r="L312" s="711" t="str">
        <f>IF(【全員最初に作成】基本情報!L333="","",【全員最初に作成】基本情報!L333)</f>
        <v/>
      </c>
      <c r="M312" s="707" t="str">
        <f>IF(【全員最初に作成】基本情報!M333="","",【全員最初に作成】基本情報!M333)</f>
        <v/>
      </c>
      <c r="N312" s="707" t="str">
        <f>IF(【全員最初に作成】基本情報!R333="","",【全員最初に作成】基本情報!R333)</f>
        <v/>
      </c>
      <c r="O312" s="707" t="str">
        <f>IF(【全員最初に作成】基本情報!W333="","",【全員最初に作成】基本情報!W333)</f>
        <v/>
      </c>
      <c r="P312" s="707" t="str">
        <f>IF(【全員最初に作成】基本情報!X333="","",【全員最初に作成】基本情報!X333)</f>
        <v/>
      </c>
      <c r="Q312" s="712" t="str">
        <f>IF(【全員最初に作成】基本情報!Y333="","",【全員最初に作成】基本情報!Y333)</f>
        <v/>
      </c>
      <c r="R312" s="713"/>
      <c r="S312" s="234" t="str">
        <f>IF(B312="×","",IF(【全員最初に作成】基本情報!Z333="","",【全員最初に作成】基本情報!Z333))</f>
        <v/>
      </c>
      <c r="T312" s="714" t="str">
        <f>IF(B312="×","",IF(Q312="","",VLOOKUP(Q312,【参考】数式用!$M$2:$O$34,3,FALSE)))</f>
        <v/>
      </c>
      <c r="U312" s="715" t="s">
        <v>566</v>
      </c>
      <c r="V312" s="716">
        <v>4</v>
      </c>
      <c r="W312" s="717" t="s">
        <v>11</v>
      </c>
      <c r="X312" s="718"/>
      <c r="Y312" s="719" t="s">
        <v>567</v>
      </c>
      <c r="Z312" s="716">
        <v>4</v>
      </c>
      <c r="AA312" s="719" t="s">
        <v>11</v>
      </c>
      <c r="AB312" s="718"/>
      <c r="AC312" s="719" t="s">
        <v>12</v>
      </c>
      <c r="AD312" s="720" t="s">
        <v>30</v>
      </c>
      <c r="AE312" s="721" t="str">
        <f t="shared" si="14"/>
        <v/>
      </c>
      <c r="AF312" s="722" t="s">
        <v>568</v>
      </c>
      <c r="AG312" s="723" t="str">
        <f t="shared" si="15"/>
        <v/>
      </c>
      <c r="AH312" s="724"/>
      <c r="AI312" s="724"/>
      <c r="AJ312" s="725"/>
      <c r="AK312" s="725"/>
    </row>
    <row r="313" spans="1:37" ht="36.75" customHeight="1">
      <c r="A313" s="707">
        <f t="shared" si="16"/>
        <v>300</v>
      </c>
      <c r="B313" s="708"/>
      <c r="C313" s="709" t="str">
        <f>IF(【全員最初に作成】基本情報!C334="","",【全員最初に作成】基本情報!C334)</f>
        <v/>
      </c>
      <c r="D313" s="710" t="str">
        <f>IF(【全員最初に作成】基本情報!D334="","",【全員最初に作成】基本情報!D334)</f>
        <v/>
      </c>
      <c r="E313" s="710" t="str">
        <f>IF(【全員最初に作成】基本情報!E334="","",【全員最初に作成】基本情報!E334)</f>
        <v/>
      </c>
      <c r="F313" s="710" t="str">
        <f>IF(【全員最初に作成】基本情報!F334="","",【全員最初に作成】基本情報!F334)</f>
        <v/>
      </c>
      <c r="G313" s="710" t="str">
        <f>IF(【全員最初に作成】基本情報!G334="","",【全員最初に作成】基本情報!G334)</f>
        <v/>
      </c>
      <c r="H313" s="710" t="str">
        <f>IF(【全員最初に作成】基本情報!H334="","",【全員最初に作成】基本情報!H334)</f>
        <v/>
      </c>
      <c r="I313" s="710" t="str">
        <f>IF(【全員最初に作成】基本情報!I334="","",【全員最初に作成】基本情報!I334)</f>
        <v/>
      </c>
      <c r="J313" s="710" t="str">
        <f>IF(【全員最初に作成】基本情報!J334="","",【全員最初に作成】基本情報!J334)</f>
        <v/>
      </c>
      <c r="K313" s="710" t="str">
        <f>IF(【全員最初に作成】基本情報!K334="","",【全員最初に作成】基本情報!K334)</f>
        <v/>
      </c>
      <c r="L313" s="711" t="str">
        <f>IF(【全員最初に作成】基本情報!L334="","",【全員最初に作成】基本情報!L334)</f>
        <v/>
      </c>
      <c r="M313" s="707" t="str">
        <f>IF(【全員最初に作成】基本情報!M334="","",【全員最初に作成】基本情報!M334)</f>
        <v/>
      </c>
      <c r="N313" s="707" t="str">
        <f>IF(【全員最初に作成】基本情報!R334="","",【全員最初に作成】基本情報!R334)</f>
        <v/>
      </c>
      <c r="O313" s="707" t="str">
        <f>IF(【全員最初に作成】基本情報!W334="","",【全員最初に作成】基本情報!W334)</f>
        <v/>
      </c>
      <c r="P313" s="707" t="str">
        <f>IF(【全員最初に作成】基本情報!X334="","",【全員最初に作成】基本情報!X334)</f>
        <v/>
      </c>
      <c r="Q313" s="712" t="str">
        <f>IF(【全員最初に作成】基本情報!Y334="","",【全員最初に作成】基本情報!Y334)</f>
        <v/>
      </c>
      <c r="R313" s="713"/>
      <c r="S313" s="234" t="str">
        <f>IF(B313="×","",IF(【全員最初に作成】基本情報!Z334="","",【全員最初に作成】基本情報!Z334))</f>
        <v/>
      </c>
      <c r="T313" s="714" t="str">
        <f>IF(B313="×","",IF(Q313="","",VLOOKUP(Q313,【参考】数式用!$M$2:$O$34,3,FALSE)))</f>
        <v/>
      </c>
      <c r="U313" s="715" t="s">
        <v>566</v>
      </c>
      <c r="V313" s="716">
        <v>4</v>
      </c>
      <c r="W313" s="717" t="s">
        <v>11</v>
      </c>
      <c r="X313" s="718"/>
      <c r="Y313" s="719" t="s">
        <v>567</v>
      </c>
      <c r="Z313" s="716">
        <v>4</v>
      </c>
      <c r="AA313" s="719" t="s">
        <v>11</v>
      </c>
      <c r="AB313" s="718"/>
      <c r="AC313" s="719" t="s">
        <v>12</v>
      </c>
      <c r="AD313" s="720" t="s">
        <v>30</v>
      </c>
      <c r="AE313" s="721" t="str">
        <f t="shared" si="14"/>
        <v/>
      </c>
      <c r="AF313" s="722" t="s">
        <v>568</v>
      </c>
      <c r="AG313" s="723" t="str">
        <f t="shared" si="15"/>
        <v/>
      </c>
      <c r="AH313" s="724"/>
      <c r="AI313" s="724"/>
      <c r="AJ313" s="725"/>
      <c r="AK313" s="725"/>
    </row>
  </sheetData>
  <sheetProtection algorithmName="SHA-512" hashValue="jDN1H55k5/xTDybW9+hXpM2WjrTbDVCrkd663j8qFPIa5VOny/ruPEWk42gRd3RV/+G/V3nLnsztmErhpbns/w==" saltValue="IiADnYpXedNiwVqZ/t/Gnw==" spinCount="100000" sheet="1" formatCells="0" formatColumns="0" formatRows="0" insertRows="0" deleteRows="0" selectLockedCells="1" autoFilter="0" selectUnlockedCells="1"/>
  <autoFilter ref="M13:AG13" xr:uid="{00000000-0009-0000-0000-000002000000}"/>
  <mergeCells count="19">
    <mergeCell ref="AM7:AM8"/>
    <mergeCell ref="B8:B12"/>
    <mergeCell ref="AH10:AK10"/>
    <mergeCell ref="Q8:Q12"/>
    <mergeCell ref="R8:R12"/>
    <mergeCell ref="S8:S12"/>
    <mergeCell ref="T8:T12"/>
    <mergeCell ref="U8:AF12"/>
    <mergeCell ref="AG8:AK9"/>
    <mergeCell ref="C8:L12"/>
    <mergeCell ref="M8:M12"/>
    <mergeCell ref="P8:P12"/>
    <mergeCell ref="N9:O9"/>
    <mergeCell ref="R1:AK5"/>
    <mergeCell ref="A3:D3"/>
    <mergeCell ref="E3:P3"/>
    <mergeCell ref="A5:O5"/>
    <mergeCell ref="A8:A12"/>
    <mergeCell ref="AF7:AG7"/>
  </mergeCells>
  <phoneticPr fontId="8"/>
  <conditionalFormatting sqref="C14:AK313">
    <cfRule type="expression" dxfId="10" priority="7">
      <formula>$B14="×"</formula>
    </cfRule>
  </conditionalFormatting>
  <conditionalFormatting sqref="C17:AK17">
    <cfRule type="expression" dxfId="9" priority="6">
      <formula>$B17="×"</formula>
    </cfRule>
  </conditionalFormatting>
  <conditionalFormatting sqref="C14:AK15">
    <cfRule type="expression" dxfId="8" priority="5">
      <formula>$B14="×"</formula>
    </cfRule>
  </conditionalFormatting>
  <conditionalFormatting sqref="AN6">
    <cfRule type="expression" dxfId="7" priority="4">
      <formula>$AN$6="×"</formula>
    </cfRule>
  </conditionalFormatting>
  <conditionalFormatting sqref="AN8">
    <cfRule type="expression" dxfId="6" priority="3">
      <formula>$AN$8="×"</formula>
    </cfRule>
  </conditionalFormatting>
  <conditionalFormatting sqref="AN7">
    <cfRule type="expression" dxfId="5" priority="1">
      <formula>$AN$7="×"</formula>
    </cfRule>
  </conditionalFormatting>
  <dataValidations count="3">
    <dataValidation imeMode="halfAlpha" allowBlank="1" showInputMessage="1" showErrorMessage="1" sqref="Z14:Z313 X14:X313 C14:Q313 S14:S313 V14:V313 AB14:AB313" xr:uid="{00000000-0002-0000-0200-000000000000}"/>
    <dataValidation type="list" imeMode="halfAlpha" allowBlank="1" showInputMessage="1" showErrorMessage="1" sqref="B14:B313" xr:uid="{00000000-0002-0000-0200-000001000000}">
      <formula1>"○,×"</formula1>
    </dataValidation>
    <dataValidation type="list" imeMode="halfAlpha" allowBlank="1" showInputMessage="1" showErrorMessage="1" sqref="R14:R313" xr:uid="{00000000-0002-0000-0200-000002000000}">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3" max="3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AT134"/>
  <sheetViews>
    <sheetView view="pageBreakPreview" topLeftCell="A7" zoomScale="120" zoomScaleNormal="120" zoomScaleSheetLayoutView="120" workbookViewId="0">
      <selection sqref="A1:XFD1048576"/>
    </sheetView>
  </sheetViews>
  <sheetFormatPr defaultColWidth="9" defaultRowHeight="13.2"/>
  <cols>
    <col min="1" max="1" width="2.44140625" style="159" customWidth="1"/>
    <col min="2" max="6" width="2.77734375" style="159" customWidth="1"/>
    <col min="7" max="35" width="2.44140625" style="159" customWidth="1"/>
    <col min="36" max="36" width="2.44140625" style="144" customWidth="1"/>
    <col min="37" max="37" width="4.109375" style="159" customWidth="1"/>
    <col min="38" max="43" width="9.21875" style="159" customWidth="1"/>
    <col min="44" max="44" width="9.77734375" style="159" bestFit="1" customWidth="1"/>
    <col min="45" max="16384" width="9" style="159"/>
  </cols>
  <sheetData>
    <row r="1" spans="1:46" ht="14.25" customHeight="1">
      <c r="A1" s="126" t="s">
        <v>529</v>
      </c>
      <c r="B1" s="127"/>
      <c r="C1" s="127"/>
      <c r="D1" s="127"/>
      <c r="E1" s="127"/>
      <c r="F1" s="127"/>
      <c r="G1" s="127"/>
      <c r="H1" s="127"/>
      <c r="I1" s="127"/>
      <c r="J1" s="127"/>
      <c r="K1" s="127"/>
      <c r="L1" s="127"/>
      <c r="M1" s="127"/>
      <c r="N1" s="127"/>
      <c r="O1" s="127"/>
      <c r="P1" s="127"/>
      <c r="Q1" s="127"/>
      <c r="R1" s="127"/>
      <c r="S1" s="127"/>
      <c r="T1" s="127"/>
      <c r="U1" s="127"/>
      <c r="V1" s="127"/>
      <c r="W1" s="128" t="s">
        <v>85</v>
      </c>
      <c r="X1" s="128"/>
      <c r="Y1" s="128"/>
      <c r="Z1" s="1176" t="str">
        <f>IF(【全員最初に作成】基本情報!R11="","",【全員最初に作成】基本情報!R11)</f>
        <v>東京都</v>
      </c>
      <c r="AA1" s="1083"/>
      <c r="AB1" s="1083"/>
      <c r="AC1" s="1083"/>
      <c r="AD1" s="1083"/>
      <c r="AE1" s="1083"/>
      <c r="AF1" s="1083"/>
      <c r="AG1" s="1083"/>
      <c r="AH1" s="1083"/>
      <c r="AI1" s="1083"/>
      <c r="AJ1" s="1139"/>
    </row>
    <row r="2" spans="1:46" ht="8.25" customHeight="1">
      <c r="A2" s="127"/>
      <c r="B2" s="127"/>
      <c r="C2" s="127"/>
      <c r="D2" s="127"/>
      <c r="E2" s="127"/>
      <c r="F2" s="127"/>
      <c r="G2" s="127"/>
      <c r="H2" s="127"/>
      <c r="I2" s="127"/>
      <c r="J2" s="127"/>
      <c r="K2" s="127"/>
      <c r="L2" s="127"/>
      <c r="M2" s="127"/>
      <c r="N2" s="127"/>
      <c r="O2" s="127"/>
      <c r="P2" s="127"/>
      <c r="Q2" s="127"/>
      <c r="R2" s="127"/>
      <c r="S2" s="127"/>
      <c r="T2" s="127"/>
      <c r="U2" s="127"/>
      <c r="V2" s="127"/>
      <c r="W2" s="127"/>
      <c r="X2" s="127"/>
      <c r="Y2" s="129"/>
      <c r="Z2" s="129"/>
      <c r="AA2" s="129"/>
      <c r="AB2" s="129"/>
      <c r="AC2" s="129"/>
      <c r="AD2" s="129"/>
      <c r="AE2" s="129"/>
      <c r="AF2" s="129"/>
      <c r="AG2" s="129"/>
      <c r="AH2" s="129"/>
      <c r="AI2" s="129"/>
      <c r="AJ2" s="130"/>
    </row>
    <row r="3" spans="1:46" ht="3" hidden="1" customHeight="1">
      <c r="A3" s="126"/>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30"/>
    </row>
    <row r="4" spans="1:46" ht="16.5" customHeight="1">
      <c r="A4" s="1177" t="s">
        <v>464</v>
      </c>
      <c r="B4" s="1177"/>
      <c r="C4" s="1177"/>
      <c r="D4" s="1177"/>
      <c r="E4" s="1177"/>
      <c r="F4" s="1177"/>
      <c r="G4" s="1177"/>
      <c r="H4" s="1177"/>
      <c r="I4" s="1177"/>
      <c r="J4" s="1177"/>
      <c r="K4" s="1177"/>
      <c r="L4" s="1177"/>
      <c r="M4" s="1177"/>
      <c r="N4" s="1177"/>
      <c r="O4" s="1177"/>
      <c r="P4" s="1177"/>
      <c r="Q4" s="1177"/>
      <c r="R4" s="1177"/>
      <c r="S4" s="1177"/>
      <c r="T4" s="1177"/>
      <c r="U4" s="1177"/>
      <c r="V4" s="1177"/>
      <c r="W4" s="1177"/>
      <c r="X4" s="1177"/>
      <c r="Y4" s="1177"/>
      <c r="Z4" s="1177"/>
      <c r="AA4" s="1177"/>
      <c r="AB4" s="1177"/>
      <c r="AC4" s="1177"/>
      <c r="AD4" s="1177"/>
      <c r="AE4" s="1177"/>
      <c r="AF4" s="1177"/>
      <c r="AG4" s="1177"/>
      <c r="AH4" s="1177"/>
      <c r="AI4" s="1177"/>
      <c r="AJ4" s="1177"/>
    </row>
    <row r="5" spans="1:46" ht="6" customHeight="1">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30"/>
    </row>
    <row r="6" spans="1:46" ht="15" customHeight="1">
      <c r="A6" s="131" t="s">
        <v>465</v>
      </c>
      <c r="B6" s="127"/>
      <c r="C6" s="127"/>
      <c r="D6" s="127"/>
      <c r="E6" s="127"/>
      <c r="F6" s="127"/>
      <c r="G6" s="127"/>
      <c r="H6" s="127"/>
      <c r="I6" s="127"/>
      <c r="J6" s="127"/>
      <c r="K6" s="127"/>
      <c r="L6" s="127"/>
      <c r="M6" s="127"/>
      <c r="N6" s="127"/>
      <c r="O6" s="127"/>
      <c r="P6" s="127"/>
      <c r="Q6" s="127"/>
      <c r="R6" s="129"/>
      <c r="S6" s="129"/>
      <c r="T6" s="129"/>
      <c r="U6" s="129"/>
      <c r="V6" s="129"/>
      <c r="W6" s="129"/>
      <c r="X6" s="129"/>
      <c r="Y6" s="129"/>
      <c r="Z6" s="129"/>
      <c r="AA6" s="132"/>
      <c r="AB6" s="132"/>
      <c r="AC6" s="132"/>
      <c r="AD6" s="132"/>
      <c r="AE6" s="132"/>
      <c r="AF6" s="132"/>
      <c r="AG6" s="132"/>
      <c r="AH6" s="132"/>
      <c r="AI6" s="132"/>
      <c r="AJ6" s="130"/>
    </row>
    <row r="7" spans="1:46" ht="2.25" customHeigh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30"/>
    </row>
    <row r="8" spans="1:46" s="726" customFormat="1" ht="12">
      <c r="A8" s="1178" t="s">
        <v>8</v>
      </c>
      <c r="B8" s="1144"/>
      <c r="C8" s="1144"/>
      <c r="D8" s="1144"/>
      <c r="E8" s="1144"/>
      <c r="F8" s="1145"/>
      <c r="G8" s="1179" t="str">
        <f>IF(【全員最初に作成】基本情報!M15="","",【全員最初に作成】基本情報!M15)</f>
        <v>シャカイフクシホウジンマルマルカイ</v>
      </c>
      <c r="H8" s="1179"/>
      <c r="I8" s="1179"/>
      <c r="J8" s="1179"/>
      <c r="K8" s="1179"/>
      <c r="L8" s="1179"/>
      <c r="M8" s="1179"/>
      <c r="N8" s="1179"/>
      <c r="O8" s="1179"/>
      <c r="P8" s="1179"/>
      <c r="Q8" s="1179"/>
      <c r="R8" s="1179"/>
      <c r="S8" s="1179"/>
      <c r="T8" s="1179"/>
      <c r="U8" s="1179"/>
      <c r="V8" s="1179"/>
      <c r="W8" s="1179"/>
      <c r="X8" s="1179"/>
      <c r="Y8" s="1179"/>
      <c r="Z8" s="1179"/>
      <c r="AA8" s="1179"/>
      <c r="AB8" s="1179"/>
      <c r="AC8" s="1179"/>
      <c r="AD8" s="1179"/>
      <c r="AE8" s="1179"/>
      <c r="AF8" s="1179"/>
      <c r="AG8" s="1179"/>
      <c r="AH8" s="1179"/>
      <c r="AI8" s="1179"/>
      <c r="AJ8" s="1180"/>
    </row>
    <row r="9" spans="1:46" s="726" customFormat="1" ht="25.5" customHeight="1">
      <c r="A9" s="1181" t="s">
        <v>6</v>
      </c>
      <c r="B9" s="1182"/>
      <c r="C9" s="1182"/>
      <c r="D9" s="1182"/>
      <c r="E9" s="1182"/>
      <c r="F9" s="1183"/>
      <c r="G9" s="1184" t="str">
        <f>IF(【全員最初に作成】基本情報!M16="","",【全員最初に作成】基本情報!M16)</f>
        <v>社会福祉法人○○会</v>
      </c>
      <c r="H9" s="1184"/>
      <c r="I9" s="1184"/>
      <c r="J9" s="1184"/>
      <c r="K9" s="1184"/>
      <c r="L9" s="1184"/>
      <c r="M9" s="1184"/>
      <c r="N9" s="1184"/>
      <c r="O9" s="1184"/>
      <c r="P9" s="1184"/>
      <c r="Q9" s="1184"/>
      <c r="R9" s="1184"/>
      <c r="S9" s="1184"/>
      <c r="T9" s="1184"/>
      <c r="U9" s="1184"/>
      <c r="V9" s="1184"/>
      <c r="W9" s="1184"/>
      <c r="X9" s="1184"/>
      <c r="Y9" s="1184"/>
      <c r="Z9" s="1184"/>
      <c r="AA9" s="1184"/>
      <c r="AB9" s="1184"/>
      <c r="AC9" s="1184"/>
      <c r="AD9" s="1184"/>
      <c r="AE9" s="1184"/>
      <c r="AF9" s="1184"/>
      <c r="AG9" s="1184"/>
      <c r="AH9" s="1184"/>
      <c r="AI9" s="1184"/>
      <c r="AJ9" s="1185"/>
    </row>
    <row r="10" spans="1:46" s="726" customFormat="1" ht="12.75" customHeight="1">
      <c r="A10" s="1163" t="s">
        <v>128</v>
      </c>
      <c r="B10" s="1164"/>
      <c r="C10" s="1164"/>
      <c r="D10" s="1164"/>
      <c r="E10" s="1164"/>
      <c r="F10" s="1165"/>
      <c r="G10" s="133" t="s">
        <v>7</v>
      </c>
      <c r="H10" s="1166" t="str">
        <f>IF(【全員最初に作成】基本情報!AD17="","",【全員最初に作成】基本情報!AD17)</f>
        <v>100－1234</v>
      </c>
      <c r="I10" s="1166"/>
      <c r="J10" s="1166"/>
      <c r="K10" s="1166"/>
      <c r="L10" s="1166"/>
      <c r="M10" s="134"/>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6"/>
    </row>
    <row r="11" spans="1:46" s="726" customFormat="1" ht="16.5" customHeight="1">
      <c r="A11" s="1156"/>
      <c r="B11" s="1157"/>
      <c r="C11" s="1157"/>
      <c r="D11" s="1157"/>
      <c r="E11" s="1157"/>
      <c r="F11" s="1158"/>
      <c r="G11" s="1167" t="str">
        <f>IF(【全員最初に作成】基本情報!M18="","",【全員最初に作成】基本情報!M18)</f>
        <v>千代田区霞が関１－２－２</v>
      </c>
      <c r="H11" s="1168"/>
      <c r="I11" s="1168"/>
      <c r="J11" s="1168"/>
      <c r="K11" s="1168"/>
      <c r="L11" s="1168"/>
      <c r="M11" s="1168"/>
      <c r="N11" s="1168"/>
      <c r="O11" s="1168"/>
      <c r="P11" s="1168"/>
      <c r="Q11" s="1168"/>
      <c r="R11" s="1168"/>
      <c r="S11" s="1168"/>
      <c r="T11" s="1168"/>
      <c r="U11" s="1168"/>
      <c r="V11" s="1168"/>
      <c r="W11" s="1168"/>
      <c r="X11" s="1168"/>
      <c r="Y11" s="1168"/>
      <c r="Z11" s="1168"/>
      <c r="AA11" s="1168"/>
      <c r="AB11" s="1168"/>
      <c r="AC11" s="1168"/>
      <c r="AD11" s="1168"/>
      <c r="AE11" s="1168"/>
      <c r="AF11" s="1168"/>
      <c r="AG11" s="1168"/>
      <c r="AH11" s="1168"/>
      <c r="AI11" s="1168"/>
      <c r="AJ11" s="1169"/>
    </row>
    <row r="12" spans="1:46" s="726" customFormat="1" ht="16.5" customHeight="1">
      <c r="A12" s="1156"/>
      <c r="B12" s="1157"/>
      <c r="C12" s="1157"/>
      <c r="D12" s="1157"/>
      <c r="E12" s="1157"/>
      <c r="F12" s="1158"/>
      <c r="G12" s="1170" t="str">
        <f>IF(【全員最初に作成】基本情報!M19="","",【全員最初に作成】基本情報!M19)</f>
        <v>○○ビル18Ｆ</v>
      </c>
      <c r="H12" s="1159"/>
      <c r="I12" s="1159"/>
      <c r="J12" s="1159"/>
      <c r="K12" s="1159"/>
      <c r="L12" s="1159"/>
      <c r="M12" s="1159"/>
      <c r="N12" s="1159"/>
      <c r="O12" s="1159"/>
      <c r="P12" s="1159"/>
      <c r="Q12" s="1159"/>
      <c r="R12" s="1159"/>
      <c r="S12" s="1159"/>
      <c r="T12" s="1159"/>
      <c r="U12" s="1159"/>
      <c r="V12" s="1159"/>
      <c r="W12" s="1159"/>
      <c r="X12" s="1159"/>
      <c r="Y12" s="1159"/>
      <c r="Z12" s="1159"/>
      <c r="AA12" s="1159"/>
      <c r="AB12" s="1159"/>
      <c r="AC12" s="1159"/>
      <c r="AD12" s="1159"/>
      <c r="AE12" s="1159"/>
      <c r="AF12" s="1159"/>
      <c r="AG12" s="1159"/>
      <c r="AH12" s="1159"/>
      <c r="AI12" s="1159"/>
      <c r="AJ12" s="1160"/>
    </row>
    <row r="13" spans="1:46" s="726" customFormat="1" ht="12">
      <c r="A13" s="1171" t="s">
        <v>8</v>
      </c>
      <c r="B13" s="1172"/>
      <c r="C13" s="1172"/>
      <c r="D13" s="1172"/>
      <c r="E13" s="1172"/>
      <c r="F13" s="1173"/>
      <c r="G13" s="1174" t="str">
        <f>IF(【全員最初に作成】基本情報!M22="","",【全員最初に作成】基本情報!M22)</f>
        <v>コウロウ　タロウ</v>
      </c>
      <c r="H13" s="1174"/>
      <c r="I13" s="1174"/>
      <c r="J13" s="1174"/>
      <c r="K13" s="1174"/>
      <c r="L13" s="1174"/>
      <c r="M13" s="1174"/>
      <c r="N13" s="1174"/>
      <c r="O13" s="1174"/>
      <c r="P13" s="1174"/>
      <c r="Q13" s="1174"/>
      <c r="R13" s="1174"/>
      <c r="S13" s="1174"/>
      <c r="T13" s="1174"/>
      <c r="U13" s="1174"/>
      <c r="V13" s="1174"/>
      <c r="W13" s="1174"/>
      <c r="X13" s="1174"/>
      <c r="Y13" s="1174"/>
      <c r="Z13" s="1174"/>
      <c r="AA13" s="1174"/>
      <c r="AB13" s="1174"/>
      <c r="AC13" s="1174"/>
      <c r="AD13" s="1174"/>
      <c r="AE13" s="1174"/>
      <c r="AF13" s="1174"/>
      <c r="AG13" s="1174"/>
      <c r="AH13" s="1174"/>
      <c r="AI13" s="1174"/>
      <c r="AJ13" s="1175"/>
    </row>
    <row r="14" spans="1:46" s="726" customFormat="1" ht="25.5" customHeight="1">
      <c r="A14" s="1156" t="s">
        <v>123</v>
      </c>
      <c r="B14" s="1157"/>
      <c r="C14" s="1157"/>
      <c r="D14" s="1157"/>
      <c r="E14" s="1157"/>
      <c r="F14" s="1158"/>
      <c r="G14" s="1159" t="str">
        <f>IF(【全員最初に作成】基本情報!M23="","",【全員最初に作成】基本情報!M23)</f>
        <v>厚労　太郎</v>
      </c>
      <c r="H14" s="1159"/>
      <c r="I14" s="1159"/>
      <c r="J14" s="1159"/>
      <c r="K14" s="1159"/>
      <c r="L14" s="1159"/>
      <c r="M14" s="1159"/>
      <c r="N14" s="1159"/>
      <c r="O14" s="1159"/>
      <c r="P14" s="1159"/>
      <c r="Q14" s="1159"/>
      <c r="R14" s="1159"/>
      <c r="S14" s="1159"/>
      <c r="T14" s="1159"/>
      <c r="U14" s="1159"/>
      <c r="V14" s="1159"/>
      <c r="W14" s="1159"/>
      <c r="X14" s="1159"/>
      <c r="Y14" s="1159"/>
      <c r="Z14" s="1159"/>
      <c r="AA14" s="1159"/>
      <c r="AB14" s="1159"/>
      <c r="AC14" s="1159"/>
      <c r="AD14" s="1159"/>
      <c r="AE14" s="1159"/>
      <c r="AF14" s="1159"/>
      <c r="AG14" s="1159"/>
      <c r="AH14" s="1159"/>
      <c r="AI14" s="1159"/>
      <c r="AJ14" s="1160"/>
    </row>
    <row r="15" spans="1:46" s="726" customFormat="1" ht="15" customHeight="1">
      <c r="A15" s="1140" t="s">
        <v>127</v>
      </c>
      <c r="B15" s="1140"/>
      <c r="C15" s="1140"/>
      <c r="D15" s="1140"/>
      <c r="E15" s="1140"/>
      <c r="F15" s="1140"/>
      <c r="G15" s="1139" t="s">
        <v>0</v>
      </c>
      <c r="H15" s="1140"/>
      <c r="I15" s="1140"/>
      <c r="J15" s="1140"/>
      <c r="K15" s="1161" t="str">
        <f>IF(【全員最初に作成】基本情報!M24="","",【全員最初に作成】基本情報!M24)</f>
        <v>03-3571-0000</v>
      </c>
      <c r="L15" s="1161"/>
      <c r="M15" s="1161"/>
      <c r="N15" s="1161"/>
      <c r="O15" s="1161"/>
      <c r="P15" s="1140" t="s">
        <v>1</v>
      </c>
      <c r="Q15" s="1140"/>
      <c r="R15" s="1140"/>
      <c r="S15" s="1140"/>
      <c r="T15" s="1161" t="str">
        <f>IF(【全員最初に作成】基本情報!M25="","",【全員最初に作成】基本情報!M25)</f>
        <v>03-3571-9999</v>
      </c>
      <c r="U15" s="1161"/>
      <c r="V15" s="1161"/>
      <c r="W15" s="1161"/>
      <c r="X15" s="1161"/>
      <c r="Y15" s="1140" t="s">
        <v>126</v>
      </c>
      <c r="Z15" s="1140"/>
      <c r="AA15" s="1140"/>
      <c r="AB15" s="1140"/>
      <c r="AC15" s="1162" t="str">
        <f>IF(【全員最初に作成】基本情報!M26="","",【全員最初に作成】基本情報!M26)</f>
        <v>aaa@aaa.aa.jp</v>
      </c>
      <c r="AD15" s="1162"/>
      <c r="AE15" s="1162"/>
      <c r="AF15" s="1162"/>
      <c r="AG15" s="1162"/>
      <c r="AH15" s="1162"/>
      <c r="AI15" s="1162"/>
      <c r="AJ15" s="1162"/>
      <c r="AK15" s="143"/>
      <c r="AT15" s="727"/>
    </row>
    <row r="16" spans="1:46" s="726" customFormat="1" ht="8.25" customHeight="1">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8"/>
      <c r="AK16" s="143"/>
      <c r="AT16" s="727"/>
    </row>
    <row r="17" spans="1:46" ht="15" customHeight="1">
      <c r="A17" s="139" t="s">
        <v>466</v>
      </c>
      <c r="B17" s="127"/>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30"/>
      <c r="AK17" s="144"/>
      <c r="AT17" s="728"/>
    </row>
    <row r="18" spans="1:46" ht="24" customHeight="1">
      <c r="A18" s="141"/>
      <c r="B18" s="1146" t="s">
        <v>467</v>
      </c>
      <c r="C18" s="1147"/>
      <c r="D18" s="1147"/>
      <c r="E18" s="1147"/>
      <c r="F18" s="1147"/>
      <c r="G18" s="1147"/>
      <c r="H18" s="1147"/>
      <c r="I18" s="1147"/>
      <c r="J18" s="1147"/>
      <c r="K18" s="1147"/>
      <c r="L18" s="1147"/>
      <c r="M18" s="1147"/>
      <c r="N18" s="1147"/>
      <c r="O18" s="1147"/>
      <c r="P18" s="1147"/>
      <c r="Q18" s="1147"/>
      <c r="R18" s="1147"/>
      <c r="S18" s="1147"/>
      <c r="T18" s="1147"/>
      <c r="U18" s="1147"/>
      <c r="V18" s="1147"/>
      <c r="W18" s="1147"/>
      <c r="X18" s="1147"/>
      <c r="Y18" s="1147"/>
      <c r="Z18" s="1147"/>
      <c r="AA18" s="1147"/>
      <c r="AB18" s="1147"/>
      <c r="AC18" s="1147"/>
      <c r="AD18" s="1147"/>
      <c r="AE18" s="1147"/>
      <c r="AF18" s="1147"/>
      <c r="AG18" s="1147"/>
      <c r="AH18" s="1147"/>
      <c r="AI18" s="1147"/>
      <c r="AJ18" s="130"/>
      <c r="AK18" s="144"/>
      <c r="AT18" s="728"/>
    </row>
    <row r="19" spans="1:46" ht="36.75" customHeight="1">
      <c r="A19" s="139"/>
      <c r="B19" s="1146" t="s">
        <v>468</v>
      </c>
      <c r="C19" s="1146"/>
      <c r="D19" s="1146"/>
      <c r="E19" s="1146"/>
      <c r="F19" s="1146"/>
      <c r="G19" s="1146"/>
      <c r="H19" s="1146"/>
      <c r="I19" s="1146"/>
      <c r="J19" s="1146"/>
      <c r="K19" s="1146"/>
      <c r="L19" s="1146"/>
      <c r="M19" s="1146"/>
      <c r="N19" s="1146"/>
      <c r="O19" s="1146"/>
      <c r="P19" s="1146"/>
      <c r="Q19" s="1146"/>
      <c r="R19" s="1146"/>
      <c r="S19" s="1146"/>
      <c r="T19" s="1146"/>
      <c r="U19" s="1146"/>
      <c r="V19" s="1146"/>
      <c r="W19" s="1146"/>
      <c r="X19" s="1146"/>
      <c r="Y19" s="1146"/>
      <c r="Z19" s="1146"/>
      <c r="AA19" s="1146"/>
      <c r="AB19" s="1146"/>
      <c r="AC19" s="1146"/>
      <c r="AD19" s="1146"/>
      <c r="AE19" s="1146"/>
      <c r="AF19" s="1146"/>
      <c r="AG19" s="1146"/>
      <c r="AH19" s="1146"/>
      <c r="AI19" s="1146"/>
      <c r="AJ19" s="130"/>
      <c r="AK19" s="144"/>
      <c r="AT19" s="728"/>
    </row>
    <row r="20" spans="1:46" ht="8.25" customHeight="1" thickBot="1">
      <c r="A20" s="127"/>
      <c r="B20" s="142"/>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148" t="s">
        <v>469</v>
      </c>
      <c r="AK20" s="144"/>
      <c r="AT20" s="728"/>
    </row>
    <row r="21" spans="1:46" ht="19.5" customHeight="1" thickBot="1">
      <c r="A21" s="1150" t="s">
        <v>520</v>
      </c>
      <c r="B21" s="1078"/>
      <c r="C21" s="1078"/>
      <c r="D21" s="1078"/>
      <c r="E21" s="1078"/>
      <c r="F21" s="1078"/>
      <c r="G21" s="1078"/>
      <c r="H21" s="1078"/>
      <c r="I21" s="1078"/>
      <c r="J21" s="1078"/>
      <c r="K21" s="1078"/>
      <c r="L21" s="1078"/>
      <c r="M21" s="1078"/>
      <c r="N21" s="1078"/>
      <c r="O21" s="1078"/>
      <c r="P21" s="1078"/>
      <c r="Q21" s="1078"/>
      <c r="R21" s="1078"/>
      <c r="S21" s="1078"/>
      <c r="T21" s="1078"/>
      <c r="U21" s="1078"/>
      <c r="V21" s="1078"/>
      <c r="W21" s="1078"/>
      <c r="X21" s="1078"/>
      <c r="Y21" s="1078"/>
      <c r="Z21" s="1151">
        <f>IF('⇒【交付金】様式2-２'!P5=0,"",'⇒【交付金】様式2-２'!P5)</f>
        <v>518400</v>
      </c>
      <c r="AA21" s="1152"/>
      <c r="AB21" s="1152"/>
      <c r="AC21" s="1152"/>
      <c r="AD21" s="1152"/>
      <c r="AE21" s="1152"/>
      <c r="AF21" s="1153"/>
      <c r="AG21" s="1154" t="s">
        <v>2</v>
      </c>
      <c r="AH21" s="1155"/>
      <c r="AI21" s="143"/>
      <c r="AJ21" s="1149"/>
      <c r="AR21" s="728"/>
    </row>
    <row r="22" spans="1:46" ht="19.5" customHeight="1" thickBot="1">
      <c r="A22" s="1134" t="s">
        <v>521</v>
      </c>
      <c r="B22" s="1135"/>
      <c r="C22" s="1135"/>
      <c r="D22" s="1135"/>
      <c r="E22" s="1135"/>
      <c r="F22" s="1135"/>
      <c r="G22" s="1135"/>
      <c r="H22" s="1135"/>
      <c r="I22" s="1135"/>
      <c r="J22" s="1135"/>
      <c r="K22" s="1135"/>
      <c r="L22" s="1135"/>
      <c r="M22" s="1135"/>
      <c r="N22" s="1135"/>
      <c r="O22" s="1135"/>
      <c r="P22" s="1135"/>
      <c r="Q22" s="1135"/>
      <c r="R22" s="1135"/>
      <c r="S22" s="1135"/>
      <c r="T22" s="1135"/>
      <c r="U22" s="1135"/>
      <c r="V22" s="1135"/>
      <c r="W22" s="1135"/>
      <c r="X22" s="1135"/>
      <c r="Y22" s="1135"/>
      <c r="Z22" s="1136">
        <f>IF((Z23-Z24)=0,"",(Z23-Z24))</f>
        <v>430000</v>
      </c>
      <c r="AA22" s="1137"/>
      <c r="AB22" s="1137"/>
      <c r="AC22" s="1137"/>
      <c r="AD22" s="1137"/>
      <c r="AE22" s="1137"/>
      <c r="AF22" s="1138"/>
      <c r="AG22" s="1139" t="s">
        <v>2</v>
      </c>
      <c r="AH22" s="1140"/>
      <c r="AI22" s="144" t="s">
        <v>193</v>
      </c>
      <c r="AJ22" s="145" t="str">
        <f>IF(Z22="","",IF(Z21="","",IF(Z22&gt;Z21,"○","×")))</f>
        <v>×</v>
      </c>
      <c r="AK22" s="729" t="s">
        <v>578</v>
      </c>
      <c r="AL22" s="730"/>
      <c r="AM22" s="730"/>
      <c r="AN22" s="730"/>
      <c r="AO22" s="730"/>
      <c r="AP22" s="730"/>
      <c r="AQ22" s="730"/>
      <c r="AR22" s="731"/>
    </row>
    <row r="23" spans="1:46" ht="23.25" customHeight="1" thickBot="1">
      <c r="A23" s="732"/>
      <c r="B23" s="1141" t="s">
        <v>470</v>
      </c>
      <c r="C23" s="1142"/>
      <c r="D23" s="1142"/>
      <c r="E23" s="1142"/>
      <c r="F23" s="1142"/>
      <c r="G23" s="1142"/>
      <c r="H23" s="1142"/>
      <c r="I23" s="1142"/>
      <c r="J23" s="1142"/>
      <c r="K23" s="1142"/>
      <c r="L23" s="1142"/>
      <c r="M23" s="1142"/>
      <c r="N23" s="1142"/>
      <c r="O23" s="1142"/>
      <c r="P23" s="1142"/>
      <c r="Q23" s="1142"/>
      <c r="R23" s="1142"/>
      <c r="S23" s="1142"/>
      <c r="T23" s="1142"/>
      <c r="U23" s="1142"/>
      <c r="V23" s="1142"/>
      <c r="W23" s="1142"/>
      <c r="X23" s="1142"/>
      <c r="Y23" s="1142"/>
      <c r="Z23" s="1143">
        <v>5430000</v>
      </c>
      <c r="AA23" s="1143"/>
      <c r="AB23" s="1143"/>
      <c r="AC23" s="1143"/>
      <c r="AD23" s="1143"/>
      <c r="AE23" s="1143"/>
      <c r="AF23" s="1143"/>
      <c r="AG23" s="1144" t="s">
        <v>2</v>
      </c>
      <c r="AH23" s="1145"/>
      <c r="AI23" s="144"/>
      <c r="AJ23" s="145" t="str">
        <f>IF((M26+M29)=Z22,"○","×")</f>
        <v>×</v>
      </c>
      <c r="AK23" s="729" t="s">
        <v>579</v>
      </c>
      <c r="AL23" s="730"/>
      <c r="AM23" s="730"/>
      <c r="AN23" s="730"/>
      <c r="AO23" s="730"/>
      <c r="AP23" s="730"/>
      <c r="AQ23" s="730"/>
      <c r="AR23" s="731"/>
    </row>
    <row r="24" spans="1:46" ht="19.5" customHeight="1">
      <c r="A24" s="733"/>
      <c r="B24" s="1122" t="s">
        <v>471</v>
      </c>
      <c r="C24" s="1123"/>
      <c r="D24" s="1123"/>
      <c r="E24" s="1123"/>
      <c r="F24" s="1123"/>
      <c r="G24" s="1123"/>
      <c r="H24" s="1123"/>
      <c r="I24" s="1123"/>
      <c r="J24" s="1123"/>
      <c r="K24" s="1123"/>
      <c r="L24" s="1123"/>
      <c r="M24" s="1123"/>
      <c r="N24" s="1123"/>
      <c r="O24" s="1123"/>
      <c r="P24" s="1123"/>
      <c r="Q24" s="1123"/>
      <c r="R24" s="1123"/>
      <c r="S24" s="1123"/>
      <c r="T24" s="1123"/>
      <c r="U24" s="1123"/>
      <c r="V24" s="1123"/>
      <c r="W24" s="1123"/>
      <c r="X24" s="1123"/>
      <c r="Y24" s="1123"/>
      <c r="Z24" s="1124">
        <v>5000000</v>
      </c>
      <c r="AA24" s="1124"/>
      <c r="AB24" s="1124"/>
      <c r="AC24" s="1124"/>
      <c r="AD24" s="1124"/>
      <c r="AE24" s="1124"/>
      <c r="AF24" s="1124"/>
      <c r="AG24" s="1125" t="s">
        <v>2</v>
      </c>
      <c r="AH24" s="1126"/>
      <c r="AI24" s="144"/>
      <c r="AJ24" s="159"/>
      <c r="AR24" s="728"/>
    </row>
    <row r="25" spans="1:46" ht="19.5" customHeight="1" thickBot="1">
      <c r="A25" s="1127" t="s">
        <v>472</v>
      </c>
      <c r="B25" s="1128"/>
      <c r="C25" s="1128"/>
      <c r="D25" s="1128"/>
      <c r="E25" s="1128"/>
      <c r="F25" s="1128"/>
      <c r="G25" s="1128"/>
      <c r="H25" s="1128"/>
      <c r="I25" s="1128"/>
      <c r="J25" s="1128"/>
      <c r="K25" s="1128"/>
      <c r="L25" s="1128"/>
      <c r="M25" s="1128"/>
      <c r="N25" s="1128"/>
      <c r="O25" s="1128"/>
      <c r="P25" s="1128"/>
      <c r="Q25" s="1128"/>
      <c r="R25" s="1128"/>
      <c r="S25" s="1128"/>
      <c r="T25" s="1128"/>
      <c r="U25" s="1128"/>
      <c r="V25" s="1128"/>
      <c r="W25" s="1128"/>
      <c r="X25" s="1128"/>
      <c r="Y25" s="1129"/>
      <c r="Z25" s="146"/>
      <c r="AA25" s="146"/>
      <c r="AB25" s="147"/>
      <c r="AC25" s="148"/>
      <c r="AD25" s="148"/>
      <c r="AE25" s="149"/>
      <c r="AF25" s="150"/>
      <c r="AG25" s="151"/>
      <c r="AH25" s="151"/>
      <c r="AI25" s="150"/>
      <c r="AJ25" s="152"/>
      <c r="AK25" s="143"/>
      <c r="AT25" s="728"/>
    </row>
    <row r="26" spans="1:46" ht="18.75" customHeight="1" thickBot="1">
      <c r="A26" s="153"/>
      <c r="B26" s="1089" t="s">
        <v>532</v>
      </c>
      <c r="C26" s="1090"/>
      <c r="D26" s="1090"/>
      <c r="E26" s="1090"/>
      <c r="F26" s="1093"/>
      <c r="G26" s="1093"/>
      <c r="H26" s="1093"/>
      <c r="I26" s="1093"/>
      <c r="J26" s="1093"/>
      <c r="K26" s="1093"/>
      <c r="L26" s="1094"/>
      <c r="M26" s="1095">
        <f>SUM('⇒【交付金】様式2-２'!AH14:AH313)</f>
        <v>330000</v>
      </c>
      <c r="N26" s="1096"/>
      <c r="O26" s="1096"/>
      <c r="P26" s="1096"/>
      <c r="Q26" s="1096"/>
      <c r="R26" s="1096"/>
      <c r="S26" s="1097"/>
      <c r="T26" s="154" t="s">
        <v>2</v>
      </c>
      <c r="U26" s="155"/>
      <c r="V26" s="156"/>
      <c r="W26" s="156"/>
      <c r="X26" s="157"/>
      <c r="Y26" s="158"/>
      <c r="Z26" s="1098" t="s">
        <v>193</v>
      </c>
      <c r="AA26" s="1100" t="str">
        <f>IF(AND($V$27=0,$V$30=0),"×",IF(OR($V$27=0,$V$27&gt;=(200/3)),"○","×"))</f>
        <v>○</v>
      </c>
      <c r="AB26" s="1131" t="s">
        <v>473</v>
      </c>
      <c r="AC26" s="148"/>
      <c r="AD26" s="148"/>
      <c r="AE26" s="148"/>
      <c r="AF26" s="148"/>
      <c r="AG26" s="148"/>
      <c r="AH26" s="148"/>
      <c r="AI26" s="143"/>
      <c r="AJ26" s="159"/>
      <c r="AR26" s="728"/>
    </row>
    <row r="27" spans="1:46" ht="18.75" customHeight="1" thickBot="1">
      <c r="A27" s="153"/>
      <c r="B27" s="1091"/>
      <c r="C27" s="1092"/>
      <c r="D27" s="1092"/>
      <c r="E27" s="1092"/>
      <c r="F27" s="1103" t="s">
        <v>533</v>
      </c>
      <c r="G27" s="1104"/>
      <c r="H27" s="1104"/>
      <c r="I27" s="1104"/>
      <c r="J27" s="1104"/>
      <c r="K27" s="1104"/>
      <c r="L27" s="1104"/>
      <c r="M27" s="1115">
        <f>SUM('⇒【交付金】様式2-２'!AI14:AI313)</f>
        <v>250000</v>
      </c>
      <c r="N27" s="1116"/>
      <c r="O27" s="1116"/>
      <c r="P27" s="1116"/>
      <c r="Q27" s="1116"/>
      <c r="R27" s="1116"/>
      <c r="S27" s="1117"/>
      <c r="T27" s="160" t="s">
        <v>2</v>
      </c>
      <c r="U27" s="161" t="s">
        <v>30</v>
      </c>
      <c r="V27" s="1110">
        <f>IFERROR($M$27/$M$26*100,0)</f>
        <v>75.757575757575751</v>
      </c>
      <c r="W27" s="1111"/>
      <c r="X27" s="148" t="s">
        <v>31</v>
      </c>
      <c r="Y27" s="162" t="s">
        <v>474</v>
      </c>
      <c r="Z27" s="1098"/>
      <c r="AA27" s="1101"/>
      <c r="AB27" s="1132"/>
      <c r="AC27" s="148"/>
      <c r="AD27" s="148"/>
      <c r="AE27" s="148"/>
      <c r="AF27" s="148"/>
      <c r="AG27" s="148"/>
      <c r="AH27" s="148"/>
      <c r="AI27" s="143"/>
      <c r="AJ27" s="159"/>
      <c r="AR27" s="728"/>
    </row>
    <row r="28" spans="1:46" ht="18.75" customHeight="1" thickBot="1">
      <c r="A28" s="153"/>
      <c r="B28" s="1091"/>
      <c r="C28" s="1092"/>
      <c r="D28" s="1092"/>
      <c r="E28" s="1092"/>
      <c r="F28" s="1105"/>
      <c r="G28" s="1106"/>
      <c r="H28" s="1106"/>
      <c r="I28" s="1106"/>
      <c r="J28" s="1106"/>
      <c r="K28" s="1106"/>
      <c r="L28" s="1106"/>
      <c r="M28" s="1112" t="s">
        <v>475</v>
      </c>
      <c r="N28" s="1113"/>
      <c r="O28" s="1114"/>
      <c r="P28" s="1118">
        <f>$M$27/($AE$32-1)</f>
        <v>31250</v>
      </c>
      <c r="Q28" s="1119"/>
      <c r="R28" s="1119"/>
      <c r="S28" s="1120"/>
      <c r="T28" s="163" t="s">
        <v>476</v>
      </c>
      <c r="U28" s="161"/>
      <c r="V28" s="1121"/>
      <c r="W28" s="1121"/>
      <c r="X28" s="148"/>
      <c r="Y28" s="162"/>
      <c r="Z28" s="1098"/>
      <c r="AA28" s="1130"/>
      <c r="AB28" s="1132"/>
      <c r="AC28" s="148"/>
      <c r="AD28" s="148"/>
      <c r="AE28" s="148"/>
      <c r="AF28" s="148"/>
      <c r="AG28" s="148"/>
      <c r="AH28" s="148"/>
      <c r="AI28" s="148"/>
      <c r="AJ28" s="148"/>
      <c r="AK28" s="1084" t="s">
        <v>477</v>
      </c>
      <c r="AL28" s="1085"/>
      <c r="AM28" s="1085"/>
      <c r="AN28" s="1085"/>
      <c r="AO28" s="1085"/>
      <c r="AP28" s="1085"/>
      <c r="AQ28" s="1085"/>
      <c r="AR28" s="1086"/>
      <c r="AT28" s="728"/>
    </row>
    <row r="29" spans="1:46" ht="18.75" customHeight="1" thickBot="1">
      <c r="A29" s="153"/>
      <c r="B29" s="1089" t="s">
        <v>522</v>
      </c>
      <c r="C29" s="1090"/>
      <c r="D29" s="1090"/>
      <c r="E29" s="1090"/>
      <c r="F29" s="1093"/>
      <c r="G29" s="1093"/>
      <c r="H29" s="1093"/>
      <c r="I29" s="1093"/>
      <c r="J29" s="1093"/>
      <c r="K29" s="1093"/>
      <c r="L29" s="1094"/>
      <c r="M29" s="1095">
        <f>SUM('⇒【交付金】様式2-２'!AJ14:AJ313)</f>
        <v>200000</v>
      </c>
      <c r="N29" s="1096"/>
      <c r="O29" s="1096"/>
      <c r="P29" s="1096"/>
      <c r="Q29" s="1096"/>
      <c r="R29" s="1096"/>
      <c r="S29" s="1097"/>
      <c r="T29" s="154" t="s">
        <v>2</v>
      </c>
      <c r="U29" s="155"/>
      <c r="V29" s="156"/>
      <c r="W29" s="156"/>
      <c r="X29" s="157"/>
      <c r="Y29" s="158"/>
      <c r="Z29" s="1098" t="s">
        <v>193</v>
      </c>
      <c r="AA29" s="1100" t="str">
        <f>IF(AND($V$27=0,$V$30=0),"×",IF(OR($V$30=0,$V$30&gt;=(200/3)),"○","×"))</f>
        <v>○</v>
      </c>
      <c r="AB29" s="1132"/>
      <c r="AC29" s="148"/>
      <c r="AD29" s="148"/>
      <c r="AE29" s="148"/>
      <c r="AF29" s="148"/>
      <c r="AG29" s="148"/>
      <c r="AH29" s="148"/>
      <c r="AI29" s="148"/>
      <c r="AJ29" s="148"/>
      <c r="AK29" s="1087"/>
      <c r="AL29" s="1087"/>
      <c r="AM29" s="1087"/>
      <c r="AN29" s="1087"/>
      <c r="AO29" s="1087"/>
      <c r="AP29" s="1087"/>
      <c r="AQ29" s="1087"/>
      <c r="AR29" s="1088"/>
      <c r="AT29" s="728"/>
    </row>
    <row r="30" spans="1:46" ht="18.75" customHeight="1" thickBot="1">
      <c r="A30" s="153"/>
      <c r="B30" s="1091"/>
      <c r="C30" s="1092"/>
      <c r="D30" s="1092"/>
      <c r="E30" s="1092"/>
      <c r="F30" s="1103" t="s">
        <v>523</v>
      </c>
      <c r="G30" s="1104"/>
      <c r="H30" s="1104"/>
      <c r="I30" s="1104"/>
      <c r="J30" s="1104"/>
      <c r="K30" s="1104"/>
      <c r="L30" s="1104"/>
      <c r="M30" s="1107">
        <f>SUM('⇒【交付金】様式2-２'!AK14:AK313)</f>
        <v>150000</v>
      </c>
      <c r="N30" s="1108"/>
      <c r="O30" s="1108"/>
      <c r="P30" s="1108"/>
      <c r="Q30" s="1108"/>
      <c r="R30" s="1108"/>
      <c r="S30" s="1109"/>
      <c r="T30" s="160" t="s">
        <v>2</v>
      </c>
      <c r="U30" s="161" t="s">
        <v>30</v>
      </c>
      <c r="V30" s="1110">
        <f>IFERROR($M$30/$M$29*100,0)</f>
        <v>75</v>
      </c>
      <c r="W30" s="1111"/>
      <c r="X30" s="148" t="s">
        <v>31</v>
      </c>
      <c r="Y30" s="162" t="s">
        <v>474</v>
      </c>
      <c r="Z30" s="1098"/>
      <c r="AA30" s="1101"/>
      <c r="AB30" s="1132"/>
      <c r="AC30" s="148"/>
      <c r="AD30" s="148"/>
      <c r="AE30" s="148"/>
      <c r="AF30" s="148"/>
      <c r="AG30" s="148"/>
      <c r="AH30" s="148"/>
      <c r="AI30" s="148"/>
      <c r="AJ30" s="148"/>
      <c r="AK30" s="734"/>
      <c r="AL30" s="734"/>
      <c r="AM30" s="734"/>
      <c r="AN30" s="734"/>
      <c r="AO30" s="734"/>
      <c r="AP30" s="734"/>
      <c r="AQ30" s="734"/>
      <c r="AR30" s="734"/>
      <c r="AT30" s="728"/>
    </row>
    <row r="31" spans="1:46" ht="18.75" customHeight="1">
      <c r="A31" s="153"/>
      <c r="B31" s="1091"/>
      <c r="C31" s="1092"/>
      <c r="D31" s="1092"/>
      <c r="E31" s="1092"/>
      <c r="F31" s="1105"/>
      <c r="G31" s="1106"/>
      <c r="H31" s="1106"/>
      <c r="I31" s="1106"/>
      <c r="J31" s="1106"/>
      <c r="K31" s="1106"/>
      <c r="L31" s="1106"/>
      <c r="M31" s="1112" t="s">
        <v>475</v>
      </c>
      <c r="N31" s="1113"/>
      <c r="O31" s="1114"/>
      <c r="P31" s="1118">
        <f>$M$30/($AE$32-1)</f>
        <v>18750</v>
      </c>
      <c r="Q31" s="1119"/>
      <c r="R31" s="1119"/>
      <c r="S31" s="1120"/>
      <c r="T31" s="163" t="s">
        <v>476</v>
      </c>
      <c r="U31" s="161"/>
      <c r="V31" s="1121"/>
      <c r="W31" s="1121"/>
      <c r="X31" s="148"/>
      <c r="Y31" s="162"/>
      <c r="Z31" s="1099"/>
      <c r="AA31" s="1102"/>
      <c r="AB31" s="1133"/>
      <c r="AC31" s="147"/>
      <c r="AD31" s="147"/>
      <c r="AE31" s="148"/>
      <c r="AF31" s="148"/>
      <c r="AG31" s="147"/>
      <c r="AH31" s="148"/>
      <c r="AI31" s="143"/>
      <c r="AJ31" s="159"/>
      <c r="AR31" s="728"/>
    </row>
    <row r="32" spans="1:46" s="726" customFormat="1" ht="18.75" customHeight="1">
      <c r="A32" s="134" t="s">
        <v>18</v>
      </c>
      <c r="B32" s="1078" t="s">
        <v>478</v>
      </c>
      <c r="C32" s="1078"/>
      <c r="D32" s="1078"/>
      <c r="E32" s="1078"/>
      <c r="F32" s="1078"/>
      <c r="G32" s="1078"/>
      <c r="H32" s="1078"/>
      <c r="I32" s="1078"/>
      <c r="J32" s="1078"/>
      <c r="K32" s="1078"/>
      <c r="L32" s="1078"/>
      <c r="M32" s="1079" t="s">
        <v>479</v>
      </c>
      <c r="N32" s="1080"/>
      <c r="O32" s="1080"/>
      <c r="P32" s="1080"/>
      <c r="Q32" s="1080"/>
      <c r="R32" s="1080"/>
      <c r="S32" s="1080"/>
      <c r="T32" s="1080"/>
      <c r="U32" s="1080"/>
      <c r="V32" s="1080"/>
      <c r="W32" s="1080"/>
      <c r="X32" s="1080"/>
      <c r="Y32" s="1080"/>
      <c r="Z32" s="1081">
        <v>2</v>
      </c>
      <c r="AA32" s="1082"/>
      <c r="AB32" s="593" t="s">
        <v>12</v>
      </c>
      <c r="AC32" s="1083" t="s">
        <v>13</v>
      </c>
      <c r="AD32" s="1083"/>
      <c r="AE32" s="1081">
        <v>9</v>
      </c>
      <c r="AF32" s="1082"/>
      <c r="AG32" s="735" t="s">
        <v>15</v>
      </c>
      <c r="AH32" s="736"/>
      <c r="AI32" s="737"/>
      <c r="AJ32" s="143"/>
    </row>
    <row r="33" spans="1:46" ht="3" customHeight="1">
      <c r="A33" s="738"/>
      <c r="B33" s="739"/>
      <c r="C33" s="739"/>
      <c r="D33" s="739"/>
      <c r="E33" s="739"/>
      <c r="F33" s="739"/>
      <c r="G33" s="739"/>
      <c r="H33" s="739"/>
      <c r="I33" s="739"/>
      <c r="J33" s="739"/>
      <c r="K33" s="739"/>
      <c r="L33" s="739"/>
      <c r="M33" s="740"/>
      <c r="N33" s="740"/>
      <c r="O33" s="740"/>
      <c r="P33" s="740"/>
      <c r="Q33" s="740"/>
      <c r="R33" s="740"/>
      <c r="S33" s="740"/>
      <c r="T33" s="740"/>
      <c r="U33" s="740"/>
      <c r="V33" s="740"/>
      <c r="W33" s="740"/>
      <c r="X33" s="740"/>
      <c r="Y33" s="740"/>
      <c r="Z33" s="740"/>
      <c r="AA33" s="740"/>
      <c r="AB33" s="740"/>
      <c r="AC33" s="740"/>
      <c r="AD33" s="740"/>
      <c r="AE33" s="740"/>
      <c r="AF33" s="740"/>
      <c r="AG33" s="740"/>
      <c r="AH33" s="740"/>
      <c r="AI33" s="740"/>
      <c r="AJ33" s="741"/>
      <c r="AK33" s="144"/>
      <c r="AT33" s="728"/>
    </row>
    <row r="34" spans="1:46" ht="13.5" customHeight="1">
      <c r="A34" s="171"/>
      <c r="B34" s="742" t="s">
        <v>480</v>
      </c>
      <c r="C34" s="742"/>
      <c r="D34" s="742"/>
      <c r="E34" s="742"/>
      <c r="F34" s="742"/>
      <c r="G34" s="742"/>
      <c r="H34" s="742"/>
      <c r="I34" s="742"/>
      <c r="J34" s="742"/>
      <c r="K34" s="742"/>
      <c r="L34" s="742"/>
      <c r="M34" s="742"/>
      <c r="N34" s="742"/>
      <c r="O34" s="742"/>
      <c r="P34" s="742"/>
      <c r="Q34" s="742"/>
      <c r="R34" s="742"/>
      <c r="S34" s="742"/>
      <c r="T34" s="742"/>
      <c r="U34" s="742"/>
      <c r="V34" s="742"/>
      <c r="W34" s="742"/>
      <c r="X34" s="742"/>
      <c r="Y34" s="742"/>
      <c r="Z34" s="742"/>
      <c r="AA34" s="742"/>
      <c r="AB34" s="742"/>
      <c r="AC34" s="742"/>
      <c r="AD34" s="742"/>
      <c r="AE34" s="742"/>
      <c r="AF34" s="742"/>
      <c r="AG34" s="742"/>
      <c r="AH34" s="742"/>
      <c r="AI34" s="742"/>
      <c r="AJ34" s="743"/>
      <c r="AK34" s="144"/>
      <c r="AT34" s="728"/>
    </row>
    <row r="35" spans="1:46" ht="24" customHeight="1">
      <c r="A35" s="744" t="s">
        <v>79</v>
      </c>
      <c r="B35" s="1069" t="s">
        <v>499</v>
      </c>
      <c r="C35" s="1069"/>
      <c r="D35" s="1069"/>
      <c r="E35" s="1069"/>
      <c r="F35" s="1069"/>
      <c r="G35" s="1069"/>
      <c r="H35" s="1069"/>
      <c r="I35" s="1069"/>
      <c r="J35" s="1069"/>
      <c r="K35" s="1069"/>
      <c r="L35" s="1069"/>
      <c r="M35" s="1069"/>
      <c r="N35" s="1069"/>
      <c r="O35" s="1069"/>
      <c r="P35" s="1069"/>
      <c r="Q35" s="1069"/>
      <c r="R35" s="1069"/>
      <c r="S35" s="1069"/>
      <c r="T35" s="1069"/>
      <c r="U35" s="1069"/>
      <c r="V35" s="1069"/>
      <c r="W35" s="1069"/>
      <c r="X35" s="1069"/>
      <c r="Y35" s="1069"/>
      <c r="Z35" s="1069"/>
      <c r="AA35" s="1069"/>
      <c r="AB35" s="1069"/>
      <c r="AC35" s="1069"/>
      <c r="AD35" s="1069"/>
      <c r="AE35" s="1069"/>
      <c r="AF35" s="1069"/>
      <c r="AG35" s="1069"/>
      <c r="AH35" s="1069"/>
      <c r="AI35" s="1069"/>
      <c r="AJ35" s="184"/>
      <c r="AK35" s="144"/>
    </row>
    <row r="36" spans="1:46" ht="24" customHeight="1">
      <c r="A36" s="744" t="s">
        <v>79</v>
      </c>
      <c r="B36" s="1069" t="s">
        <v>500</v>
      </c>
      <c r="C36" s="1069"/>
      <c r="D36" s="1069"/>
      <c r="E36" s="1069"/>
      <c r="F36" s="1069"/>
      <c r="G36" s="1069"/>
      <c r="H36" s="1069"/>
      <c r="I36" s="1069"/>
      <c r="J36" s="1069"/>
      <c r="K36" s="1069"/>
      <c r="L36" s="1069"/>
      <c r="M36" s="1069"/>
      <c r="N36" s="1069"/>
      <c r="O36" s="1069"/>
      <c r="P36" s="1069"/>
      <c r="Q36" s="1069"/>
      <c r="R36" s="1069"/>
      <c r="S36" s="1069"/>
      <c r="T36" s="1069"/>
      <c r="U36" s="1069"/>
      <c r="V36" s="1069"/>
      <c r="W36" s="1069"/>
      <c r="X36" s="1069"/>
      <c r="Y36" s="1069"/>
      <c r="Z36" s="1069"/>
      <c r="AA36" s="1069"/>
      <c r="AB36" s="1069"/>
      <c r="AC36" s="1069"/>
      <c r="AD36" s="1069"/>
      <c r="AE36" s="1069"/>
      <c r="AF36" s="1069"/>
      <c r="AG36" s="1069"/>
      <c r="AH36" s="1069"/>
      <c r="AI36" s="1069"/>
      <c r="AJ36" s="184"/>
      <c r="AK36" s="144"/>
    </row>
    <row r="37" spans="1:46" s="745" customFormat="1" ht="5.25" customHeight="1">
      <c r="A37" s="744"/>
      <c r="B37" s="1070"/>
      <c r="C37" s="1070"/>
      <c r="D37" s="1070"/>
      <c r="E37" s="1070"/>
      <c r="F37" s="1070"/>
      <c r="G37" s="1070"/>
      <c r="H37" s="1070"/>
      <c r="I37" s="1070"/>
      <c r="J37" s="1070"/>
      <c r="K37" s="1070"/>
      <c r="L37" s="1070"/>
      <c r="M37" s="1070"/>
      <c r="N37" s="1070"/>
      <c r="O37" s="1070"/>
      <c r="P37" s="1070"/>
      <c r="Q37" s="1070"/>
      <c r="R37" s="1070"/>
      <c r="S37" s="1070"/>
      <c r="T37" s="1070"/>
      <c r="U37" s="1070"/>
      <c r="V37" s="1070"/>
      <c r="W37" s="1070"/>
      <c r="X37" s="1070"/>
      <c r="Y37" s="1070"/>
      <c r="Z37" s="1070"/>
      <c r="AA37" s="1070"/>
      <c r="AB37" s="1070"/>
      <c r="AC37" s="1070"/>
      <c r="AD37" s="1070"/>
      <c r="AE37" s="1070"/>
      <c r="AF37" s="1070"/>
      <c r="AG37" s="1070"/>
      <c r="AH37" s="1070"/>
      <c r="AI37" s="1070"/>
      <c r="AJ37" s="1070"/>
      <c r="AK37" s="159"/>
      <c r="AL37" s="159"/>
      <c r="AM37" s="159"/>
      <c r="AN37" s="159"/>
      <c r="AO37" s="159"/>
      <c r="AT37" s="746"/>
    </row>
    <row r="38" spans="1:46" s="726" customFormat="1" ht="18" customHeight="1">
      <c r="A38" s="747" t="s">
        <v>481</v>
      </c>
      <c r="B38" s="176"/>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748"/>
      <c r="AK38" s="159"/>
      <c r="AL38" s="159"/>
      <c r="AM38" s="159"/>
      <c r="AN38" s="159"/>
      <c r="AO38" s="159"/>
    </row>
    <row r="39" spans="1:46" s="726" customFormat="1" ht="26.25" customHeight="1">
      <c r="A39" s="1062" t="s">
        <v>35</v>
      </c>
      <c r="B39" s="1063"/>
      <c r="C39" s="1063"/>
      <c r="D39" s="1071"/>
      <c r="E39" s="1073" t="s">
        <v>482</v>
      </c>
      <c r="F39" s="1074"/>
      <c r="G39" s="1074"/>
      <c r="H39" s="1075"/>
      <c r="I39" s="749"/>
      <c r="J39" s="1060" t="s">
        <v>33</v>
      </c>
      <c r="K39" s="1060"/>
      <c r="L39" s="1060"/>
      <c r="M39" s="750"/>
      <c r="N39" s="1076" t="s">
        <v>483</v>
      </c>
      <c r="O39" s="1076"/>
      <c r="P39" s="1076"/>
      <c r="Q39" s="1076"/>
      <c r="R39" s="1076"/>
      <c r="S39" s="1076"/>
      <c r="T39" s="750"/>
      <c r="U39" s="1076" t="s">
        <v>484</v>
      </c>
      <c r="V39" s="1076"/>
      <c r="W39" s="1076"/>
      <c r="X39" s="1076"/>
      <c r="Y39" s="1076"/>
      <c r="Z39" s="1076"/>
      <c r="AA39" s="164"/>
      <c r="AB39" s="164"/>
      <c r="AC39" s="164"/>
      <c r="AD39" s="165"/>
      <c r="AE39" s="164"/>
      <c r="AF39" s="164"/>
      <c r="AG39" s="164"/>
      <c r="AH39" s="165"/>
      <c r="AI39" s="165"/>
      <c r="AJ39" s="166"/>
      <c r="AK39" s="159"/>
      <c r="AL39" s="159"/>
      <c r="AM39" s="159"/>
      <c r="AN39" s="159"/>
      <c r="AO39" s="159"/>
      <c r="AP39" s="143"/>
    </row>
    <row r="40" spans="1:46" s="726" customFormat="1" ht="26.25" customHeight="1">
      <c r="A40" s="1038"/>
      <c r="B40" s="1039"/>
      <c r="C40" s="1039"/>
      <c r="D40" s="1072"/>
      <c r="E40" s="1077" t="s">
        <v>29</v>
      </c>
      <c r="F40" s="1077"/>
      <c r="G40" s="1077"/>
      <c r="H40" s="1077"/>
      <c r="I40" s="750"/>
      <c r="J40" s="1060" t="s">
        <v>80</v>
      </c>
      <c r="K40" s="1060"/>
      <c r="L40" s="1060"/>
      <c r="M40" s="750"/>
      <c r="N40" s="1060" t="s">
        <v>485</v>
      </c>
      <c r="O40" s="1060"/>
      <c r="P40" s="1060"/>
      <c r="Q40" s="1060"/>
      <c r="R40" s="1060"/>
      <c r="S40" s="1060"/>
      <c r="T40" s="750"/>
      <c r="U40" s="1061" t="s">
        <v>34</v>
      </c>
      <c r="V40" s="1061"/>
      <c r="W40" s="1061"/>
      <c r="X40" s="1061"/>
      <c r="Y40" s="1061"/>
      <c r="Z40" s="1061"/>
      <c r="AA40" s="750"/>
      <c r="AB40" s="1061" t="s">
        <v>29</v>
      </c>
      <c r="AC40" s="1061"/>
      <c r="AD40" s="1061"/>
      <c r="AE40" s="165" t="s">
        <v>30</v>
      </c>
      <c r="AF40" s="750"/>
      <c r="AG40" s="750"/>
      <c r="AH40" s="750"/>
      <c r="AI40" s="750"/>
      <c r="AJ40" s="167" t="s">
        <v>31</v>
      </c>
      <c r="AK40" s="159"/>
      <c r="AL40" s="159"/>
      <c r="AM40" s="159"/>
      <c r="AN40" s="159"/>
      <c r="AO40" s="159"/>
      <c r="AP40" s="143"/>
    </row>
    <row r="41" spans="1:46" s="726" customFormat="1" ht="19.5" customHeight="1">
      <c r="A41" s="1062" t="s">
        <v>32</v>
      </c>
      <c r="B41" s="1063"/>
      <c r="C41" s="1063"/>
      <c r="D41" s="1063"/>
      <c r="E41" s="168" t="s">
        <v>239</v>
      </c>
      <c r="F41" s="169"/>
      <c r="G41" s="164"/>
      <c r="H41" s="164"/>
      <c r="I41" s="164"/>
      <c r="J41" s="164"/>
      <c r="K41" s="164"/>
      <c r="L41" s="164"/>
      <c r="M41" s="164"/>
      <c r="N41" s="164"/>
      <c r="O41" s="169"/>
      <c r="P41" s="164"/>
      <c r="Q41" s="164"/>
      <c r="R41" s="164"/>
      <c r="S41" s="164"/>
      <c r="T41" s="164"/>
      <c r="U41" s="164"/>
      <c r="V41" s="169"/>
      <c r="W41" s="164"/>
      <c r="X41" s="164"/>
      <c r="Y41" s="164"/>
      <c r="Z41" s="164"/>
      <c r="AA41" s="164"/>
      <c r="AB41" s="164"/>
      <c r="AC41" s="164"/>
      <c r="AD41" s="164"/>
      <c r="AE41" s="164"/>
      <c r="AF41" s="164"/>
      <c r="AG41" s="164"/>
      <c r="AH41" s="164"/>
      <c r="AI41" s="164"/>
      <c r="AJ41" s="170"/>
    </row>
    <row r="42" spans="1:46" s="726" customFormat="1" ht="18" customHeight="1">
      <c r="A42" s="1064"/>
      <c r="B42" s="1065"/>
      <c r="C42" s="1065"/>
      <c r="D42" s="1065"/>
      <c r="E42" s="751"/>
      <c r="F42" s="171" t="s">
        <v>36</v>
      </c>
      <c r="G42" s="172"/>
      <c r="H42" s="172"/>
      <c r="I42" s="172"/>
      <c r="J42" s="172"/>
      <c r="K42" s="752"/>
      <c r="L42" s="171" t="s">
        <v>151</v>
      </c>
      <c r="M42" s="172"/>
      <c r="N42" s="172"/>
      <c r="O42" s="171"/>
      <c r="P42" s="171"/>
      <c r="Q42" s="173"/>
      <c r="R42" s="753"/>
      <c r="S42" s="171" t="s">
        <v>29</v>
      </c>
      <c r="T42" s="171"/>
      <c r="U42" s="171" t="s">
        <v>30</v>
      </c>
      <c r="V42" s="1066"/>
      <c r="W42" s="1066"/>
      <c r="X42" s="1066"/>
      <c r="Y42" s="1066"/>
      <c r="Z42" s="1066"/>
      <c r="AA42" s="1066"/>
      <c r="AB42" s="1066"/>
      <c r="AC42" s="1066"/>
      <c r="AD42" s="1066"/>
      <c r="AE42" s="1066"/>
      <c r="AF42" s="1066"/>
      <c r="AG42" s="1066"/>
      <c r="AH42" s="1066"/>
      <c r="AI42" s="1066"/>
      <c r="AJ42" s="174" t="s">
        <v>31</v>
      </c>
      <c r="AK42" s="159"/>
      <c r="AL42" s="159"/>
      <c r="AM42" s="159"/>
      <c r="AN42" s="159"/>
    </row>
    <row r="43" spans="1:46" s="726" customFormat="1" ht="18" customHeight="1">
      <c r="A43" s="1064"/>
      <c r="B43" s="1065"/>
      <c r="C43" s="1065"/>
      <c r="D43" s="1065"/>
      <c r="E43" s="175" t="s">
        <v>486</v>
      </c>
      <c r="F43" s="173"/>
      <c r="G43" s="172"/>
      <c r="H43" s="172"/>
      <c r="I43" s="172"/>
      <c r="J43" s="172"/>
      <c r="K43" s="176"/>
      <c r="L43" s="172"/>
      <c r="M43" s="176"/>
      <c r="N43" s="176"/>
      <c r="O43" s="171"/>
      <c r="P43" s="173"/>
      <c r="Q43" s="173"/>
      <c r="R43" s="173"/>
      <c r="S43" s="177"/>
      <c r="T43" s="177"/>
      <c r="U43" s="177"/>
      <c r="V43" s="177"/>
      <c r="W43" s="177"/>
      <c r="X43" s="177"/>
      <c r="Y43" s="177"/>
      <c r="Z43" s="177"/>
      <c r="AA43" s="177"/>
      <c r="AB43" s="177"/>
      <c r="AC43" s="177"/>
      <c r="AD43" s="177"/>
      <c r="AE43" s="177"/>
      <c r="AF43" s="177"/>
      <c r="AG43" s="177"/>
      <c r="AH43" s="177"/>
      <c r="AI43" s="177"/>
      <c r="AJ43" s="178"/>
      <c r="AK43" s="143"/>
    </row>
    <row r="44" spans="1:46" s="726" customFormat="1" ht="67.5" customHeight="1">
      <c r="A44" s="1038"/>
      <c r="B44" s="1039"/>
      <c r="C44" s="1039"/>
      <c r="D44" s="1039"/>
      <c r="E44" s="1067" t="s">
        <v>580</v>
      </c>
      <c r="F44" s="1068"/>
      <c r="G44" s="1068"/>
      <c r="H44" s="1068"/>
      <c r="I44" s="1068"/>
      <c r="J44" s="1068"/>
      <c r="K44" s="1068"/>
      <c r="L44" s="1068"/>
      <c r="M44" s="1068"/>
      <c r="N44" s="1068"/>
      <c r="O44" s="1068"/>
      <c r="P44" s="1068"/>
      <c r="Q44" s="1068"/>
      <c r="R44" s="1068"/>
      <c r="S44" s="1068"/>
      <c r="T44" s="1068"/>
      <c r="U44" s="1068"/>
      <c r="V44" s="1068"/>
      <c r="W44" s="1068"/>
      <c r="X44" s="1068"/>
      <c r="Y44" s="1068"/>
      <c r="Z44" s="1068"/>
      <c r="AA44" s="1068"/>
      <c r="AB44" s="1068"/>
      <c r="AC44" s="1068"/>
      <c r="AD44" s="1068"/>
      <c r="AE44" s="1068"/>
      <c r="AF44" s="1068"/>
      <c r="AG44" s="1068"/>
      <c r="AH44" s="1068"/>
      <c r="AI44" s="1068"/>
      <c r="AJ44" s="1068"/>
      <c r="AK44" s="143"/>
    </row>
    <row r="45" spans="1:46" s="726" customFormat="1" ht="6" customHeight="1">
      <c r="A45" s="179"/>
      <c r="B45" s="179"/>
      <c r="C45" s="179"/>
      <c r="D45" s="179"/>
      <c r="E45" s="180"/>
      <c r="F45" s="152"/>
      <c r="G45" s="152"/>
      <c r="H45" s="152"/>
      <c r="I45" s="152"/>
      <c r="J45" s="152"/>
      <c r="K45" s="152"/>
      <c r="L45" s="171"/>
      <c r="M45" s="171"/>
      <c r="N45" s="152"/>
      <c r="O45" s="181"/>
      <c r="P45" s="181"/>
      <c r="Q45" s="181"/>
      <c r="R45" s="181"/>
      <c r="S45" s="181"/>
      <c r="T45" s="181"/>
      <c r="U45" s="152"/>
      <c r="V45" s="152"/>
      <c r="W45" s="182"/>
      <c r="X45" s="152"/>
      <c r="Y45" s="152"/>
      <c r="Z45" s="152"/>
      <c r="AA45" s="181"/>
      <c r="AB45" s="152"/>
      <c r="AC45" s="152"/>
      <c r="AD45" s="152"/>
      <c r="AE45" s="152"/>
      <c r="AF45" s="152"/>
      <c r="AG45" s="152"/>
      <c r="AH45" s="152"/>
      <c r="AI45" s="152"/>
      <c r="AJ45" s="183"/>
    </row>
    <row r="46" spans="1:46" s="726" customFormat="1" ht="13.5" customHeight="1">
      <c r="A46" s="179"/>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3"/>
    </row>
    <row r="47" spans="1:46" s="726" customFormat="1" ht="18" customHeight="1">
      <c r="A47" s="173"/>
      <c r="B47" s="185"/>
      <c r="C47" s="185"/>
      <c r="D47" s="185"/>
      <c r="E47" s="180"/>
      <c r="F47" s="152"/>
      <c r="G47" s="152"/>
      <c r="H47" s="152"/>
      <c r="I47" s="152"/>
      <c r="J47" s="152"/>
      <c r="K47" s="152"/>
      <c r="L47" s="181"/>
      <c r="M47" s="181"/>
      <c r="N47" s="181"/>
      <c r="O47" s="181"/>
      <c r="P47" s="181"/>
      <c r="Q47" s="181"/>
      <c r="R47" s="181"/>
      <c r="S47" s="181"/>
      <c r="T47" s="152"/>
      <c r="U47" s="152"/>
      <c r="V47" s="182"/>
      <c r="W47" s="152"/>
      <c r="X47" s="152"/>
      <c r="Y47" s="152"/>
      <c r="Z47" s="181"/>
      <c r="AA47" s="152"/>
      <c r="AB47" s="152"/>
      <c r="AC47" s="152"/>
      <c r="AD47" s="152"/>
      <c r="AE47" s="152"/>
      <c r="AF47" s="152"/>
      <c r="AG47" s="152"/>
      <c r="AH47" s="152"/>
      <c r="AI47" s="152"/>
      <c r="AJ47" s="183"/>
    </row>
    <row r="48" spans="1:46" ht="9" customHeight="1" thickBot="1">
      <c r="A48" s="186"/>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7"/>
      <c r="AK48" s="754"/>
      <c r="AT48" s="728"/>
    </row>
    <row r="49" spans="1:46" ht="3.75" customHeight="1">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30"/>
      <c r="AK49" s="144"/>
      <c r="AT49" s="728"/>
    </row>
    <row r="50" spans="1:46" ht="15.75" customHeight="1">
      <c r="A50" s="188"/>
      <c r="B50" s="189" t="s">
        <v>62</v>
      </c>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90"/>
      <c r="AK50" s="144"/>
    </row>
    <row r="51" spans="1:46" ht="13.8" thickBot="1">
      <c r="A51" s="188"/>
      <c r="B51" s="1024" t="s">
        <v>86</v>
      </c>
      <c r="C51" s="1025"/>
      <c r="D51" s="1025"/>
      <c r="E51" s="1025"/>
      <c r="F51" s="1025"/>
      <c r="G51" s="1025"/>
      <c r="H51" s="1025"/>
      <c r="I51" s="1025"/>
      <c r="J51" s="1025"/>
      <c r="K51" s="1025"/>
      <c r="L51" s="1025"/>
      <c r="M51" s="1025"/>
      <c r="N51" s="1025"/>
      <c r="O51" s="1025"/>
      <c r="P51" s="1025"/>
      <c r="Q51" s="1025"/>
      <c r="R51" s="1025"/>
      <c r="S51" s="1025"/>
      <c r="T51" s="1025"/>
      <c r="U51" s="1025"/>
      <c r="V51" s="1025"/>
      <c r="W51" s="1025"/>
      <c r="X51" s="1025"/>
      <c r="Y51" s="1026"/>
      <c r="Z51" s="1041" t="s">
        <v>58</v>
      </c>
      <c r="AA51" s="1042"/>
      <c r="AB51" s="1042"/>
      <c r="AC51" s="1042"/>
      <c r="AD51" s="1042"/>
      <c r="AE51" s="1042"/>
      <c r="AF51" s="1042"/>
      <c r="AG51" s="1042"/>
      <c r="AH51" s="1043"/>
      <c r="AI51" s="191"/>
      <c r="AJ51" s="190"/>
      <c r="AK51" s="144"/>
    </row>
    <row r="52" spans="1:46" ht="17.25" customHeight="1">
      <c r="A52" s="188"/>
      <c r="B52" s="755"/>
      <c r="C52" s="1031" t="s">
        <v>487</v>
      </c>
      <c r="D52" s="1031"/>
      <c r="E52" s="1031"/>
      <c r="F52" s="1031"/>
      <c r="G52" s="1031"/>
      <c r="H52" s="1031"/>
      <c r="I52" s="1031"/>
      <c r="J52" s="1031"/>
      <c r="K52" s="1031"/>
      <c r="L52" s="1031"/>
      <c r="M52" s="1031"/>
      <c r="N52" s="1031"/>
      <c r="O52" s="1031"/>
      <c r="P52" s="1031"/>
      <c r="Q52" s="1031"/>
      <c r="R52" s="1031"/>
      <c r="S52" s="1031"/>
      <c r="T52" s="1031"/>
      <c r="U52" s="1031"/>
      <c r="V52" s="1031"/>
      <c r="W52" s="1031"/>
      <c r="X52" s="1031"/>
      <c r="Y52" s="1032"/>
      <c r="Z52" s="1033" t="s">
        <v>136</v>
      </c>
      <c r="AA52" s="1034"/>
      <c r="AB52" s="1034"/>
      <c r="AC52" s="1034"/>
      <c r="AD52" s="1034"/>
      <c r="AE52" s="1034"/>
      <c r="AF52" s="1034"/>
      <c r="AG52" s="1034"/>
      <c r="AH52" s="1035"/>
      <c r="AI52" s="191"/>
      <c r="AJ52" s="190"/>
      <c r="AK52" s="144"/>
    </row>
    <row r="53" spans="1:46" s="758" customFormat="1" ht="25.5" customHeight="1">
      <c r="A53" s="188"/>
      <c r="B53" s="756"/>
      <c r="C53" s="1036" t="s">
        <v>488</v>
      </c>
      <c r="D53" s="1036"/>
      <c r="E53" s="1036"/>
      <c r="F53" s="1036"/>
      <c r="G53" s="1036"/>
      <c r="H53" s="1036"/>
      <c r="I53" s="1036"/>
      <c r="J53" s="1036"/>
      <c r="K53" s="1036"/>
      <c r="L53" s="1036"/>
      <c r="M53" s="1036"/>
      <c r="N53" s="1036"/>
      <c r="O53" s="1036"/>
      <c r="P53" s="1036"/>
      <c r="Q53" s="1036"/>
      <c r="R53" s="1036"/>
      <c r="S53" s="1036"/>
      <c r="T53" s="1036"/>
      <c r="U53" s="1036"/>
      <c r="V53" s="1036"/>
      <c r="W53" s="1036"/>
      <c r="X53" s="1036"/>
      <c r="Y53" s="1037"/>
      <c r="Z53" s="1038" t="s">
        <v>136</v>
      </c>
      <c r="AA53" s="1039"/>
      <c r="AB53" s="1039"/>
      <c r="AC53" s="1039"/>
      <c r="AD53" s="1039"/>
      <c r="AE53" s="1039"/>
      <c r="AF53" s="1039"/>
      <c r="AG53" s="1039"/>
      <c r="AH53" s="1040"/>
      <c r="AI53" s="191"/>
      <c r="AJ53" s="190"/>
      <c r="AK53" s="757"/>
    </row>
    <row r="54" spans="1:46" ht="16.5" customHeight="1">
      <c r="A54" s="188"/>
      <c r="B54" s="759"/>
      <c r="C54" s="1014" t="s">
        <v>489</v>
      </c>
      <c r="D54" s="1014"/>
      <c r="E54" s="1014"/>
      <c r="F54" s="1014"/>
      <c r="G54" s="1014"/>
      <c r="H54" s="1014"/>
      <c r="I54" s="1014"/>
      <c r="J54" s="1014"/>
      <c r="K54" s="1014"/>
      <c r="L54" s="1014"/>
      <c r="M54" s="1014"/>
      <c r="N54" s="1014"/>
      <c r="O54" s="1014"/>
      <c r="P54" s="1014"/>
      <c r="Q54" s="1014"/>
      <c r="R54" s="1014"/>
      <c r="S54" s="1014"/>
      <c r="T54" s="1014"/>
      <c r="U54" s="1014"/>
      <c r="V54" s="1014"/>
      <c r="W54" s="1014"/>
      <c r="X54" s="1014"/>
      <c r="Y54" s="1015"/>
      <c r="Z54" s="1016" t="s">
        <v>60</v>
      </c>
      <c r="AA54" s="1017"/>
      <c r="AB54" s="1017"/>
      <c r="AC54" s="1017"/>
      <c r="AD54" s="1017"/>
      <c r="AE54" s="1017"/>
      <c r="AF54" s="1017"/>
      <c r="AG54" s="1017"/>
      <c r="AH54" s="1018"/>
      <c r="AI54" s="188"/>
      <c r="AJ54" s="190"/>
      <c r="AK54" s="144"/>
    </row>
    <row r="55" spans="1:46" ht="16.5" customHeight="1">
      <c r="A55" s="188"/>
      <c r="B55" s="759"/>
      <c r="C55" s="760" t="s">
        <v>490</v>
      </c>
      <c r="D55" s="761"/>
      <c r="E55" s="761"/>
      <c r="F55" s="761"/>
      <c r="G55" s="761"/>
      <c r="H55" s="761"/>
      <c r="I55" s="761"/>
      <c r="J55" s="761"/>
      <c r="K55" s="761"/>
      <c r="L55" s="761"/>
      <c r="M55" s="761"/>
      <c r="N55" s="761"/>
      <c r="O55" s="761"/>
      <c r="P55" s="761"/>
      <c r="Q55" s="761"/>
      <c r="R55" s="761"/>
      <c r="S55" s="761"/>
      <c r="T55" s="761"/>
      <c r="U55" s="761"/>
      <c r="V55" s="761"/>
      <c r="W55" s="761"/>
      <c r="X55" s="761"/>
      <c r="Y55" s="762"/>
      <c r="Z55" s="1016" t="s">
        <v>61</v>
      </c>
      <c r="AA55" s="1017"/>
      <c r="AB55" s="1017"/>
      <c r="AC55" s="1017"/>
      <c r="AD55" s="1017"/>
      <c r="AE55" s="1017"/>
      <c r="AF55" s="1017"/>
      <c r="AG55" s="1017"/>
      <c r="AH55" s="1018"/>
      <c r="AI55" s="188"/>
      <c r="AJ55" s="190"/>
      <c r="AK55" s="144"/>
    </row>
    <row r="56" spans="1:46" ht="16.5" customHeight="1">
      <c r="A56" s="188"/>
      <c r="B56" s="759"/>
      <c r="C56" s="760" t="s">
        <v>491</v>
      </c>
      <c r="D56" s="761"/>
      <c r="E56" s="761"/>
      <c r="F56" s="761"/>
      <c r="G56" s="761"/>
      <c r="H56" s="761"/>
      <c r="I56" s="761"/>
      <c r="J56" s="761"/>
      <c r="K56" s="761"/>
      <c r="L56" s="761"/>
      <c r="M56" s="761"/>
      <c r="N56" s="761"/>
      <c r="O56" s="761"/>
      <c r="P56" s="761"/>
      <c r="Q56" s="761"/>
      <c r="R56" s="761"/>
      <c r="S56" s="761"/>
      <c r="T56" s="761"/>
      <c r="U56" s="761"/>
      <c r="V56" s="761"/>
      <c r="W56" s="761"/>
      <c r="X56" s="761"/>
      <c r="Y56" s="762"/>
      <c r="Z56" s="1016" t="s">
        <v>492</v>
      </c>
      <c r="AA56" s="1017"/>
      <c r="AB56" s="1017"/>
      <c r="AC56" s="1017"/>
      <c r="AD56" s="1017"/>
      <c r="AE56" s="1017"/>
      <c r="AF56" s="1017"/>
      <c r="AG56" s="1017"/>
      <c r="AH56" s="1018"/>
      <c r="AI56" s="188"/>
      <c r="AJ56" s="190"/>
      <c r="AK56" s="144"/>
    </row>
    <row r="57" spans="1:46" ht="25.5" customHeight="1">
      <c r="A57" s="188"/>
      <c r="B57" s="759"/>
      <c r="C57" s="1019" t="s">
        <v>134</v>
      </c>
      <c r="D57" s="1019"/>
      <c r="E57" s="1019"/>
      <c r="F57" s="1019"/>
      <c r="G57" s="1019"/>
      <c r="H57" s="1019"/>
      <c r="I57" s="1019"/>
      <c r="J57" s="1019"/>
      <c r="K57" s="1019"/>
      <c r="L57" s="1019"/>
      <c r="M57" s="1019"/>
      <c r="N57" s="1019"/>
      <c r="O57" s="1019"/>
      <c r="P57" s="1019"/>
      <c r="Q57" s="1019"/>
      <c r="R57" s="1019"/>
      <c r="S57" s="1019"/>
      <c r="T57" s="1019"/>
      <c r="U57" s="1019"/>
      <c r="V57" s="1019"/>
      <c r="W57" s="1019"/>
      <c r="X57" s="1019"/>
      <c r="Y57" s="1020"/>
      <c r="Z57" s="1021" t="s">
        <v>136</v>
      </c>
      <c r="AA57" s="1022"/>
      <c r="AB57" s="1022"/>
      <c r="AC57" s="1022"/>
      <c r="AD57" s="1022"/>
      <c r="AE57" s="1022"/>
      <c r="AF57" s="1022"/>
      <c r="AG57" s="1022"/>
      <c r="AH57" s="1023"/>
      <c r="AI57" s="188"/>
      <c r="AJ57" s="190"/>
      <c r="AK57" s="144"/>
    </row>
    <row r="58" spans="1:46" ht="25.5" customHeight="1">
      <c r="A58" s="188"/>
      <c r="B58" s="759"/>
      <c r="C58" s="1019" t="s">
        <v>135</v>
      </c>
      <c r="D58" s="1019"/>
      <c r="E58" s="1019"/>
      <c r="F58" s="1019"/>
      <c r="G58" s="1019"/>
      <c r="H58" s="1019"/>
      <c r="I58" s="1019"/>
      <c r="J58" s="1019"/>
      <c r="K58" s="1019"/>
      <c r="L58" s="1019"/>
      <c r="M58" s="1019"/>
      <c r="N58" s="1019"/>
      <c r="O58" s="1019"/>
      <c r="P58" s="1019"/>
      <c r="Q58" s="1019"/>
      <c r="R58" s="1019"/>
      <c r="S58" s="1019"/>
      <c r="T58" s="1019"/>
      <c r="U58" s="1019"/>
      <c r="V58" s="1019"/>
      <c r="W58" s="1019"/>
      <c r="X58" s="1019"/>
      <c r="Y58" s="1020"/>
      <c r="Z58" s="1046" t="s">
        <v>137</v>
      </c>
      <c r="AA58" s="1047"/>
      <c r="AB58" s="1047"/>
      <c r="AC58" s="1047"/>
      <c r="AD58" s="1047"/>
      <c r="AE58" s="1047"/>
      <c r="AF58" s="1047"/>
      <c r="AG58" s="1047"/>
      <c r="AH58" s="1048"/>
      <c r="AI58" s="188"/>
      <c r="AJ58" s="190"/>
      <c r="AK58" s="763"/>
    </row>
    <row r="59" spans="1:46" ht="16.5" customHeight="1" thickBot="1">
      <c r="A59" s="188"/>
      <c r="B59" s="764"/>
      <c r="C59" s="765" t="s">
        <v>106</v>
      </c>
      <c r="D59" s="766"/>
      <c r="E59" s="766"/>
      <c r="F59" s="766"/>
      <c r="G59" s="766"/>
      <c r="H59" s="766"/>
      <c r="I59" s="766"/>
      <c r="J59" s="766"/>
      <c r="K59" s="766"/>
      <c r="L59" s="766"/>
      <c r="M59" s="766"/>
      <c r="N59" s="766"/>
      <c r="O59" s="766"/>
      <c r="P59" s="766"/>
      <c r="Q59" s="766"/>
      <c r="R59" s="766"/>
      <c r="S59" s="766"/>
      <c r="T59" s="766"/>
      <c r="U59" s="766"/>
      <c r="V59" s="766"/>
      <c r="W59" s="766"/>
      <c r="X59" s="766"/>
      <c r="Y59" s="767"/>
      <c r="Z59" s="1049" t="s">
        <v>59</v>
      </c>
      <c r="AA59" s="1050"/>
      <c r="AB59" s="1050"/>
      <c r="AC59" s="1050"/>
      <c r="AD59" s="1050"/>
      <c r="AE59" s="1050"/>
      <c r="AF59" s="1050"/>
      <c r="AG59" s="1050"/>
      <c r="AH59" s="1051"/>
      <c r="AI59" s="188"/>
      <c r="AJ59" s="190"/>
      <c r="AK59" s="763"/>
    </row>
    <row r="60" spans="1:46" ht="4.5" customHeight="1">
      <c r="A60" s="188"/>
      <c r="B60" s="188"/>
      <c r="C60" s="189"/>
      <c r="D60" s="188"/>
      <c r="E60" s="188"/>
      <c r="F60" s="188"/>
      <c r="G60" s="188"/>
      <c r="H60" s="188"/>
      <c r="I60" s="188"/>
      <c r="J60" s="188"/>
      <c r="K60" s="188"/>
      <c r="L60" s="188"/>
      <c r="M60" s="188"/>
      <c r="N60" s="188"/>
      <c r="O60" s="188"/>
      <c r="P60" s="188"/>
      <c r="Q60" s="188"/>
      <c r="R60" s="188"/>
      <c r="S60" s="188"/>
      <c r="T60" s="188"/>
      <c r="U60" s="188"/>
      <c r="V60" s="188"/>
      <c r="W60" s="188"/>
      <c r="X60" s="188"/>
      <c r="Y60" s="188"/>
      <c r="Z60" s="189"/>
      <c r="AA60" s="189"/>
      <c r="AB60" s="189"/>
      <c r="AC60" s="189"/>
      <c r="AD60" s="189"/>
      <c r="AE60" s="189"/>
      <c r="AF60" s="189"/>
      <c r="AG60" s="189"/>
      <c r="AH60" s="189"/>
      <c r="AI60" s="188"/>
      <c r="AJ60" s="190"/>
    </row>
    <row r="61" spans="1:46" ht="12" customHeight="1">
      <c r="A61" s="188"/>
      <c r="B61" s="768" t="s">
        <v>143</v>
      </c>
      <c r="C61" s="769" t="s">
        <v>142</v>
      </c>
      <c r="D61" s="188"/>
      <c r="E61" s="188"/>
      <c r="F61" s="188"/>
      <c r="G61" s="188"/>
      <c r="H61" s="188"/>
      <c r="I61" s="188"/>
      <c r="J61" s="188"/>
      <c r="K61" s="188"/>
      <c r="L61" s="188"/>
      <c r="M61" s="188"/>
      <c r="N61" s="188"/>
      <c r="O61" s="188"/>
      <c r="P61" s="188"/>
      <c r="Q61" s="188"/>
      <c r="R61" s="188"/>
      <c r="S61" s="188"/>
      <c r="T61" s="188"/>
      <c r="U61" s="188"/>
      <c r="V61" s="188"/>
      <c r="W61" s="188"/>
      <c r="X61" s="188"/>
      <c r="Y61" s="188"/>
      <c r="Z61" s="189"/>
      <c r="AA61" s="189"/>
      <c r="AB61" s="189"/>
      <c r="AC61" s="189"/>
      <c r="AD61" s="189"/>
      <c r="AE61" s="189"/>
      <c r="AF61" s="189"/>
      <c r="AG61" s="189"/>
      <c r="AH61" s="189"/>
      <c r="AI61" s="188"/>
      <c r="AJ61" s="190"/>
    </row>
    <row r="62" spans="1:46" ht="12" customHeight="1">
      <c r="A62" s="188"/>
      <c r="B62" s="770" t="s">
        <v>144</v>
      </c>
      <c r="C62" s="1052" t="s">
        <v>493</v>
      </c>
      <c r="D62" s="1052"/>
      <c r="E62" s="1052"/>
      <c r="F62" s="1052"/>
      <c r="G62" s="1052"/>
      <c r="H62" s="1052"/>
      <c r="I62" s="1052"/>
      <c r="J62" s="1052"/>
      <c r="K62" s="1052"/>
      <c r="L62" s="1052"/>
      <c r="M62" s="1052"/>
      <c r="N62" s="1052"/>
      <c r="O62" s="1052"/>
      <c r="P62" s="1052"/>
      <c r="Q62" s="1052"/>
      <c r="R62" s="1052"/>
      <c r="S62" s="1052"/>
      <c r="T62" s="1052"/>
      <c r="U62" s="1052"/>
      <c r="V62" s="1052"/>
      <c r="W62" s="1052"/>
      <c r="X62" s="1052"/>
      <c r="Y62" s="1052"/>
      <c r="Z62" s="1052"/>
      <c r="AA62" s="1052"/>
      <c r="AB62" s="1052"/>
      <c r="AC62" s="1052"/>
      <c r="AD62" s="1052"/>
      <c r="AE62" s="1052"/>
      <c r="AF62" s="1052"/>
      <c r="AG62" s="1052"/>
      <c r="AH62" s="1052"/>
      <c r="AI62" s="1052"/>
      <c r="AJ62" s="1052"/>
    </row>
    <row r="63" spans="1:46" ht="3.75" customHeight="1" thickBot="1">
      <c r="A63" s="766"/>
      <c r="B63" s="766"/>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c r="AI63" s="771"/>
      <c r="AJ63" s="772"/>
    </row>
    <row r="64" spans="1:46" ht="1.5" customHeight="1">
      <c r="A64" s="773"/>
      <c r="B64" s="774"/>
      <c r="C64" s="774"/>
      <c r="D64" s="774"/>
      <c r="E64" s="774"/>
      <c r="F64" s="774"/>
      <c r="G64" s="774"/>
      <c r="H64" s="774"/>
      <c r="I64" s="774"/>
      <c r="J64" s="774"/>
      <c r="K64" s="774"/>
      <c r="L64" s="774"/>
      <c r="M64" s="774"/>
      <c r="N64" s="774"/>
      <c r="O64" s="774"/>
      <c r="P64" s="774"/>
      <c r="Q64" s="774"/>
      <c r="R64" s="774"/>
      <c r="S64" s="774"/>
      <c r="T64" s="774"/>
      <c r="U64" s="774"/>
      <c r="V64" s="774"/>
      <c r="W64" s="774"/>
      <c r="X64" s="774"/>
      <c r="Y64" s="774"/>
      <c r="Z64" s="774"/>
      <c r="AA64" s="774"/>
      <c r="AB64" s="774"/>
      <c r="AC64" s="774"/>
      <c r="AD64" s="774"/>
      <c r="AE64" s="774"/>
      <c r="AF64" s="774"/>
      <c r="AG64" s="774"/>
      <c r="AH64" s="774"/>
      <c r="AI64" s="774"/>
      <c r="AJ64" s="775"/>
    </row>
    <row r="65" spans="1:36" ht="30.75" customHeight="1">
      <c r="A65" s="192"/>
      <c r="B65" s="1053" t="s">
        <v>250</v>
      </c>
      <c r="C65" s="1053"/>
      <c r="D65" s="1053"/>
      <c r="E65" s="1053"/>
      <c r="F65" s="1053"/>
      <c r="G65" s="1053"/>
      <c r="H65" s="1053"/>
      <c r="I65" s="1053"/>
      <c r="J65" s="1053"/>
      <c r="K65" s="1053"/>
      <c r="L65" s="1053"/>
      <c r="M65" s="1053"/>
      <c r="N65" s="1053"/>
      <c r="O65" s="1053"/>
      <c r="P65" s="1053"/>
      <c r="Q65" s="1053"/>
      <c r="R65" s="1053"/>
      <c r="S65" s="1053"/>
      <c r="T65" s="1053"/>
      <c r="U65" s="1053"/>
      <c r="V65" s="1053"/>
      <c r="W65" s="1053"/>
      <c r="X65" s="1053"/>
      <c r="Y65" s="1053"/>
      <c r="Z65" s="1053"/>
      <c r="AA65" s="1053"/>
      <c r="AB65" s="1053"/>
      <c r="AC65" s="1053"/>
      <c r="AD65" s="1053"/>
      <c r="AE65" s="1053"/>
      <c r="AF65" s="1053"/>
      <c r="AG65" s="1053"/>
      <c r="AH65" s="1053"/>
      <c r="AI65" s="1053"/>
      <c r="AJ65" s="776"/>
    </row>
    <row r="66" spans="1:36" ht="4.5" customHeight="1">
      <c r="A66" s="192"/>
      <c r="B66" s="189"/>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776"/>
    </row>
    <row r="67" spans="1:36" s="780" customFormat="1" ht="13.5" customHeight="1">
      <c r="A67" s="777"/>
      <c r="B67" s="778" t="s">
        <v>19</v>
      </c>
      <c r="C67" s="778"/>
      <c r="D67" s="1054">
        <v>4</v>
      </c>
      <c r="E67" s="1055"/>
      <c r="F67" s="778" t="s">
        <v>5</v>
      </c>
      <c r="G67" s="1056">
        <v>4</v>
      </c>
      <c r="H67" s="1057"/>
      <c r="I67" s="778" t="s">
        <v>4</v>
      </c>
      <c r="J67" s="1056">
        <v>1</v>
      </c>
      <c r="K67" s="1057"/>
      <c r="L67" s="778" t="s">
        <v>3</v>
      </c>
      <c r="M67" s="779"/>
      <c r="N67" s="1058" t="s">
        <v>6</v>
      </c>
      <c r="O67" s="1058"/>
      <c r="P67" s="1058"/>
      <c r="Q67" s="1029" t="str">
        <f>IF(G9="","",G9)</f>
        <v>社会福祉法人○○会</v>
      </c>
      <c r="R67" s="1029"/>
      <c r="S67" s="1029"/>
      <c r="T67" s="1029"/>
      <c r="U67" s="1029"/>
      <c r="V67" s="1029"/>
      <c r="W67" s="1029"/>
      <c r="X67" s="1029"/>
      <c r="Y67" s="1029"/>
      <c r="Z67" s="1029"/>
      <c r="AA67" s="1029"/>
      <c r="AB67" s="1029"/>
      <c r="AC67" s="1029"/>
      <c r="AD67" s="1029"/>
      <c r="AE67" s="1029"/>
      <c r="AF67" s="1029"/>
      <c r="AG67" s="1029"/>
      <c r="AH67" s="1029"/>
      <c r="AI67" s="1029"/>
      <c r="AJ67" s="1059"/>
    </row>
    <row r="68" spans="1:36" s="780" customFormat="1" ht="13.5" customHeight="1">
      <c r="A68" s="781"/>
      <c r="B68" s="782"/>
      <c r="C68" s="783"/>
      <c r="D68" s="783"/>
      <c r="E68" s="783"/>
      <c r="F68" s="783"/>
      <c r="G68" s="783"/>
      <c r="H68" s="783"/>
      <c r="I68" s="783"/>
      <c r="J68" s="783"/>
      <c r="K68" s="783"/>
      <c r="L68" s="783"/>
      <c r="M68" s="783"/>
      <c r="N68" s="1027" t="s">
        <v>82</v>
      </c>
      <c r="O68" s="1027"/>
      <c r="P68" s="1027"/>
      <c r="Q68" s="1028" t="s">
        <v>83</v>
      </c>
      <c r="R68" s="1028"/>
      <c r="S68" s="1029" t="str">
        <f>IF(【全員最初に作成】基本情報!M20="","",【全員最初に作成】基本情報!M20)</f>
        <v>代表取締役</v>
      </c>
      <c r="T68" s="1029"/>
      <c r="U68" s="1029"/>
      <c r="V68" s="1029"/>
      <c r="W68" s="1029"/>
      <c r="X68" s="1030" t="s">
        <v>84</v>
      </c>
      <c r="Y68" s="1030"/>
      <c r="Z68" s="1029" t="str">
        <f>IF(【全員最初に作成】基本情報!M21="","",【全員最初に作成】基本情報!M21)</f>
        <v>厚労　花子</v>
      </c>
      <c r="AA68" s="1029"/>
      <c r="AB68" s="1029"/>
      <c r="AC68" s="1029"/>
      <c r="AD68" s="1029"/>
      <c r="AE68" s="1029"/>
      <c r="AF68" s="1029"/>
      <c r="AG68" s="1029"/>
      <c r="AH68" s="1029"/>
      <c r="AI68" s="1044"/>
      <c r="AJ68" s="1045"/>
    </row>
    <row r="69" spans="1:36" s="780" customFormat="1" ht="4.5" customHeight="1" thickBot="1">
      <c r="A69" s="784"/>
      <c r="B69" s="785"/>
      <c r="C69" s="786"/>
      <c r="D69" s="786"/>
      <c r="E69" s="786"/>
      <c r="F69" s="786"/>
      <c r="G69" s="786"/>
      <c r="H69" s="786"/>
      <c r="I69" s="786"/>
      <c r="J69" s="786"/>
      <c r="K69" s="786"/>
      <c r="L69" s="786"/>
      <c r="M69" s="786"/>
      <c r="N69" s="786"/>
      <c r="O69" s="786"/>
      <c r="P69" s="785"/>
      <c r="Q69" s="787"/>
      <c r="R69" s="788"/>
      <c r="S69" s="788"/>
      <c r="T69" s="788"/>
      <c r="U69" s="788"/>
      <c r="V69" s="788"/>
      <c r="W69" s="789"/>
      <c r="X69" s="789"/>
      <c r="Y69" s="789"/>
      <c r="Z69" s="789"/>
      <c r="AA69" s="789"/>
      <c r="AB69" s="789"/>
      <c r="AC69" s="789"/>
      <c r="AD69" s="789"/>
      <c r="AE69" s="789"/>
      <c r="AF69" s="789"/>
      <c r="AG69" s="789"/>
      <c r="AH69" s="789"/>
      <c r="AI69" s="790"/>
      <c r="AJ69" s="791"/>
    </row>
    <row r="70" spans="1:36" ht="13.5" customHeight="1">
      <c r="A70" s="792"/>
      <c r="B70" s="793"/>
      <c r="C70" s="794"/>
      <c r="D70" s="794"/>
      <c r="E70" s="794"/>
      <c r="F70" s="794"/>
      <c r="G70" s="794"/>
      <c r="H70" s="794"/>
      <c r="I70" s="794"/>
      <c r="J70" s="794"/>
      <c r="K70" s="794"/>
      <c r="L70" s="794"/>
      <c r="M70" s="794"/>
      <c r="N70" s="794"/>
      <c r="O70" s="794"/>
      <c r="P70" s="794"/>
      <c r="Q70" s="794"/>
      <c r="R70" s="794"/>
      <c r="S70" s="794"/>
      <c r="T70" s="794"/>
      <c r="U70" s="794"/>
      <c r="V70" s="794"/>
      <c r="W70" s="794"/>
      <c r="X70" s="794"/>
      <c r="Y70" s="794"/>
      <c r="Z70" s="794"/>
      <c r="AA70" s="794"/>
      <c r="AB70" s="794"/>
      <c r="AC70" s="794"/>
      <c r="AD70" s="794"/>
      <c r="AE70" s="794"/>
      <c r="AF70" s="794"/>
      <c r="AG70" s="794"/>
      <c r="AH70" s="794"/>
      <c r="AI70" s="794"/>
      <c r="AJ70" s="795"/>
    </row>
    <row r="71" spans="1:36">
      <c r="B71" s="796"/>
    </row>
    <row r="72" spans="1:36" ht="16.2">
      <c r="A72" s="797"/>
      <c r="B72" s="673"/>
      <c r="C72" s="797"/>
      <c r="D72" s="797"/>
      <c r="E72" s="797"/>
      <c r="F72" s="797"/>
      <c r="G72" s="797"/>
      <c r="H72" s="797"/>
      <c r="I72" s="797"/>
      <c r="J72" s="797"/>
      <c r="K72" s="797"/>
      <c r="L72" s="797"/>
      <c r="M72" s="797"/>
      <c r="N72" s="797"/>
      <c r="O72" s="797"/>
      <c r="P72" s="797"/>
      <c r="Q72" s="797"/>
      <c r="R72" s="797"/>
      <c r="S72" s="797"/>
      <c r="T72" s="797"/>
      <c r="U72" s="797"/>
      <c r="V72" s="797"/>
      <c r="W72" s="797"/>
      <c r="X72" s="797"/>
      <c r="Y72" s="797"/>
      <c r="Z72" s="797"/>
      <c r="AA72" s="797"/>
      <c r="AB72" s="797"/>
      <c r="AC72" s="797"/>
      <c r="AD72" s="797"/>
      <c r="AE72" s="798"/>
      <c r="AF72" s="797"/>
      <c r="AG72" s="797"/>
      <c r="AH72" s="797"/>
      <c r="AI72" s="797"/>
      <c r="AJ72" s="797"/>
    </row>
    <row r="73" spans="1:36">
      <c r="A73" s="799"/>
      <c r="B73" s="797" t="s">
        <v>16</v>
      </c>
      <c r="C73" s="799"/>
      <c r="D73" s="799"/>
      <c r="E73" s="799"/>
      <c r="F73" s="799"/>
      <c r="G73" s="799"/>
      <c r="H73" s="799"/>
      <c r="I73" s="799"/>
      <c r="J73" s="799"/>
      <c r="K73" s="799"/>
      <c r="L73" s="799"/>
      <c r="M73" s="799"/>
      <c r="N73" s="799"/>
      <c r="O73" s="799"/>
      <c r="P73" s="799"/>
      <c r="Q73" s="799"/>
      <c r="R73" s="799"/>
      <c r="S73" s="799"/>
      <c r="T73" s="799"/>
      <c r="U73" s="799"/>
      <c r="V73" s="799"/>
      <c r="W73" s="799"/>
      <c r="X73" s="799"/>
      <c r="Y73" s="799"/>
      <c r="Z73" s="799"/>
      <c r="AA73" s="799"/>
      <c r="AB73" s="799"/>
      <c r="AC73" s="799"/>
      <c r="AD73" s="799"/>
      <c r="AE73" s="799"/>
      <c r="AF73" s="799"/>
      <c r="AG73" s="799"/>
      <c r="AH73" s="799"/>
      <c r="AI73" s="799"/>
      <c r="AJ73" s="799"/>
    </row>
    <row r="74" spans="1:36">
      <c r="A74" s="799"/>
      <c r="B74" s="799"/>
      <c r="C74" s="799"/>
      <c r="D74" s="799"/>
      <c r="E74" s="799"/>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c r="AI74" s="799"/>
      <c r="AJ74" s="799"/>
    </row>
    <row r="75" spans="1:36">
      <c r="A75" s="799"/>
      <c r="B75" s="799"/>
      <c r="C75" s="799"/>
      <c r="D75" s="799"/>
      <c r="E75" s="799"/>
      <c r="F75" s="799"/>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799"/>
    </row>
    <row r="76" spans="1:36">
      <c r="A76" s="799"/>
      <c r="B76" s="799"/>
      <c r="C76" s="799"/>
      <c r="D76" s="799"/>
      <c r="E76" s="799"/>
      <c r="F76" s="799"/>
      <c r="G76" s="799"/>
      <c r="H76" s="799"/>
      <c r="I76" s="799"/>
      <c r="J76" s="799"/>
      <c r="K76" s="799"/>
      <c r="L76" s="799"/>
      <c r="M76" s="799"/>
      <c r="N76" s="799"/>
      <c r="O76" s="799"/>
      <c r="P76" s="799"/>
      <c r="Q76" s="799"/>
      <c r="R76" s="799"/>
      <c r="S76" s="799"/>
      <c r="T76" s="799"/>
      <c r="U76" s="799"/>
      <c r="V76" s="799"/>
      <c r="W76" s="799"/>
      <c r="X76" s="799"/>
      <c r="Y76" s="799"/>
      <c r="Z76" s="799"/>
      <c r="AA76" s="799"/>
      <c r="AB76" s="799"/>
      <c r="AC76" s="799"/>
      <c r="AD76" s="799"/>
      <c r="AE76" s="799"/>
      <c r="AF76" s="799"/>
      <c r="AG76" s="799"/>
      <c r="AH76" s="799"/>
      <c r="AI76" s="799"/>
      <c r="AJ76" s="799"/>
    </row>
    <row r="77" spans="1:36">
      <c r="A77" s="799"/>
      <c r="B77" s="799"/>
      <c r="C77" s="799"/>
      <c r="D77" s="799"/>
      <c r="E77" s="799"/>
      <c r="F77" s="799"/>
      <c r="G77" s="799"/>
      <c r="H77" s="799"/>
      <c r="I77" s="799"/>
      <c r="J77" s="799"/>
      <c r="K77" s="799"/>
      <c r="L77" s="799"/>
      <c r="M77" s="799"/>
      <c r="N77" s="799"/>
      <c r="O77" s="799"/>
      <c r="P77" s="799"/>
      <c r="Q77" s="799"/>
      <c r="R77" s="799"/>
      <c r="S77" s="799"/>
      <c r="T77" s="799"/>
      <c r="U77" s="799"/>
      <c r="V77" s="799"/>
      <c r="W77" s="799"/>
      <c r="X77" s="799"/>
      <c r="Y77" s="799"/>
      <c r="Z77" s="799"/>
      <c r="AA77" s="799"/>
      <c r="AB77" s="799"/>
      <c r="AC77" s="799"/>
      <c r="AD77" s="799"/>
      <c r="AE77" s="799"/>
      <c r="AF77" s="799"/>
      <c r="AG77" s="799"/>
      <c r="AH77" s="799"/>
      <c r="AI77" s="799"/>
      <c r="AJ77" s="799"/>
    </row>
    <row r="78" spans="1:36">
      <c r="A78" s="799"/>
      <c r="B78" s="799"/>
      <c r="C78" s="799"/>
      <c r="D78" s="799"/>
      <c r="E78" s="799"/>
      <c r="F78" s="799"/>
      <c r="G78" s="799"/>
      <c r="H78" s="799"/>
      <c r="I78" s="799"/>
      <c r="J78" s="799"/>
      <c r="K78" s="799"/>
      <c r="L78" s="799"/>
      <c r="M78" s="799"/>
      <c r="N78" s="799"/>
      <c r="O78" s="799"/>
      <c r="P78" s="799"/>
      <c r="Q78" s="799"/>
      <c r="R78" s="799"/>
      <c r="S78" s="799"/>
      <c r="T78" s="799"/>
      <c r="U78" s="799"/>
      <c r="V78" s="799"/>
      <c r="W78" s="799"/>
      <c r="X78" s="799"/>
      <c r="Y78" s="799"/>
      <c r="Z78" s="799"/>
      <c r="AA78" s="799"/>
      <c r="AB78" s="799"/>
      <c r="AC78" s="799"/>
      <c r="AD78" s="799"/>
      <c r="AE78" s="799"/>
      <c r="AF78" s="799"/>
      <c r="AG78" s="799"/>
      <c r="AH78" s="799"/>
      <c r="AI78" s="799"/>
      <c r="AJ78" s="799"/>
    </row>
    <row r="79" spans="1:36">
      <c r="A79" s="799"/>
      <c r="B79" s="799"/>
      <c r="C79" s="799"/>
      <c r="D79" s="799"/>
      <c r="E79" s="799"/>
      <c r="F79" s="799"/>
      <c r="G79" s="799"/>
      <c r="H79" s="799"/>
      <c r="I79" s="799"/>
      <c r="J79" s="799"/>
      <c r="K79" s="799"/>
      <c r="L79" s="799"/>
      <c r="M79" s="799"/>
      <c r="N79" s="799"/>
      <c r="O79" s="799"/>
      <c r="P79" s="799"/>
      <c r="Q79" s="799"/>
      <c r="R79" s="799"/>
      <c r="S79" s="799"/>
      <c r="T79" s="799"/>
      <c r="U79" s="799"/>
      <c r="V79" s="799"/>
      <c r="W79" s="799"/>
      <c r="X79" s="799"/>
      <c r="Y79" s="799"/>
      <c r="Z79" s="799"/>
      <c r="AA79" s="799"/>
      <c r="AB79" s="799"/>
      <c r="AC79" s="799"/>
      <c r="AD79" s="799"/>
      <c r="AE79" s="799"/>
      <c r="AF79" s="799"/>
      <c r="AG79" s="799"/>
      <c r="AH79" s="799"/>
      <c r="AI79" s="799"/>
      <c r="AJ79" s="799"/>
    </row>
    <row r="80" spans="1:36">
      <c r="A80" s="799"/>
      <c r="B80" s="799"/>
      <c r="C80" s="799"/>
      <c r="D80" s="799"/>
      <c r="E80" s="799"/>
      <c r="F80" s="799"/>
      <c r="G80" s="799"/>
      <c r="H80" s="799"/>
      <c r="I80" s="799"/>
      <c r="J80" s="799"/>
      <c r="K80" s="799"/>
      <c r="L80" s="799"/>
      <c r="M80" s="799"/>
      <c r="N80" s="799"/>
      <c r="O80" s="799"/>
      <c r="P80" s="799"/>
      <c r="Q80" s="799"/>
      <c r="R80" s="799"/>
      <c r="S80" s="799"/>
      <c r="T80" s="799"/>
      <c r="U80" s="799"/>
      <c r="V80" s="799"/>
      <c r="W80" s="799"/>
      <c r="X80" s="799"/>
      <c r="Y80" s="799"/>
      <c r="Z80" s="799"/>
      <c r="AA80" s="799"/>
      <c r="AB80" s="799"/>
      <c r="AC80" s="799"/>
      <c r="AD80" s="799"/>
      <c r="AE80" s="799"/>
      <c r="AF80" s="799"/>
      <c r="AG80" s="799"/>
      <c r="AH80" s="799"/>
      <c r="AI80" s="799"/>
      <c r="AJ80" s="799"/>
    </row>
    <row r="81" spans="1:36">
      <c r="A81" s="799"/>
      <c r="B81" s="799"/>
      <c r="C81" s="799"/>
      <c r="D81" s="799"/>
      <c r="E81" s="799"/>
      <c r="F81" s="799"/>
      <c r="G81" s="799"/>
      <c r="H81" s="799"/>
      <c r="I81" s="799"/>
      <c r="J81" s="799"/>
      <c r="K81" s="799"/>
      <c r="L81" s="799"/>
      <c r="M81" s="799"/>
      <c r="N81" s="799"/>
      <c r="O81" s="799"/>
      <c r="P81" s="799"/>
      <c r="Q81" s="799"/>
      <c r="R81" s="799"/>
      <c r="S81" s="799"/>
      <c r="T81" s="799"/>
      <c r="U81" s="799"/>
      <c r="V81" s="799"/>
      <c r="W81" s="799"/>
      <c r="X81" s="799"/>
      <c r="Y81" s="799"/>
      <c r="Z81" s="799"/>
      <c r="AA81" s="799"/>
      <c r="AB81" s="799"/>
      <c r="AC81" s="799"/>
      <c r="AD81" s="799"/>
      <c r="AE81" s="799"/>
      <c r="AF81" s="799"/>
      <c r="AG81" s="799"/>
      <c r="AH81" s="799"/>
      <c r="AI81" s="799"/>
      <c r="AJ81" s="799"/>
    </row>
    <row r="82" spans="1:36">
      <c r="A82" s="799"/>
      <c r="B82" s="799"/>
      <c r="C82" s="799"/>
      <c r="D82" s="799"/>
      <c r="E82" s="799"/>
      <c r="F82" s="799"/>
      <c r="G82" s="799"/>
      <c r="H82" s="799"/>
      <c r="I82" s="799"/>
      <c r="J82" s="799"/>
      <c r="K82" s="799"/>
      <c r="L82" s="799"/>
      <c r="M82" s="799"/>
      <c r="N82" s="799"/>
      <c r="O82" s="799"/>
      <c r="P82" s="799"/>
      <c r="Q82" s="799"/>
      <c r="R82" s="799"/>
      <c r="S82" s="799"/>
      <c r="T82" s="799"/>
      <c r="U82" s="799"/>
      <c r="V82" s="799"/>
      <c r="W82" s="799"/>
      <c r="X82" s="799"/>
      <c r="Y82" s="799"/>
      <c r="Z82" s="799"/>
      <c r="AA82" s="799"/>
      <c r="AB82" s="799"/>
      <c r="AC82" s="799"/>
      <c r="AD82" s="799"/>
      <c r="AE82" s="799"/>
      <c r="AF82" s="799"/>
      <c r="AG82" s="799"/>
      <c r="AH82" s="799"/>
      <c r="AI82" s="799"/>
      <c r="AJ82" s="799"/>
    </row>
    <row r="83" spans="1:36">
      <c r="A83" s="799"/>
      <c r="B83" s="799"/>
      <c r="C83" s="799"/>
      <c r="D83" s="799"/>
      <c r="E83" s="799"/>
      <c r="F83" s="799"/>
      <c r="G83" s="799"/>
      <c r="H83" s="799"/>
      <c r="I83" s="799"/>
      <c r="J83" s="799"/>
      <c r="K83" s="799"/>
      <c r="L83" s="799"/>
      <c r="M83" s="799"/>
      <c r="N83" s="799"/>
      <c r="O83" s="799"/>
      <c r="P83" s="799"/>
      <c r="Q83" s="799"/>
      <c r="R83" s="799"/>
      <c r="S83" s="799"/>
      <c r="T83" s="799"/>
      <c r="U83" s="799"/>
      <c r="V83" s="799"/>
      <c r="W83" s="799"/>
      <c r="X83" s="799"/>
      <c r="Y83" s="799"/>
      <c r="Z83" s="799"/>
      <c r="AA83" s="799"/>
      <c r="AB83" s="799"/>
      <c r="AC83" s="799"/>
      <c r="AD83" s="799"/>
      <c r="AE83" s="799"/>
      <c r="AF83" s="799"/>
      <c r="AG83" s="799"/>
      <c r="AH83" s="799"/>
      <c r="AI83" s="799"/>
      <c r="AJ83" s="799"/>
    </row>
    <row r="84" spans="1:36">
      <c r="A84" s="799"/>
      <c r="B84" s="799"/>
      <c r="C84" s="799"/>
      <c r="D84" s="799"/>
      <c r="E84" s="799"/>
      <c r="F84" s="799"/>
      <c r="G84" s="799"/>
      <c r="H84" s="799"/>
      <c r="I84" s="799"/>
      <c r="J84" s="799"/>
      <c r="K84" s="799"/>
      <c r="L84" s="799"/>
      <c r="M84" s="799"/>
      <c r="N84" s="799"/>
      <c r="O84" s="799"/>
      <c r="P84" s="799"/>
      <c r="Q84" s="799"/>
      <c r="R84" s="799"/>
      <c r="S84" s="799"/>
      <c r="T84" s="799"/>
      <c r="U84" s="799"/>
      <c r="V84" s="799"/>
      <c r="W84" s="799"/>
      <c r="X84" s="799"/>
      <c r="Y84" s="799"/>
      <c r="Z84" s="799"/>
      <c r="AA84" s="799"/>
      <c r="AB84" s="799"/>
      <c r="AC84" s="799"/>
      <c r="AD84" s="799"/>
      <c r="AE84" s="799"/>
      <c r="AF84" s="799"/>
      <c r="AG84" s="799"/>
      <c r="AH84" s="799"/>
      <c r="AI84" s="799"/>
      <c r="AJ84" s="799"/>
    </row>
    <row r="85" spans="1:36">
      <c r="A85" s="799"/>
      <c r="B85" s="799"/>
      <c r="C85" s="799"/>
      <c r="D85" s="799"/>
      <c r="E85" s="799"/>
      <c r="F85" s="799"/>
      <c r="G85" s="799"/>
      <c r="H85" s="799"/>
      <c r="I85" s="799"/>
      <c r="J85" s="799"/>
      <c r="K85" s="799"/>
      <c r="L85" s="799"/>
      <c r="M85" s="799"/>
      <c r="N85" s="799"/>
      <c r="O85" s="799"/>
      <c r="P85" s="799"/>
      <c r="Q85" s="799"/>
      <c r="R85" s="799"/>
      <c r="S85" s="799"/>
      <c r="T85" s="799"/>
      <c r="U85" s="799"/>
      <c r="V85" s="799"/>
      <c r="W85" s="799"/>
      <c r="X85" s="799"/>
      <c r="Y85" s="799"/>
      <c r="Z85" s="799"/>
      <c r="AA85" s="799"/>
      <c r="AB85" s="799"/>
      <c r="AC85" s="799"/>
      <c r="AD85" s="799"/>
      <c r="AE85" s="799"/>
      <c r="AF85" s="799"/>
      <c r="AG85" s="799"/>
      <c r="AH85" s="799"/>
      <c r="AI85" s="799"/>
      <c r="AJ85" s="799"/>
    </row>
    <row r="86" spans="1:36">
      <c r="A86" s="799"/>
      <c r="B86" s="799"/>
      <c r="C86" s="799"/>
      <c r="D86" s="799"/>
      <c r="E86" s="799"/>
      <c r="F86" s="799"/>
      <c r="G86" s="799"/>
      <c r="H86" s="799"/>
      <c r="I86" s="799"/>
      <c r="J86" s="799"/>
      <c r="K86" s="799"/>
      <c r="L86" s="799"/>
      <c r="M86" s="799"/>
      <c r="N86" s="799"/>
      <c r="O86" s="799"/>
      <c r="P86" s="799"/>
      <c r="Q86" s="799"/>
      <c r="R86" s="799"/>
      <c r="S86" s="799"/>
      <c r="T86" s="799"/>
      <c r="U86" s="799"/>
      <c r="V86" s="799"/>
      <c r="W86" s="799"/>
      <c r="X86" s="799"/>
      <c r="Y86" s="799"/>
      <c r="Z86" s="799"/>
      <c r="AA86" s="799"/>
      <c r="AB86" s="799"/>
      <c r="AC86" s="799"/>
      <c r="AD86" s="799"/>
      <c r="AE86" s="799"/>
      <c r="AF86" s="799"/>
      <c r="AG86" s="799"/>
      <c r="AH86" s="799"/>
      <c r="AI86" s="799"/>
      <c r="AJ86" s="799"/>
    </row>
    <row r="87" spans="1:36">
      <c r="A87" s="799"/>
      <c r="B87" s="799"/>
      <c r="C87" s="799"/>
      <c r="D87" s="799"/>
      <c r="E87" s="799"/>
      <c r="F87" s="799"/>
      <c r="G87" s="799"/>
      <c r="H87" s="799"/>
      <c r="I87" s="799"/>
      <c r="J87" s="799"/>
      <c r="K87" s="799"/>
      <c r="L87" s="799"/>
      <c r="M87" s="799"/>
      <c r="N87" s="799"/>
      <c r="O87" s="799"/>
      <c r="P87" s="799"/>
      <c r="Q87" s="799"/>
      <c r="R87" s="799"/>
      <c r="S87" s="799"/>
      <c r="T87" s="799"/>
      <c r="U87" s="799"/>
      <c r="V87" s="799"/>
      <c r="W87" s="799"/>
      <c r="X87" s="799"/>
      <c r="Y87" s="799"/>
      <c r="Z87" s="799"/>
      <c r="AA87" s="799"/>
      <c r="AB87" s="799"/>
      <c r="AC87" s="799"/>
      <c r="AD87" s="799"/>
      <c r="AE87" s="799"/>
      <c r="AF87" s="799"/>
      <c r="AG87" s="799"/>
      <c r="AH87" s="799"/>
      <c r="AI87" s="799"/>
      <c r="AJ87" s="799"/>
    </row>
    <row r="88" spans="1:36">
      <c r="A88" s="799"/>
      <c r="B88" s="799"/>
      <c r="C88" s="799"/>
      <c r="D88" s="799"/>
      <c r="E88" s="799"/>
      <c r="F88" s="799"/>
      <c r="G88" s="799"/>
      <c r="H88" s="799"/>
      <c r="I88" s="799"/>
      <c r="J88" s="799"/>
      <c r="K88" s="799"/>
      <c r="L88" s="799"/>
      <c r="M88" s="799"/>
      <c r="N88" s="799"/>
      <c r="O88" s="799"/>
      <c r="P88" s="799"/>
      <c r="Q88" s="799"/>
      <c r="R88" s="799"/>
      <c r="S88" s="799"/>
      <c r="T88" s="799"/>
      <c r="U88" s="799"/>
      <c r="V88" s="799"/>
      <c r="W88" s="799"/>
      <c r="X88" s="799"/>
      <c r="Y88" s="799"/>
      <c r="Z88" s="799"/>
      <c r="AA88" s="799"/>
      <c r="AB88" s="799"/>
      <c r="AC88" s="799"/>
      <c r="AD88" s="799"/>
      <c r="AE88" s="799"/>
      <c r="AF88" s="799"/>
      <c r="AG88" s="799"/>
      <c r="AH88" s="799"/>
      <c r="AI88" s="799"/>
      <c r="AJ88" s="799"/>
    </row>
    <row r="89" spans="1:36">
      <c r="A89" s="799"/>
      <c r="B89" s="799"/>
      <c r="C89" s="799"/>
      <c r="D89" s="799"/>
      <c r="E89" s="799"/>
      <c r="F89" s="799"/>
      <c r="G89" s="799"/>
      <c r="H89" s="799"/>
      <c r="I89" s="799"/>
      <c r="J89" s="799"/>
      <c r="K89" s="799"/>
      <c r="L89" s="799"/>
      <c r="M89" s="799"/>
      <c r="N89" s="799"/>
      <c r="O89" s="799"/>
      <c r="P89" s="799"/>
      <c r="Q89" s="799"/>
      <c r="R89" s="799"/>
      <c r="S89" s="799"/>
      <c r="T89" s="799"/>
      <c r="U89" s="799"/>
      <c r="V89" s="799"/>
      <c r="W89" s="799"/>
      <c r="X89" s="799"/>
      <c r="Y89" s="799"/>
      <c r="Z89" s="799"/>
      <c r="AA89" s="799"/>
      <c r="AB89" s="799"/>
      <c r="AC89" s="799"/>
      <c r="AD89" s="799"/>
      <c r="AE89" s="799"/>
      <c r="AF89" s="799"/>
      <c r="AG89" s="799"/>
      <c r="AH89" s="799"/>
      <c r="AI89" s="799"/>
      <c r="AJ89" s="799"/>
    </row>
    <row r="90" spans="1:36">
      <c r="A90" s="799"/>
      <c r="B90" s="799"/>
      <c r="C90" s="799"/>
      <c r="D90" s="799"/>
      <c r="E90" s="799"/>
      <c r="F90" s="799"/>
      <c r="G90" s="799"/>
      <c r="H90" s="799"/>
      <c r="I90" s="799"/>
      <c r="J90" s="799"/>
      <c r="K90" s="799"/>
      <c r="L90" s="799"/>
      <c r="M90" s="799"/>
      <c r="N90" s="799"/>
      <c r="O90" s="799"/>
      <c r="P90" s="799"/>
      <c r="Q90" s="799"/>
      <c r="R90" s="799"/>
      <c r="S90" s="799"/>
      <c r="T90" s="799"/>
      <c r="U90" s="799"/>
      <c r="V90" s="799"/>
      <c r="W90" s="799"/>
      <c r="X90" s="799"/>
      <c r="Y90" s="799"/>
      <c r="Z90" s="799"/>
      <c r="AA90" s="799"/>
      <c r="AB90" s="799"/>
      <c r="AC90" s="799"/>
      <c r="AD90" s="799"/>
      <c r="AE90" s="799"/>
      <c r="AF90" s="799"/>
      <c r="AG90" s="799"/>
      <c r="AH90" s="799"/>
      <c r="AI90" s="799"/>
      <c r="AJ90" s="799"/>
    </row>
    <row r="91" spans="1:36">
      <c r="A91" s="799"/>
      <c r="B91" s="799"/>
      <c r="C91" s="799"/>
      <c r="D91" s="799"/>
      <c r="E91" s="799"/>
      <c r="F91" s="799"/>
      <c r="G91" s="799"/>
      <c r="H91" s="799"/>
      <c r="I91" s="799"/>
      <c r="J91" s="799"/>
      <c r="K91" s="799"/>
      <c r="L91" s="799"/>
      <c r="M91" s="799"/>
      <c r="N91" s="799"/>
      <c r="O91" s="799"/>
      <c r="P91" s="799"/>
      <c r="Q91" s="799"/>
      <c r="R91" s="799"/>
      <c r="S91" s="799"/>
      <c r="T91" s="799"/>
      <c r="U91" s="799"/>
      <c r="V91" s="799"/>
      <c r="W91" s="799"/>
      <c r="X91" s="799"/>
      <c r="Y91" s="799"/>
      <c r="Z91" s="799"/>
      <c r="AA91" s="799"/>
      <c r="AB91" s="799"/>
      <c r="AC91" s="799"/>
      <c r="AD91" s="799"/>
      <c r="AE91" s="799"/>
      <c r="AF91" s="799"/>
      <c r="AG91" s="799"/>
      <c r="AH91" s="799"/>
      <c r="AI91" s="799"/>
      <c r="AJ91" s="799"/>
    </row>
    <row r="92" spans="1:36">
      <c r="A92" s="799"/>
      <c r="B92" s="799"/>
      <c r="C92" s="799"/>
      <c r="D92" s="799"/>
      <c r="E92" s="799"/>
      <c r="F92" s="799"/>
      <c r="G92" s="799"/>
      <c r="H92" s="799"/>
      <c r="I92" s="799"/>
      <c r="J92" s="799"/>
      <c r="K92" s="799"/>
      <c r="L92" s="799"/>
      <c r="M92" s="799"/>
      <c r="N92" s="799"/>
      <c r="O92" s="799"/>
      <c r="P92" s="799"/>
      <c r="Q92" s="799"/>
      <c r="R92" s="799"/>
      <c r="S92" s="799"/>
      <c r="T92" s="799"/>
      <c r="U92" s="799"/>
      <c r="V92" s="799"/>
      <c r="W92" s="799"/>
      <c r="X92" s="799"/>
      <c r="Y92" s="799"/>
      <c r="Z92" s="799"/>
      <c r="AA92" s="799"/>
      <c r="AB92" s="799"/>
      <c r="AC92" s="799"/>
      <c r="AD92" s="799"/>
      <c r="AE92" s="799"/>
      <c r="AF92" s="799"/>
      <c r="AG92" s="799"/>
      <c r="AH92" s="799"/>
      <c r="AI92" s="799"/>
      <c r="AJ92" s="799"/>
    </row>
    <row r="93" spans="1:36">
      <c r="A93" s="799"/>
      <c r="B93" s="799"/>
      <c r="C93" s="799"/>
      <c r="D93" s="799"/>
      <c r="E93" s="799"/>
      <c r="F93" s="799"/>
      <c r="G93" s="799"/>
      <c r="H93" s="799"/>
      <c r="I93" s="799"/>
      <c r="J93" s="799"/>
      <c r="K93" s="799"/>
      <c r="L93" s="799"/>
      <c r="M93" s="799"/>
      <c r="N93" s="799"/>
      <c r="O93" s="799"/>
      <c r="P93" s="799"/>
      <c r="Q93" s="799"/>
      <c r="R93" s="799"/>
      <c r="S93" s="799"/>
      <c r="T93" s="799"/>
      <c r="U93" s="799"/>
      <c r="V93" s="799"/>
      <c r="W93" s="799"/>
      <c r="X93" s="799"/>
      <c r="Y93" s="799"/>
      <c r="Z93" s="799"/>
      <c r="AA93" s="799"/>
      <c r="AB93" s="799"/>
      <c r="AC93" s="799"/>
      <c r="AD93" s="799"/>
      <c r="AE93" s="799"/>
      <c r="AF93" s="799"/>
      <c r="AG93" s="799"/>
      <c r="AH93" s="799"/>
      <c r="AI93" s="799"/>
      <c r="AJ93" s="799"/>
    </row>
    <row r="94" spans="1:36">
      <c r="A94" s="799"/>
      <c r="B94" s="799"/>
      <c r="C94" s="799"/>
      <c r="D94" s="799"/>
      <c r="E94" s="799"/>
      <c r="F94" s="799"/>
      <c r="G94" s="799"/>
      <c r="H94" s="799"/>
      <c r="I94" s="799"/>
      <c r="J94" s="799"/>
      <c r="K94" s="799"/>
      <c r="L94" s="799"/>
      <c r="M94" s="799"/>
      <c r="N94" s="799"/>
      <c r="O94" s="799"/>
      <c r="P94" s="799"/>
      <c r="Q94" s="799"/>
      <c r="R94" s="799"/>
      <c r="S94" s="799"/>
      <c r="T94" s="799"/>
      <c r="U94" s="799"/>
      <c r="V94" s="799"/>
      <c r="W94" s="799"/>
      <c r="X94" s="799"/>
      <c r="Y94" s="799"/>
      <c r="Z94" s="799"/>
      <c r="AA94" s="799"/>
      <c r="AB94" s="799"/>
      <c r="AC94" s="799"/>
      <c r="AD94" s="799"/>
      <c r="AE94" s="799"/>
      <c r="AF94" s="799"/>
      <c r="AG94" s="799"/>
      <c r="AH94" s="799"/>
      <c r="AI94" s="799"/>
      <c r="AJ94" s="799"/>
    </row>
    <row r="95" spans="1:36">
      <c r="A95" s="799"/>
      <c r="B95" s="799"/>
      <c r="C95" s="799"/>
      <c r="D95" s="799"/>
      <c r="E95" s="799"/>
      <c r="F95" s="799"/>
      <c r="G95" s="799"/>
      <c r="H95" s="799"/>
      <c r="I95" s="799"/>
      <c r="J95" s="799"/>
      <c r="K95" s="799"/>
      <c r="L95" s="799"/>
      <c r="M95" s="799"/>
      <c r="N95" s="799"/>
      <c r="O95" s="799"/>
      <c r="P95" s="799"/>
      <c r="Q95" s="799"/>
      <c r="R95" s="799"/>
      <c r="S95" s="799"/>
      <c r="T95" s="799"/>
      <c r="U95" s="799"/>
      <c r="V95" s="799"/>
      <c r="W95" s="799"/>
      <c r="X95" s="799"/>
      <c r="Y95" s="799"/>
      <c r="Z95" s="799"/>
      <c r="AA95" s="799"/>
      <c r="AB95" s="799"/>
      <c r="AC95" s="799"/>
      <c r="AD95" s="799"/>
      <c r="AE95" s="799"/>
      <c r="AF95" s="799"/>
      <c r="AG95" s="799"/>
      <c r="AH95" s="799"/>
      <c r="AI95" s="799"/>
      <c r="AJ95" s="799"/>
    </row>
    <row r="96" spans="1:36">
      <c r="A96" s="799"/>
      <c r="B96" s="799"/>
      <c r="C96" s="799"/>
      <c r="D96" s="799"/>
      <c r="E96" s="799"/>
      <c r="F96" s="799"/>
      <c r="G96" s="799"/>
      <c r="H96" s="799"/>
      <c r="I96" s="799"/>
      <c r="J96" s="799"/>
      <c r="K96" s="799"/>
      <c r="L96" s="799"/>
      <c r="M96" s="799"/>
      <c r="N96" s="799"/>
      <c r="O96" s="799"/>
      <c r="P96" s="799"/>
      <c r="Q96" s="799"/>
      <c r="R96" s="799"/>
      <c r="S96" s="799"/>
      <c r="T96" s="799"/>
      <c r="U96" s="799"/>
      <c r="V96" s="799"/>
      <c r="W96" s="799"/>
      <c r="X96" s="799"/>
      <c r="Y96" s="799"/>
      <c r="Z96" s="799"/>
      <c r="AA96" s="799"/>
      <c r="AB96" s="799"/>
      <c r="AC96" s="799"/>
      <c r="AD96" s="799"/>
      <c r="AE96" s="799"/>
      <c r="AF96" s="799"/>
      <c r="AG96" s="799"/>
      <c r="AH96" s="799"/>
      <c r="AI96" s="799"/>
      <c r="AJ96" s="799"/>
    </row>
    <row r="97" spans="1:36">
      <c r="A97" s="799"/>
      <c r="B97" s="799"/>
      <c r="C97" s="799"/>
      <c r="D97" s="799"/>
      <c r="E97" s="799"/>
      <c r="F97" s="799"/>
      <c r="G97" s="799"/>
      <c r="H97" s="799"/>
      <c r="I97" s="799"/>
      <c r="J97" s="799"/>
      <c r="K97" s="799"/>
      <c r="L97" s="799"/>
      <c r="M97" s="799"/>
      <c r="N97" s="799"/>
      <c r="O97" s="799"/>
      <c r="P97" s="799"/>
      <c r="Q97" s="799"/>
      <c r="R97" s="799"/>
      <c r="S97" s="799"/>
      <c r="T97" s="799"/>
      <c r="U97" s="799"/>
      <c r="V97" s="799"/>
      <c r="W97" s="799"/>
      <c r="X97" s="799"/>
      <c r="Y97" s="799"/>
      <c r="Z97" s="799"/>
      <c r="AA97" s="799"/>
      <c r="AB97" s="799"/>
      <c r="AC97" s="799"/>
      <c r="AD97" s="799"/>
      <c r="AE97" s="799"/>
      <c r="AF97" s="799"/>
      <c r="AG97" s="799"/>
      <c r="AH97" s="799"/>
      <c r="AI97" s="799"/>
      <c r="AJ97" s="799"/>
    </row>
    <row r="98" spans="1:36">
      <c r="A98" s="799"/>
      <c r="B98" s="799"/>
      <c r="C98" s="799"/>
      <c r="D98" s="799"/>
      <c r="E98" s="799"/>
      <c r="F98" s="799"/>
      <c r="G98" s="799"/>
      <c r="H98" s="799"/>
      <c r="I98" s="799"/>
      <c r="J98" s="799"/>
      <c r="K98" s="799"/>
      <c r="L98" s="799"/>
      <c r="M98" s="799"/>
      <c r="N98" s="799"/>
      <c r="O98" s="799"/>
      <c r="P98" s="799"/>
      <c r="Q98" s="799"/>
      <c r="R98" s="799"/>
      <c r="S98" s="799"/>
      <c r="T98" s="799"/>
      <c r="U98" s="799"/>
      <c r="V98" s="799"/>
      <c r="W98" s="799"/>
      <c r="X98" s="799"/>
      <c r="Y98" s="799"/>
      <c r="Z98" s="799"/>
      <c r="AA98" s="799"/>
      <c r="AB98" s="799"/>
      <c r="AC98" s="799"/>
      <c r="AD98" s="799"/>
      <c r="AE98" s="799"/>
      <c r="AF98" s="799"/>
      <c r="AG98" s="799"/>
      <c r="AH98" s="799"/>
      <c r="AI98" s="799"/>
      <c r="AJ98" s="799"/>
    </row>
    <row r="99" spans="1:36">
      <c r="A99" s="799"/>
      <c r="B99" s="799"/>
      <c r="C99" s="799"/>
      <c r="D99" s="799"/>
      <c r="E99" s="799"/>
      <c r="F99" s="799"/>
      <c r="G99" s="799"/>
      <c r="H99" s="799"/>
      <c r="I99" s="799"/>
      <c r="J99" s="799"/>
      <c r="K99" s="799"/>
      <c r="L99" s="799"/>
      <c r="M99" s="799"/>
      <c r="N99" s="799"/>
      <c r="O99" s="799"/>
      <c r="P99" s="799"/>
      <c r="Q99" s="799"/>
      <c r="R99" s="799"/>
      <c r="S99" s="799"/>
      <c r="T99" s="799"/>
      <c r="U99" s="799"/>
      <c r="V99" s="799"/>
      <c r="W99" s="799"/>
      <c r="X99" s="799"/>
      <c r="Y99" s="799"/>
      <c r="Z99" s="799"/>
      <c r="AA99" s="799"/>
      <c r="AB99" s="799"/>
      <c r="AC99" s="799"/>
      <c r="AD99" s="799"/>
      <c r="AE99" s="799"/>
      <c r="AF99" s="799"/>
      <c r="AG99" s="799"/>
      <c r="AH99" s="799"/>
      <c r="AI99" s="799"/>
      <c r="AJ99" s="799"/>
    </row>
    <row r="100" spans="1:36">
      <c r="A100" s="799"/>
      <c r="B100" s="799"/>
      <c r="C100" s="799"/>
      <c r="D100" s="799"/>
      <c r="E100" s="799"/>
      <c r="F100" s="799"/>
      <c r="G100" s="799"/>
      <c r="H100" s="799"/>
      <c r="I100" s="799"/>
      <c r="J100" s="799"/>
      <c r="K100" s="799"/>
      <c r="L100" s="799"/>
      <c r="M100" s="799"/>
      <c r="N100" s="799"/>
      <c r="O100" s="799"/>
      <c r="P100" s="799"/>
      <c r="Q100" s="799"/>
      <c r="R100" s="799"/>
      <c r="S100" s="799"/>
      <c r="T100" s="799"/>
      <c r="U100" s="799"/>
      <c r="V100" s="799"/>
      <c r="W100" s="799"/>
      <c r="X100" s="799"/>
      <c r="Y100" s="799"/>
      <c r="Z100" s="799"/>
      <c r="AA100" s="799"/>
      <c r="AB100" s="799"/>
      <c r="AC100" s="799"/>
      <c r="AD100" s="799"/>
      <c r="AE100" s="799"/>
      <c r="AF100" s="799"/>
      <c r="AG100" s="799"/>
      <c r="AH100" s="799"/>
      <c r="AI100" s="799"/>
      <c r="AJ100" s="799"/>
    </row>
    <row r="101" spans="1:36">
      <c r="A101" s="799"/>
      <c r="B101" s="799"/>
      <c r="C101" s="799"/>
      <c r="D101" s="799"/>
      <c r="E101" s="799"/>
      <c r="F101" s="799"/>
      <c r="G101" s="799"/>
      <c r="H101" s="799"/>
      <c r="I101" s="799"/>
      <c r="J101" s="799"/>
      <c r="K101" s="799"/>
      <c r="L101" s="799"/>
      <c r="M101" s="799"/>
      <c r="N101" s="799"/>
      <c r="O101" s="799"/>
      <c r="P101" s="799"/>
      <c r="Q101" s="799"/>
      <c r="R101" s="799"/>
      <c r="S101" s="799"/>
      <c r="T101" s="799"/>
      <c r="U101" s="799"/>
      <c r="V101" s="799"/>
      <c r="W101" s="799"/>
      <c r="X101" s="799"/>
      <c r="Y101" s="799"/>
      <c r="Z101" s="799"/>
      <c r="AA101" s="799"/>
      <c r="AB101" s="799"/>
      <c r="AC101" s="799"/>
      <c r="AD101" s="799"/>
      <c r="AE101" s="799"/>
      <c r="AF101" s="799"/>
      <c r="AG101" s="799"/>
      <c r="AH101" s="799"/>
      <c r="AI101" s="799"/>
      <c r="AJ101" s="799"/>
    </row>
    <row r="102" spans="1:36">
      <c r="A102" s="799"/>
      <c r="B102" s="799"/>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row>
    <row r="103" spans="1:36">
      <c r="A103" s="799"/>
      <c r="B103" s="799"/>
      <c r="C103" s="799"/>
      <c r="D103" s="799"/>
      <c r="E103" s="799"/>
      <c r="F103" s="799"/>
      <c r="G103" s="799"/>
      <c r="H103" s="799"/>
      <c r="I103" s="799"/>
      <c r="J103" s="799"/>
      <c r="K103" s="799"/>
      <c r="L103" s="799"/>
      <c r="M103" s="799"/>
      <c r="N103" s="799"/>
      <c r="O103" s="799"/>
      <c r="P103" s="799"/>
      <c r="Q103" s="799"/>
      <c r="R103" s="799"/>
      <c r="S103" s="799"/>
      <c r="T103" s="799"/>
      <c r="U103" s="799"/>
      <c r="V103" s="799"/>
      <c r="W103" s="799"/>
      <c r="X103" s="799"/>
      <c r="Y103" s="799"/>
      <c r="Z103" s="799"/>
      <c r="AA103" s="799"/>
      <c r="AB103" s="799"/>
      <c r="AC103" s="799"/>
      <c r="AD103" s="799"/>
      <c r="AE103" s="799"/>
      <c r="AF103" s="799"/>
      <c r="AG103" s="799"/>
      <c r="AH103" s="799"/>
      <c r="AI103" s="799"/>
      <c r="AJ103" s="799"/>
    </row>
    <row r="104" spans="1:36">
      <c r="A104" s="799"/>
      <c r="B104" s="799"/>
      <c r="C104" s="799"/>
      <c r="D104" s="799"/>
      <c r="E104" s="799"/>
      <c r="F104" s="799"/>
      <c r="G104" s="799"/>
      <c r="H104" s="799"/>
      <c r="I104" s="799"/>
      <c r="J104" s="799"/>
      <c r="K104" s="799"/>
      <c r="L104" s="799"/>
      <c r="M104" s="799"/>
      <c r="N104" s="799"/>
      <c r="O104" s="799"/>
      <c r="P104" s="799"/>
      <c r="Q104" s="799"/>
      <c r="R104" s="799"/>
      <c r="S104" s="799"/>
      <c r="T104" s="799"/>
      <c r="U104" s="799"/>
      <c r="V104" s="799"/>
      <c r="W104" s="799"/>
      <c r="X104" s="799"/>
      <c r="Y104" s="799"/>
      <c r="Z104" s="799"/>
      <c r="AA104" s="799"/>
      <c r="AB104" s="799"/>
      <c r="AC104" s="799"/>
      <c r="AD104" s="799"/>
      <c r="AE104" s="799"/>
      <c r="AF104" s="799"/>
      <c r="AG104" s="799"/>
      <c r="AH104" s="799"/>
      <c r="AI104" s="799"/>
      <c r="AJ104" s="799"/>
    </row>
    <row r="105" spans="1:36">
      <c r="A105" s="799"/>
      <c r="B105" s="799"/>
      <c r="C105" s="799"/>
      <c r="D105" s="799"/>
      <c r="E105" s="799"/>
      <c r="F105" s="799"/>
      <c r="G105" s="799"/>
      <c r="H105" s="799"/>
      <c r="I105" s="799"/>
      <c r="J105" s="799"/>
      <c r="K105" s="799"/>
      <c r="L105" s="799"/>
      <c r="M105" s="799"/>
      <c r="N105" s="799"/>
      <c r="O105" s="799"/>
      <c r="P105" s="799"/>
      <c r="Q105" s="799"/>
      <c r="R105" s="799"/>
      <c r="S105" s="799"/>
      <c r="T105" s="799"/>
      <c r="U105" s="799"/>
      <c r="V105" s="799"/>
      <c r="W105" s="799"/>
      <c r="X105" s="799"/>
      <c r="Y105" s="799"/>
      <c r="Z105" s="799"/>
      <c r="AA105" s="799"/>
      <c r="AB105" s="799"/>
      <c r="AC105" s="799"/>
      <c r="AD105" s="799"/>
      <c r="AE105" s="799"/>
      <c r="AF105" s="799"/>
      <c r="AG105" s="799"/>
      <c r="AH105" s="799"/>
      <c r="AI105" s="799"/>
      <c r="AJ105" s="799"/>
    </row>
    <row r="106" spans="1:36">
      <c r="A106" s="799"/>
      <c r="B106" s="799"/>
      <c r="C106" s="799"/>
      <c r="D106" s="799"/>
      <c r="E106" s="799"/>
      <c r="F106" s="799"/>
      <c r="G106" s="799"/>
      <c r="H106" s="799"/>
      <c r="I106" s="799"/>
      <c r="J106" s="799"/>
      <c r="K106" s="799"/>
      <c r="L106" s="799"/>
      <c r="M106" s="799"/>
      <c r="N106" s="799"/>
      <c r="O106" s="799"/>
      <c r="P106" s="799"/>
      <c r="Q106" s="799"/>
      <c r="R106" s="799"/>
      <c r="S106" s="799"/>
      <c r="T106" s="799"/>
      <c r="U106" s="799"/>
      <c r="V106" s="799"/>
      <c r="W106" s="799"/>
      <c r="X106" s="799"/>
      <c r="Y106" s="799"/>
      <c r="Z106" s="799"/>
      <c r="AA106" s="799"/>
      <c r="AB106" s="799"/>
      <c r="AC106" s="799"/>
      <c r="AD106" s="799"/>
      <c r="AE106" s="799"/>
      <c r="AF106" s="799"/>
      <c r="AG106" s="799"/>
      <c r="AH106" s="799"/>
      <c r="AI106" s="799"/>
      <c r="AJ106" s="799"/>
    </row>
    <row r="107" spans="1:36">
      <c r="A107" s="799"/>
      <c r="B107" s="799"/>
      <c r="C107" s="799"/>
      <c r="D107" s="799"/>
      <c r="E107" s="799"/>
      <c r="F107" s="799"/>
      <c r="G107" s="799"/>
      <c r="H107" s="799"/>
      <c r="I107" s="799"/>
      <c r="J107" s="799"/>
      <c r="K107" s="799"/>
      <c r="L107" s="799"/>
      <c r="M107" s="799"/>
      <c r="N107" s="799"/>
      <c r="O107" s="799"/>
      <c r="P107" s="799"/>
      <c r="Q107" s="799"/>
      <c r="R107" s="799"/>
      <c r="S107" s="799"/>
      <c r="T107" s="799"/>
      <c r="U107" s="799"/>
      <c r="V107" s="799"/>
      <c r="W107" s="799"/>
      <c r="X107" s="799"/>
      <c r="Y107" s="799"/>
      <c r="Z107" s="799"/>
      <c r="AA107" s="799"/>
      <c r="AB107" s="799"/>
      <c r="AC107" s="799"/>
      <c r="AD107" s="799"/>
      <c r="AE107" s="799"/>
      <c r="AF107" s="799"/>
      <c r="AG107" s="799"/>
      <c r="AH107" s="799"/>
      <c r="AI107" s="799"/>
      <c r="AJ107" s="799"/>
    </row>
    <row r="108" spans="1:36">
      <c r="A108" s="799"/>
      <c r="B108" s="799"/>
      <c r="C108" s="799"/>
      <c r="D108" s="799"/>
      <c r="E108" s="799"/>
      <c r="F108" s="799"/>
      <c r="G108" s="799"/>
      <c r="H108" s="799"/>
      <c r="I108" s="799"/>
      <c r="J108" s="799"/>
      <c r="K108" s="799"/>
      <c r="L108" s="799"/>
      <c r="M108" s="799"/>
      <c r="N108" s="799"/>
      <c r="O108" s="799"/>
      <c r="P108" s="799"/>
      <c r="Q108" s="799"/>
      <c r="R108" s="799"/>
      <c r="S108" s="799"/>
      <c r="T108" s="799"/>
      <c r="U108" s="799"/>
      <c r="V108" s="799"/>
      <c r="W108" s="799"/>
      <c r="X108" s="799"/>
      <c r="Y108" s="799"/>
      <c r="Z108" s="799"/>
      <c r="AA108" s="799"/>
      <c r="AB108" s="799"/>
      <c r="AC108" s="799"/>
      <c r="AD108" s="799"/>
      <c r="AE108" s="799"/>
      <c r="AF108" s="799"/>
      <c r="AG108" s="799"/>
      <c r="AH108" s="799"/>
      <c r="AI108" s="799"/>
      <c r="AJ108" s="799"/>
    </row>
    <row r="109" spans="1:36">
      <c r="A109" s="799"/>
      <c r="B109" s="799"/>
      <c r="C109" s="799"/>
      <c r="D109" s="799"/>
      <c r="E109" s="799"/>
      <c r="F109" s="799"/>
      <c r="G109" s="799"/>
      <c r="H109" s="799"/>
      <c r="I109" s="799"/>
      <c r="J109" s="799"/>
      <c r="K109" s="799"/>
      <c r="L109" s="799"/>
      <c r="M109" s="799"/>
      <c r="N109" s="799"/>
      <c r="O109" s="799"/>
      <c r="P109" s="799"/>
      <c r="Q109" s="799"/>
      <c r="R109" s="799"/>
      <c r="S109" s="799"/>
      <c r="T109" s="799"/>
      <c r="U109" s="799"/>
      <c r="V109" s="799"/>
      <c r="W109" s="799"/>
      <c r="X109" s="799"/>
      <c r="Y109" s="799"/>
      <c r="Z109" s="799"/>
      <c r="AA109" s="799"/>
      <c r="AB109" s="799"/>
      <c r="AC109" s="799"/>
      <c r="AD109" s="799"/>
      <c r="AE109" s="799"/>
      <c r="AF109" s="799"/>
      <c r="AG109" s="799"/>
      <c r="AH109" s="799"/>
      <c r="AI109" s="799"/>
      <c r="AJ109" s="799"/>
    </row>
    <row r="110" spans="1:36">
      <c r="A110" s="799"/>
      <c r="B110" s="799"/>
      <c r="C110" s="799"/>
      <c r="D110" s="799"/>
      <c r="E110" s="799"/>
      <c r="F110" s="799"/>
      <c r="G110" s="799"/>
      <c r="H110" s="799"/>
      <c r="I110" s="799"/>
      <c r="J110" s="799"/>
      <c r="K110" s="799"/>
      <c r="L110" s="799"/>
      <c r="M110" s="799"/>
      <c r="N110" s="799"/>
      <c r="O110" s="799"/>
      <c r="P110" s="799"/>
      <c r="Q110" s="799"/>
      <c r="R110" s="799"/>
      <c r="S110" s="799"/>
      <c r="T110" s="799"/>
      <c r="U110" s="799"/>
      <c r="V110" s="799"/>
      <c r="W110" s="799"/>
      <c r="X110" s="799"/>
      <c r="Y110" s="799"/>
      <c r="Z110" s="799"/>
      <c r="AA110" s="799"/>
      <c r="AB110" s="799"/>
      <c r="AC110" s="799"/>
      <c r="AD110" s="799"/>
      <c r="AE110" s="799"/>
      <c r="AF110" s="799"/>
      <c r="AG110" s="799"/>
      <c r="AH110" s="799"/>
      <c r="AI110" s="799"/>
      <c r="AJ110" s="799"/>
    </row>
    <row r="111" spans="1:36">
      <c r="A111" s="799"/>
      <c r="B111" s="799"/>
      <c r="C111" s="799"/>
      <c r="D111" s="799"/>
      <c r="E111" s="799"/>
      <c r="F111" s="799"/>
      <c r="G111" s="799"/>
      <c r="H111" s="799"/>
      <c r="I111" s="799"/>
      <c r="J111" s="799"/>
      <c r="K111" s="799"/>
      <c r="L111" s="799"/>
      <c r="M111" s="799"/>
      <c r="N111" s="799"/>
      <c r="O111" s="799"/>
      <c r="P111" s="799"/>
      <c r="Q111" s="799"/>
      <c r="R111" s="799"/>
      <c r="S111" s="799"/>
      <c r="T111" s="799"/>
      <c r="U111" s="799"/>
      <c r="V111" s="799"/>
      <c r="W111" s="799"/>
      <c r="X111" s="799"/>
      <c r="Y111" s="799"/>
      <c r="Z111" s="799"/>
      <c r="AA111" s="799"/>
      <c r="AB111" s="799"/>
      <c r="AC111" s="799"/>
      <c r="AD111" s="799"/>
      <c r="AE111" s="799"/>
      <c r="AF111" s="799"/>
      <c r="AG111" s="799"/>
      <c r="AH111" s="799"/>
      <c r="AI111" s="799"/>
      <c r="AJ111" s="799"/>
    </row>
    <row r="112" spans="1:36">
      <c r="A112" s="799"/>
      <c r="B112" s="799"/>
      <c r="C112" s="799"/>
      <c r="D112" s="799"/>
      <c r="E112" s="799"/>
      <c r="F112" s="799"/>
      <c r="G112" s="799"/>
      <c r="H112" s="799"/>
      <c r="I112" s="799"/>
      <c r="J112" s="799"/>
      <c r="K112" s="799"/>
      <c r="L112" s="799"/>
      <c r="M112" s="799"/>
      <c r="N112" s="799"/>
      <c r="O112" s="799"/>
      <c r="P112" s="799"/>
      <c r="Q112" s="799"/>
      <c r="R112" s="799"/>
      <c r="S112" s="799"/>
      <c r="T112" s="799"/>
      <c r="U112" s="799"/>
      <c r="V112" s="799"/>
      <c r="W112" s="799"/>
      <c r="X112" s="799"/>
      <c r="Y112" s="799"/>
      <c r="Z112" s="799"/>
      <c r="AA112" s="799"/>
      <c r="AB112" s="799"/>
      <c r="AC112" s="799"/>
      <c r="AD112" s="799"/>
      <c r="AE112" s="799"/>
      <c r="AF112" s="799"/>
      <c r="AG112" s="799"/>
      <c r="AH112" s="799"/>
      <c r="AI112" s="799"/>
      <c r="AJ112" s="799"/>
    </row>
    <row r="113" spans="1:36">
      <c r="A113" s="799"/>
      <c r="B113" s="799"/>
      <c r="C113" s="799"/>
      <c r="D113" s="799"/>
      <c r="E113" s="799"/>
      <c r="F113" s="799"/>
      <c r="G113" s="799"/>
      <c r="H113" s="799"/>
      <c r="I113" s="799"/>
      <c r="J113" s="799"/>
      <c r="K113" s="799"/>
      <c r="L113" s="799"/>
      <c r="M113" s="799"/>
      <c r="N113" s="799"/>
      <c r="O113" s="799"/>
      <c r="P113" s="799"/>
      <c r="Q113" s="799"/>
      <c r="R113" s="799"/>
      <c r="S113" s="799"/>
      <c r="T113" s="799"/>
      <c r="U113" s="799"/>
      <c r="V113" s="799"/>
      <c r="W113" s="799"/>
      <c r="X113" s="799"/>
      <c r="Y113" s="799"/>
      <c r="Z113" s="799"/>
      <c r="AA113" s="799"/>
      <c r="AB113" s="799"/>
      <c r="AC113" s="799"/>
      <c r="AD113" s="799"/>
      <c r="AE113" s="799"/>
      <c r="AF113" s="799"/>
      <c r="AG113" s="799"/>
      <c r="AH113" s="799"/>
      <c r="AI113" s="799"/>
      <c r="AJ113" s="799"/>
    </row>
    <row r="114" spans="1:36">
      <c r="A114" s="799"/>
      <c r="B114" s="799"/>
      <c r="C114" s="799"/>
      <c r="D114" s="799"/>
      <c r="E114" s="799"/>
      <c r="F114" s="799"/>
      <c r="G114" s="799"/>
      <c r="H114" s="799"/>
      <c r="I114" s="799"/>
      <c r="J114" s="799"/>
      <c r="K114" s="799"/>
      <c r="L114" s="799"/>
      <c r="M114" s="799"/>
      <c r="N114" s="799"/>
      <c r="O114" s="799"/>
      <c r="P114" s="799"/>
      <c r="Q114" s="799"/>
      <c r="R114" s="799"/>
      <c r="S114" s="799"/>
      <c r="T114" s="799"/>
      <c r="U114" s="799"/>
      <c r="V114" s="799"/>
      <c r="W114" s="799"/>
      <c r="X114" s="799"/>
      <c r="Y114" s="799"/>
      <c r="Z114" s="799"/>
      <c r="AA114" s="799"/>
      <c r="AB114" s="799"/>
      <c r="AC114" s="799"/>
      <c r="AD114" s="799"/>
      <c r="AE114" s="799"/>
      <c r="AF114" s="799"/>
      <c r="AG114" s="799"/>
      <c r="AH114" s="799"/>
      <c r="AI114" s="799"/>
      <c r="AJ114" s="799"/>
    </row>
    <row r="115" spans="1:36">
      <c r="A115" s="799"/>
      <c r="B115" s="799"/>
      <c r="C115" s="799"/>
      <c r="D115" s="799"/>
      <c r="E115" s="799"/>
      <c r="F115" s="799"/>
      <c r="G115" s="799"/>
      <c r="H115" s="799"/>
      <c r="I115" s="799"/>
      <c r="J115" s="799"/>
      <c r="K115" s="799"/>
      <c r="L115" s="799"/>
      <c r="M115" s="799"/>
      <c r="N115" s="799"/>
      <c r="O115" s="799"/>
      <c r="P115" s="799"/>
      <c r="Q115" s="799"/>
      <c r="R115" s="799"/>
      <c r="S115" s="799"/>
      <c r="T115" s="799"/>
      <c r="U115" s="799"/>
      <c r="V115" s="799"/>
      <c r="W115" s="799"/>
      <c r="X115" s="799"/>
      <c r="Y115" s="799"/>
      <c r="Z115" s="799"/>
      <c r="AA115" s="799"/>
      <c r="AB115" s="799"/>
      <c r="AC115" s="799"/>
      <c r="AD115" s="799"/>
      <c r="AE115" s="799"/>
      <c r="AF115" s="799"/>
      <c r="AG115" s="799"/>
      <c r="AH115" s="799"/>
      <c r="AI115" s="799"/>
      <c r="AJ115" s="799"/>
    </row>
    <row r="116" spans="1:36">
      <c r="A116" s="799"/>
      <c r="B116" s="799"/>
      <c r="C116" s="799"/>
      <c r="D116" s="799"/>
      <c r="E116" s="799"/>
      <c r="F116" s="799"/>
      <c r="G116" s="799"/>
      <c r="H116" s="799"/>
      <c r="I116" s="799"/>
      <c r="J116" s="799"/>
      <c r="K116" s="799"/>
      <c r="L116" s="799"/>
      <c r="M116" s="799"/>
      <c r="N116" s="799"/>
      <c r="O116" s="799"/>
      <c r="P116" s="799"/>
      <c r="Q116" s="799"/>
      <c r="R116" s="799"/>
      <c r="S116" s="799"/>
      <c r="T116" s="799"/>
      <c r="U116" s="799"/>
      <c r="V116" s="799"/>
      <c r="W116" s="799"/>
      <c r="X116" s="799"/>
      <c r="Y116" s="799"/>
      <c r="Z116" s="799"/>
      <c r="AA116" s="799"/>
      <c r="AB116" s="799"/>
      <c r="AC116" s="799"/>
      <c r="AD116" s="799"/>
      <c r="AE116" s="799"/>
      <c r="AF116" s="799"/>
      <c r="AG116" s="799"/>
      <c r="AH116" s="799"/>
      <c r="AI116" s="799"/>
      <c r="AJ116" s="799"/>
    </row>
    <row r="117" spans="1:36">
      <c r="A117" s="799"/>
      <c r="B117" s="799"/>
      <c r="C117" s="799"/>
      <c r="D117" s="799"/>
      <c r="E117" s="799"/>
      <c r="F117" s="799"/>
      <c r="G117" s="799"/>
      <c r="H117" s="799"/>
      <c r="I117" s="799"/>
      <c r="J117" s="799"/>
      <c r="K117" s="799"/>
      <c r="L117" s="799"/>
      <c r="M117" s="799"/>
      <c r="N117" s="799"/>
      <c r="O117" s="799"/>
      <c r="P117" s="799"/>
      <c r="Q117" s="799"/>
      <c r="R117" s="799"/>
      <c r="S117" s="799"/>
      <c r="T117" s="799"/>
      <c r="U117" s="799"/>
      <c r="V117" s="799"/>
      <c r="W117" s="799"/>
      <c r="X117" s="799"/>
      <c r="Y117" s="799"/>
      <c r="Z117" s="799"/>
      <c r="AA117" s="799"/>
      <c r="AB117" s="799"/>
      <c r="AC117" s="799"/>
      <c r="AD117" s="799"/>
      <c r="AE117" s="799"/>
      <c r="AF117" s="799"/>
      <c r="AG117" s="799"/>
      <c r="AH117" s="799"/>
      <c r="AI117" s="799"/>
      <c r="AJ117" s="799"/>
    </row>
    <row r="118" spans="1:36">
      <c r="A118" s="799"/>
      <c r="B118" s="799"/>
      <c r="C118" s="799"/>
      <c r="D118" s="799"/>
      <c r="E118" s="799"/>
      <c r="F118" s="799"/>
      <c r="G118" s="799"/>
      <c r="H118" s="799"/>
      <c r="I118" s="799"/>
      <c r="J118" s="799"/>
      <c r="K118" s="799"/>
      <c r="L118" s="799"/>
      <c r="M118" s="799"/>
      <c r="N118" s="799"/>
      <c r="O118" s="799"/>
      <c r="P118" s="799"/>
      <c r="Q118" s="799"/>
      <c r="R118" s="799"/>
      <c r="S118" s="799"/>
      <c r="T118" s="799"/>
      <c r="U118" s="799"/>
      <c r="V118" s="799"/>
      <c r="W118" s="799"/>
      <c r="X118" s="799"/>
      <c r="Y118" s="799"/>
      <c r="Z118" s="799"/>
      <c r="AA118" s="799"/>
      <c r="AB118" s="799"/>
      <c r="AC118" s="799"/>
      <c r="AD118" s="799"/>
      <c r="AE118" s="799"/>
      <c r="AF118" s="799"/>
      <c r="AG118" s="799"/>
      <c r="AH118" s="799"/>
      <c r="AI118" s="799"/>
      <c r="AJ118" s="799"/>
    </row>
    <row r="119" spans="1:36">
      <c r="A119" s="799"/>
      <c r="B119" s="799"/>
      <c r="C119" s="799"/>
      <c r="D119" s="799"/>
      <c r="E119" s="799"/>
      <c r="F119" s="799"/>
      <c r="G119" s="799"/>
      <c r="H119" s="799"/>
      <c r="I119" s="799"/>
      <c r="J119" s="799"/>
      <c r="K119" s="799"/>
      <c r="L119" s="799"/>
      <c r="M119" s="799"/>
      <c r="N119" s="799"/>
      <c r="O119" s="799"/>
      <c r="P119" s="799"/>
      <c r="Q119" s="799"/>
      <c r="R119" s="799"/>
      <c r="S119" s="799"/>
      <c r="T119" s="799"/>
      <c r="U119" s="799"/>
      <c r="V119" s="799"/>
      <c r="W119" s="799"/>
      <c r="X119" s="799"/>
      <c r="Y119" s="799"/>
      <c r="Z119" s="799"/>
      <c r="AA119" s="799"/>
      <c r="AB119" s="799"/>
      <c r="AC119" s="799"/>
      <c r="AD119" s="799"/>
      <c r="AE119" s="799"/>
      <c r="AF119" s="799"/>
      <c r="AG119" s="799"/>
      <c r="AH119" s="799"/>
      <c r="AI119" s="799"/>
      <c r="AJ119" s="799"/>
    </row>
    <row r="120" spans="1:36">
      <c r="A120" s="799"/>
      <c r="B120" s="799"/>
      <c r="C120" s="799"/>
      <c r="D120" s="799"/>
      <c r="E120" s="799"/>
      <c r="F120" s="799"/>
      <c r="G120" s="799"/>
      <c r="H120" s="799"/>
      <c r="I120" s="799"/>
      <c r="J120" s="799"/>
      <c r="K120" s="799"/>
      <c r="L120" s="799"/>
      <c r="M120" s="799"/>
      <c r="N120" s="799"/>
      <c r="O120" s="799"/>
      <c r="P120" s="799"/>
      <c r="Q120" s="799"/>
      <c r="R120" s="799"/>
      <c r="S120" s="799"/>
      <c r="T120" s="799"/>
      <c r="U120" s="799"/>
      <c r="V120" s="799"/>
      <c r="W120" s="799"/>
      <c r="X120" s="799"/>
      <c r="Y120" s="799"/>
      <c r="Z120" s="799"/>
      <c r="AA120" s="799"/>
      <c r="AB120" s="799"/>
      <c r="AC120" s="799"/>
      <c r="AD120" s="799"/>
      <c r="AE120" s="799"/>
      <c r="AF120" s="799"/>
      <c r="AG120" s="799"/>
      <c r="AH120" s="799"/>
      <c r="AI120" s="799"/>
      <c r="AJ120" s="799"/>
    </row>
    <row r="121" spans="1:36">
      <c r="A121" s="799"/>
      <c r="B121" s="799"/>
      <c r="C121" s="799"/>
      <c r="D121" s="799"/>
      <c r="E121" s="799"/>
      <c r="F121" s="799"/>
      <c r="G121" s="799"/>
      <c r="H121" s="799"/>
      <c r="I121" s="799"/>
      <c r="J121" s="799"/>
      <c r="K121" s="799"/>
      <c r="L121" s="799"/>
      <c r="M121" s="799"/>
      <c r="N121" s="799"/>
      <c r="O121" s="799"/>
      <c r="P121" s="799"/>
      <c r="Q121" s="799"/>
      <c r="R121" s="799"/>
      <c r="S121" s="799"/>
      <c r="T121" s="799"/>
      <c r="U121" s="799"/>
      <c r="V121" s="799"/>
      <c r="W121" s="799"/>
      <c r="X121" s="799"/>
      <c r="Y121" s="799"/>
      <c r="Z121" s="799"/>
      <c r="AA121" s="799"/>
      <c r="AB121" s="799"/>
      <c r="AC121" s="799"/>
      <c r="AD121" s="799"/>
      <c r="AE121" s="799"/>
      <c r="AF121" s="799"/>
      <c r="AG121" s="799"/>
      <c r="AH121" s="799"/>
      <c r="AI121" s="799"/>
      <c r="AJ121" s="799"/>
    </row>
    <row r="122" spans="1:36">
      <c r="A122" s="799"/>
      <c r="B122" s="799"/>
      <c r="C122" s="799"/>
      <c r="D122" s="799"/>
      <c r="E122" s="799"/>
      <c r="F122" s="799"/>
      <c r="G122" s="799"/>
      <c r="H122" s="799"/>
      <c r="I122" s="799"/>
      <c r="J122" s="799"/>
      <c r="K122" s="799"/>
      <c r="L122" s="799"/>
      <c r="M122" s="799"/>
      <c r="N122" s="799"/>
      <c r="O122" s="799"/>
      <c r="P122" s="799"/>
      <c r="Q122" s="799"/>
      <c r="R122" s="799"/>
      <c r="S122" s="799"/>
      <c r="T122" s="799"/>
      <c r="U122" s="799"/>
      <c r="V122" s="799"/>
      <c r="W122" s="799"/>
      <c r="X122" s="799"/>
      <c r="Y122" s="799"/>
      <c r="Z122" s="799"/>
      <c r="AA122" s="799"/>
      <c r="AB122" s="799"/>
      <c r="AC122" s="799"/>
      <c r="AD122" s="799"/>
      <c r="AE122" s="799"/>
      <c r="AF122" s="799"/>
      <c r="AG122" s="799"/>
      <c r="AH122" s="799"/>
      <c r="AI122" s="799"/>
      <c r="AJ122" s="799"/>
    </row>
    <row r="123" spans="1:36">
      <c r="A123" s="799"/>
      <c r="B123" s="799"/>
      <c r="C123" s="799"/>
      <c r="D123" s="799"/>
      <c r="E123" s="799"/>
      <c r="F123" s="799"/>
      <c r="G123" s="799"/>
      <c r="H123" s="799"/>
      <c r="I123" s="799"/>
      <c r="J123" s="799"/>
      <c r="K123" s="799"/>
      <c r="L123" s="799"/>
      <c r="M123" s="799"/>
      <c r="N123" s="799"/>
      <c r="O123" s="799"/>
      <c r="P123" s="799"/>
      <c r="Q123" s="799"/>
      <c r="R123" s="799"/>
      <c r="S123" s="799"/>
      <c r="T123" s="799"/>
      <c r="U123" s="799"/>
      <c r="V123" s="799"/>
      <c r="W123" s="799"/>
      <c r="X123" s="799"/>
      <c r="Y123" s="799"/>
      <c r="Z123" s="799"/>
      <c r="AA123" s="799"/>
      <c r="AB123" s="799"/>
      <c r="AC123" s="799"/>
      <c r="AD123" s="799"/>
      <c r="AE123" s="799"/>
      <c r="AF123" s="799"/>
      <c r="AG123" s="799"/>
      <c r="AH123" s="799"/>
      <c r="AI123" s="799"/>
      <c r="AJ123" s="799"/>
    </row>
    <row r="124" spans="1:36">
      <c r="A124" s="799"/>
      <c r="B124" s="799"/>
      <c r="C124" s="799"/>
      <c r="D124" s="799"/>
      <c r="E124" s="799"/>
      <c r="F124" s="799"/>
      <c r="G124" s="799"/>
      <c r="H124" s="799"/>
      <c r="I124" s="799"/>
      <c r="J124" s="799"/>
      <c r="K124" s="799"/>
      <c r="L124" s="799"/>
      <c r="M124" s="799"/>
      <c r="N124" s="799"/>
      <c r="O124" s="799"/>
      <c r="P124" s="799"/>
      <c r="Q124" s="799"/>
      <c r="R124" s="799"/>
      <c r="S124" s="799"/>
      <c r="T124" s="799"/>
      <c r="U124" s="799"/>
      <c r="V124" s="799"/>
      <c r="W124" s="799"/>
      <c r="X124" s="799"/>
      <c r="Y124" s="799"/>
      <c r="Z124" s="799"/>
      <c r="AA124" s="799"/>
      <c r="AB124" s="799"/>
      <c r="AC124" s="799"/>
      <c r="AD124" s="799"/>
      <c r="AE124" s="799"/>
      <c r="AF124" s="799"/>
      <c r="AG124" s="799"/>
      <c r="AH124" s="799"/>
      <c r="AI124" s="799"/>
      <c r="AJ124" s="799"/>
    </row>
    <row r="125" spans="1:36">
      <c r="A125" s="799"/>
      <c r="B125" s="799"/>
      <c r="C125" s="799"/>
      <c r="D125" s="799"/>
      <c r="E125" s="799"/>
      <c r="F125" s="799"/>
      <c r="G125" s="799"/>
      <c r="H125" s="799"/>
      <c r="I125" s="799"/>
      <c r="J125" s="799"/>
      <c r="K125" s="799"/>
      <c r="L125" s="799"/>
      <c r="M125" s="799"/>
      <c r="N125" s="799"/>
      <c r="O125" s="799"/>
      <c r="P125" s="799"/>
      <c r="Q125" s="799"/>
      <c r="R125" s="799"/>
      <c r="S125" s="799"/>
      <c r="T125" s="799"/>
      <c r="U125" s="799"/>
      <c r="V125" s="799"/>
      <c r="W125" s="799"/>
      <c r="X125" s="799"/>
      <c r="Y125" s="799"/>
      <c r="Z125" s="799"/>
      <c r="AA125" s="799"/>
      <c r="AB125" s="799"/>
      <c r="AC125" s="799"/>
      <c r="AD125" s="799"/>
      <c r="AE125" s="799"/>
      <c r="AF125" s="799"/>
      <c r="AG125" s="799"/>
      <c r="AH125" s="799"/>
      <c r="AI125" s="799"/>
      <c r="AJ125" s="799"/>
    </row>
    <row r="126" spans="1:36">
      <c r="A126" s="799"/>
      <c r="B126" s="799"/>
      <c r="C126" s="799"/>
      <c r="D126" s="799"/>
      <c r="E126" s="799"/>
      <c r="F126" s="799"/>
      <c r="G126" s="799"/>
      <c r="H126" s="799"/>
      <c r="I126" s="799"/>
      <c r="J126" s="799"/>
      <c r="K126" s="799"/>
      <c r="L126" s="799"/>
      <c r="M126" s="799"/>
      <c r="N126" s="799"/>
      <c r="O126" s="799"/>
      <c r="P126" s="799"/>
      <c r="Q126" s="799"/>
      <c r="R126" s="799"/>
      <c r="S126" s="799"/>
      <c r="T126" s="799"/>
      <c r="U126" s="799"/>
      <c r="V126" s="799"/>
      <c r="W126" s="799"/>
      <c r="X126" s="799"/>
      <c r="Y126" s="799"/>
      <c r="Z126" s="799"/>
      <c r="AA126" s="799"/>
      <c r="AB126" s="799"/>
      <c r="AC126" s="799"/>
      <c r="AD126" s="799"/>
      <c r="AE126" s="799"/>
      <c r="AF126" s="799"/>
      <c r="AG126" s="799"/>
      <c r="AH126" s="799"/>
      <c r="AI126" s="799"/>
      <c r="AJ126" s="799"/>
    </row>
    <row r="127" spans="1:36">
      <c r="A127" s="799"/>
      <c r="B127" s="799"/>
      <c r="C127" s="799"/>
      <c r="D127" s="799"/>
      <c r="E127" s="799"/>
      <c r="F127" s="799"/>
      <c r="G127" s="799"/>
      <c r="H127" s="799"/>
      <c r="I127" s="799"/>
      <c r="J127" s="799"/>
      <c r="K127" s="799"/>
      <c r="L127" s="799"/>
      <c r="M127" s="799"/>
      <c r="N127" s="799"/>
      <c r="O127" s="799"/>
      <c r="P127" s="799"/>
      <c r="Q127" s="799"/>
      <c r="R127" s="799"/>
      <c r="S127" s="799"/>
      <c r="T127" s="799"/>
      <c r="U127" s="799"/>
      <c r="V127" s="799"/>
      <c r="W127" s="799"/>
      <c r="X127" s="799"/>
      <c r="Y127" s="799"/>
      <c r="Z127" s="799"/>
      <c r="AA127" s="799"/>
      <c r="AB127" s="799"/>
      <c r="AC127" s="799"/>
      <c r="AD127" s="799"/>
      <c r="AE127" s="799"/>
      <c r="AF127" s="799"/>
      <c r="AG127" s="799"/>
      <c r="AH127" s="799"/>
      <c r="AI127" s="799"/>
      <c r="AJ127" s="799"/>
    </row>
    <row r="128" spans="1:36">
      <c r="A128" s="799"/>
      <c r="B128" s="799"/>
      <c r="C128" s="799"/>
      <c r="D128" s="799"/>
      <c r="E128" s="799"/>
      <c r="F128" s="799"/>
      <c r="G128" s="799"/>
      <c r="H128" s="799"/>
      <c r="I128" s="799"/>
      <c r="J128" s="799"/>
      <c r="K128" s="799"/>
      <c r="L128" s="799"/>
      <c r="M128" s="799"/>
      <c r="N128" s="799"/>
      <c r="O128" s="799"/>
      <c r="P128" s="799"/>
      <c r="Q128" s="799"/>
      <c r="R128" s="799"/>
      <c r="S128" s="799"/>
      <c r="T128" s="799"/>
      <c r="U128" s="799"/>
      <c r="V128" s="799"/>
      <c r="W128" s="799"/>
      <c r="X128" s="799"/>
      <c r="Y128" s="799"/>
      <c r="Z128" s="799"/>
      <c r="AA128" s="799"/>
      <c r="AB128" s="799"/>
      <c r="AC128" s="799"/>
      <c r="AD128" s="799"/>
      <c r="AE128" s="799"/>
      <c r="AF128" s="799"/>
      <c r="AG128" s="799"/>
      <c r="AH128" s="799"/>
      <c r="AI128" s="799"/>
      <c r="AJ128" s="799"/>
    </row>
    <row r="129" spans="1:36">
      <c r="A129" s="799"/>
      <c r="B129" s="799"/>
      <c r="C129" s="799"/>
      <c r="D129" s="799"/>
      <c r="E129" s="799"/>
      <c r="F129" s="799"/>
      <c r="G129" s="799"/>
      <c r="H129" s="799"/>
      <c r="I129" s="799"/>
      <c r="J129" s="799"/>
      <c r="K129" s="799"/>
      <c r="L129" s="799"/>
      <c r="M129" s="799"/>
      <c r="N129" s="799"/>
      <c r="O129" s="799"/>
      <c r="P129" s="799"/>
      <c r="Q129" s="799"/>
      <c r="R129" s="799"/>
      <c r="S129" s="799"/>
      <c r="T129" s="799"/>
      <c r="U129" s="799"/>
      <c r="V129" s="799"/>
      <c r="W129" s="799"/>
      <c r="X129" s="799"/>
      <c r="Y129" s="799"/>
      <c r="Z129" s="799"/>
      <c r="AA129" s="799"/>
      <c r="AB129" s="799"/>
      <c r="AC129" s="799"/>
      <c r="AD129" s="799"/>
      <c r="AE129" s="799"/>
      <c r="AF129" s="799"/>
      <c r="AG129" s="799"/>
      <c r="AH129" s="799"/>
      <c r="AI129" s="799"/>
      <c r="AJ129" s="799"/>
    </row>
    <row r="130" spans="1:36">
      <c r="A130" s="799"/>
      <c r="B130" s="799"/>
      <c r="C130" s="799"/>
      <c r="D130" s="799"/>
      <c r="E130" s="799"/>
      <c r="F130" s="799"/>
      <c r="G130" s="799"/>
      <c r="H130" s="799"/>
      <c r="I130" s="799"/>
      <c r="J130" s="799"/>
      <c r="K130" s="799"/>
      <c r="L130" s="799"/>
      <c r="M130" s="799"/>
      <c r="N130" s="799"/>
      <c r="O130" s="799"/>
      <c r="P130" s="799"/>
      <c r="Q130" s="799"/>
      <c r="R130" s="799"/>
      <c r="S130" s="799"/>
      <c r="T130" s="799"/>
      <c r="U130" s="799"/>
      <c r="V130" s="799"/>
      <c r="W130" s="799"/>
      <c r="X130" s="799"/>
      <c r="Y130" s="799"/>
      <c r="Z130" s="799"/>
      <c r="AA130" s="799"/>
      <c r="AB130" s="799"/>
      <c r="AC130" s="799"/>
      <c r="AD130" s="799"/>
      <c r="AE130" s="799"/>
      <c r="AF130" s="799"/>
      <c r="AG130" s="799"/>
      <c r="AH130" s="799"/>
      <c r="AI130" s="799"/>
      <c r="AJ130" s="799"/>
    </row>
    <row r="131" spans="1:36">
      <c r="A131" s="799"/>
      <c r="B131" s="799"/>
      <c r="C131" s="799"/>
      <c r="D131" s="799"/>
      <c r="E131" s="799"/>
      <c r="F131" s="799"/>
      <c r="G131" s="799"/>
      <c r="H131" s="799"/>
      <c r="I131" s="799"/>
      <c r="J131" s="799"/>
      <c r="K131" s="799"/>
      <c r="L131" s="799"/>
      <c r="M131" s="799"/>
      <c r="N131" s="799"/>
      <c r="O131" s="799"/>
      <c r="P131" s="799"/>
      <c r="Q131" s="799"/>
      <c r="R131" s="799"/>
      <c r="S131" s="799"/>
      <c r="T131" s="799"/>
      <c r="U131" s="799"/>
      <c r="V131" s="799"/>
      <c r="W131" s="799"/>
      <c r="X131" s="799"/>
      <c r="Y131" s="799"/>
      <c r="Z131" s="799"/>
      <c r="AA131" s="799"/>
      <c r="AB131" s="799"/>
      <c r="AC131" s="799"/>
      <c r="AD131" s="799"/>
      <c r="AE131" s="799"/>
      <c r="AF131" s="799"/>
      <c r="AG131" s="799"/>
      <c r="AH131" s="799"/>
      <c r="AI131" s="799"/>
      <c r="AJ131" s="799"/>
    </row>
    <row r="132" spans="1:36">
      <c r="A132" s="797"/>
      <c r="B132" s="799"/>
      <c r="C132" s="797"/>
      <c r="D132" s="797"/>
      <c r="E132" s="797"/>
      <c r="F132" s="797"/>
      <c r="G132" s="797"/>
      <c r="H132" s="797"/>
      <c r="I132" s="797"/>
      <c r="J132" s="797"/>
      <c r="K132" s="797"/>
      <c r="L132" s="797"/>
      <c r="M132" s="797"/>
      <c r="N132" s="797"/>
      <c r="O132" s="797"/>
      <c r="P132" s="797"/>
      <c r="Q132" s="797"/>
      <c r="R132" s="797"/>
      <c r="S132" s="797"/>
      <c r="T132" s="797"/>
      <c r="U132" s="797"/>
      <c r="V132" s="797"/>
      <c r="W132" s="797"/>
      <c r="X132" s="797"/>
      <c r="Y132" s="797"/>
      <c r="Z132" s="797"/>
      <c r="AA132" s="797"/>
      <c r="AB132" s="797"/>
      <c r="AC132" s="797"/>
      <c r="AD132" s="797"/>
      <c r="AE132" s="797"/>
      <c r="AF132" s="797"/>
      <c r="AG132" s="797"/>
      <c r="AH132" s="797"/>
      <c r="AI132" s="797"/>
      <c r="AJ132" s="797"/>
    </row>
    <row r="133" spans="1:36">
      <c r="A133" s="797"/>
      <c r="B133" s="797"/>
      <c r="C133" s="797"/>
      <c r="D133" s="797"/>
      <c r="E133" s="797"/>
      <c r="F133" s="797"/>
      <c r="G133" s="797"/>
      <c r="H133" s="797"/>
      <c r="I133" s="797"/>
      <c r="J133" s="797"/>
      <c r="K133" s="797"/>
      <c r="L133" s="797"/>
      <c r="M133" s="797"/>
      <c r="N133" s="797"/>
      <c r="O133" s="797"/>
      <c r="P133" s="797"/>
      <c r="Q133" s="797"/>
      <c r="R133" s="797"/>
      <c r="S133" s="797"/>
      <c r="T133" s="797"/>
      <c r="U133" s="797"/>
      <c r="V133" s="797"/>
      <c r="W133" s="797"/>
      <c r="X133" s="797"/>
      <c r="Y133" s="797"/>
      <c r="Z133" s="797"/>
      <c r="AA133" s="797"/>
      <c r="AB133" s="797"/>
      <c r="AC133" s="797"/>
      <c r="AD133" s="797"/>
      <c r="AE133" s="797"/>
      <c r="AF133" s="797"/>
      <c r="AG133" s="797"/>
      <c r="AH133" s="797"/>
      <c r="AI133" s="797"/>
      <c r="AJ133" s="797"/>
    </row>
    <row r="134" spans="1:36">
      <c r="B134" s="797"/>
      <c r="AJ134" s="159"/>
    </row>
  </sheetData>
  <sheetProtection password="D9E3" sheet="1" formatCells="0" formatColumns="0" formatRows="0" insertColumns="0" insertRows="0" selectLockedCells="1" autoFilter="0" selectUnlockedCells="1"/>
  <mergeCells count="110">
    <mergeCell ref="A10:F12"/>
    <mergeCell ref="H10:L10"/>
    <mergeCell ref="G11:AJ11"/>
    <mergeCell ref="G12:AJ12"/>
    <mergeCell ref="A13:F13"/>
    <mergeCell ref="G13:AJ13"/>
    <mergeCell ref="Z1:AJ1"/>
    <mergeCell ref="A4:AJ4"/>
    <mergeCell ref="A8:F8"/>
    <mergeCell ref="G8:AJ8"/>
    <mergeCell ref="A9:F9"/>
    <mergeCell ref="G9:AJ9"/>
    <mergeCell ref="A14:F14"/>
    <mergeCell ref="G14:AJ14"/>
    <mergeCell ref="A15:F15"/>
    <mergeCell ref="G15:J15"/>
    <mergeCell ref="K15:O15"/>
    <mergeCell ref="P15:S15"/>
    <mergeCell ref="T15:X15"/>
    <mergeCell ref="Y15:AB15"/>
    <mergeCell ref="AC15:AJ15"/>
    <mergeCell ref="A22:Y22"/>
    <mergeCell ref="Z22:AF22"/>
    <mergeCell ref="AG22:AH22"/>
    <mergeCell ref="B23:Y23"/>
    <mergeCell ref="Z23:AF23"/>
    <mergeCell ref="AG23:AH23"/>
    <mergeCell ref="B18:AI18"/>
    <mergeCell ref="B19:AI19"/>
    <mergeCell ref="AJ20:AJ21"/>
    <mergeCell ref="A21:Y21"/>
    <mergeCell ref="Z21:AF21"/>
    <mergeCell ref="AG21:AH21"/>
    <mergeCell ref="B24:Y24"/>
    <mergeCell ref="Z24:AF24"/>
    <mergeCell ref="AG24:AH24"/>
    <mergeCell ref="A25:Y25"/>
    <mergeCell ref="B26:E28"/>
    <mergeCell ref="F26:L26"/>
    <mergeCell ref="M26:S26"/>
    <mergeCell ref="Z26:Z28"/>
    <mergeCell ref="AA26:AA28"/>
    <mergeCell ref="AB26:AB31"/>
    <mergeCell ref="P31:S31"/>
    <mergeCell ref="V31:W31"/>
    <mergeCell ref="B32:L32"/>
    <mergeCell ref="M32:Y32"/>
    <mergeCell ref="Z32:AA32"/>
    <mergeCell ref="AC32:AD32"/>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AE32:AF32"/>
    <mergeCell ref="J40:L40"/>
    <mergeCell ref="N40:S40"/>
    <mergeCell ref="U40:Z40"/>
    <mergeCell ref="AB40:AD40"/>
    <mergeCell ref="A41:D44"/>
    <mergeCell ref="V42:AI42"/>
    <mergeCell ref="E44:AJ44"/>
    <mergeCell ref="B35:AI35"/>
    <mergeCell ref="B37:AJ37"/>
    <mergeCell ref="A39:D40"/>
    <mergeCell ref="E39:H39"/>
    <mergeCell ref="J39:L39"/>
    <mergeCell ref="N39:S39"/>
    <mergeCell ref="U39:Z39"/>
    <mergeCell ref="E40:H40"/>
    <mergeCell ref="B36:AI36"/>
    <mergeCell ref="AI68:AJ68"/>
    <mergeCell ref="C58:Y58"/>
    <mergeCell ref="Z58:AH58"/>
    <mergeCell ref="Z59:AH59"/>
    <mergeCell ref="C62:AJ62"/>
    <mergeCell ref="B65:AI65"/>
    <mergeCell ref="D67:E67"/>
    <mergeCell ref="G67:H67"/>
    <mergeCell ref="J67:K67"/>
    <mergeCell ref="N67:P67"/>
    <mergeCell ref="Q67:AJ67"/>
    <mergeCell ref="C54:Y54"/>
    <mergeCell ref="Z54:AH54"/>
    <mergeCell ref="Z55:AH55"/>
    <mergeCell ref="Z56:AH56"/>
    <mergeCell ref="C57:Y57"/>
    <mergeCell ref="Z57:AH57"/>
    <mergeCell ref="B51:Y51"/>
    <mergeCell ref="N68:P68"/>
    <mergeCell ref="Q68:R68"/>
    <mergeCell ref="S68:W68"/>
    <mergeCell ref="X68:Y68"/>
    <mergeCell ref="Z68:AH68"/>
    <mergeCell ref="C52:Y52"/>
    <mergeCell ref="Z52:AH52"/>
    <mergeCell ref="C53:Y53"/>
    <mergeCell ref="Z53:AH53"/>
    <mergeCell ref="Z51:AH51"/>
  </mergeCells>
  <phoneticPr fontId="8"/>
  <dataValidations count="2">
    <dataValidation imeMode="hiragana" allowBlank="1" showInputMessage="1" showErrorMessage="1" sqref="W69 S68 S41:S43" xr:uid="{00000000-0002-0000-0300-000000000000}"/>
    <dataValidation imeMode="halfAlpha" allowBlank="1" showInputMessage="1" showErrorMessage="1" sqref="J67:K67 D67:E67 K15 A15 AE32 G67:H67 T15 Z32" xr:uid="{00000000-0002-0000-0300-000001000000}"/>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7" max="35" man="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1</xdr:col>
                    <xdr:colOff>0</xdr:colOff>
                    <xdr:row>53</xdr:row>
                    <xdr:rowOff>0</xdr:rowOff>
                  </from>
                  <to>
                    <xdr:col>2</xdr:col>
                    <xdr:colOff>22860</xdr:colOff>
                    <xdr:row>54</xdr:row>
                    <xdr:rowOff>22860</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1</xdr:col>
                    <xdr:colOff>0</xdr:colOff>
                    <xdr:row>54</xdr:row>
                    <xdr:rowOff>0</xdr:rowOff>
                  </from>
                  <to>
                    <xdr:col>2</xdr:col>
                    <xdr:colOff>22860</xdr:colOff>
                    <xdr:row>55</xdr:row>
                    <xdr:rowOff>22860</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1</xdr:col>
                    <xdr:colOff>0</xdr:colOff>
                    <xdr:row>55</xdr:row>
                    <xdr:rowOff>0</xdr:rowOff>
                  </from>
                  <to>
                    <xdr:col>2</xdr:col>
                    <xdr:colOff>22860</xdr:colOff>
                    <xdr:row>56</xdr:row>
                    <xdr:rowOff>22860</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1</xdr:col>
                    <xdr:colOff>0</xdr:colOff>
                    <xdr:row>58</xdr:row>
                    <xdr:rowOff>0</xdr:rowOff>
                  </from>
                  <to>
                    <xdr:col>2</xdr:col>
                    <xdr:colOff>22860</xdr:colOff>
                    <xdr:row>59</xdr:row>
                    <xdr:rowOff>22860</xdr:rowOff>
                  </to>
                </anchor>
              </controlPr>
            </control>
          </mc:Choice>
        </mc:AlternateContent>
        <mc:AlternateContent xmlns:mc="http://schemas.openxmlformats.org/markup-compatibility/2006">
          <mc:Choice Requires="x14">
            <control shapeId="83973" r:id="rId8" name="Check Box 5">
              <controlPr defaultSize="0" autoFill="0" autoLine="0" autoPict="0">
                <anchor moveWithCells="1">
                  <from>
                    <xdr:col>1</xdr:col>
                    <xdr:colOff>0</xdr:colOff>
                    <xdr:row>56</xdr:row>
                    <xdr:rowOff>45720</xdr:rowOff>
                  </from>
                  <to>
                    <xdr:col>2</xdr:col>
                    <xdr:colOff>22860</xdr:colOff>
                    <xdr:row>57</xdr:row>
                    <xdr:rowOff>0</xdr:rowOff>
                  </to>
                </anchor>
              </controlPr>
            </control>
          </mc:Choice>
        </mc:AlternateContent>
        <mc:AlternateContent xmlns:mc="http://schemas.openxmlformats.org/markup-compatibility/2006">
          <mc:Choice Requires="x14">
            <control shapeId="83974" r:id="rId9" name="Check Box 6">
              <controlPr defaultSize="0" autoFill="0" autoLine="0" autoPict="0">
                <anchor moveWithCells="1">
                  <from>
                    <xdr:col>1</xdr:col>
                    <xdr:colOff>0</xdr:colOff>
                    <xdr:row>55</xdr:row>
                    <xdr:rowOff>0</xdr:rowOff>
                  </from>
                  <to>
                    <xdr:col>2</xdr:col>
                    <xdr:colOff>22860</xdr:colOff>
                    <xdr:row>56</xdr:row>
                    <xdr:rowOff>22860</xdr:rowOff>
                  </to>
                </anchor>
              </controlPr>
            </control>
          </mc:Choice>
        </mc:AlternateContent>
        <mc:AlternateContent xmlns:mc="http://schemas.openxmlformats.org/markup-compatibility/2006">
          <mc:Choice Requires="x14">
            <control shapeId="83975" r:id="rId10" name="Check Box 7">
              <controlPr defaultSize="0" autoFill="0" autoLine="0" autoPict="0">
                <anchor moveWithCells="1">
                  <from>
                    <xdr:col>1</xdr:col>
                    <xdr:colOff>0</xdr:colOff>
                    <xdr:row>57</xdr:row>
                    <xdr:rowOff>45720</xdr:rowOff>
                  </from>
                  <to>
                    <xdr:col>2</xdr:col>
                    <xdr:colOff>22860</xdr:colOff>
                    <xdr:row>57</xdr:row>
                    <xdr:rowOff>274320</xdr:rowOff>
                  </to>
                </anchor>
              </controlPr>
            </control>
          </mc:Choice>
        </mc:AlternateContent>
        <mc:AlternateContent xmlns:mc="http://schemas.openxmlformats.org/markup-compatibility/2006">
          <mc:Choice Requires="x14">
            <control shapeId="83976" r:id="rId11" name="Check Box 8">
              <controlPr defaultSize="0" autoFill="0" autoLine="0" autoPict="0">
                <anchor moveWithCells="1">
                  <from>
                    <xdr:col>1</xdr:col>
                    <xdr:colOff>0</xdr:colOff>
                    <xdr:row>55</xdr:row>
                    <xdr:rowOff>0</xdr:rowOff>
                  </from>
                  <to>
                    <xdr:col>2</xdr:col>
                    <xdr:colOff>22860</xdr:colOff>
                    <xdr:row>56</xdr:row>
                    <xdr:rowOff>22860</xdr:rowOff>
                  </to>
                </anchor>
              </controlPr>
            </control>
          </mc:Choice>
        </mc:AlternateContent>
        <mc:AlternateContent xmlns:mc="http://schemas.openxmlformats.org/markup-compatibility/2006">
          <mc:Choice Requires="x14">
            <control shapeId="83977" r:id="rId12" name="Check Box 9">
              <controlPr defaultSize="0" autoFill="0" autoLine="0" autoPict="0">
                <anchor moveWithCells="1">
                  <from>
                    <xdr:col>1</xdr:col>
                    <xdr:colOff>0</xdr:colOff>
                    <xdr:row>51</xdr:row>
                    <xdr:rowOff>220980</xdr:rowOff>
                  </from>
                  <to>
                    <xdr:col>2</xdr:col>
                    <xdr:colOff>22860</xdr:colOff>
                    <xdr:row>52</xdr:row>
                    <xdr:rowOff>220980</xdr:rowOff>
                  </to>
                </anchor>
              </controlPr>
            </control>
          </mc:Choice>
        </mc:AlternateContent>
        <mc:AlternateContent xmlns:mc="http://schemas.openxmlformats.org/markup-compatibility/2006">
          <mc:Choice Requires="x14">
            <control shapeId="83978" r:id="rId13" name="Check Box 10">
              <controlPr defaultSize="0" autoFill="0" autoLine="0" autoPict="0">
                <anchor moveWithCells="1">
                  <from>
                    <xdr:col>1</xdr:col>
                    <xdr:colOff>0</xdr:colOff>
                    <xdr:row>51</xdr:row>
                    <xdr:rowOff>0</xdr:rowOff>
                  </from>
                  <to>
                    <xdr:col>2</xdr:col>
                    <xdr:colOff>22860</xdr:colOff>
                    <xdr:row>52</xdr:row>
                    <xdr:rowOff>7620</xdr:rowOff>
                  </to>
                </anchor>
              </controlPr>
            </control>
          </mc:Choice>
        </mc:AlternateContent>
        <mc:AlternateContent xmlns:mc="http://schemas.openxmlformats.org/markup-compatibility/2006">
          <mc:Choice Requires="x14">
            <control shapeId="83979" r:id="rId14" name="Check Box 11">
              <controlPr defaultSize="0" autoFill="0" autoLine="0" autoPict="0">
                <anchor moveWithCells="1">
                  <from>
                    <xdr:col>16</xdr:col>
                    <xdr:colOff>160020</xdr:colOff>
                    <xdr:row>41</xdr:row>
                    <xdr:rowOff>0</xdr:rowOff>
                  </from>
                  <to>
                    <xdr:col>18</xdr:col>
                    <xdr:colOff>22860</xdr:colOff>
                    <xdr:row>41</xdr:row>
                    <xdr:rowOff>220980</xdr:rowOff>
                  </to>
                </anchor>
              </controlPr>
            </control>
          </mc:Choice>
        </mc:AlternateContent>
        <mc:AlternateContent xmlns:mc="http://schemas.openxmlformats.org/markup-compatibility/2006">
          <mc:Choice Requires="x14">
            <control shapeId="83980" r:id="rId15" name="Check Box 12">
              <controlPr defaultSize="0" autoFill="0" autoLine="0" autoPict="0">
                <anchor moveWithCells="1">
                  <from>
                    <xdr:col>7</xdr:col>
                    <xdr:colOff>190500</xdr:colOff>
                    <xdr:row>38</xdr:row>
                    <xdr:rowOff>45720</xdr:rowOff>
                  </from>
                  <to>
                    <xdr:col>9</xdr:col>
                    <xdr:colOff>45720</xdr:colOff>
                    <xdr:row>38</xdr:row>
                    <xdr:rowOff>266700</xdr:rowOff>
                  </to>
                </anchor>
              </controlPr>
            </control>
          </mc:Choice>
        </mc:AlternateContent>
        <mc:AlternateContent xmlns:mc="http://schemas.openxmlformats.org/markup-compatibility/2006">
          <mc:Choice Requires="x14">
            <control shapeId="83981" r:id="rId16" name="Check Box 13">
              <controlPr defaultSize="0" autoFill="0" autoLine="0" autoPict="0">
                <anchor moveWithCells="1">
                  <from>
                    <xdr:col>11</xdr:col>
                    <xdr:colOff>190500</xdr:colOff>
                    <xdr:row>38</xdr:row>
                    <xdr:rowOff>45720</xdr:rowOff>
                  </from>
                  <to>
                    <xdr:col>13</xdr:col>
                    <xdr:colOff>45720</xdr:colOff>
                    <xdr:row>38</xdr:row>
                    <xdr:rowOff>266700</xdr:rowOff>
                  </to>
                </anchor>
              </controlPr>
            </control>
          </mc:Choice>
        </mc:AlternateContent>
        <mc:AlternateContent xmlns:mc="http://schemas.openxmlformats.org/markup-compatibility/2006">
          <mc:Choice Requires="x14">
            <control shapeId="83982" r:id="rId17" name="Check Box 14">
              <controlPr defaultSize="0" autoFill="0" autoLine="0" autoPict="0">
                <anchor moveWithCells="1">
                  <from>
                    <xdr:col>4</xdr:col>
                    <xdr:colOff>0</xdr:colOff>
                    <xdr:row>40</xdr:row>
                    <xdr:rowOff>251460</xdr:rowOff>
                  </from>
                  <to>
                    <xdr:col>5</xdr:col>
                    <xdr:colOff>30480</xdr:colOff>
                    <xdr:row>41</xdr:row>
                    <xdr:rowOff>220980</xdr:rowOff>
                  </to>
                </anchor>
              </controlPr>
            </control>
          </mc:Choice>
        </mc:AlternateContent>
        <mc:AlternateContent xmlns:mc="http://schemas.openxmlformats.org/markup-compatibility/2006">
          <mc:Choice Requires="x14">
            <control shapeId="83983" r:id="rId18" name="Check Box 15">
              <controlPr defaultSize="0" autoFill="0" autoLine="0" autoPict="0">
                <anchor moveWithCells="1">
                  <from>
                    <xdr:col>10</xdr:col>
                    <xdr:colOff>0</xdr:colOff>
                    <xdr:row>40</xdr:row>
                    <xdr:rowOff>251460</xdr:rowOff>
                  </from>
                  <to>
                    <xdr:col>11</xdr:col>
                    <xdr:colOff>45720</xdr:colOff>
                    <xdr:row>41</xdr:row>
                    <xdr:rowOff>220980</xdr:rowOff>
                  </to>
                </anchor>
              </controlPr>
            </control>
          </mc:Choice>
        </mc:AlternateContent>
        <mc:AlternateContent xmlns:mc="http://schemas.openxmlformats.org/markup-compatibility/2006">
          <mc:Choice Requires="x14">
            <control shapeId="83984" r:id="rId19" name="Check Box 16">
              <controlPr defaultSize="0" autoFill="0" autoLine="0" autoPict="0">
                <anchor moveWithCells="1">
                  <from>
                    <xdr:col>7</xdr:col>
                    <xdr:colOff>190500</xdr:colOff>
                    <xdr:row>39</xdr:row>
                    <xdr:rowOff>45720</xdr:rowOff>
                  </from>
                  <to>
                    <xdr:col>9</xdr:col>
                    <xdr:colOff>45720</xdr:colOff>
                    <xdr:row>39</xdr:row>
                    <xdr:rowOff>266700</xdr:rowOff>
                  </to>
                </anchor>
              </controlPr>
            </control>
          </mc:Choice>
        </mc:AlternateContent>
        <mc:AlternateContent xmlns:mc="http://schemas.openxmlformats.org/markup-compatibility/2006">
          <mc:Choice Requires="x14">
            <control shapeId="83985" r:id="rId20" name="Check Box 17">
              <controlPr defaultSize="0" autoFill="0" autoLine="0" autoPict="0">
                <anchor moveWithCells="1">
                  <from>
                    <xdr:col>11</xdr:col>
                    <xdr:colOff>190500</xdr:colOff>
                    <xdr:row>39</xdr:row>
                    <xdr:rowOff>45720</xdr:rowOff>
                  </from>
                  <to>
                    <xdr:col>13</xdr:col>
                    <xdr:colOff>45720</xdr:colOff>
                    <xdr:row>39</xdr:row>
                    <xdr:rowOff>266700</xdr:rowOff>
                  </to>
                </anchor>
              </controlPr>
            </control>
          </mc:Choice>
        </mc:AlternateContent>
        <mc:AlternateContent xmlns:mc="http://schemas.openxmlformats.org/markup-compatibility/2006">
          <mc:Choice Requires="x14">
            <control shapeId="83986" r:id="rId21" name="Check Box 18">
              <controlPr defaultSize="0" autoFill="0" autoLine="0" autoPict="0">
                <anchor moveWithCells="1">
                  <from>
                    <xdr:col>25</xdr:col>
                    <xdr:colOff>190500</xdr:colOff>
                    <xdr:row>39</xdr:row>
                    <xdr:rowOff>45720</xdr:rowOff>
                  </from>
                  <to>
                    <xdr:col>27</xdr:col>
                    <xdr:colOff>45720</xdr:colOff>
                    <xdr:row>39</xdr:row>
                    <xdr:rowOff>266700</xdr:rowOff>
                  </to>
                </anchor>
              </controlPr>
            </control>
          </mc:Choice>
        </mc:AlternateContent>
        <mc:AlternateContent xmlns:mc="http://schemas.openxmlformats.org/markup-compatibility/2006">
          <mc:Choice Requires="x14">
            <control shapeId="83987" r:id="rId22" name="Check Box 19">
              <controlPr defaultSize="0" autoFill="0" autoLine="0" autoPict="0">
                <anchor moveWithCells="1">
                  <from>
                    <xdr:col>18</xdr:col>
                    <xdr:colOff>190500</xdr:colOff>
                    <xdr:row>38</xdr:row>
                    <xdr:rowOff>45720</xdr:rowOff>
                  </from>
                  <to>
                    <xdr:col>20</xdr:col>
                    <xdr:colOff>45720</xdr:colOff>
                    <xdr:row>38</xdr:row>
                    <xdr:rowOff>266700</xdr:rowOff>
                  </to>
                </anchor>
              </controlPr>
            </control>
          </mc:Choice>
        </mc:AlternateContent>
        <mc:AlternateContent xmlns:mc="http://schemas.openxmlformats.org/markup-compatibility/2006">
          <mc:Choice Requires="x14">
            <control shapeId="83988" r:id="rId23" name="Check Box 20">
              <controlPr defaultSize="0" autoFill="0" autoLine="0" autoPict="0">
                <anchor moveWithCells="1">
                  <from>
                    <xdr:col>18</xdr:col>
                    <xdr:colOff>190500</xdr:colOff>
                    <xdr:row>39</xdr:row>
                    <xdr:rowOff>45720</xdr:rowOff>
                  </from>
                  <to>
                    <xdr:col>20</xdr:col>
                    <xdr:colOff>45720</xdr:colOff>
                    <xdr:row>39</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B1:K20"/>
  <sheetViews>
    <sheetView view="pageBreakPreview" zoomScale="115" zoomScaleNormal="100" zoomScaleSheetLayoutView="115" workbookViewId="0">
      <selection sqref="A1:XFD1048576"/>
    </sheetView>
  </sheetViews>
  <sheetFormatPr defaultColWidth="8.88671875" defaultRowHeight="12"/>
  <cols>
    <col min="1" max="1" width="2.21875" style="583" customWidth="1"/>
    <col min="2" max="2" width="4.44140625" style="583" customWidth="1"/>
    <col min="3" max="3" width="20.88671875" style="583" customWidth="1"/>
    <col min="4" max="4" width="20.5546875" style="583" customWidth="1"/>
    <col min="5" max="5" width="7.21875" style="583" customWidth="1"/>
    <col min="6" max="11" width="4.5546875" style="583" customWidth="1"/>
    <col min="12" max="12" width="2.21875" style="583" customWidth="1"/>
    <col min="13" max="16384" width="8.88671875" style="583"/>
  </cols>
  <sheetData>
    <row r="1" spans="2:11" ht="12" customHeight="1"/>
    <row r="2" spans="2:11" ht="18" customHeight="1">
      <c r="B2" s="1186" t="s">
        <v>611</v>
      </c>
      <c r="C2" s="1186"/>
    </row>
    <row r="3" spans="2:11" ht="15" customHeight="1">
      <c r="B3" s="584"/>
      <c r="C3" s="584"/>
    </row>
    <row r="4" spans="2:11" ht="18" customHeight="1">
      <c r="E4" s="585" t="s">
        <v>606</v>
      </c>
      <c r="F4" s="585">
        <f>'⇒【交付金】様式2-1'!D67</f>
        <v>4</v>
      </c>
      <c r="G4" s="585" t="s">
        <v>607</v>
      </c>
      <c r="H4" s="585">
        <f>'⇒【交付金】様式2-1'!G67</f>
        <v>4</v>
      </c>
      <c r="I4" s="585" t="s">
        <v>608</v>
      </c>
      <c r="J4" s="585">
        <f>'⇒【交付金】様式2-1'!J67</f>
        <v>1</v>
      </c>
      <c r="K4" s="585" t="s">
        <v>609</v>
      </c>
    </row>
    <row r="5" spans="2:11" ht="15" customHeight="1">
      <c r="E5" s="585"/>
      <c r="F5" s="585"/>
      <c r="G5" s="585"/>
      <c r="H5" s="585"/>
      <c r="I5" s="585"/>
      <c r="J5" s="585"/>
      <c r="K5" s="585"/>
    </row>
    <row r="6" spans="2:11" ht="18" customHeight="1">
      <c r="B6" s="1186" t="s">
        <v>602</v>
      </c>
      <c r="C6" s="1186"/>
    </row>
    <row r="7" spans="2:11" ht="15" customHeight="1">
      <c r="B7" s="584"/>
      <c r="C7" s="584"/>
    </row>
    <row r="8" spans="2:11" ht="30" customHeight="1">
      <c r="D8" s="586" t="s">
        <v>603</v>
      </c>
      <c r="E8" s="1189" t="str">
        <f>'⇒【交付金】様式2-1'!Q67</f>
        <v>社会福祉法人○○会</v>
      </c>
      <c r="F8" s="1189"/>
      <c r="G8" s="1189"/>
      <c r="H8" s="1189"/>
      <c r="I8" s="1189"/>
      <c r="J8" s="1189"/>
      <c r="K8" s="1189"/>
    </row>
    <row r="9" spans="2:11" ht="30" customHeight="1">
      <c r="D9" s="586" t="s">
        <v>604</v>
      </c>
      <c r="E9" s="1190" t="str">
        <f>'⇒【交付金】様式2-1'!S68</f>
        <v>代表取締役</v>
      </c>
      <c r="F9" s="1190"/>
      <c r="G9" s="1190"/>
      <c r="H9" s="1190" t="str">
        <f>'⇒【交付金】様式2-1'!Z68</f>
        <v>厚労　花子</v>
      </c>
      <c r="I9" s="1190"/>
      <c r="J9" s="1190"/>
      <c r="K9" s="1190"/>
    </row>
    <row r="10" spans="2:11" ht="15" customHeight="1">
      <c r="D10" s="586"/>
      <c r="E10" s="587"/>
      <c r="F10" s="587"/>
      <c r="G10" s="587"/>
      <c r="H10" s="587"/>
      <c r="I10" s="587"/>
      <c r="J10" s="587"/>
      <c r="K10" s="587"/>
    </row>
    <row r="11" spans="2:11" ht="36" customHeight="1">
      <c r="B11" s="1187" t="s">
        <v>610</v>
      </c>
      <c r="C11" s="1187"/>
      <c r="D11" s="1187"/>
      <c r="E11" s="1187"/>
      <c r="F11" s="1187"/>
      <c r="G11" s="1187"/>
      <c r="H11" s="1187"/>
      <c r="I11" s="1187"/>
      <c r="J11" s="1187"/>
      <c r="K11" s="1187"/>
    </row>
    <row r="12" spans="2:11" ht="15" customHeight="1"/>
    <row r="13" spans="2:11" ht="54" customHeight="1">
      <c r="B13" s="1188" t="s">
        <v>612</v>
      </c>
      <c r="C13" s="1188"/>
      <c r="D13" s="1188"/>
      <c r="E13" s="1188"/>
      <c r="F13" s="1188"/>
      <c r="G13" s="1188"/>
      <c r="H13" s="1188"/>
      <c r="I13" s="1188"/>
      <c r="J13" s="1188"/>
      <c r="K13" s="1188"/>
    </row>
    <row r="14" spans="2:11" ht="15" customHeight="1"/>
    <row r="15" spans="2:11" ht="18" customHeight="1">
      <c r="B15" s="1186" t="s">
        <v>605</v>
      </c>
      <c r="C15" s="1186"/>
    </row>
    <row r="16" spans="2:11" ht="18" customHeight="1">
      <c r="B16" s="1186" t="s">
        <v>613</v>
      </c>
      <c r="C16" s="1186"/>
      <c r="D16" s="1186"/>
      <c r="E16" s="1186"/>
      <c r="F16" s="1186"/>
      <c r="G16" s="1186"/>
      <c r="H16" s="1186"/>
      <c r="I16" s="1186"/>
      <c r="J16" s="1186"/>
      <c r="K16" s="1186"/>
    </row>
    <row r="17" spans="2:11" ht="18" customHeight="1">
      <c r="B17" s="1186" t="s">
        <v>614</v>
      </c>
      <c r="C17" s="1186"/>
      <c r="D17" s="1186"/>
      <c r="E17" s="1186"/>
      <c r="F17" s="1186"/>
      <c r="G17" s="1186"/>
      <c r="H17" s="1186"/>
      <c r="I17" s="1186"/>
      <c r="J17" s="1186"/>
      <c r="K17" s="1186"/>
    </row>
    <row r="18" spans="2:11" ht="15" customHeight="1"/>
    <row r="19" spans="2:11" ht="15" customHeight="1"/>
    <row r="20" spans="2:11" ht="12" customHeight="1"/>
  </sheetData>
  <sheetProtection password="D9E3" sheet="1" selectLockedCells="1" selectUnlockedCells="1"/>
  <mergeCells count="10">
    <mergeCell ref="B16:K16"/>
    <mergeCell ref="B17:K17"/>
    <mergeCell ref="B2:C2"/>
    <mergeCell ref="B6:C6"/>
    <mergeCell ref="B11:K11"/>
    <mergeCell ref="B13:K13"/>
    <mergeCell ref="B15:C15"/>
    <mergeCell ref="E8:K8"/>
    <mergeCell ref="E9:G9"/>
    <mergeCell ref="H9:K9"/>
  </mergeCells>
  <phoneticPr fontId="8"/>
  <pageMargins left="0.70866141732283472" right="0.70866141732283472" top="0.94488188976377963" bottom="0.9448818897637796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rgb="FF99FF99"/>
  </sheetPr>
  <dimension ref="A1:AG311"/>
  <sheetViews>
    <sheetView view="pageBreakPreview" topLeftCell="A13" zoomScale="80" zoomScaleNormal="85" zoomScaleSheetLayoutView="80" zoomScalePageLayoutView="70" workbookViewId="0">
      <selection sqref="A1:XFD1048576"/>
    </sheetView>
  </sheetViews>
  <sheetFormatPr defaultColWidth="2.44140625" defaultRowHeight="13.2"/>
  <cols>
    <col min="1" max="1" width="5.6640625" style="33" customWidth="1"/>
    <col min="2" max="11" width="2.6640625" style="33" customWidth="1"/>
    <col min="12" max="13" width="11.77734375" style="33" customWidth="1"/>
    <col min="14" max="14" width="16.88671875" style="33" customWidth="1"/>
    <col min="15" max="15" width="37.44140625" style="33" customWidth="1"/>
    <col min="16" max="16" width="22.6640625" style="33" customWidth="1"/>
    <col min="17" max="17" width="15.6640625" style="33" customWidth="1"/>
    <col min="18" max="18" width="13.6640625" style="33" customWidth="1"/>
    <col min="19" max="19" width="10" style="33" customWidth="1"/>
    <col min="20" max="20" width="6.77734375" style="33" customWidth="1"/>
    <col min="21" max="21" width="4.77734375" style="33" customWidth="1"/>
    <col min="22" max="22" width="3.6640625" style="33" customWidth="1"/>
    <col min="23" max="23" width="3.109375" style="33" customWidth="1"/>
    <col min="24" max="24" width="3.6640625" style="33" customWidth="1"/>
    <col min="25" max="25" width="8" style="33" customWidth="1"/>
    <col min="26" max="26" width="3.6640625" style="33" customWidth="1"/>
    <col min="27" max="27" width="3.109375" style="33" customWidth="1"/>
    <col min="28" max="28" width="3.6640625" style="33" customWidth="1"/>
    <col min="29" max="29" width="3.109375" style="33" customWidth="1"/>
    <col min="30" max="30" width="2.44140625" style="33" customWidth="1"/>
    <col min="31" max="31" width="3.44140625" style="33" customWidth="1"/>
    <col min="32" max="32" width="5.88671875" style="33" customWidth="1"/>
    <col min="33" max="33" width="14.6640625" style="33" customWidth="1"/>
    <col min="34" max="16384" width="2.44140625" style="33"/>
  </cols>
  <sheetData>
    <row r="1" spans="1:33" ht="21" customHeight="1">
      <c r="A1" s="41" t="s">
        <v>433</v>
      </c>
      <c r="G1" s="35" t="s">
        <v>319</v>
      </c>
      <c r="V1" s="34"/>
      <c r="W1" s="34"/>
      <c r="X1" s="34"/>
      <c r="Y1" s="34"/>
      <c r="Z1" s="34"/>
      <c r="AA1" s="34"/>
      <c r="AB1" s="34"/>
      <c r="AC1" s="34"/>
      <c r="AD1" s="34"/>
      <c r="AE1" s="34"/>
      <c r="AF1" s="34"/>
      <c r="AG1" s="34"/>
    </row>
    <row r="2" spans="1:33" ht="21" customHeight="1" thickBot="1">
      <c r="B2" s="35"/>
      <c r="C2" s="35"/>
      <c r="D2" s="35"/>
      <c r="E2" s="35"/>
      <c r="F2" s="35"/>
      <c r="G2" s="35"/>
      <c r="H2" s="35"/>
      <c r="I2" s="35"/>
      <c r="J2" s="35"/>
      <c r="K2" s="35"/>
      <c r="L2" s="35"/>
      <c r="M2" s="35"/>
      <c r="N2" s="35"/>
      <c r="O2" s="35"/>
      <c r="P2" s="35"/>
      <c r="Q2" s="35"/>
      <c r="R2" s="35"/>
      <c r="S2" s="35"/>
      <c r="T2" s="35"/>
      <c r="U2" s="35"/>
      <c r="V2" s="34"/>
      <c r="W2" s="34"/>
      <c r="X2" s="34"/>
      <c r="Y2" s="34"/>
      <c r="Z2" s="36"/>
      <c r="AA2" s="42"/>
      <c r="AB2" s="42"/>
      <c r="AC2" s="42"/>
      <c r="AD2" s="42"/>
      <c r="AE2" s="42"/>
      <c r="AF2" s="42"/>
      <c r="AG2" s="42"/>
    </row>
    <row r="3" spans="1:33" ht="27" customHeight="1" thickBot="1">
      <c r="A3" s="1194" t="s">
        <v>6</v>
      </c>
      <c r="B3" s="1194"/>
      <c r="C3" s="1195"/>
      <c r="D3" s="1191" t="str">
        <f>IF(【全員最初に作成】基本情報!M16="","",【全員最初に作成】基本情報!M16)</f>
        <v>社会福祉法人○○会</v>
      </c>
      <c r="E3" s="1192"/>
      <c r="F3" s="1192"/>
      <c r="G3" s="1192"/>
      <c r="H3" s="1192"/>
      <c r="I3" s="1192"/>
      <c r="J3" s="1192"/>
      <c r="K3" s="1192"/>
      <c r="L3" s="1192"/>
      <c r="M3" s="1192"/>
      <c r="N3" s="1192"/>
      <c r="O3" s="1193"/>
      <c r="P3" s="43"/>
      <c r="Q3" s="44"/>
      <c r="U3" s="44"/>
    </row>
    <row r="4" spans="1:33" ht="21" customHeight="1" thickBot="1">
      <c r="A4" s="45"/>
      <c r="B4" s="45"/>
      <c r="C4" s="45"/>
      <c r="D4" s="46"/>
      <c r="E4" s="46"/>
      <c r="F4" s="46"/>
      <c r="G4" s="46"/>
      <c r="H4" s="46"/>
      <c r="I4" s="46"/>
      <c r="J4" s="46"/>
      <c r="K4" s="46"/>
      <c r="L4" s="46"/>
      <c r="M4" s="46"/>
      <c r="N4" s="46"/>
      <c r="O4" s="46"/>
      <c r="P4" s="46"/>
      <c r="Q4" s="44"/>
      <c r="U4" s="44"/>
    </row>
    <row r="5" spans="1:33" ht="27.75" customHeight="1" thickBot="1">
      <c r="A5" s="1214" t="s">
        <v>320</v>
      </c>
      <c r="B5" s="1215"/>
      <c r="C5" s="1215"/>
      <c r="D5" s="1215"/>
      <c r="E5" s="1215"/>
      <c r="F5" s="1215"/>
      <c r="G5" s="1215"/>
      <c r="H5" s="1215"/>
      <c r="I5" s="1215"/>
      <c r="J5" s="1215"/>
      <c r="K5" s="1215"/>
      <c r="L5" s="1215"/>
      <c r="M5" s="1215"/>
      <c r="N5" s="1215"/>
      <c r="O5" s="47">
        <f>IF(SUM(AG12:AG311)=0,"",SUM(AG12:AG311))</f>
        <v>25232400</v>
      </c>
      <c r="P5" s="46"/>
      <c r="Q5" s="44"/>
      <c r="U5" s="44"/>
    </row>
    <row r="6" spans="1:33" ht="21" customHeight="1" thickBot="1">
      <c r="Q6" s="39"/>
      <c r="AG6" s="48"/>
    </row>
    <row r="7" spans="1:33" ht="18" customHeight="1">
      <c r="A7" s="1198"/>
      <c r="B7" s="1200" t="s">
        <v>322</v>
      </c>
      <c r="C7" s="1201"/>
      <c r="D7" s="1201"/>
      <c r="E7" s="1201"/>
      <c r="F7" s="1201"/>
      <c r="G7" s="1201"/>
      <c r="H7" s="1201"/>
      <c r="I7" s="1201"/>
      <c r="J7" s="1201"/>
      <c r="K7" s="1202"/>
      <c r="L7" s="1206" t="s">
        <v>96</v>
      </c>
      <c r="M7" s="1216" t="s">
        <v>169</v>
      </c>
      <c r="N7" s="1217"/>
      <c r="O7" s="1208" t="s">
        <v>109</v>
      </c>
      <c r="P7" s="1210" t="s">
        <v>56</v>
      </c>
      <c r="Q7" s="1212" t="s">
        <v>368</v>
      </c>
      <c r="R7" s="193" t="s">
        <v>295</v>
      </c>
      <c r="S7" s="194"/>
      <c r="T7" s="194"/>
      <c r="U7" s="194"/>
      <c r="V7" s="194"/>
      <c r="W7" s="194"/>
      <c r="X7" s="194"/>
      <c r="Y7" s="194"/>
      <c r="Z7" s="194"/>
      <c r="AA7" s="194"/>
      <c r="AB7" s="194"/>
      <c r="AC7" s="194"/>
      <c r="AD7" s="194"/>
      <c r="AE7" s="194"/>
      <c r="AF7" s="194"/>
      <c r="AG7" s="195"/>
    </row>
    <row r="8" spans="1:33" ht="14.4">
      <c r="A8" s="1199"/>
      <c r="B8" s="1203"/>
      <c r="C8" s="1204"/>
      <c r="D8" s="1204"/>
      <c r="E8" s="1204"/>
      <c r="F8" s="1204"/>
      <c r="G8" s="1204"/>
      <c r="H8" s="1204"/>
      <c r="I8" s="1204"/>
      <c r="J8" s="1204"/>
      <c r="K8" s="1205"/>
      <c r="L8" s="1207"/>
      <c r="M8" s="1218"/>
      <c r="N8" s="1219"/>
      <c r="O8" s="1209"/>
      <c r="P8" s="1211"/>
      <c r="Q8" s="1213"/>
      <c r="R8" s="49"/>
      <c r="S8" s="1196" t="s">
        <v>74</v>
      </c>
      <c r="T8" s="1197"/>
      <c r="U8" s="1222" t="s">
        <v>75</v>
      </c>
      <c r="V8" s="1223"/>
      <c r="W8" s="1223"/>
      <c r="X8" s="1223"/>
      <c r="Y8" s="1223"/>
      <c r="Z8" s="1223"/>
      <c r="AA8" s="1223"/>
      <c r="AB8" s="1223"/>
      <c r="AC8" s="1223"/>
      <c r="AD8" s="1223"/>
      <c r="AE8" s="1223"/>
      <c r="AF8" s="1224"/>
      <c r="AG8" s="50" t="s">
        <v>77</v>
      </c>
    </row>
    <row r="9" spans="1:33" ht="13.5" customHeight="1">
      <c r="A9" s="1199"/>
      <c r="B9" s="1203"/>
      <c r="C9" s="1204"/>
      <c r="D9" s="1204"/>
      <c r="E9" s="1204"/>
      <c r="F9" s="1204"/>
      <c r="G9" s="1204"/>
      <c r="H9" s="1204"/>
      <c r="I9" s="1204"/>
      <c r="J9" s="1204"/>
      <c r="K9" s="1205"/>
      <c r="L9" s="1207"/>
      <c r="M9" s="1220"/>
      <c r="N9" s="1221"/>
      <c r="O9" s="1209"/>
      <c r="P9" s="1211"/>
      <c r="Q9" s="1213"/>
      <c r="R9" s="1227" t="s">
        <v>71</v>
      </c>
      <c r="S9" s="1228" t="s">
        <v>321</v>
      </c>
      <c r="T9" s="1231" t="s">
        <v>363</v>
      </c>
      <c r="U9" s="1216" t="s">
        <v>364</v>
      </c>
      <c r="V9" s="1225"/>
      <c r="W9" s="1225"/>
      <c r="X9" s="1225"/>
      <c r="Y9" s="1225"/>
      <c r="Z9" s="1225"/>
      <c r="AA9" s="1225"/>
      <c r="AB9" s="1225"/>
      <c r="AC9" s="1225"/>
      <c r="AD9" s="1225"/>
      <c r="AE9" s="1225"/>
      <c r="AF9" s="1217"/>
      <c r="AG9" s="1230" t="s">
        <v>362</v>
      </c>
    </row>
    <row r="10" spans="1:33" ht="120" customHeight="1">
      <c r="A10" s="1199"/>
      <c r="B10" s="1203"/>
      <c r="C10" s="1204"/>
      <c r="D10" s="1204"/>
      <c r="E10" s="1204"/>
      <c r="F10" s="1204"/>
      <c r="G10" s="1204"/>
      <c r="H10" s="1204"/>
      <c r="I10" s="1204"/>
      <c r="J10" s="1204"/>
      <c r="K10" s="1205"/>
      <c r="L10" s="1207"/>
      <c r="M10" s="51" t="s">
        <v>170</v>
      </c>
      <c r="N10" s="51" t="s">
        <v>171</v>
      </c>
      <c r="O10" s="1209"/>
      <c r="P10" s="1211"/>
      <c r="Q10" s="1213"/>
      <c r="R10" s="1227"/>
      <c r="S10" s="1229"/>
      <c r="T10" s="1232"/>
      <c r="U10" s="1218"/>
      <c r="V10" s="1226"/>
      <c r="W10" s="1226"/>
      <c r="X10" s="1226"/>
      <c r="Y10" s="1226"/>
      <c r="Z10" s="1226"/>
      <c r="AA10" s="1226"/>
      <c r="AB10" s="1226"/>
      <c r="AC10" s="1226"/>
      <c r="AD10" s="1226"/>
      <c r="AE10" s="1226"/>
      <c r="AF10" s="1219"/>
      <c r="AG10" s="1230"/>
    </row>
    <row r="11" spans="1:33" ht="14.4">
      <c r="A11" s="52"/>
      <c r="B11" s="53"/>
      <c r="C11" s="54"/>
      <c r="D11" s="54"/>
      <c r="E11" s="54"/>
      <c r="F11" s="54"/>
      <c r="G11" s="54"/>
      <c r="H11" s="54"/>
      <c r="I11" s="54"/>
      <c r="J11" s="54"/>
      <c r="K11" s="55"/>
      <c r="L11" s="56"/>
      <c r="M11" s="56"/>
      <c r="N11" s="56"/>
      <c r="O11" s="57"/>
      <c r="P11" s="58"/>
      <c r="Q11" s="225"/>
      <c r="R11" s="60"/>
      <c r="S11" s="61"/>
      <c r="T11" s="62"/>
      <c r="U11" s="63"/>
      <c r="V11" s="64"/>
      <c r="W11" s="64"/>
      <c r="X11" s="64"/>
      <c r="Y11" s="64"/>
      <c r="Z11" s="64"/>
      <c r="AA11" s="64"/>
      <c r="AB11" s="64"/>
      <c r="AC11" s="64"/>
      <c r="AD11" s="64"/>
      <c r="AE11" s="64"/>
      <c r="AF11" s="64"/>
      <c r="AG11" s="59"/>
    </row>
    <row r="12" spans="1:33" ht="36.75" customHeight="1">
      <c r="A12" s="65">
        <v>1</v>
      </c>
      <c r="B12" s="66">
        <f>IF(【全員最初に作成】基本情報!C35="","",【全員最初に作成】基本情報!C35)</f>
        <v>1</v>
      </c>
      <c r="C12" s="67">
        <f>IF(【全員最初に作成】基本情報!D35="","",【全員最初に作成】基本情報!D35)</f>
        <v>3</v>
      </c>
      <c r="D12" s="68">
        <f>IF(【全員最初に作成】基本情報!E35="","",【全員最初に作成】基本情報!E35)</f>
        <v>1</v>
      </c>
      <c r="E12" s="68">
        <f>IF(【全員最初に作成】基本情報!F35="","",【全員最初に作成】基本情報!F35)</f>
        <v>4</v>
      </c>
      <c r="F12" s="68">
        <f>IF(【全員最初に作成】基本情報!G35="","",【全員最初に作成】基本情報!G35)</f>
        <v>5</v>
      </c>
      <c r="G12" s="68">
        <f>IF(【全員最初に作成】基本情報!H35="","",【全員最初に作成】基本情報!H35)</f>
        <v>6</v>
      </c>
      <c r="H12" s="68">
        <f>IF(【全員最初に作成】基本情報!I35="","",【全員最初に作成】基本情報!I35)</f>
        <v>7</v>
      </c>
      <c r="I12" s="68">
        <f>IF(【全員最初に作成】基本情報!J35="","",【全員最初に作成】基本情報!J35)</f>
        <v>8</v>
      </c>
      <c r="J12" s="68">
        <f>IF(【全員最初に作成】基本情報!K35="","",【全員最初に作成】基本情報!K35)</f>
        <v>9</v>
      </c>
      <c r="K12" s="69">
        <f>IF(【全員最初に作成】基本情報!L35="","",【全員最初に作成】基本情報!L35)</f>
        <v>1</v>
      </c>
      <c r="L12" s="70" t="str">
        <f>IF(【全員最初に作成】基本情報!M35="","",【全員最初に作成】基本情報!M35)</f>
        <v>東京都</v>
      </c>
      <c r="M12" s="70" t="str">
        <f>IF(【全員最初に作成】基本情報!R35="","",【全員最初に作成】基本情報!R35)</f>
        <v>東京都</v>
      </c>
      <c r="N12" s="70" t="str">
        <f>IF(【全員最初に作成】基本情報!W35="","",【全員最初に作成】基本情報!W35)</f>
        <v>千代田区</v>
      </c>
      <c r="O12" s="65" t="str">
        <f>IF(【全員最初に作成】基本情報!X35="","",【全員最初に作成】基本情報!X35)</f>
        <v>障害福祉事業所名称０１</v>
      </c>
      <c r="P12" s="71" t="str">
        <f>IF(【全員最初に作成】基本情報!Y35="","",【全員最初に作成】基本情報!Y35)</f>
        <v>居宅介護</v>
      </c>
      <c r="Q12" s="234">
        <f>IF(【全員最初に作成】基本情報!AB35="","",【全員最初に作成】基本情報!AB35)</f>
        <v>620000</v>
      </c>
      <c r="R12" s="72" t="s">
        <v>581</v>
      </c>
      <c r="S12" s="73" t="s">
        <v>65</v>
      </c>
      <c r="T12" s="80">
        <f>IF(P12="","",VLOOKUP(P12,【参考】数式用!$A$5:$H$34,MATCH(S12,【参考】数式用!$C$4:$E$4,0)+2,0))</f>
        <v>0.27400000000000002</v>
      </c>
      <c r="U12" s="38" t="s">
        <v>19</v>
      </c>
      <c r="V12" s="74">
        <v>4</v>
      </c>
      <c r="W12" s="37" t="s">
        <v>11</v>
      </c>
      <c r="X12" s="74">
        <v>4</v>
      </c>
      <c r="Y12" s="40" t="s">
        <v>73</v>
      </c>
      <c r="Z12" s="74">
        <v>5</v>
      </c>
      <c r="AA12" s="37" t="s">
        <v>11</v>
      </c>
      <c r="AB12" s="74">
        <v>3</v>
      </c>
      <c r="AC12" s="37" t="s">
        <v>15</v>
      </c>
      <c r="AD12" s="75" t="s">
        <v>30</v>
      </c>
      <c r="AE12" s="76">
        <f>IF(AND(V12&gt;=1,X12&gt;=1,Z12&gt;=1,AB12&gt;=1),(Z12*12+AB12)-(V12*12+X12)+1,"")</f>
        <v>12</v>
      </c>
      <c r="AF12" s="77" t="s">
        <v>50</v>
      </c>
      <c r="AG12" s="78">
        <f>IFERROR(ROUNDDOWN(Q12*T12,0)*AE12,"")</f>
        <v>2038560</v>
      </c>
    </row>
    <row r="13" spans="1:33" ht="36.75" customHeight="1">
      <c r="A13" s="65">
        <f>A12+1</f>
        <v>2</v>
      </c>
      <c r="B13" s="66">
        <f>IF(【全員最初に作成】基本情報!C36="","",【全員最初に作成】基本情報!C36)</f>
        <v>1</v>
      </c>
      <c r="C13" s="67">
        <f>IF(【全員最初に作成】基本情報!D36="","",【全員最初に作成】基本情報!D36)</f>
        <v>3</v>
      </c>
      <c r="D13" s="68">
        <f>IF(【全員最初に作成】基本情報!E36="","",【全員最初に作成】基本情報!E36)</f>
        <v>1</v>
      </c>
      <c r="E13" s="68">
        <f>IF(【全員最初に作成】基本情報!F36="","",【全員最初に作成】基本情報!F36)</f>
        <v>4</v>
      </c>
      <c r="F13" s="68">
        <f>IF(【全員最初に作成】基本情報!G36="","",【全員最初に作成】基本情報!G36)</f>
        <v>5</v>
      </c>
      <c r="G13" s="68">
        <f>IF(【全員最初に作成】基本情報!H36="","",【全員最初に作成】基本情報!H36)</f>
        <v>6</v>
      </c>
      <c r="H13" s="68">
        <f>IF(【全員最初に作成】基本情報!I36="","",【全員最初に作成】基本情報!I36)</f>
        <v>7</v>
      </c>
      <c r="I13" s="68">
        <f>IF(【全員最初に作成】基本情報!J36="","",【全員最初に作成】基本情報!J36)</f>
        <v>8</v>
      </c>
      <c r="J13" s="68">
        <f>IF(【全員最初に作成】基本情報!K36="","",【全員最初に作成】基本情報!K36)</f>
        <v>9</v>
      </c>
      <c r="K13" s="69">
        <f>IF(【全員最初に作成】基本情報!L36="","",【全員最初に作成】基本情報!L36)</f>
        <v>2</v>
      </c>
      <c r="L13" s="70" t="str">
        <f>IF(【全員最初に作成】基本情報!M36="","",【全員最初に作成】基本情報!M36)</f>
        <v>東京都</v>
      </c>
      <c r="M13" s="70" t="str">
        <f>IF(【全員最初に作成】基本情報!R36="","",【全員最初に作成】基本情報!R36)</f>
        <v>東京都</v>
      </c>
      <c r="N13" s="70" t="str">
        <f>IF(【全員最初に作成】基本情報!W36="","",【全員最初に作成】基本情報!W36)</f>
        <v>豊島区</v>
      </c>
      <c r="O13" s="65" t="str">
        <f>IF(【全員最初に作成】基本情報!X36="","",【全員最初に作成】基本情報!X36)</f>
        <v>障害福祉事業所名称０２</v>
      </c>
      <c r="P13" s="71" t="str">
        <f>IF(【全員最初に作成】基本情報!Y36="","",【全員最初に作成】基本情報!Y36)</f>
        <v>居宅介護</v>
      </c>
      <c r="Q13" s="234">
        <f>IF(【全員最初に作成】基本情報!AB36="","",【全員最初に作成】基本情報!AB36)</f>
        <v>770000</v>
      </c>
      <c r="R13" s="72" t="s">
        <v>581</v>
      </c>
      <c r="S13" s="73" t="s">
        <v>65</v>
      </c>
      <c r="T13" s="80">
        <f>IF(P13="","",VLOOKUP(P13,【参考】数式用!$A$5:$H$34,MATCH(S13,【参考】数式用!$C$4:$E$4,0)+2,0))</f>
        <v>0.27400000000000002</v>
      </c>
      <c r="U13" s="38" t="s">
        <v>19</v>
      </c>
      <c r="V13" s="74">
        <v>4</v>
      </c>
      <c r="W13" s="125" t="s">
        <v>11</v>
      </c>
      <c r="X13" s="74">
        <v>4</v>
      </c>
      <c r="Y13" s="40" t="s">
        <v>73</v>
      </c>
      <c r="Z13" s="74">
        <v>5</v>
      </c>
      <c r="AA13" s="125" t="s">
        <v>11</v>
      </c>
      <c r="AB13" s="74">
        <v>3</v>
      </c>
      <c r="AC13" s="37" t="s">
        <v>15</v>
      </c>
      <c r="AD13" s="75" t="s">
        <v>30</v>
      </c>
      <c r="AE13" s="76">
        <f t="shared" ref="AE13:AE76" si="0">IF(AND(V13&gt;=1,X13&gt;=1,Z13&gt;=1,AB13&gt;=1),(Z13*12+AB13)-(V13*12+X13)+1,"")</f>
        <v>12</v>
      </c>
      <c r="AF13" s="77" t="s">
        <v>50</v>
      </c>
      <c r="AG13" s="78">
        <f t="shared" ref="AG13:AG76" si="1">IFERROR(ROUNDDOWN(Q13*T13,0)*AE13,"")</f>
        <v>2531760</v>
      </c>
    </row>
    <row r="14" spans="1:33" ht="36.75" customHeight="1">
      <c r="A14" s="65">
        <f t="shared" ref="A14:A26" si="2">A13+1</f>
        <v>3</v>
      </c>
      <c r="B14" s="66">
        <f>IF(【全員最初に作成】基本情報!C37="","",【全員最初に作成】基本情報!C37)</f>
        <v>1</v>
      </c>
      <c r="C14" s="67">
        <f>IF(【全員最初に作成】基本情報!D37="","",【全員最初に作成】基本情報!D37)</f>
        <v>3</v>
      </c>
      <c r="D14" s="68">
        <f>IF(【全員最初に作成】基本情報!E37="","",【全員最初に作成】基本情報!E37)</f>
        <v>1</v>
      </c>
      <c r="E14" s="68">
        <f>IF(【全員最初に作成】基本情報!F37="","",【全員最初に作成】基本情報!F37)</f>
        <v>4</v>
      </c>
      <c r="F14" s="68">
        <f>IF(【全員最初に作成】基本情報!G37="","",【全員最初に作成】基本情報!G37)</f>
        <v>5</v>
      </c>
      <c r="G14" s="68">
        <f>IF(【全員最初に作成】基本情報!H37="","",【全員最初に作成】基本情報!H37)</f>
        <v>6</v>
      </c>
      <c r="H14" s="68">
        <f>IF(【全員最初に作成】基本情報!I37="","",【全員最初に作成】基本情報!I37)</f>
        <v>7</v>
      </c>
      <c r="I14" s="68">
        <f>IF(【全員最初に作成】基本情報!J37="","",【全員最初に作成】基本情報!J37)</f>
        <v>8</v>
      </c>
      <c r="J14" s="68">
        <f>IF(【全員最初に作成】基本情報!K37="","",【全員最初に作成】基本情報!K37)</f>
        <v>9</v>
      </c>
      <c r="K14" s="69">
        <f>IF(【全員最初に作成】基本情報!L37="","",【全員最初に作成】基本情報!L37)</f>
        <v>3</v>
      </c>
      <c r="L14" s="70" t="str">
        <f>IF(【全員最初に作成】基本情報!M37="","",【全員最初に作成】基本情報!M37)</f>
        <v>東京都</v>
      </c>
      <c r="M14" s="70" t="str">
        <f>IF(【全員最初に作成】基本情報!R37="","",【全員最初に作成】基本情報!R37)</f>
        <v>東京都</v>
      </c>
      <c r="N14" s="70" t="str">
        <f>IF(【全員最初に作成】基本情報!W37="","",【全員最初に作成】基本情報!W37)</f>
        <v>世田谷区</v>
      </c>
      <c r="O14" s="65" t="str">
        <f>IF(【全員最初に作成】基本情報!X37="","",【全員最初に作成】基本情報!X37)</f>
        <v>障害福祉事業所名称０３</v>
      </c>
      <c r="P14" s="71" t="str">
        <f>IF(【全員最初に作成】基本情報!Y37="","",【全員最初に作成】基本情報!Y37)</f>
        <v>生活介護</v>
      </c>
      <c r="Q14" s="234">
        <f>IF(【全員最初に作成】基本情報!AB37="","",【全員最初に作成】基本情報!AB37)</f>
        <v>4740000</v>
      </c>
      <c r="R14" s="72" t="s">
        <v>581</v>
      </c>
      <c r="S14" s="73" t="s">
        <v>65</v>
      </c>
      <c r="T14" s="80">
        <f>IF(P14="","",VLOOKUP(P14,【参考】数式用!$A$5:$H$34,MATCH(S14,【参考】数式用!$C$4:$E$4,0)+2,0))</f>
        <v>4.3999999999999997E-2</v>
      </c>
      <c r="U14" s="38" t="s">
        <v>19</v>
      </c>
      <c r="V14" s="74">
        <v>4</v>
      </c>
      <c r="W14" s="125" t="s">
        <v>11</v>
      </c>
      <c r="X14" s="74">
        <v>4</v>
      </c>
      <c r="Y14" s="40" t="s">
        <v>73</v>
      </c>
      <c r="Z14" s="74">
        <v>5</v>
      </c>
      <c r="AA14" s="125" t="s">
        <v>11</v>
      </c>
      <c r="AB14" s="74">
        <v>3</v>
      </c>
      <c r="AC14" s="37" t="s">
        <v>15</v>
      </c>
      <c r="AD14" s="75" t="s">
        <v>30</v>
      </c>
      <c r="AE14" s="76">
        <f t="shared" si="0"/>
        <v>12</v>
      </c>
      <c r="AF14" s="77" t="s">
        <v>50</v>
      </c>
      <c r="AG14" s="78">
        <f t="shared" si="1"/>
        <v>2502720</v>
      </c>
    </row>
    <row r="15" spans="1:33" ht="36.75" customHeight="1">
      <c r="A15" s="65">
        <f t="shared" si="2"/>
        <v>4</v>
      </c>
      <c r="B15" s="66">
        <f>IF(【全員最初に作成】基本情報!C38="","",【全員最初に作成】基本情報!C38)</f>
        <v>1</v>
      </c>
      <c r="C15" s="67">
        <f>IF(【全員最初に作成】基本情報!D38="","",【全員最初に作成】基本情報!D38)</f>
        <v>1</v>
      </c>
      <c r="D15" s="68">
        <f>IF(【全員最初に作成】基本情報!E38="","",【全員最初に作成】基本情報!E38)</f>
        <v>1</v>
      </c>
      <c r="E15" s="68">
        <f>IF(【全員最初に作成】基本情報!F38="","",【全員最初に作成】基本情報!F38)</f>
        <v>4</v>
      </c>
      <c r="F15" s="68">
        <f>IF(【全員最初に作成】基本情報!G38="","",【全員最初に作成】基本情報!G38)</f>
        <v>5</v>
      </c>
      <c r="G15" s="68">
        <f>IF(【全員最初に作成】基本情報!H38="","",【全員最初に作成】基本情報!H38)</f>
        <v>6</v>
      </c>
      <c r="H15" s="68">
        <f>IF(【全員最初に作成】基本情報!I38="","",【全員最初に作成】基本情報!I38)</f>
        <v>7</v>
      </c>
      <c r="I15" s="68">
        <f>IF(【全員最初に作成】基本情報!J38="","",【全員最初に作成】基本情報!J38)</f>
        <v>8</v>
      </c>
      <c r="J15" s="68">
        <f>IF(【全員最初に作成】基本情報!K38="","",【全員最初に作成】基本情報!K38)</f>
        <v>9</v>
      </c>
      <c r="K15" s="69">
        <f>IF(【全員最初に作成】基本情報!L38="","",【全員最初に作成】基本情報!L38)</f>
        <v>4</v>
      </c>
      <c r="L15" s="70" t="str">
        <f>IF(【全員最初に作成】基本情報!M38="","",【全員最初に作成】基本情報!M38)</f>
        <v>さいたま市</v>
      </c>
      <c r="M15" s="70" t="str">
        <f>IF(【全員最初に作成】基本情報!R38="","",【全員最初に作成】基本情報!R38)</f>
        <v>埼玉県</v>
      </c>
      <c r="N15" s="70" t="str">
        <f>IF(【全員最初に作成】基本情報!W38="","",【全員最初に作成】基本情報!W38)</f>
        <v>さいたま市</v>
      </c>
      <c r="O15" s="65" t="str">
        <f>IF(【全員最初に作成】基本情報!X38="","",【全員最初に作成】基本情報!X38)</f>
        <v>障害福祉事業所名称０４</v>
      </c>
      <c r="P15" s="71" t="str">
        <f>IF(【全員最初に作成】基本情報!Y38="","",【全員最初に作成】基本情報!Y38)</f>
        <v>就労継続支援Ｂ型</v>
      </c>
      <c r="Q15" s="234">
        <f>IF(【全員最初に作成】基本情報!AB38="","",【全員最初に作成】基本情報!AB38)</f>
        <v>2370000</v>
      </c>
      <c r="R15" s="72" t="s">
        <v>583</v>
      </c>
      <c r="S15" s="73" t="s">
        <v>65</v>
      </c>
      <c r="T15" s="80">
        <f>IF(P15="","",VLOOKUP(P15,【参考】数式用!$A$5:$H$34,MATCH(S15,【参考】数式用!$C$4:$E$4,0)+2,0))</f>
        <v>5.3999999999999999E-2</v>
      </c>
      <c r="U15" s="38" t="s">
        <v>19</v>
      </c>
      <c r="V15" s="74">
        <v>4</v>
      </c>
      <c r="W15" s="125" t="s">
        <v>11</v>
      </c>
      <c r="X15" s="74">
        <v>4</v>
      </c>
      <c r="Y15" s="40" t="s">
        <v>73</v>
      </c>
      <c r="Z15" s="74">
        <v>5</v>
      </c>
      <c r="AA15" s="125" t="s">
        <v>11</v>
      </c>
      <c r="AB15" s="74">
        <v>3</v>
      </c>
      <c r="AC15" s="37" t="s">
        <v>15</v>
      </c>
      <c r="AD15" s="75" t="s">
        <v>30</v>
      </c>
      <c r="AE15" s="76">
        <f t="shared" si="0"/>
        <v>12</v>
      </c>
      <c r="AF15" s="77" t="s">
        <v>50</v>
      </c>
      <c r="AG15" s="78">
        <f t="shared" si="1"/>
        <v>1535760</v>
      </c>
    </row>
    <row r="16" spans="1:33" ht="36.75" customHeight="1">
      <c r="A16" s="65">
        <f t="shared" si="2"/>
        <v>5</v>
      </c>
      <c r="B16" s="66">
        <f>IF(【全員最初に作成】基本情報!C39="","",【全員最初に作成】基本情報!C39)</f>
        <v>1</v>
      </c>
      <c r="C16" s="67">
        <f>IF(【全員最初に作成】基本情報!D39="","",【全員最初に作成】基本情報!D39)</f>
        <v>2</v>
      </c>
      <c r="D16" s="68">
        <f>IF(【全員最初に作成】基本情報!E39="","",【全員最初に作成】基本情報!E39)</f>
        <v>1</v>
      </c>
      <c r="E16" s="68">
        <f>IF(【全員最初に作成】基本情報!F39="","",【全員最初に作成】基本情報!F39)</f>
        <v>4</v>
      </c>
      <c r="F16" s="68">
        <f>IF(【全員最初に作成】基本情報!G39="","",【全員最初に作成】基本情報!G39)</f>
        <v>5</v>
      </c>
      <c r="G16" s="68">
        <f>IF(【全員最初に作成】基本情報!H39="","",【全員最初に作成】基本情報!H39)</f>
        <v>6</v>
      </c>
      <c r="H16" s="68">
        <f>IF(【全員最初に作成】基本情報!I39="","",【全員最初に作成】基本情報!I39)</f>
        <v>7</v>
      </c>
      <c r="I16" s="68">
        <f>IF(【全員最初に作成】基本情報!J39="","",【全員最初に作成】基本情報!J39)</f>
        <v>8</v>
      </c>
      <c r="J16" s="68">
        <f>IF(【全員最初に作成】基本情報!K39="","",【全員最初に作成】基本情報!K39)</f>
        <v>9</v>
      </c>
      <c r="K16" s="69">
        <f>IF(【全員最初に作成】基本情報!L39="","",【全員最初に作成】基本情報!L39)</f>
        <v>5</v>
      </c>
      <c r="L16" s="70" t="str">
        <f>IF(【全員最初に作成】基本情報!M39="","",【全員最初に作成】基本情報!M39)</f>
        <v>千葉市</v>
      </c>
      <c r="M16" s="70" t="str">
        <f>IF(【全員最初に作成】基本情報!R39="","",【全員最初に作成】基本情報!R39)</f>
        <v>千葉県</v>
      </c>
      <c r="N16" s="70" t="str">
        <f>IF(【全員最初に作成】基本情報!W39="","",【全員最初に作成】基本情報!W39)</f>
        <v>千葉市</v>
      </c>
      <c r="O16" s="65" t="str">
        <f>IF(【全員最初に作成】基本情報!X39="","",【全員最初に作成】基本情報!X39)</f>
        <v>障害福祉事業所名称０５</v>
      </c>
      <c r="P16" s="71" t="str">
        <f>IF(【全員最初に作成】基本情報!Y39="","",【全員最初に作成】基本情報!Y39)</f>
        <v>施設入所支援</v>
      </c>
      <c r="Q16" s="234">
        <f>IF(【全員最初に作成】基本情報!AB39="","",【全員最初に作成】基本情報!AB39)</f>
        <v>7100000</v>
      </c>
      <c r="R16" s="72" t="s">
        <v>615</v>
      </c>
      <c r="S16" s="73" t="s">
        <v>65</v>
      </c>
      <c r="T16" s="80">
        <f>IF(P16="","",VLOOKUP(P16,【参考】数式用!$A$5:$H$34,MATCH(S16,【参考】数式用!$C$4:$E$4,0)+2,0))</f>
        <v>8.5999999999999993E-2</v>
      </c>
      <c r="U16" s="38" t="s">
        <v>19</v>
      </c>
      <c r="V16" s="74">
        <v>4</v>
      </c>
      <c r="W16" s="125" t="s">
        <v>11</v>
      </c>
      <c r="X16" s="74">
        <v>4</v>
      </c>
      <c r="Y16" s="40" t="s">
        <v>73</v>
      </c>
      <c r="Z16" s="74">
        <v>5</v>
      </c>
      <c r="AA16" s="125" t="s">
        <v>11</v>
      </c>
      <c r="AB16" s="74">
        <v>3</v>
      </c>
      <c r="AC16" s="37" t="s">
        <v>15</v>
      </c>
      <c r="AD16" s="75" t="s">
        <v>30</v>
      </c>
      <c r="AE16" s="76">
        <f t="shared" si="0"/>
        <v>12</v>
      </c>
      <c r="AF16" s="77" t="s">
        <v>50</v>
      </c>
      <c r="AG16" s="78">
        <f t="shared" si="1"/>
        <v>7327200</v>
      </c>
    </row>
    <row r="17" spans="1:33" ht="36.75" customHeight="1">
      <c r="A17" s="65">
        <f t="shared" si="2"/>
        <v>6</v>
      </c>
      <c r="B17" s="66">
        <f>IF(【全員最初に作成】基本情報!C40="","",【全員最初に作成】基本情報!C40)</f>
        <v>1</v>
      </c>
      <c r="C17" s="67">
        <f>IF(【全員最初に作成】基本情報!D40="","",【全員最初に作成】基本情報!D40)</f>
        <v>2</v>
      </c>
      <c r="D17" s="68">
        <f>IF(【全員最初に作成】基本情報!E40="","",【全員最初に作成】基本情報!E40)</f>
        <v>1</v>
      </c>
      <c r="E17" s="68">
        <f>IF(【全員最初に作成】基本情報!F40="","",【全員最初に作成】基本情報!F40)</f>
        <v>4</v>
      </c>
      <c r="F17" s="68">
        <f>IF(【全員最初に作成】基本情報!G40="","",【全員最初に作成】基本情報!G40)</f>
        <v>5</v>
      </c>
      <c r="G17" s="68">
        <f>IF(【全員最初に作成】基本情報!H40="","",【全員最初に作成】基本情報!H40)</f>
        <v>6</v>
      </c>
      <c r="H17" s="68">
        <f>IF(【全員最初に作成】基本情報!I40="","",【全員最初に作成】基本情報!I40)</f>
        <v>7</v>
      </c>
      <c r="I17" s="68">
        <f>IF(【全員最初に作成】基本情報!J40="","",【全員最初に作成】基本情報!J40)</f>
        <v>8</v>
      </c>
      <c r="J17" s="68">
        <f>IF(【全員最初に作成】基本情報!K40="","",【全員最初に作成】基本情報!K40)</f>
        <v>9</v>
      </c>
      <c r="K17" s="69">
        <f>IF(【全員最初に作成】基本情報!L40="","",【全員最初に作成】基本情報!L40)</f>
        <v>5</v>
      </c>
      <c r="L17" s="70" t="str">
        <f>IF(【全員最初に作成】基本情報!M40="","",【全員最初に作成】基本情報!M40)</f>
        <v>千葉市</v>
      </c>
      <c r="M17" s="70" t="str">
        <f>IF(【全員最初に作成】基本情報!R40="","",【全員最初に作成】基本情報!R40)</f>
        <v>千葉県</v>
      </c>
      <c r="N17" s="70" t="str">
        <f>IF(【全員最初に作成】基本情報!W40="","",【全員最初に作成】基本情報!W40)</f>
        <v>千葉市</v>
      </c>
      <c r="O17" s="65" t="str">
        <f>IF(【全員最初に作成】基本情報!X40="","",【全員最初に作成】基本情報!X40)</f>
        <v>障害福祉事業所名称０６</v>
      </c>
      <c r="P17" s="71" t="str">
        <f>IF(【全員最初に作成】基本情報!Y40="","",【全員最初に作成】基本情報!Y40)</f>
        <v>障害者支援施設：生活介護</v>
      </c>
      <c r="Q17" s="234">
        <f>IF(【全員最初に作成】基本情報!AB40="","",【全員最初に作成】基本情報!AB40)</f>
        <v>12700000</v>
      </c>
      <c r="R17" s="72" t="s">
        <v>581</v>
      </c>
      <c r="S17" s="73" t="s">
        <v>65</v>
      </c>
      <c r="T17" s="80">
        <f>IF(P17="","",VLOOKUP(P17,【参考】数式用!$A$5:$H$34,MATCH(S17,【参考】数式用!$C$4:$E$4,0)+2,0))</f>
        <v>6.1000000000000006E-2</v>
      </c>
      <c r="U17" s="38" t="s">
        <v>155</v>
      </c>
      <c r="V17" s="74">
        <v>4</v>
      </c>
      <c r="W17" s="125" t="s">
        <v>11</v>
      </c>
      <c r="X17" s="74">
        <v>4</v>
      </c>
      <c r="Y17" s="40" t="s">
        <v>73</v>
      </c>
      <c r="Z17" s="74">
        <v>5</v>
      </c>
      <c r="AA17" s="125" t="s">
        <v>11</v>
      </c>
      <c r="AB17" s="74">
        <v>3</v>
      </c>
      <c r="AC17" s="37" t="s">
        <v>158</v>
      </c>
      <c r="AD17" s="75" t="s">
        <v>159</v>
      </c>
      <c r="AE17" s="76">
        <f t="shared" si="0"/>
        <v>12</v>
      </c>
      <c r="AF17" s="77" t="s">
        <v>160</v>
      </c>
      <c r="AG17" s="78">
        <f t="shared" si="1"/>
        <v>9296400</v>
      </c>
    </row>
    <row r="18" spans="1:33" ht="36.75" customHeight="1">
      <c r="A18" s="65">
        <f t="shared" si="2"/>
        <v>7</v>
      </c>
      <c r="B18" s="66" t="str">
        <f>IF(【全員最初に作成】基本情報!C41="","",【全員最初に作成】基本情報!C41)</f>
        <v/>
      </c>
      <c r="C18" s="67" t="str">
        <f>IF(【全員最初に作成】基本情報!D41="","",【全員最初に作成】基本情報!D41)</f>
        <v/>
      </c>
      <c r="D18" s="68" t="str">
        <f>IF(【全員最初に作成】基本情報!E41="","",【全員最初に作成】基本情報!E41)</f>
        <v/>
      </c>
      <c r="E18" s="68" t="str">
        <f>IF(【全員最初に作成】基本情報!F41="","",【全員最初に作成】基本情報!F41)</f>
        <v/>
      </c>
      <c r="F18" s="68" t="str">
        <f>IF(【全員最初に作成】基本情報!G41="","",【全員最初に作成】基本情報!G41)</f>
        <v/>
      </c>
      <c r="G18" s="68" t="str">
        <f>IF(【全員最初に作成】基本情報!H41="","",【全員最初に作成】基本情報!H41)</f>
        <v/>
      </c>
      <c r="H18" s="68" t="str">
        <f>IF(【全員最初に作成】基本情報!I41="","",【全員最初に作成】基本情報!I41)</f>
        <v/>
      </c>
      <c r="I18" s="68" t="str">
        <f>IF(【全員最初に作成】基本情報!J41="","",【全員最初に作成】基本情報!J41)</f>
        <v/>
      </c>
      <c r="J18" s="68" t="str">
        <f>IF(【全員最初に作成】基本情報!K41="","",【全員最初に作成】基本情報!K41)</f>
        <v/>
      </c>
      <c r="K18" s="69" t="str">
        <f>IF(【全員最初に作成】基本情報!L41="","",【全員最初に作成】基本情報!L41)</f>
        <v/>
      </c>
      <c r="L18" s="70" t="str">
        <f>IF(【全員最初に作成】基本情報!M41="","",【全員最初に作成】基本情報!M41)</f>
        <v/>
      </c>
      <c r="M18" s="70" t="str">
        <f>IF(【全員最初に作成】基本情報!R41="","",【全員最初に作成】基本情報!R41)</f>
        <v/>
      </c>
      <c r="N18" s="70" t="str">
        <f>IF(【全員最初に作成】基本情報!W41="","",【全員最初に作成】基本情報!W41)</f>
        <v/>
      </c>
      <c r="O18" s="65" t="str">
        <f>IF(【全員最初に作成】基本情報!X41="","",【全員最初に作成】基本情報!X41)</f>
        <v/>
      </c>
      <c r="P18" s="71" t="str">
        <f>IF(【全員最初に作成】基本情報!Y41="","",【全員最初に作成】基本情報!Y41)</f>
        <v/>
      </c>
      <c r="Q18" s="234" t="str">
        <f>IF(【全員最初に作成】基本情報!AB41="","",【全員最初に作成】基本情報!AB41)</f>
        <v/>
      </c>
      <c r="R18" s="72"/>
      <c r="S18" s="73"/>
      <c r="T18" s="80" t="str">
        <f>IF(P18="","",VLOOKUP(P18,【参考】数式用!$A$5:$H$34,MATCH(S18,【参考】数式用!$C$4:$E$4,0)+2,0))</f>
        <v/>
      </c>
      <c r="U18" s="38" t="s">
        <v>155</v>
      </c>
      <c r="V18" s="74"/>
      <c r="W18" s="37" t="s">
        <v>156</v>
      </c>
      <c r="X18" s="74"/>
      <c r="Y18" s="40" t="s">
        <v>157</v>
      </c>
      <c r="Z18" s="74"/>
      <c r="AA18" s="37" t="s">
        <v>156</v>
      </c>
      <c r="AB18" s="74"/>
      <c r="AC18" s="37" t="s">
        <v>158</v>
      </c>
      <c r="AD18" s="75" t="s">
        <v>159</v>
      </c>
      <c r="AE18" s="76" t="str">
        <f t="shared" si="0"/>
        <v/>
      </c>
      <c r="AF18" s="77" t="s">
        <v>160</v>
      </c>
      <c r="AG18" s="78" t="str">
        <f t="shared" si="1"/>
        <v/>
      </c>
    </row>
    <row r="19" spans="1:33" ht="36.75" customHeight="1">
      <c r="A19" s="65">
        <f t="shared" si="2"/>
        <v>8</v>
      </c>
      <c r="B19" s="66" t="str">
        <f>IF(【全員最初に作成】基本情報!C42="","",【全員最初に作成】基本情報!C42)</f>
        <v/>
      </c>
      <c r="C19" s="67" t="str">
        <f>IF(【全員最初に作成】基本情報!D42="","",【全員最初に作成】基本情報!D42)</f>
        <v/>
      </c>
      <c r="D19" s="68" t="str">
        <f>IF(【全員最初に作成】基本情報!E42="","",【全員最初に作成】基本情報!E42)</f>
        <v/>
      </c>
      <c r="E19" s="68" t="str">
        <f>IF(【全員最初に作成】基本情報!F42="","",【全員最初に作成】基本情報!F42)</f>
        <v/>
      </c>
      <c r="F19" s="68" t="str">
        <f>IF(【全員最初に作成】基本情報!G42="","",【全員最初に作成】基本情報!G42)</f>
        <v/>
      </c>
      <c r="G19" s="68" t="str">
        <f>IF(【全員最初に作成】基本情報!H42="","",【全員最初に作成】基本情報!H42)</f>
        <v/>
      </c>
      <c r="H19" s="68" t="str">
        <f>IF(【全員最初に作成】基本情報!I42="","",【全員最初に作成】基本情報!I42)</f>
        <v/>
      </c>
      <c r="I19" s="68" t="str">
        <f>IF(【全員最初に作成】基本情報!J42="","",【全員最初に作成】基本情報!J42)</f>
        <v/>
      </c>
      <c r="J19" s="68" t="str">
        <f>IF(【全員最初に作成】基本情報!K42="","",【全員最初に作成】基本情報!K42)</f>
        <v/>
      </c>
      <c r="K19" s="69" t="str">
        <f>IF(【全員最初に作成】基本情報!L42="","",【全員最初に作成】基本情報!L42)</f>
        <v/>
      </c>
      <c r="L19" s="70" t="str">
        <f>IF(【全員最初に作成】基本情報!M42="","",【全員最初に作成】基本情報!M42)</f>
        <v/>
      </c>
      <c r="M19" s="70" t="str">
        <f>IF(【全員最初に作成】基本情報!R42="","",【全員最初に作成】基本情報!R42)</f>
        <v/>
      </c>
      <c r="N19" s="70" t="str">
        <f>IF(【全員最初に作成】基本情報!W42="","",【全員最初に作成】基本情報!W42)</f>
        <v/>
      </c>
      <c r="O19" s="65" t="str">
        <f>IF(【全員最初に作成】基本情報!X42="","",【全員最初に作成】基本情報!X42)</f>
        <v/>
      </c>
      <c r="P19" s="71" t="str">
        <f>IF(【全員最初に作成】基本情報!Y42="","",【全員最初に作成】基本情報!Y42)</f>
        <v/>
      </c>
      <c r="Q19" s="234" t="str">
        <f>IF(【全員最初に作成】基本情報!AB42="","",【全員最初に作成】基本情報!AB42)</f>
        <v/>
      </c>
      <c r="R19" s="72"/>
      <c r="S19" s="73"/>
      <c r="T19" s="80" t="str">
        <f>IF(P19="","",VLOOKUP(P19,【参考】数式用!$A$5:$H$34,MATCH(S19,【参考】数式用!$C$4:$E$4,0)+2,0))</f>
        <v/>
      </c>
      <c r="U19" s="38" t="s">
        <v>155</v>
      </c>
      <c r="V19" s="74"/>
      <c r="W19" s="37" t="s">
        <v>156</v>
      </c>
      <c r="X19" s="74"/>
      <c r="Y19" s="40" t="s">
        <v>157</v>
      </c>
      <c r="Z19" s="74"/>
      <c r="AA19" s="37" t="s">
        <v>156</v>
      </c>
      <c r="AB19" s="74"/>
      <c r="AC19" s="37" t="s">
        <v>158</v>
      </c>
      <c r="AD19" s="75" t="s">
        <v>159</v>
      </c>
      <c r="AE19" s="76" t="str">
        <f t="shared" si="0"/>
        <v/>
      </c>
      <c r="AF19" s="77" t="s">
        <v>160</v>
      </c>
      <c r="AG19" s="78" t="str">
        <f t="shared" si="1"/>
        <v/>
      </c>
    </row>
    <row r="20" spans="1:33" ht="36.75" customHeight="1">
      <c r="A20" s="65">
        <f t="shared" si="2"/>
        <v>9</v>
      </c>
      <c r="B20" s="66" t="str">
        <f>IF(【全員最初に作成】基本情報!C43="","",【全員最初に作成】基本情報!C43)</f>
        <v/>
      </c>
      <c r="C20" s="67" t="str">
        <f>IF(【全員最初に作成】基本情報!D43="","",【全員最初に作成】基本情報!D43)</f>
        <v/>
      </c>
      <c r="D20" s="68" t="str">
        <f>IF(【全員最初に作成】基本情報!E43="","",【全員最初に作成】基本情報!E43)</f>
        <v/>
      </c>
      <c r="E20" s="68" t="str">
        <f>IF(【全員最初に作成】基本情報!F43="","",【全員最初に作成】基本情報!F43)</f>
        <v/>
      </c>
      <c r="F20" s="68" t="str">
        <f>IF(【全員最初に作成】基本情報!G43="","",【全員最初に作成】基本情報!G43)</f>
        <v/>
      </c>
      <c r="G20" s="68" t="str">
        <f>IF(【全員最初に作成】基本情報!H43="","",【全員最初に作成】基本情報!H43)</f>
        <v/>
      </c>
      <c r="H20" s="68" t="str">
        <f>IF(【全員最初に作成】基本情報!I43="","",【全員最初に作成】基本情報!I43)</f>
        <v/>
      </c>
      <c r="I20" s="68" t="str">
        <f>IF(【全員最初に作成】基本情報!J43="","",【全員最初に作成】基本情報!J43)</f>
        <v/>
      </c>
      <c r="J20" s="68" t="str">
        <f>IF(【全員最初に作成】基本情報!K43="","",【全員最初に作成】基本情報!K43)</f>
        <v/>
      </c>
      <c r="K20" s="69" t="str">
        <f>IF(【全員最初に作成】基本情報!L43="","",【全員最初に作成】基本情報!L43)</f>
        <v/>
      </c>
      <c r="L20" s="70" t="str">
        <f>IF(【全員最初に作成】基本情報!M43="","",【全員最初に作成】基本情報!M43)</f>
        <v/>
      </c>
      <c r="M20" s="70" t="str">
        <f>IF(【全員最初に作成】基本情報!R43="","",【全員最初に作成】基本情報!R43)</f>
        <v/>
      </c>
      <c r="N20" s="70" t="str">
        <f>IF(【全員最初に作成】基本情報!W43="","",【全員最初に作成】基本情報!W43)</f>
        <v/>
      </c>
      <c r="O20" s="65" t="str">
        <f>IF(【全員最初に作成】基本情報!X43="","",【全員最初に作成】基本情報!X43)</f>
        <v/>
      </c>
      <c r="P20" s="71" t="str">
        <f>IF(【全員最初に作成】基本情報!Y43="","",【全員最初に作成】基本情報!Y43)</f>
        <v/>
      </c>
      <c r="Q20" s="234" t="str">
        <f>IF(【全員最初に作成】基本情報!AB43="","",【全員最初に作成】基本情報!AB43)</f>
        <v/>
      </c>
      <c r="R20" s="72"/>
      <c r="S20" s="73"/>
      <c r="T20" s="80" t="str">
        <f>IF(P20="","",VLOOKUP(P20,【参考】数式用!$A$5:$H$34,MATCH(S20,【参考】数式用!$C$4:$E$4,0)+2,0))</f>
        <v/>
      </c>
      <c r="U20" s="38" t="s">
        <v>155</v>
      </c>
      <c r="V20" s="74"/>
      <c r="W20" s="37" t="s">
        <v>156</v>
      </c>
      <c r="X20" s="74"/>
      <c r="Y20" s="40" t="s">
        <v>157</v>
      </c>
      <c r="Z20" s="74"/>
      <c r="AA20" s="37" t="s">
        <v>156</v>
      </c>
      <c r="AB20" s="74"/>
      <c r="AC20" s="37" t="s">
        <v>158</v>
      </c>
      <c r="AD20" s="75" t="s">
        <v>159</v>
      </c>
      <c r="AE20" s="76" t="str">
        <f t="shared" si="0"/>
        <v/>
      </c>
      <c r="AF20" s="77" t="s">
        <v>160</v>
      </c>
      <c r="AG20" s="78" t="str">
        <f t="shared" si="1"/>
        <v/>
      </c>
    </row>
    <row r="21" spans="1:33" ht="36.75" customHeight="1">
      <c r="A21" s="65">
        <f t="shared" si="2"/>
        <v>10</v>
      </c>
      <c r="B21" s="66" t="str">
        <f>IF(【全員最初に作成】基本情報!C44="","",【全員最初に作成】基本情報!C44)</f>
        <v/>
      </c>
      <c r="C21" s="67" t="str">
        <f>IF(【全員最初に作成】基本情報!D44="","",【全員最初に作成】基本情報!D44)</f>
        <v/>
      </c>
      <c r="D21" s="68" t="str">
        <f>IF(【全員最初に作成】基本情報!E44="","",【全員最初に作成】基本情報!E44)</f>
        <v/>
      </c>
      <c r="E21" s="68" t="str">
        <f>IF(【全員最初に作成】基本情報!F44="","",【全員最初に作成】基本情報!F44)</f>
        <v/>
      </c>
      <c r="F21" s="68" t="str">
        <f>IF(【全員最初に作成】基本情報!G44="","",【全員最初に作成】基本情報!G44)</f>
        <v/>
      </c>
      <c r="G21" s="68" t="str">
        <f>IF(【全員最初に作成】基本情報!H44="","",【全員最初に作成】基本情報!H44)</f>
        <v/>
      </c>
      <c r="H21" s="68" t="str">
        <f>IF(【全員最初に作成】基本情報!I44="","",【全員最初に作成】基本情報!I44)</f>
        <v/>
      </c>
      <c r="I21" s="68" t="str">
        <f>IF(【全員最初に作成】基本情報!J44="","",【全員最初に作成】基本情報!J44)</f>
        <v/>
      </c>
      <c r="J21" s="68" t="str">
        <f>IF(【全員最初に作成】基本情報!K44="","",【全員最初に作成】基本情報!K44)</f>
        <v/>
      </c>
      <c r="K21" s="69" t="str">
        <f>IF(【全員最初に作成】基本情報!L44="","",【全員最初に作成】基本情報!L44)</f>
        <v/>
      </c>
      <c r="L21" s="70" t="str">
        <f>IF(【全員最初に作成】基本情報!M44="","",【全員最初に作成】基本情報!M44)</f>
        <v/>
      </c>
      <c r="M21" s="70" t="str">
        <f>IF(【全員最初に作成】基本情報!R44="","",【全員最初に作成】基本情報!R44)</f>
        <v/>
      </c>
      <c r="N21" s="70" t="str">
        <f>IF(【全員最初に作成】基本情報!W44="","",【全員最初に作成】基本情報!W44)</f>
        <v/>
      </c>
      <c r="O21" s="65" t="str">
        <f>IF(【全員最初に作成】基本情報!X44="","",【全員最初に作成】基本情報!X44)</f>
        <v/>
      </c>
      <c r="P21" s="71" t="str">
        <f>IF(【全員最初に作成】基本情報!Y44="","",【全員最初に作成】基本情報!Y44)</f>
        <v/>
      </c>
      <c r="Q21" s="234" t="str">
        <f>IF(【全員最初に作成】基本情報!AB44="","",【全員最初に作成】基本情報!AB44)</f>
        <v/>
      </c>
      <c r="R21" s="72"/>
      <c r="S21" s="73"/>
      <c r="T21" s="80" t="str">
        <f>IF(P21="","",VLOOKUP(P21,【参考】数式用!$A$5:$H$34,MATCH(S21,【参考】数式用!$C$4:$E$4,0)+2,0))</f>
        <v/>
      </c>
      <c r="U21" s="38" t="s">
        <v>155</v>
      </c>
      <c r="V21" s="74"/>
      <c r="W21" s="37" t="s">
        <v>156</v>
      </c>
      <c r="X21" s="74"/>
      <c r="Y21" s="40" t="s">
        <v>157</v>
      </c>
      <c r="Z21" s="74"/>
      <c r="AA21" s="37" t="s">
        <v>156</v>
      </c>
      <c r="AB21" s="74"/>
      <c r="AC21" s="37" t="s">
        <v>158</v>
      </c>
      <c r="AD21" s="75" t="s">
        <v>159</v>
      </c>
      <c r="AE21" s="76" t="str">
        <f t="shared" si="0"/>
        <v/>
      </c>
      <c r="AF21" s="77" t="s">
        <v>160</v>
      </c>
      <c r="AG21" s="78" t="str">
        <f t="shared" si="1"/>
        <v/>
      </c>
    </row>
    <row r="22" spans="1:33" ht="36.75" customHeight="1">
      <c r="A22" s="65">
        <f t="shared" si="2"/>
        <v>11</v>
      </c>
      <c r="B22" s="66" t="str">
        <f>IF(【全員最初に作成】基本情報!C45="","",【全員最初に作成】基本情報!C45)</f>
        <v/>
      </c>
      <c r="C22" s="67" t="str">
        <f>IF(【全員最初に作成】基本情報!D45="","",【全員最初に作成】基本情報!D45)</f>
        <v/>
      </c>
      <c r="D22" s="68" t="str">
        <f>IF(【全員最初に作成】基本情報!E45="","",【全員最初に作成】基本情報!E45)</f>
        <v/>
      </c>
      <c r="E22" s="68" t="str">
        <f>IF(【全員最初に作成】基本情報!F45="","",【全員最初に作成】基本情報!F45)</f>
        <v/>
      </c>
      <c r="F22" s="68" t="str">
        <f>IF(【全員最初に作成】基本情報!G45="","",【全員最初に作成】基本情報!G45)</f>
        <v/>
      </c>
      <c r="G22" s="68" t="str">
        <f>IF(【全員最初に作成】基本情報!H45="","",【全員最初に作成】基本情報!H45)</f>
        <v/>
      </c>
      <c r="H22" s="68" t="str">
        <f>IF(【全員最初に作成】基本情報!I45="","",【全員最初に作成】基本情報!I45)</f>
        <v/>
      </c>
      <c r="I22" s="68" t="str">
        <f>IF(【全員最初に作成】基本情報!J45="","",【全員最初に作成】基本情報!J45)</f>
        <v/>
      </c>
      <c r="J22" s="68" t="str">
        <f>IF(【全員最初に作成】基本情報!K45="","",【全員最初に作成】基本情報!K45)</f>
        <v/>
      </c>
      <c r="K22" s="69" t="str">
        <f>IF(【全員最初に作成】基本情報!L45="","",【全員最初に作成】基本情報!L45)</f>
        <v/>
      </c>
      <c r="L22" s="70" t="str">
        <f>IF(【全員最初に作成】基本情報!M45="","",【全員最初に作成】基本情報!M45)</f>
        <v/>
      </c>
      <c r="M22" s="70" t="str">
        <f>IF(【全員最初に作成】基本情報!R45="","",【全員最初に作成】基本情報!R45)</f>
        <v/>
      </c>
      <c r="N22" s="70" t="str">
        <f>IF(【全員最初に作成】基本情報!W45="","",【全員最初に作成】基本情報!W45)</f>
        <v/>
      </c>
      <c r="O22" s="65" t="str">
        <f>IF(【全員最初に作成】基本情報!X45="","",【全員最初に作成】基本情報!X45)</f>
        <v/>
      </c>
      <c r="P22" s="71" t="str">
        <f>IF(【全員最初に作成】基本情報!Y45="","",【全員最初に作成】基本情報!Y45)</f>
        <v/>
      </c>
      <c r="Q22" s="234" t="str">
        <f>IF(【全員最初に作成】基本情報!AB45="","",【全員最初に作成】基本情報!AB45)</f>
        <v/>
      </c>
      <c r="R22" s="72"/>
      <c r="S22" s="73"/>
      <c r="T22" s="80" t="str">
        <f>IF(P22="","",VLOOKUP(P22,【参考】数式用!$A$5:$H$34,MATCH(S22,【参考】数式用!$C$4:$E$4,0)+2,0))</f>
        <v/>
      </c>
      <c r="U22" s="38" t="s">
        <v>155</v>
      </c>
      <c r="V22" s="74"/>
      <c r="W22" s="37" t="s">
        <v>156</v>
      </c>
      <c r="X22" s="74"/>
      <c r="Y22" s="40" t="s">
        <v>157</v>
      </c>
      <c r="Z22" s="74"/>
      <c r="AA22" s="37" t="s">
        <v>156</v>
      </c>
      <c r="AB22" s="74"/>
      <c r="AC22" s="37" t="s">
        <v>158</v>
      </c>
      <c r="AD22" s="75" t="s">
        <v>159</v>
      </c>
      <c r="AE22" s="76" t="str">
        <f t="shared" si="0"/>
        <v/>
      </c>
      <c r="AF22" s="77" t="s">
        <v>160</v>
      </c>
      <c r="AG22" s="78" t="str">
        <f t="shared" si="1"/>
        <v/>
      </c>
    </row>
    <row r="23" spans="1:33" ht="36.75" customHeight="1">
      <c r="A23" s="65">
        <f t="shared" si="2"/>
        <v>12</v>
      </c>
      <c r="B23" s="66" t="str">
        <f>IF(【全員最初に作成】基本情報!C46="","",【全員最初に作成】基本情報!C46)</f>
        <v/>
      </c>
      <c r="C23" s="67" t="str">
        <f>IF(【全員最初に作成】基本情報!D46="","",【全員最初に作成】基本情報!D46)</f>
        <v/>
      </c>
      <c r="D23" s="68" t="str">
        <f>IF(【全員最初に作成】基本情報!E46="","",【全員最初に作成】基本情報!E46)</f>
        <v/>
      </c>
      <c r="E23" s="68" t="str">
        <f>IF(【全員最初に作成】基本情報!F46="","",【全員最初に作成】基本情報!F46)</f>
        <v/>
      </c>
      <c r="F23" s="68" t="str">
        <f>IF(【全員最初に作成】基本情報!G46="","",【全員最初に作成】基本情報!G46)</f>
        <v/>
      </c>
      <c r="G23" s="68" t="str">
        <f>IF(【全員最初に作成】基本情報!H46="","",【全員最初に作成】基本情報!H46)</f>
        <v/>
      </c>
      <c r="H23" s="68" t="str">
        <f>IF(【全員最初に作成】基本情報!I46="","",【全員最初に作成】基本情報!I46)</f>
        <v/>
      </c>
      <c r="I23" s="68" t="str">
        <f>IF(【全員最初に作成】基本情報!J46="","",【全員最初に作成】基本情報!J46)</f>
        <v/>
      </c>
      <c r="J23" s="68" t="str">
        <f>IF(【全員最初に作成】基本情報!K46="","",【全員最初に作成】基本情報!K46)</f>
        <v/>
      </c>
      <c r="K23" s="69" t="str">
        <f>IF(【全員最初に作成】基本情報!L46="","",【全員最初に作成】基本情報!L46)</f>
        <v/>
      </c>
      <c r="L23" s="70" t="str">
        <f>IF(【全員最初に作成】基本情報!M46="","",【全員最初に作成】基本情報!M46)</f>
        <v/>
      </c>
      <c r="M23" s="70" t="str">
        <f>IF(【全員最初に作成】基本情報!R46="","",【全員最初に作成】基本情報!R46)</f>
        <v/>
      </c>
      <c r="N23" s="70" t="str">
        <f>IF(【全員最初に作成】基本情報!W46="","",【全員最初に作成】基本情報!W46)</f>
        <v/>
      </c>
      <c r="O23" s="65" t="str">
        <f>IF(【全員最初に作成】基本情報!X46="","",【全員最初に作成】基本情報!X46)</f>
        <v/>
      </c>
      <c r="P23" s="71" t="str">
        <f>IF(【全員最初に作成】基本情報!Y46="","",【全員最初に作成】基本情報!Y46)</f>
        <v/>
      </c>
      <c r="Q23" s="234" t="str">
        <f>IF(【全員最初に作成】基本情報!AB46="","",【全員最初に作成】基本情報!AB46)</f>
        <v/>
      </c>
      <c r="R23" s="72"/>
      <c r="S23" s="73"/>
      <c r="T23" s="80" t="str">
        <f>IF(P23="","",VLOOKUP(P23,【参考】数式用!$A$5:$H$34,MATCH(S23,【参考】数式用!$C$4:$E$4,0)+2,0))</f>
        <v/>
      </c>
      <c r="U23" s="38" t="s">
        <v>155</v>
      </c>
      <c r="V23" s="74"/>
      <c r="W23" s="37" t="s">
        <v>156</v>
      </c>
      <c r="X23" s="74"/>
      <c r="Y23" s="40" t="s">
        <v>157</v>
      </c>
      <c r="Z23" s="74"/>
      <c r="AA23" s="37" t="s">
        <v>156</v>
      </c>
      <c r="AB23" s="74"/>
      <c r="AC23" s="37" t="s">
        <v>158</v>
      </c>
      <c r="AD23" s="75" t="s">
        <v>159</v>
      </c>
      <c r="AE23" s="76" t="str">
        <f t="shared" si="0"/>
        <v/>
      </c>
      <c r="AF23" s="77" t="s">
        <v>160</v>
      </c>
      <c r="AG23" s="78" t="str">
        <f t="shared" si="1"/>
        <v/>
      </c>
    </row>
    <row r="24" spans="1:33" ht="36.75" customHeight="1">
      <c r="A24" s="65">
        <f t="shared" si="2"/>
        <v>13</v>
      </c>
      <c r="B24" s="66" t="str">
        <f>IF(【全員最初に作成】基本情報!C47="","",【全員最初に作成】基本情報!C47)</f>
        <v/>
      </c>
      <c r="C24" s="67" t="str">
        <f>IF(【全員最初に作成】基本情報!D47="","",【全員最初に作成】基本情報!D47)</f>
        <v/>
      </c>
      <c r="D24" s="68" t="str">
        <f>IF(【全員最初に作成】基本情報!E47="","",【全員最初に作成】基本情報!E47)</f>
        <v/>
      </c>
      <c r="E24" s="68" t="str">
        <f>IF(【全員最初に作成】基本情報!F47="","",【全員最初に作成】基本情報!F47)</f>
        <v/>
      </c>
      <c r="F24" s="68" t="str">
        <f>IF(【全員最初に作成】基本情報!G47="","",【全員最初に作成】基本情報!G47)</f>
        <v/>
      </c>
      <c r="G24" s="68" t="str">
        <f>IF(【全員最初に作成】基本情報!H47="","",【全員最初に作成】基本情報!H47)</f>
        <v/>
      </c>
      <c r="H24" s="68" t="str">
        <f>IF(【全員最初に作成】基本情報!I47="","",【全員最初に作成】基本情報!I47)</f>
        <v/>
      </c>
      <c r="I24" s="68" t="str">
        <f>IF(【全員最初に作成】基本情報!J47="","",【全員最初に作成】基本情報!J47)</f>
        <v/>
      </c>
      <c r="J24" s="68" t="str">
        <f>IF(【全員最初に作成】基本情報!K47="","",【全員最初に作成】基本情報!K47)</f>
        <v/>
      </c>
      <c r="K24" s="69" t="str">
        <f>IF(【全員最初に作成】基本情報!L47="","",【全員最初に作成】基本情報!L47)</f>
        <v/>
      </c>
      <c r="L24" s="70" t="str">
        <f>IF(【全員最初に作成】基本情報!M47="","",【全員最初に作成】基本情報!M47)</f>
        <v/>
      </c>
      <c r="M24" s="70" t="str">
        <f>IF(【全員最初に作成】基本情報!R47="","",【全員最初に作成】基本情報!R47)</f>
        <v/>
      </c>
      <c r="N24" s="70" t="str">
        <f>IF(【全員最初に作成】基本情報!W47="","",【全員最初に作成】基本情報!W47)</f>
        <v/>
      </c>
      <c r="O24" s="65" t="str">
        <f>IF(【全員最初に作成】基本情報!X47="","",【全員最初に作成】基本情報!X47)</f>
        <v/>
      </c>
      <c r="P24" s="71" t="str">
        <f>IF(【全員最初に作成】基本情報!Y47="","",【全員最初に作成】基本情報!Y47)</f>
        <v/>
      </c>
      <c r="Q24" s="234" t="str">
        <f>IF(【全員最初に作成】基本情報!AB47="","",【全員最初に作成】基本情報!AB47)</f>
        <v/>
      </c>
      <c r="R24" s="72"/>
      <c r="S24" s="73"/>
      <c r="T24" s="80" t="str">
        <f>IF(P24="","",VLOOKUP(P24,【参考】数式用!$A$5:$H$34,MATCH(S24,【参考】数式用!$C$4:$E$4,0)+2,0))</f>
        <v/>
      </c>
      <c r="U24" s="38" t="s">
        <v>155</v>
      </c>
      <c r="V24" s="74"/>
      <c r="W24" s="37" t="s">
        <v>156</v>
      </c>
      <c r="X24" s="74"/>
      <c r="Y24" s="40" t="s">
        <v>157</v>
      </c>
      <c r="Z24" s="74"/>
      <c r="AA24" s="37" t="s">
        <v>156</v>
      </c>
      <c r="AB24" s="74"/>
      <c r="AC24" s="37" t="s">
        <v>158</v>
      </c>
      <c r="AD24" s="75" t="s">
        <v>159</v>
      </c>
      <c r="AE24" s="76" t="str">
        <f t="shared" si="0"/>
        <v/>
      </c>
      <c r="AF24" s="77" t="s">
        <v>160</v>
      </c>
      <c r="AG24" s="78" t="str">
        <f t="shared" si="1"/>
        <v/>
      </c>
    </row>
    <row r="25" spans="1:33" ht="36.75" customHeight="1">
      <c r="A25" s="65">
        <f t="shared" si="2"/>
        <v>14</v>
      </c>
      <c r="B25" s="66" t="str">
        <f>IF(【全員最初に作成】基本情報!C48="","",【全員最初に作成】基本情報!C48)</f>
        <v/>
      </c>
      <c r="C25" s="67" t="str">
        <f>IF(【全員最初に作成】基本情報!D48="","",【全員最初に作成】基本情報!D48)</f>
        <v/>
      </c>
      <c r="D25" s="68" t="str">
        <f>IF(【全員最初に作成】基本情報!E48="","",【全員最初に作成】基本情報!E48)</f>
        <v/>
      </c>
      <c r="E25" s="68" t="str">
        <f>IF(【全員最初に作成】基本情報!F48="","",【全員最初に作成】基本情報!F48)</f>
        <v/>
      </c>
      <c r="F25" s="68" t="str">
        <f>IF(【全員最初に作成】基本情報!G48="","",【全員最初に作成】基本情報!G48)</f>
        <v/>
      </c>
      <c r="G25" s="68" t="str">
        <f>IF(【全員最初に作成】基本情報!H48="","",【全員最初に作成】基本情報!H48)</f>
        <v/>
      </c>
      <c r="H25" s="68" t="str">
        <f>IF(【全員最初に作成】基本情報!I48="","",【全員最初に作成】基本情報!I48)</f>
        <v/>
      </c>
      <c r="I25" s="68" t="str">
        <f>IF(【全員最初に作成】基本情報!J48="","",【全員最初に作成】基本情報!J48)</f>
        <v/>
      </c>
      <c r="J25" s="68" t="str">
        <f>IF(【全員最初に作成】基本情報!K48="","",【全員最初に作成】基本情報!K48)</f>
        <v/>
      </c>
      <c r="K25" s="69" t="str">
        <f>IF(【全員最初に作成】基本情報!L48="","",【全員最初に作成】基本情報!L48)</f>
        <v/>
      </c>
      <c r="L25" s="70" t="str">
        <f>IF(【全員最初に作成】基本情報!M48="","",【全員最初に作成】基本情報!M48)</f>
        <v/>
      </c>
      <c r="M25" s="70" t="str">
        <f>IF(【全員最初に作成】基本情報!R48="","",【全員最初に作成】基本情報!R48)</f>
        <v/>
      </c>
      <c r="N25" s="70" t="str">
        <f>IF(【全員最初に作成】基本情報!W48="","",【全員最初に作成】基本情報!W48)</f>
        <v/>
      </c>
      <c r="O25" s="65" t="str">
        <f>IF(【全員最初に作成】基本情報!X48="","",【全員最初に作成】基本情報!X48)</f>
        <v/>
      </c>
      <c r="P25" s="71" t="str">
        <f>IF(【全員最初に作成】基本情報!Y48="","",【全員最初に作成】基本情報!Y48)</f>
        <v/>
      </c>
      <c r="Q25" s="234" t="str">
        <f>IF(【全員最初に作成】基本情報!AB48="","",【全員最初に作成】基本情報!AB48)</f>
        <v/>
      </c>
      <c r="R25" s="72"/>
      <c r="S25" s="73"/>
      <c r="T25" s="80" t="str">
        <f>IF(P25="","",VLOOKUP(P25,【参考】数式用!$A$5:$H$34,MATCH(S25,【参考】数式用!$C$4:$E$4,0)+2,0))</f>
        <v/>
      </c>
      <c r="U25" s="38" t="s">
        <v>155</v>
      </c>
      <c r="V25" s="74"/>
      <c r="W25" s="37" t="s">
        <v>156</v>
      </c>
      <c r="X25" s="74"/>
      <c r="Y25" s="40" t="s">
        <v>157</v>
      </c>
      <c r="Z25" s="74"/>
      <c r="AA25" s="37" t="s">
        <v>156</v>
      </c>
      <c r="AB25" s="74"/>
      <c r="AC25" s="37" t="s">
        <v>158</v>
      </c>
      <c r="AD25" s="75" t="s">
        <v>159</v>
      </c>
      <c r="AE25" s="76" t="str">
        <f t="shared" si="0"/>
        <v/>
      </c>
      <c r="AF25" s="77" t="s">
        <v>160</v>
      </c>
      <c r="AG25" s="78" t="str">
        <f t="shared" si="1"/>
        <v/>
      </c>
    </row>
    <row r="26" spans="1:33" ht="36.75" customHeight="1">
      <c r="A26" s="65">
        <f t="shared" si="2"/>
        <v>15</v>
      </c>
      <c r="B26" s="66" t="str">
        <f>IF(【全員最初に作成】基本情報!C49="","",【全員最初に作成】基本情報!C49)</f>
        <v/>
      </c>
      <c r="C26" s="67" t="str">
        <f>IF(【全員最初に作成】基本情報!D49="","",【全員最初に作成】基本情報!D49)</f>
        <v/>
      </c>
      <c r="D26" s="68" t="str">
        <f>IF(【全員最初に作成】基本情報!E49="","",【全員最初に作成】基本情報!E49)</f>
        <v/>
      </c>
      <c r="E26" s="68" t="str">
        <f>IF(【全員最初に作成】基本情報!F49="","",【全員最初に作成】基本情報!F49)</f>
        <v/>
      </c>
      <c r="F26" s="68" t="str">
        <f>IF(【全員最初に作成】基本情報!G49="","",【全員最初に作成】基本情報!G49)</f>
        <v/>
      </c>
      <c r="G26" s="68" t="str">
        <f>IF(【全員最初に作成】基本情報!H49="","",【全員最初に作成】基本情報!H49)</f>
        <v/>
      </c>
      <c r="H26" s="68" t="str">
        <f>IF(【全員最初に作成】基本情報!I49="","",【全員最初に作成】基本情報!I49)</f>
        <v/>
      </c>
      <c r="I26" s="68" t="str">
        <f>IF(【全員最初に作成】基本情報!J49="","",【全員最初に作成】基本情報!J49)</f>
        <v/>
      </c>
      <c r="J26" s="68" t="str">
        <f>IF(【全員最初に作成】基本情報!K49="","",【全員最初に作成】基本情報!K49)</f>
        <v/>
      </c>
      <c r="K26" s="69" t="str">
        <f>IF(【全員最初に作成】基本情報!L49="","",【全員最初に作成】基本情報!L49)</f>
        <v/>
      </c>
      <c r="L26" s="70" t="str">
        <f>IF(【全員最初に作成】基本情報!M49="","",【全員最初に作成】基本情報!M49)</f>
        <v/>
      </c>
      <c r="M26" s="70" t="str">
        <f>IF(【全員最初に作成】基本情報!R49="","",【全員最初に作成】基本情報!R49)</f>
        <v/>
      </c>
      <c r="N26" s="70" t="str">
        <f>IF(【全員最初に作成】基本情報!W49="","",【全員最初に作成】基本情報!W49)</f>
        <v/>
      </c>
      <c r="O26" s="65" t="str">
        <f>IF(【全員最初に作成】基本情報!X49="","",【全員最初に作成】基本情報!X49)</f>
        <v/>
      </c>
      <c r="P26" s="71" t="str">
        <f>IF(【全員最初に作成】基本情報!Y49="","",【全員最初に作成】基本情報!Y49)</f>
        <v/>
      </c>
      <c r="Q26" s="234" t="str">
        <f>IF(【全員最初に作成】基本情報!AB49="","",【全員最初に作成】基本情報!AB49)</f>
        <v/>
      </c>
      <c r="R26" s="72"/>
      <c r="S26" s="73"/>
      <c r="T26" s="80" t="str">
        <f>IF(P26="","",VLOOKUP(P26,【参考】数式用!$A$5:$H$34,MATCH(S26,【参考】数式用!$C$4:$E$4,0)+2,0))</f>
        <v/>
      </c>
      <c r="U26" s="38" t="s">
        <v>155</v>
      </c>
      <c r="V26" s="74"/>
      <c r="W26" s="37" t="s">
        <v>156</v>
      </c>
      <c r="X26" s="74"/>
      <c r="Y26" s="40" t="s">
        <v>157</v>
      </c>
      <c r="Z26" s="74"/>
      <c r="AA26" s="37" t="s">
        <v>156</v>
      </c>
      <c r="AB26" s="74"/>
      <c r="AC26" s="37" t="s">
        <v>158</v>
      </c>
      <c r="AD26" s="75" t="s">
        <v>159</v>
      </c>
      <c r="AE26" s="76" t="str">
        <f t="shared" si="0"/>
        <v/>
      </c>
      <c r="AF26" s="77" t="s">
        <v>160</v>
      </c>
      <c r="AG26" s="78" t="str">
        <f t="shared" si="1"/>
        <v/>
      </c>
    </row>
    <row r="27" spans="1:33" ht="36.75" customHeight="1">
      <c r="A27" s="65">
        <f t="shared" ref="A27:A90" si="3">A26+1</f>
        <v>16</v>
      </c>
      <c r="B27" s="66" t="str">
        <f>IF(【全員最初に作成】基本情報!C50="","",【全員最初に作成】基本情報!C50)</f>
        <v/>
      </c>
      <c r="C27" s="67" t="str">
        <f>IF(【全員最初に作成】基本情報!D50="","",【全員最初に作成】基本情報!D50)</f>
        <v/>
      </c>
      <c r="D27" s="68" t="str">
        <f>IF(【全員最初に作成】基本情報!E50="","",【全員最初に作成】基本情報!E50)</f>
        <v/>
      </c>
      <c r="E27" s="68" t="str">
        <f>IF(【全員最初に作成】基本情報!F50="","",【全員最初に作成】基本情報!F50)</f>
        <v/>
      </c>
      <c r="F27" s="68" t="str">
        <f>IF(【全員最初に作成】基本情報!G50="","",【全員最初に作成】基本情報!G50)</f>
        <v/>
      </c>
      <c r="G27" s="68" t="str">
        <f>IF(【全員最初に作成】基本情報!H50="","",【全員最初に作成】基本情報!H50)</f>
        <v/>
      </c>
      <c r="H27" s="68" t="str">
        <f>IF(【全員最初に作成】基本情報!I50="","",【全員最初に作成】基本情報!I50)</f>
        <v/>
      </c>
      <c r="I27" s="68" t="str">
        <f>IF(【全員最初に作成】基本情報!J50="","",【全員最初に作成】基本情報!J50)</f>
        <v/>
      </c>
      <c r="J27" s="68" t="str">
        <f>IF(【全員最初に作成】基本情報!K50="","",【全員最初に作成】基本情報!K50)</f>
        <v/>
      </c>
      <c r="K27" s="69" t="str">
        <f>IF(【全員最初に作成】基本情報!L50="","",【全員最初に作成】基本情報!L50)</f>
        <v/>
      </c>
      <c r="L27" s="70" t="str">
        <f>IF(【全員最初に作成】基本情報!M50="","",【全員最初に作成】基本情報!M50)</f>
        <v/>
      </c>
      <c r="M27" s="70" t="str">
        <f>IF(【全員最初に作成】基本情報!R50="","",【全員最初に作成】基本情報!R50)</f>
        <v/>
      </c>
      <c r="N27" s="70" t="str">
        <f>IF(【全員最初に作成】基本情報!W50="","",【全員最初に作成】基本情報!W50)</f>
        <v/>
      </c>
      <c r="O27" s="65" t="str">
        <f>IF(【全員最初に作成】基本情報!X50="","",【全員最初に作成】基本情報!X50)</f>
        <v/>
      </c>
      <c r="P27" s="71" t="str">
        <f>IF(【全員最初に作成】基本情報!Y50="","",【全員最初に作成】基本情報!Y50)</f>
        <v/>
      </c>
      <c r="Q27" s="234" t="str">
        <f>IF(【全員最初に作成】基本情報!AB50="","",【全員最初に作成】基本情報!AB50)</f>
        <v/>
      </c>
      <c r="R27" s="72"/>
      <c r="S27" s="73"/>
      <c r="T27" s="80" t="str">
        <f>IF(P27="","",VLOOKUP(P27,【参考】数式用!$A$5:$H$34,MATCH(S27,【参考】数式用!$C$4:$E$4,0)+2,0))</f>
        <v/>
      </c>
      <c r="U27" s="38" t="s">
        <v>155</v>
      </c>
      <c r="V27" s="74"/>
      <c r="W27" s="37" t="s">
        <v>156</v>
      </c>
      <c r="X27" s="74"/>
      <c r="Y27" s="40" t="s">
        <v>157</v>
      </c>
      <c r="Z27" s="74"/>
      <c r="AA27" s="37" t="s">
        <v>156</v>
      </c>
      <c r="AB27" s="74"/>
      <c r="AC27" s="37" t="s">
        <v>158</v>
      </c>
      <c r="AD27" s="75" t="s">
        <v>159</v>
      </c>
      <c r="AE27" s="76" t="str">
        <f t="shared" si="0"/>
        <v/>
      </c>
      <c r="AF27" s="77" t="s">
        <v>160</v>
      </c>
      <c r="AG27" s="78" t="str">
        <f t="shared" si="1"/>
        <v/>
      </c>
    </row>
    <row r="28" spans="1:33" ht="36.75" customHeight="1">
      <c r="A28" s="65">
        <f t="shared" si="3"/>
        <v>17</v>
      </c>
      <c r="B28" s="66" t="str">
        <f>IF(【全員最初に作成】基本情報!C51="","",【全員最初に作成】基本情報!C51)</f>
        <v/>
      </c>
      <c r="C28" s="67" t="str">
        <f>IF(【全員最初に作成】基本情報!D51="","",【全員最初に作成】基本情報!D51)</f>
        <v/>
      </c>
      <c r="D28" s="68" t="str">
        <f>IF(【全員最初に作成】基本情報!E51="","",【全員最初に作成】基本情報!E51)</f>
        <v/>
      </c>
      <c r="E28" s="68" t="str">
        <f>IF(【全員最初に作成】基本情報!F51="","",【全員最初に作成】基本情報!F51)</f>
        <v/>
      </c>
      <c r="F28" s="68" t="str">
        <f>IF(【全員最初に作成】基本情報!G51="","",【全員最初に作成】基本情報!G51)</f>
        <v/>
      </c>
      <c r="G28" s="68" t="str">
        <f>IF(【全員最初に作成】基本情報!H51="","",【全員最初に作成】基本情報!H51)</f>
        <v/>
      </c>
      <c r="H28" s="68" t="str">
        <f>IF(【全員最初に作成】基本情報!I51="","",【全員最初に作成】基本情報!I51)</f>
        <v/>
      </c>
      <c r="I28" s="68" t="str">
        <f>IF(【全員最初に作成】基本情報!J51="","",【全員最初に作成】基本情報!J51)</f>
        <v/>
      </c>
      <c r="J28" s="68" t="str">
        <f>IF(【全員最初に作成】基本情報!K51="","",【全員最初に作成】基本情報!K51)</f>
        <v/>
      </c>
      <c r="K28" s="69" t="str">
        <f>IF(【全員最初に作成】基本情報!L51="","",【全員最初に作成】基本情報!L51)</f>
        <v/>
      </c>
      <c r="L28" s="70" t="str">
        <f>IF(【全員最初に作成】基本情報!M51="","",【全員最初に作成】基本情報!M51)</f>
        <v/>
      </c>
      <c r="M28" s="70" t="str">
        <f>IF(【全員最初に作成】基本情報!R51="","",【全員最初に作成】基本情報!R51)</f>
        <v/>
      </c>
      <c r="N28" s="70" t="str">
        <f>IF(【全員最初に作成】基本情報!W51="","",【全員最初に作成】基本情報!W51)</f>
        <v/>
      </c>
      <c r="O28" s="65" t="str">
        <f>IF(【全員最初に作成】基本情報!X51="","",【全員最初に作成】基本情報!X51)</f>
        <v/>
      </c>
      <c r="P28" s="71" t="str">
        <f>IF(【全員最初に作成】基本情報!Y51="","",【全員最初に作成】基本情報!Y51)</f>
        <v/>
      </c>
      <c r="Q28" s="234" t="str">
        <f>IF(【全員最初に作成】基本情報!AB51="","",【全員最初に作成】基本情報!AB51)</f>
        <v/>
      </c>
      <c r="R28" s="72"/>
      <c r="S28" s="73"/>
      <c r="T28" s="80" t="str">
        <f>IF(P28="","",VLOOKUP(P28,【参考】数式用!$A$5:$H$34,MATCH(S28,【参考】数式用!$C$4:$E$4,0)+2,0))</f>
        <v/>
      </c>
      <c r="U28" s="38" t="s">
        <v>155</v>
      </c>
      <c r="V28" s="74"/>
      <c r="W28" s="37" t="s">
        <v>156</v>
      </c>
      <c r="X28" s="74"/>
      <c r="Y28" s="40" t="s">
        <v>157</v>
      </c>
      <c r="Z28" s="74"/>
      <c r="AA28" s="37" t="s">
        <v>156</v>
      </c>
      <c r="AB28" s="74"/>
      <c r="AC28" s="37" t="s">
        <v>158</v>
      </c>
      <c r="AD28" s="75" t="s">
        <v>159</v>
      </c>
      <c r="AE28" s="76" t="str">
        <f t="shared" si="0"/>
        <v/>
      </c>
      <c r="AF28" s="77" t="s">
        <v>160</v>
      </c>
      <c r="AG28" s="78" t="str">
        <f t="shared" si="1"/>
        <v/>
      </c>
    </row>
    <row r="29" spans="1:33" ht="36.75" customHeight="1">
      <c r="A29" s="65">
        <f t="shared" si="3"/>
        <v>18</v>
      </c>
      <c r="B29" s="66" t="str">
        <f>IF(【全員最初に作成】基本情報!C52="","",【全員最初に作成】基本情報!C52)</f>
        <v/>
      </c>
      <c r="C29" s="67" t="str">
        <f>IF(【全員最初に作成】基本情報!D52="","",【全員最初に作成】基本情報!D52)</f>
        <v/>
      </c>
      <c r="D29" s="68" t="str">
        <f>IF(【全員最初に作成】基本情報!E52="","",【全員最初に作成】基本情報!E52)</f>
        <v/>
      </c>
      <c r="E29" s="68" t="str">
        <f>IF(【全員最初に作成】基本情報!F52="","",【全員最初に作成】基本情報!F52)</f>
        <v/>
      </c>
      <c r="F29" s="68" t="str">
        <f>IF(【全員最初に作成】基本情報!G52="","",【全員最初に作成】基本情報!G52)</f>
        <v/>
      </c>
      <c r="G29" s="68" t="str">
        <f>IF(【全員最初に作成】基本情報!H52="","",【全員最初に作成】基本情報!H52)</f>
        <v/>
      </c>
      <c r="H29" s="68" t="str">
        <f>IF(【全員最初に作成】基本情報!I52="","",【全員最初に作成】基本情報!I52)</f>
        <v/>
      </c>
      <c r="I29" s="68" t="str">
        <f>IF(【全員最初に作成】基本情報!J52="","",【全員最初に作成】基本情報!J52)</f>
        <v/>
      </c>
      <c r="J29" s="68" t="str">
        <f>IF(【全員最初に作成】基本情報!K52="","",【全員最初に作成】基本情報!K52)</f>
        <v/>
      </c>
      <c r="K29" s="69" t="str">
        <f>IF(【全員最初に作成】基本情報!L52="","",【全員最初に作成】基本情報!L52)</f>
        <v/>
      </c>
      <c r="L29" s="70" t="str">
        <f>IF(【全員最初に作成】基本情報!M52="","",【全員最初に作成】基本情報!M52)</f>
        <v/>
      </c>
      <c r="M29" s="70" t="str">
        <f>IF(【全員最初に作成】基本情報!R52="","",【全員最初に作成】基本情報!R52)</f>
        <v/>
      </c>
      <c r="N29" s="70" t="str">
        <f>IF(【全員最初に作成】基本情報!W52="","",【全員最初に作成】基本情報!W52)</f>
        <v/>
      </c>
      <c r="O29" s="65" t="str">
        <f>IF(【全員最初に作成】基本情報!X52="","",【全員最初に作成】基本情報!X52)</f>
        <v/>
      </c>
      <c r="P29" s="71" t="str">
        <f>IF(【全員最初に作成】基本情報!Y52="","",【全員最初に作成】基本情報!Y52)</f>
        <v/>
      </c>
      <c r="Q29" s="234" t="str">
        <f>IF(【全員最初に作成】基本情報!AB52="","",【全員最初に作成】基本情報!AB52)</f>
        <v/>
      </c>
      <c r="R29" s="72"/>
      <c r="S29" s="73"/>
      <c r="T29" s="80" t="str">
        <f>IF(P29="","",VLOOKUP(P29,【参考】数式用!$A$5:$H$34,MATCH(S29,【参考】数式用!$C$4:$E$4,0)+2,0))</f>
        <v/>
      </c>
      <c r="U29" s="38" t="s">
        <v>155</v>
      </c>
      <c r="V29" s="74"/>
      <c r="W29" s="37" t="s">
        <v>156</v>
      </c>
      <c r="X29" s="74"/>
      <c r="Y29" s="40" t="s">
        <v>157</v>
      </c>
      <c r="Z29" s="74"/>
      <c r="AA29" s="37" t="s">
        <v>156</v>
      </c>
      <c r="AB29" s="74"/>
      <c r="AC29" s="37" t="s">
        <v>158</v>
      </c>
      <c r="AD29" s="75" t="s">
        <v>159</v>
      </c>
      <c r="AE29" s="76" t="str">
        <f t="shared" si="0"/>
        <v/>
      </c>
      <c r="AF29" s="77" t="s">
        <v>160</v>
      </c>
      <c r="AG29" s="78" t="str">
        <f t="shared" si="1"/>
        <v/>
      </c>
    </row>
    <row r="30" spans="1:33" ht="36.75" customHeight="1">
      <c r="A30" s="65">
        <f t="shared" si="3"/>
        <v>19</v>
      </c>
      <c r="B30" s="66" t="str">
        <f>IF(【全員最初に作成】基本情報!C53="","",【全員最初に作成】基本情報!C53)</f>
        <v/>
      </c>
      <c r="C30" s="67" t="str">
        <f>IF(【全員最初に作成】基本情報!D53="","",【全員最初に作成】基本情報!D53)</f>
        <v/>
      </c>
      <c r="D30" s="68" t="str">
        <f>IF(【全員最初に作成】基本情報!E53="","",【全員最初に作成】基本情報!E53)</f>
        <v/>
      </c>
      <c r="E30" s="68" t="str">
        <f>IF(【全員最初に作成】基本情報!F53="","",【全員最初に作成】基本情報!F53)</f>
        <v/>
      </c>
      <c r="F30" s="68" t="str">
        <f>IF(【全員最初に作成】基本情報!G53="","",【全員最初に作成】基本情報!G53)</f>
        <v/>
      </c>
      <c r="G30" s="68" t="str">
        <f>IF(【全員最初に作成】基本情報!H53="","",【全員最初に作成】基本情報!H53)</f>
        <v/>
      </c>
      <c r="H30" s="68" t="str">
        <f>IF(【全員最初に作成】基本情報!I53="","",【全員最初に作成】基本情報!I53)</f>
        <v/>
      </c>
      <c r="I30" s="68" t="str">
        <f>IF(【全員最初に作成】基本情報!J53="","",【全員最初に作成】基本情報!J53)</f>
        <v/>
      </c>
      <c r="J30" s="68" t="str">
        <f>IF(【全員最初に作成】基本情報!K53="","",【全員最初に作成】基本情報!K53)</f>
        <v/>
      </c>
      <c r="K30" s="69" t="str">
        <f>IF(【全員最初に作成】基本情報!L53="","",【全員最初に作成】基本情報!L53)</f>
        <v/>
      </c>
      <c r="L30" s="70" t="str">
        <f>IF(【全員最初に作成】基本情報!M53="","",【全員最初に作成】基本情報!M53)</f>
        <v/>
      </c>
      <c r="M30" s="70" t="str">
        <f>IF(【全員最初に作成】基本情報!R53="","",【全員最初に作成】基本情報!R53)</f>
        <v/>
      </c>
      <c r="N30" s="70" t="str">
        <f>IF(【全員最初に作成】基本情報!W53="","",【全員最初に作成】基本情報!W53)</f>
        <v/>
      </c>
      <c r="O30" s="65" t="str">
        <f>IF(【全員最初に作成】基本情報!X53="","",【全員最初に作成】基本情報!X53)</f>
        <v/>
      </c>
      <c r="P30" s="71" t="str">
        <f>IF(【全員最初に作成】基本情報!Y53="","",【全員最初に作成】基本情報!Y53)</f>
        <v/>
      </c>
      <c r="Q30" s="234" t="str">
        <f>IF(【全員最初に作成】基本情報!AB53="","",【全員最初に作成】基本情報!AB53)</f>
        <v/>
      </c>
      <c r="R30" s="72"/>
      <c r="S30" s="73"/>
      <c r="T30" s="80" t="str">
        <f>IF(P30="","",VLOOKUP(P30,【参考】数式用!$A$5:$H$34,MATCH(S30,【参考】数式用!$C$4:$E$4,0)+2,0))</f>
        <v/>
      </c>
      <c r="U30" s="38" t="s">
        <v>155</v>
      </c>
      <c r="V30" s="74"/>
      <c r="W30" s="37" t="s">
        <v>156</v>
      </c>
      <c r="X30" s="74"/>
      <c r="Y30" s="40" t="s">
        <v>157</v>
      </c>
      <c r="Z30" s="74"/>
      <c r="AA30" s="37" t="s">
        <v>156</v>
      </c>
      <c r="AB30" s="74"/>
      <c r="AC30" s="37" t="s">
        <v>158</v>
      </c>
      <c r="AD30" s="75" t="s">
        <v>159</v>
      </c>
      <c r="AE30" s="76" t="str">
        <f t="shared" si="0"/>
        <v/>
      </c>
      <c r="AF30" s="77" t="s">
        <v>160</v>
      </c>
      <c r="AG30" s="78" t="str">
        <f t="shared" si="1"/>
        <v/>
      </c>
    </row>
    <row r="31" spans="1:33" ht="36.75" customHeight="1">
      <c r="A31" s="65">
        <f t="shared" si="3"/>
        <v>20</v>
      </c>
      <c r="B31" s="66" t="str">
        <f>IF(【全員最初に作成】基本情報!C54="","",【全員最初に作成】基本情報!C54)</f>
        <v/>
      </c>
      <c r="C31" s="67" t="str">
        <f>IF(【全員最初に作成】基本情報!D54="","",【全員最初に作成】基本情報!D54)</f>
        <v/>
      </c>
      <c r="D31" s="68" t="str">
        <f>IF(【全員最初に作成】基本情報!E54="","",【全員最初に作成】基本情報!E54)</f>
        <v/>
      </c>
      <c r="E31" s="68" t="str">
        <f>IF(【全員最初に作成】基本情報!F54="","",【全員最初に作成】基本情報!F54)</f>
        <v/>
      </c>
      <c r="F31" s="68" t="str">
        <f>IF(【全員最初に作成】基本情報!G54="","",【全員最初に作成】基本情報!G54)</f>
        <v/>
      </c>
      <c r="G31" s="68" t="str">
        <f>IF(【全員最初に作成】基本情報!H54="","",【全員最初に作成】基本情報!H54)</f>
        <v/>
      </c>
      <c r="H31" s="68" t="str">
        <f>IF(【全員最初に作成】基本情報!I54="","",【全員最初に作成】基本情報!I54)</f>
        <v/>
      </c>
      <c r="I31" s="68" t="str">
        <f>IF(【全員最初に作成】基本情報!J54="","",【全員最初に作成】基本情報!J54)</f>
        <v/>
      </c>
      <c r="J31" s="68" t="str">
        <f>IF(【全員最初に作成】基本情報!K54="","",【全員最初に作成】基本情報!K54)</f>
        <v/>
      </c>
      <c r="K31" s="69" t="str">
        <f>IF(【全員最初に作成】基本情報!L54="","",【全員最初に作成】基本情報!L54)</f>
        <v/>
      </c>
      <c r="L31" s="70" t="str">
        <f>IF(【全員最初に作成】基本情報!M54="","",【全員最初に作成】基本情報!M54)</f>
        <v/>
      </c>
      <c r="M31" s="70" t="str">
        <f>IF(【全員最初に作成】基本情報!R54="","",【全員最初に作成】基本情報!R54)</f>
        <v/>
      </c>
      <c r="N31" s="70" t="str">
        <f>IF(【全員最初に作成】基本情報!W54="","",【全員最初に作成】基本情報!W54)</f>
        <v/>
      </c>
      <c r="O31" s="65" t="str">
        <f>IF(【全員最初に作成】基本情報!X54="","",【全員最初に作成】基本情報!X54)</f>
        <v/>
      </c>
      <c r="P31" s="71" t="str">
        <f>IF(【全員最初に作成】基本情報!Y54="","",【全員最初に作成】基本情報!Y54)</f>
        <v/>
      </c>
      <c r="Q31" s="234" t="str">
        <f>IF(【全員最初に作成】基本情報!AB54="","",【全員最初に作成】基本情報!AB54)</f>
        <v/>
      </c>
      <c r="R31" s="72"/>
      <c r="S31" s="73"/>
      <c r="T31" s="80" t="str">
        <f>IF(P31="","",VLOOKUP(P31,【参考】数式用!$A$5:$H$34,MATCH(S31,【参考】数式用!$C$4:$E$4,0)+2,0))</f>
        <v/>
      </c>
      <c r="U31" s="38" t="s">
        <v>155</v>
      </c>
      <c r="V31" s="74"/>
      <c r="W31" s="37" t="s">
        <v>156</v>
      </c>
      <c r="X31" s="74"/>
      <c r="Y31" s="40" t="s">
        <v>157</v>
      </c>
      <c r="Z31" s="74"/>
      <c r="AA31" s="37" t="s">
        <v>156</v>
      </c>
      <c r="AB31" s="74"/>
      <c r="AC31" s="37" t="s">
        <v>158</v>
      </c>
      <c r="AD31" s="75" t="s">
        <v>159</v>
      </c>
      <c r="AE31" s="76" t="str">
        <f t="shared" si="0"/>
        <v/>
      </c>
      <c r="AF31" s="77" t="s">
        <v>160</v>
      </c>
      <c r="AG31" s="78" t="str">
        <f t="shared" si="1"/>
        <v/>
      </c>
    </row>
    <row r="32" spans="1:33" ht="36.75" customHeight="1">
      <c r="A32" s="65">
        <f t="shared" si="3"/>
        <v>21</v>
      </c>
      <c r="B32" s="66" t="str">
        <f>IF(【全員最初に作成】基本情報!C55="","",【全員最初に作成】基本情報!C55)</f>
        <v/>
      </c>
      <c r="C32" s="67" t="str">
        <f>IF(【全員最初に作成】基本情報!D55="","",【全員最初に作成】基本情報!D55)</f>
        <v/>
      </c>
      <c r="D32" s="68" t="str">
        <f>IF(【全員最初に作成】基本情報!E55="","",【全員最初に作成】基本情報!E55)</f>
        <v/>
      </c>
      <c r="E32" s="68" t="str">
        <f>IF(【全員最初に作成】基本情報!F55="","",【全員最初に作成】基本情報!F55)</f>
        <v/>
      </c>
      <c r="F32" s="68" t="str">
        <f>IF(【全員最初に作成】基本情報!G55="","",【全員最初に作成】基本情報!G55)</f>
        <v/>
      </c>
      <c r="G32" s="68" t="str">
        <f>IF(【全員最初に作成】基本情報!H55="","",【全員最初に作成】基本情報!H55)</f>
        <v/>
      </c>
      <c r="H32" s="68" t="str">
        <f>IF(【全員最初に作成】基本情報!I55="","",【全員最初に作成】基本情報!I55)</f>
        <v/>
      </c>
      <c r="I32" s="68" t="str">
        <f>IF(【全員最初に作成】基本情報!J55="","",【全員最初に作成】基本情報!J55)</f>
        <v/>
      </c>
      <c r="J32" s="68" t="str">
        <f>IF(【全員最初に作成】基本情報!K55="","",【全員最初に作成】基本情報!K55)</f>
        <v/>
      </c>
      <c r="K32" s="69" t="str">
        <f>IF(【全員最初に作成】基本情報!L55="","",【全員最初に作成】基本情報!L55)</f>
        <v/>
      </c>
      <c r="L32" s="70" t="str">
        <f>IF(【全員最初に作成】基本情報!M55="","",【全員最初に作成】基本情報!M55)</f>
        <v/>
      </c>
      <c r="M32" s="70" t="str">
        <f>IF(【全員最初に作成】基本情報!R55="","",【全員最初に作成】基本情報!R55)</f>
        <v/>
      </c>
      <c r="N32" s="70" t="str">
        <f>IF(【全員最初に作成】基本情報!W55="","",【全員最初に作成】基本情報!W55)</f>
        <v/>
      </c>
      <c r="O32" s="65" t="str">
        <f>IF(【全員最初に作成】基本情報!X55="","",【全員最初に作成】基本情報!X55)</f>
        <v/>
      </c>
      <c r="P32" s="71" t="str">
        <f>IF(【全員最初に作成】基本情報!Y55="","",【全員最初に作成】基本情報!Y55)</f>
        <v/>
      </c>
      <c r="Q32" s="234" t="str">
        <f>IF(【全員最初に作成】基本情報!AB55="","",【全員最初に作成】基本情報!AB55)</f>
        <v/>
      </c>
      <c r="R32" s="72"/>
      <c r="S32" s="73"/>
      <c r="T32" s="80" t="str">
        <f>IF(P32="","",VLOOKUP(P32,【参考】数式用!$A$5:$H$34,MATCH(S32,【参考】数式用!$C$4:$E$4,0)+2,0))</f>
        <v/>
      </c>
      <c r="U32" s="38" t="s">
        <v>155</v>
      </c>
      <c r="V32" s="74"/>
      <c r="W32" s="37" t="s">
        <v>156</v>
      </c>
      <c r="X32" s="74"/>
      <c r="Y32" s="40" t="s">
        <v>157</v>
      </c>
      <c r="Z32" s="74"/>
      <c r="AA32" s="37" t="s">
        <v>156</v>
      </c>
      <c r="AB32" s="74"/>
      <c r="AC32" s="37" t="s">
        <v>158</v>
      </c>
      <c r="AD32" s="75" t="s">
        <v>159</v>
      </c>
      <c r="AE32" s="76" t="str">
        <f t="shared" si="0"/>
        <v/>
      </c>
      <c r="AF32" s="77" t="s">
        <v>160</v>
      </c>
      <c r="AG32" s="78" t="str">
        <f t="shared" si="1"/>
        <v/>
      </c>
    </row>
    <row r="33" spans="1:33" ht="36.75" customHeight="1">
      <c r="A33" s="65">
        <f t="shared" si="3"/>
        <v>22</v>
      </c>
      <c r="B33" s="66" t="str">
        <f>IF(【全員最初に作成】基本情報!C56="","",【全員最初に作成】基本情報!C56)</f>
        <v/>
      </c>
      <c r="C33" s="67" t="str">
        <f>IF(【全員最初に作成】基本情報!D56="","",【全員最初に作成】基本情報!D56)</f>
        <v/>
      </c>
      <c r="D33" s="68" t="str">
        <f>IF(【全員最初に作成】基本情報!E56="","",【全員最初に作成】基本情報!E56)</f>
        <v/>
      </c>
      <c r="E33" s="68" t="str">
        <f>IF(【全員最初に作成】基本情報!F56="","",【全員最初に作成】基本情報!F56)</f>
        <v/>
      </c>
      <c r="F33" s="68" t="str">
        <f>IF(【全員最初に作成】基本情報!G56="","",【全員最初に作成】基本情報!G56)</f>
        <v/>
      </c>
      <c r="G33" s="68" t="str">
        <f>IF(【全員最初に作成】基本情報!H56="","",【全員最初に作成】基本情報!H56)</f>
        <v/>
      </c>
      <c r="H33" s="68" t="str">
        <f>IF(【全員最初に作成】基本情報!I56="","",【全員最初に作成】基本情報!I56)</f>
        <v/>
      </c>
      <c r="I33" s="68" t="str">
        <f>IF(【全員最初に作成】基本情報!J56="","",【全員最初に作成】基本情報!J56)</f>
        <v/>
      </c>
      <c r="J33" s="68" t="str">
        <f>IF(【全員最初に作成】基本情報!K56="","",【全員最初に作成】基本情報!K56)</f>
        <v/>
      </c>
      <c r="K33" s="69" t="str">
        <f>IF(【全員最初に作成】基本情報!L56="","",【全員最初に作成】基本情報!L56)</f>
        <v/>
      </c>
      <c r="L33" s="70" t="str">
        <f>IF(【全員最初に作成】基本情報!M56="","",【全員最初に作成】基本情報!M56)</f>
        <v/>
      </c>
      <c r="M33" s="70" t="str">
        <f>IF(【全員最初に作成】基本情報!R56="","",【全員最初に作成】基本情報!R56)</f>
        <v/>
      </c>
      <c r="N33" s="70" t="str">
        <f>IF(【全員最初に作成】基本情報!W56="","",【全員最初に作成】基本情報!W56)</f>
        <v/>
      </c>
      <c r="O33" s="65" t="str">
        <f>IF(【全員最初に作成】基本情報!X56="","",【全員最初に作成】基本情報!X56)</f>
        <v/>
      </c>
      <c r="P33" s="71" t="str">
        <f>IF(【全員最初に作成】基本情報!Y56="","",【全員最初に作成】基本情報!Y56)</f>
        <v/>
      </c>
      <c r="Q33" s="234" t="str">
        <f>IF(【全員最初に作成】基本情報!AB56="","",【全員最初に作成】基本情報!AB56)</f>
        <v/>
      </c>
      <c r="R33" s="72"/>
      <c r="S33" s="73"/>
      <c r="T33" s="80" t="str">
        <f>IF(P33="","",VLOOKUP(P33,【参考】数式用!$A$5:$H$34,MATCH(S33,【参考】数式用!$C$4:$E$4,0)+2,0))</f>
        <v/>
      </c>
      <c r="U33" s="38" t="s">
        <v>155</v>
      </c>
      <c r="V33" s="74"/>
      <c r="W33" s="37" t="s">
        <v>156</v>
      </c>
      <c r="X33" s="74"/>
      <c r="Y33" s="40" t="s">
        <v>157</v>
      </c>
      <c r="Z33" s="74"/>
      <c r="AA33" s="37" t="s">
        <v>156</v>
      </c>
      <c r="AB33" s="74"/>
      <c r="AC33" s="37" t="s">
        <v>158</v>
      </c>
      <c r="AD33" s="75" t="s">
        <v>159</v>
      </c>
      <c r="AE33" s="76" t="str">
        <f t="shared" si="0"/>
        <v/>
      </c>
      <c r="AF33" s="77" t="s">
        <v>160</v>
      </c>
      <c r="AG33" s="78" t="str">
        <f t="shared" si="1"/>
        <v/>
      </c>
    </row>
    <row r="34" spans="1:33" ht="36.75" customHeight="1">
      <c r="A34" s="65">
        <f t="shared" si="3"/>
        <v>23</v>
      </c>
      <c r="B34" s="66" t="str">
        <f>IF(【全員最初に作成】基本情報!C57="","",【全員最初に作成】基本情報!C57)</f>
        <v/>
      </c>
      <c r="C34" s="67" t="str">
        <f>IF(【全員最初に作成】基本情報!D57="","",【全員最初に作成】基本情報!D57)</f>
        <v/>
      </c>
      <c r="D34" s="68" t="str">
        <f>IF(【全員最初に作成】基本情報!E57="","",【全員最初に作成】基本情報!E57)</f>
        <v/>
      </c>
      <c r="E34" s="68" t="str">
        <f>IF(【全員最初に作成】基本情報!F57="","",【全員最初に作成】基本情報!F57)</f>
        <v/>
      </c>
      <c r="F34" s="68" t="str">
        <f>IF(【全員最初に作成】基本情報!G57="","",【全員最初に作成】基本情報!G57)</f>
        <v/>
      </c>
      <c r="G34" s="68" t="str">
        <f>IF(【全員最初に作成】基本情報!H57="","",【全員最初に作成】基本情報!H57)</f>
        <v/>
      </c>
      <c r="H34" s="68" t="str">
        <f>IF(【全員最初に作成】基本情報!I57="","",【全員最初に作成】基本情報!I57)</f>
        <v/>
      </c>
      <c r="I34" s="68" t="str">
        <f>IF(【全員最初に作成】基本情報!J57="","",【全員最初に作成】基本情報!J57)</f>
        <v/>
      </c>
      <c r="J34" s="68" t="str">
        <f>IF(【全員最初に作成】基本情報!K57="","",【全員最初に作成】基本情報!K57)</f>
        <v/>
      </c>
      <c r="K34" s="69" t="str">
        <f>IF(【全員最初に作成】基本情報!L57="","",【全員最初に作成】基本情報!L57)</f>
        <v/>
      </c>
      <c r="L34" s="70" t="str">
        <f>IF(【全員最初に作成】基本情報!M57="","",【全員最初に作成】基本情報!M57)</f>
        <v/>
      </c>
      <c r="M34" s="70" t="str">
        <f>IF(【全員最初に作成】基本情報!R57="","",【全員最初に作成】基本情報!R57)</f>
        <v/>
      </c>
      <c r="N34" s="70" t="str">
        <f>IF(【全員最初に作成】基本情報!W57="","",【全員最初に作成】基本情報!W57)</f>
        <v/>
      </c>
      <c r="O34" s="65" t="str">
        <f>IF(【全員最初に作成】基本情報!X57="","",【全員最初に作成】基本情報!X57)</f>
        <v/>
      </c>
      <c r="P34" s="71" t="str">
        <f>IF(【全員最初に作成】基本情報!Y57="","",【全員最初に作成】基本情報!Y57)</f>
        <v/>
      </c>
      <c r="Q34" s="234" t="str">
        <f>IF(【全員最初に作成】基本情報!AB57="","",【全員最初に作成】基本情報!AB57)</f>
        <v/>
      </c>
      <c r="R34" s="72"/>
      <c r="S34" s="73"/>
      <c r="T34" s="80" t="str">
        <f>IF(P34="","",VLOOKUP(P34,【参考】数式用!$A$5:$H$34,MATCH(S34,【参考】数式用!$C$4:$E$4,0)+2,0))</f>
        <v/>
      </c>
      <c r="U34" s="38" t="s">
        <v>155</v>
      </c>
      <c r="V34" s="74"/>
      <c r="W34" s="37" t="s">
        <v>156</v>
      </c>
      <c r="X34" s="74"/>
      <c r="Y34" s="40" t="s">
        <v>157</v>
      </c>
      <c r="Z34" s="74"/>
      <c r="AA34" s="37" t="s">
        <v>156</v>
      </c>
      <c r="AB34" s="74"/>
      <c r="AC34" s="37" t="s">
        <v>158</v>
      </c>
      <c r="AD34" s="75" t="s">
        <v>159</v>
      </c>
      <c r="AE34" s="76" t="str">
        <f t="shared" si="0"/>
        <v/>
      </c>
      <c r="AF34" s="77" t="s">
        <v>160</v>
      </c>
      <c r="AG34" s="78" t="str">
        <f t="shared" si="1"/>
        <v/>
      </c>
    </row>
    <row r="35" spans="1:33" ht="36.75" customHeight="1">
      <c r="A35" s="65">
        <f t="shared" si="3"/>
        <v>24</v>
      </c>
      <c r="B35" s="66" t="str">
        <f>IF(【全員最初に作成】基本情報!C58="","",【全員最初に作成】基本情報!C58)</f>
        <v/>
      </c>
      <c r="C35" s="67" t="str">
        <f>IF(【全員最初に作成】基本情報!D58="","",【全員最初に作成】基本情報!D58)</f>
        <v/>
      </c>
      <c r="D35" s="68" t="str">
        <f>IF(【全員最初に作成】基本情報!E58="","",【全員最初に作成】基本情報!E58)</f>
        <v/>
      </c>
      <c r="E35" s="68" t="str">
        <f>IF(【全員最初に作成】基本情報!F58="","",【全員最初に作成】基本情報!F58)</f>
        <v/>
      </c>
      <c r="F35" s="68" t="str">
        <f>IF(【全員最初に作成】基本情報!G58="","",【全員最初に作成】基本情報!G58)</f>
        <v/>
      </c>
      <c r="G35" s="68" t="str">
        <f>IF(【全員最初に作成】基本情報!H58="","",【全員最初に作成】基本情報!H58)</f>
        <v/>
      </c>
      <c r="H35" s="68" t="str">
        <f>IF(【全員最初に作成】基本情報!I58="","",【全員最初に作成】基本情報!I58)</f>
        <v/>
      </c>
      <c r="I35" s="68" t="str">
        <f>IF(【全員最初に作成】基本情報!J58="","",【全員最初に作成】基本情報!J58)</f>
        <v/>
      </c>
      <c r="J35" s="68" t="str">
        <f>IF(【全員最初に作成】基本情報!K58="","",【全員最初に作成】基本情報!K58)</f>
        <v/>
      </c>
      <c r="K35" s="69" t="str">
        <f>IF(【全員最初に作成】基本情報!L58="","",【全員最初に作成】基本情報!L58)</f>
        <v/>
      </c>
      <c r="L35" s="70" t="str">
        <f>IF(【全員最初に作成】基本情報!M58="","",【全員最初に作成】基本情報!M58)</f>
        <v/>
      </c>
      <c r="M35" s="70" t="str">
        <f>IF(【全員最初に作成】基本情報!R58="","",【全員最初に作成】基本情報!R58)</f>
        <v/>
      </c>
      <c r="N35" s="70" t="str">
        <f>IF(【全員最初に作成】基本情報!W58="","",【全員最初に作成】基本情報!W58)</f>
        <v/>
      </c>
      <c r="O35" s="65" t="str">
        <f>IF(【全員最初に作成】基本情報!X58="","",【全員最初に作成】基本情報!X58)</f>
        <v/>
      </c>
      <c r="P35" s="71" t="str">
        <f>IF(【全員最初に作成】基本情報!Y58="","",【全員最初に作成】基本情報!Y58)</f>
        <v/>
      </c>
      <c r="Q35" s="234" t="str">
        <f>IF(【全員最初に作成】基本情報!AB58="","",【全員最初に作成】基本情報!AB58)</f>
        <v/>
      </c>
      <c r="R35" s="72"/>
      <c r="S35" s="73"/>
      <c r="T35" s="80" t="str">
        <f>IF(P35="","",VLOOKUP(P35,【参考】数式用!$A$5:$H$34,MATCH(S35,【参考】数式用!$C$4:$E$4,0)+2,0))</f>
        <v/>
      </c>
      <c r="U35" s="38" t="s">
        <v>155</v>
      </c>
      <c r="V35" s="74"/>
      <c r="W35" s="37" t="s">
        <v>156</v>
      </c>
      <c r="X35" s="74"/>
      <c r="Y35" s="40" t="s">
        <v>157</v>
      </c>
      <c r="Z35" s="74"/>
      <c r="AA35" s="37" t="s">
        <v>156</v>
      </c>
      <c r="AB35" s="74"/>
      <c r="AC35" s="37" t="s">
        <v>158</v>
      </c>
      <c r="AD35" s="75" t="s">
        <v>159</v>
      </c>
      <c r="AE35" s="76" t="str">
        <f t="shared" si="0"/>
        <v/>
      </c>
      <c r="AF35" s="77" t="s">
        <v>160</v>
      </c>
      <c r="AG35" s="78" t="str">
        <f t="shared" si="1"/>
        <v/>
      </c>
    </row>
    <row r="36" spans="1:33" ht="36.75" customHeight="1">
      <c r="A36" s="65">
        <f t="shared" si="3"/>
        <v>25</v>
      </c>
      <c r="B36" s="66" t="str">
        <f>IF(【全員最初に作成】基本情報!C59="","",【全員最初に作成】基本情報!C59)</f>
        <v/>
      </c>
      <c r="C36" s="67" t="str">
        <f>IF(【全員最初に作成】基本情報!D59="","",【全員最初に作成】基本情報!D59)</f>
        <v/>
      </c>
      <c r="D36" s="68" t="str">
        <f>IF(【全員最初に作成】基本情報!E59="","",【全員最初に作成】基本情報!E59)</f>
        <v/>
      </c>
      <c r="E36" s="68" t="str">
        <f>IF(【全員最初に作成】基本情報!F59="","",【全員最初に作成】基本情報!F59)</f>
        <v/>
      </c>
      <c r="F36" s="68" t="str">
        <f>IF(【全員最初に作成】基本情報!G59="","",【全員最初に作成】基本情報!G59)</f>
        <v/>
      </c>
      <c r="G36" s="68" t="str">
        <f>IF(【全員最初に作成】基本情報!H59="","",【全員最初に作成】基本情報!H59)</f>
        <v/>
      </c>
      <c r="H36" s="68" t="str">
        <f>IF(【全員最初に作成】基本情報!I59="","",【全員最初に作成】基本情報!I59)</f>
        <v/>
      </c>
      <c r="I36" s="68" t="str">
        <f>IF(【全員最初に作成】基本情報!J59="","",【全員最初に作成】基本情報!J59)</f>
        <v/>
      </c>
      <c r="J36" s="68" t="str">
        <f>IF(【全員最初に作成】基本情報!K59="","",【全員最初に作成】基本情報!K59)</f>
        <v/>
      </c>
      <c r="K36" s="69" t="str">
        <f>IF(【全員最初に作成】基本情報!L59="","",【全員最初に作成】基本情報!L59)</f>
        <v/>
      </c>
      <c r="L36" s="70" t="str">
        <f>IF(【全員最初に作成】基本情報!M59="","",【全員最初に作成】基本情報!M59)</f>
        <v/>
      </c>
      <c r="M36" s="70" t="str">
        <f>IF(【全員最初に作成】基本情報!R59="","",【全員最初に作成】基本情報!R59)</f>
        <v/>
      </c>
      <c r="N36" s="70" t="str">
        <f>IF(【全員最初に作成】基本情報!W59="","",【全員最初に作成】基本情報!W59)</f>
        <v/>
      </c>
      <c r="O36" s="65" t="str">
        <f>IF(【全員最初に作成】基本情報!X59="","",【全員最初に作成】基本情報!X59)</f>
        <v/>
      </c>
      <c r="P36" s="71" t="str">
        <f>IF(【全員最初に作成】基本情報!Y59="","",【全員最初に作成】基本情報!Y59)</f>
        <v/>
      </c>
      <c r="Q36" s="234" t="str">
        <f>IF(【全員最初に作成】基本情報!AB59="","",【全員最初に作成】基本情報!AB59)</f>
        <v/>
      </c>
      <c r="R36" s="72"/>
      <c r="S36" s="73"/>
      <c r="T36" s="80" t="str">
        <f>IF(P36="","",VLOOKUP(P36,【参考】数式用!$A$5:$H$34,MATCH(S36,【参考】数式用!$C$4:$E$4,0)+2,0))</f>
        <v/>
      </c>
      <c r="U36" s="38" t="s">
        <v>155</v>
      </c>
      <c r="V36" s="74"/>
      <c r="W36" s="37" t="s">
        <v>156</v>
      </c>
      <c r="X36" s="74"/>
      <c r="Y36" s="40" t="s">
        <v>157</v>
      </c>
      <c r="Z36" s="74"/>
      <c r="AA36" s="37" t="s">
        <v>156</v>
      </c>
      <c r="AB36" s="74"/>
      <c r="AC36" s="37" t="s">
        <v>158</v>
      </c>
      <c r="AD36" s="75" t="s">
        <v>159</v>
      </c>
      <c r="AE36" s="76" t="str">
        <f t="shared" si="0"/>
        <v/>
      </c>
      <c r="AF36" s="77" t="s">
        <v>160</v>
      </c>
      <c r="AG36" s="78" t="str">
        <f t="shared" si="1"/>
        <v/>
      </c>
    </row>
    <row r="37" spans="1:33" ht="36.75" customHeight="1">
      <c r="A37" s="65">
        <f t="shared" si="3"/>
        <v>26</v>
      </c>
      <c r="B37" s="66" t="str">
        <f>IF(【全員最初に作成】基本情報!C60="","",【全員最初に作成】基本情報!C60)</f>
        <v/>
      </c>
      <c r="C37" s="67" t="str">
        <f>IF(【全員最初に作成】基本情報!D60="","",【全員最初に作成】基本情報!D60)</f>
        <v/>
      </c>
      <c r="D37" s="68" t="str">
        <f>IF(【全員最初に作成】基本情報!E60="","",【全員最初に作成】基本情報!E60)</f>
        <v/>
      </c>
      <c r="E37" s="68" t="str">
        <f>IF(【全員最初に作成】基本情報!F60="","",【全員最初に作成】基本情報!F60)</f>
        <v/>
      </c>
      <c r="F37" s="68" t="str">
        <f>IF(【全員最初に作成】基本情報!G60="","",【全員最初に作成】基本情報!G60)</f>
        <v/>
      </c>
      <c r="G37" s="68" t="str">
        <f>IF(【全員最初に作成】基本情報!H60="","",【全員最初に作成】基本情報!H60)</f>
        <v/>
      </c>
      <c r="H37" s="68" t="str">
        <f>IF(【全員最初に作成】基本情報!I60="","",【全員最初に作成】基本情報!I60)</f>
        <v/>
      </c>
      <c r="I37" s="68" t="str">
        <f>IF(【全員最初に作成】基本情報!J60="","",【全員最初に作成】基本情報!J60)</f>
        <v/>
      </c>
      <c r="J37" s="68" t="str">
        <f>IF(【全員最初に作成】基本情報!K60="","",【全員最初に作成】基本情報!K60)</f>
        <v/>
      </c>
      <c r="K37" s="69" t="str">
        <f>IF(【全員最初に作成】基本情報!L60="","",【全員最初に作成】基本情報!L60)</f>
        <v/>
      </c>
      <c r="L37" s="70" t="str">
        <f>IF(【全員最初に作成】基本情報!M60="","",【全員最初に作成】基本情報!M60)</f>
        <v/>
      </c>
      <c r="M37" s="70" t="str">
        <f>IF(【全員最初に作成】基本情報!R60="","",【全員最初に作成】基本情報!R60)</f>
        <v/>
      </c>
      <c r="N37" s="70" t="str">
        <f>IF(【全員最初に作成】基本情報!W60="","",【全員最初に作成】基本情報!W60)</f>
        <v/>
      </c>
      <c r="O37" s="65" t="str">
        <f>IF(【全員最初に作成】基本情報!X60="","",【全員最初に作成】基本情報!X60)</f>
        <v/>
      </c>
      <c r="P37" s="71" t="str">
        <f>IF(【全員最初に作成】基本情報!Y60="","",【全員最初に作成】基本情報!Y60)</f>
        <v/>
      </c>
      <c r="Q37" s="234" t="str">
        <f>IF(【全員最初に作成】基本情報!AB60="","",【全員最初に作成】基本情報!AB60)</f>
        <v/>
      </c>
      <c r="R37" s="72"/>
      <c r="S37" s="73"/>
      <c r="T37" s="80" t="str">
        <f>IF(P37="","",VLOOKUP(P37,【参考】数式用!$A$5:$H$34,MATCH(S37,【参考】数式用!$C$4:$E$4,0)+2,0))</f>
        <v/>
      </c>
      <c r="U37" s="38" t="s">
        <v>155</v>
      </c>
      <c r="V37" s="74"/>
      <c r="W37" s="37" t="s">
        <v>156</v>
      </c>
      <c r="X37" s="74"/>
      <c r="Y37" s="40" t="s">
        <v>157</v>
      </c>
      <c r="Z37" s="74"/>
      <c r="AA37" s="37" t="s">
        <v>156</v>
      </c>
      <c r="AB37" s="74"/>
      <c r="AC37" s="37" t="s">
        <v>158</v>
      </c>
      <c r="AD37" s="75" t="s">
        <v>159</v>
      </c>
      <c r="AE37" s="76" t="str">
        <f t="shared" si="0"/>
        <v/>
      </c>
      <c r="AF37" s="77" t="s">
        <v>160</v>
      </c>
      <c r="AG37" s="78" t="str">
        <f t="shared" si="1"/>
        <v/>
      </c>
    </row>
    <row r="38" spans="1:33" ht="36.75" customHeight="1">
      <c r="A38" s="65">
        <f t="shared" si="3"/>
        <v>27</v>
      </c>
      <c r="B38" s="66" t="str">
        <f>IF(【全員最初に作成】基本情報!C61="","",【全員最初に作成】基本情報!C61)</f>
        <v/>
      </c>
      <c r="C38" s="67" t="str">
        <f>IF(【全員最初に作成】基本情報!D61="","",【全員最初に作成】基本情報!D61)</f>
        <v/>
      </c>
      <c r="D38" s="68" t="str">
        <f>IF(【全員最初に作成】基本情報!E61="","",【全員最初に作成】基本情報!E61)</f>
        <v/>
      </c>
      <c r="E38" s="68" t="str">
        <f>IF(【全員最初に作成】基本情報!F61="","",【全員最初に作成】基本情報!F61)</f>
        <v/>
      </c>
      <c r="F38" s="68" t="str">
        <f>IF(【全員最初に作成】基本情報!G61="","",【全員最初に作成】基本情報!G61)</f>
        <v/>
      </c>
      <c r="G38" s="68" t="str">
        <f>IF(【全員最初に作成】基本情報!H61="","",【全員最初に作成】基本情報!H61)</f>
        <v/>
      </c>
      <c r="H38" s="68" t="str">
        <f>IF(【全員最初に作成】基本情報!I61="","",【全員最初に作成】基本情報!I61)</f>
        <v/>
      </c>
      <c r="I38" s="68" t="str">
        <f>IF(【全員最初に作成】基本情報!J61="","",【全員最初に作成】基本情報!J61)</f>
        <v/>
      </c>
      <c r="J38" s="68" t="str">
        <f>IF(【全員最初に作成】基本情報!K61="","",【全員最初に作成】基本情報!K61)</f>
        <v/>
      </c>
      <c r="K38" s="69" t="str">
        <f>IF(【全員最初に作成】基本情報!L61="","",【全員最初に作成】基本情報!L61)</f>
        <v/>
      </c>
      <c r="L38" s="70" t="str">
        <f>IF(【全員最初に作成】基本情報!M61="","",【全員最初に作成】基本情報!M61)</f>
        <v/>
      </c>
      <c r="M38" s="70" t="str">
        <f>IF(【全員最初に作成】基本情報!R61="","",【全員最初に作成】基本情報!R61)</f>
        <v/>
      </c>
      <c r="N38" s="70" t="str">
        <f>IF(【全員最初に作成】基本情報!W61="","",【全員最初に作成】基本情報!W61)</f>
        <v/>
      </c>
      <c r="O38" s="65" t="str">
        <f>IF(【全員最初に作成】基本情報!X61="","",【全員最初に作成】基本情報!X61)</f>
        <v/>
      </c>
      <c r="P38" s="71" t="str">
        <f>IF(【全員最初に作成】基本情報!Y61="","",【全員最初に作成】基本情報!Y61)</f>
        <v/>
      </c>
      <c r="Q38" s="234" t="str">
        <f>IF(【全員最初に作成】基本情報!AB61="","",【全員最初に作成】基本情報!AB61)</f>
        <v/>
      </c>
      <c r="R38" s="72"/>
      <c r="S38" s="73"/>
      <c r="T38" s="80" t="str">
        <f>IF(P38="","",VLOOKUP(P38,【参考】数式用!$A$5:$H$34,MATCH(S38,【参考】数式用!$C$4:$E$4,0)+2,0))</f>
        <v/>
      </c>
      <c r="U38" s="38" t="s">
        <v>155</v>
      </c>
      <c r="V38" s="74"/>
      <c r="W38" s="37" t="s">
        <v>156</v>
      </c>
      <c r="X38" s="74"/>
      <c r="Y38" s="40" t="s">
        <v>157</v>
      </c>
      <c r="Z38" s="74"/>
      <c r="AA38" s="37" t="s">
        <v>156</v>
      </c>
      <c r="AB38" s="74"/>
      <c r="AC38" s="37" t="s">
        <v>158</v>
      </c>
      <c r="AD38" s="75" t="s">
        <v>159</v>
      </c>
      <c r="AE38" s="76" t="str">
        <f t="shared" si="0"/>
        <v/>
      </c>
      <c r="AF38" s="77" t="s">
        <v>160</v>
      </c>
      <c r="AG38" s="78" t="str">
        <f t="shared" si="1"/>
        <v/>
      </c>
    </row>
    <row r="39" spans="1:33" ht="36.75" customHeight="1">
      <c r="A39" s="65">
        <f t="shared" si="3"/>
        <v>28</v>
      </c>
      <c r="B39" s="66" t="str">
        <f>IF(【全員最初に作成】基本情報!C62="","",【全員最初に作成】基本情報!C62)</f>
        <v/>
      </c>
      <c r="C39" s="67" t="str">
        <f>IF(【全員最初に作成】基本情報!D62="","",【全員最初に作成】基本情報!D62)</f>
        <v/>
      </c>
      <c r="D39" s="68" t="str">
        <f>IF(【全員最初に作成】基本情報!E62="","",【全員最初に作成】基本情報!E62)</f>
        <v/>
      </c>
      <c r="E39" s="68" t="str">
        <f>IF(【全員最初に作成】基本情報!F62="","",【全員最初に作成】基本情報!F62)</f>
        <v/>
      </c>
      <c r="F39" s="68" t="str">
        <f>IF(【全員最初に作成】基本情報!G62="","",【全員最初に作成】基本情報!G62)</f>
        <v/>
      </c>
      <c r="G39" s="68" t="str">
        <f>IF(【全員最初に作成】基本情報!H62="","",【全員最初に作成】基本情報!H62)</f>
        <v/>
      </c>
      <c r="H39" s="68" t="str">
        <f>IF(【全員最初に作成】基本情報!I62="","",【全員最初に作成】基本情報!I62)</f>
        <v/>
      </c>
      <c r="I39" s="68" t="str">
        <f>IF(【全員最初に作成】基本情報!J62="","",【全員最初に作成】基本情報!J62)</f>
        <v/>
      </c>
      <c r="J39" s="68" t="str">
        <f>IF(【全員最初に作成】基本情報!K62="","",【全員最初に作成】基本情報!K62)</f>
        <v/>
      </c>
      <c r="K39" s="69" t="str">
        <f>IF(【全員最初に作成】基本情報!L62="","",【全員最初に作成】基本情報!L62)</f>
        <v/>
      </c>
      <c r="L39" s="70" t="str">
        <f>IF(【全員最初に作成】基本情報!M62="","",【全員最初に作成】基本情報!M62)</f>
        <v/>
      </c>
      <c r="M39" s="70" t="str">
        <f>IF(【全員最初に作成】基本情報!R62="","",【全員最初に作成】基本情報!R62)</f>
        <v/>
      </c>
      <c r="N39" s="70" t="str">
        <f>IF(【全員最初に作成】基本情報!W62="","",【全員最初に作成】基本情報!W62)</f>
        <v/>
      </c>
      <c r="O39" s="65" t="str">
        <f>IF(【全員最初に作成】基本情報!X62="","",【全員最初に作成】基本情報!X62)</f>
        <v/>
      </c>
      <c r="P39" s="71" t="str">
        <f>IF(【全員最初に作成】基本情報!Y62="","",【全員最初に作成】基本情報!Y62)</f>
        <v/>
      </c>
      <c r="Q39" s="234" t="str">
        <f>IF(【全員最初に作成】基本情報!AB62="","",【全員最初に作成】基本情報!AB62)</f>
        <v/>
      </c>
      <c r="R39" s="72"/>
      <c r="S39" s="73"/>
      <c r="T39" s="80" t="str">
        <f>IF(P39="","",VLOOKUP(P39,【参考】数式用!$A$5:$H$34,MATCH(S39,【参考】数式用!$C$4:$E$4,0)+2,0))</f>
        <v/>
      </c>
      <c r="U39" s="38" t="s">
        <v>155</v>
      </c>
      <c r="V39" s="74"/>
      <c r="W39" s="37" t="s">
        <v>156</v>
      </c>
      <c r="X39" s="74"/>
      <c r="Y39" s="40" t="s">
        <v>157</v>
      </c>
      <c r="Z39" s="74"/>
      <c r="AA39" s="37" t="s">
        <v>156</v>
      </c>
      <c r="AB39" s="74"/>
      <c r="AC39" s="37" t="s">
        <v>158</v>
      </c>
      <c r="AD39" s="75" t="s">
        <v>159</v>
      </c>
      <c r="AE39" s="76" t="str">
        <f t="shared" si="0"/>
        <v/>
      </c>
      <c r="AF39" s="77" t="s">
        <v>160</v>
      </c>
      <c r="AG39" s="78" t="str">
        <f t="shared" si="1"/>
        <v/>
      </c>
    </row>
    <row r="40" spans="1:33" ht="36.75" customHeight="1">
      <c r="A40" s="65">
        <f t="shared" si="3"/>
        <v>29</v>
      </c>
      <c r="B40" s="66" t="str">
        <f>IF(【全員最初に作成】基本情報!C63="","",【全員最初に作成】基本情報!C63)</f>
        <v/>
      </c>
      <c r="C40" s="67" t="str">
        <f>IF(【全員最初に作成】基本情報!D63="","",【全員最初に作成】基本情報!D63)</f>
        <v/>
      </c>
      <c r="D40" s="68" t="str">
        <f>IF(【全員最初に作成】基本情報!E63="","",【全員最初に作成】基本情報!E63)</f>
        <v/>
      </c>
      <c r="E40" s="68" t="str">
        <f>IF(【全員最初に作成】基本情報!F63="","",【全員最初に作成】基本情報!F63)</f>
        <v/>
      </c>
      <c r="F40" s="68" t="str">
        <f>IF(【全員最初に作成】基本情報!G63="","",【全員最初に作成】基本情報!G63)</f>
        <v/>
      </c>
      <c r="G40" s="68" t="str">
        <f>IF(【全員最初に作成】基本情報!H63="","",【全員最初に作成】基本情報!H63)</f>
        <v/>
      </c>
      <c r="H40" s="68" t="str">
        <f>IF(【全員最初に作成】基本情報!I63="","",【全員最初に作成】基本情報!I63)</f>
        <v/>
      </c>
      <c r="I40" s="68" t="str">
        <f>IF(【全員最初に作成】基本情報!J63="","",【全員最初に作成】基本情報!J63)</f>
        <v/>
      </c>
      <c r="J40" s="68" t="str">
        <f>IF(【全員最初に作成】基本情報!K63="","",【全員最初に作成】基本情報!K63)</f>
        <v/>
      </c>
      <c r="K40" s="69" t="str">
        <f>IF(【全員最初に作成】基本情報!L63="","",【全員最初に作成】基本情報!L63)</f>
        <v/>
      </c>
      <c r="L40" s="70" t="str">
        <f>IF(【全員最初に作成】基本情報!M63="","",【全員最初に作成】基本情報!M63)</f>
        <v/>
      </c>
      <c r="M40" s="70" t="str">
        <f>IF(【全員最初に作成】基本情報!R63="","",【全員最初に作成】基本情報!R63)</f>
        <v/>
      </c>
      <c r="N40" s="70" t="str">
        <f>IF(【全員最初に作成】基本情報!W63="","",【全員最初に作成】基本情報!W63)</f>
        <v/>
      </c>
      <c r="O40" s="65" t="str">
        <f>IF(【全員最初に作成】基本情報!X63="","",【全員最初に作成】基本情報!X63)</f>
        <v/>
      </c>
      <c r="P40" s="71" t="str">
        <f>IF(【全員最初に作成】基本情報!Y63="","",【全員最初に作成】基本情報!Y63)</f>
        <v/>
      </c>
      <c r="Q40" s="234" t="str">
        <f>IF(【全員最初に作成】基本情報!AB63="","",【全員最初に作成】基本情報!AB63)</f>
        <v/>
      </c>
      <c r="R40" s="72"/>
      <c r="S40" s="73"/>
      <c r="T40" s="80" t="str">
        <f>IF(P40="","",VLOOKUP(P40,【参考】数式用!$A$5:$H$34,MATCH(S40,【参考】数式用!$C$4:$E$4,0)+2,0))</f>
        <v/>
      </c>
      <c r="U40" s="38" t="s">
        <v>155</v>
      </c>
      <c r="V40" s="74"/>
      <c r="W40" s="37" t="s">
        <v>156</v>
      </c>
      <c r="X40" s="74"/>
      <c r="Y40" s="40" t="s">
        <v>157</v>
      </c>
      <c r="Z40" s="74"/>
      <c r="AA40" s="37" t="s">
        <v>156</v>
      </c>
      <c r="AB40" s="74"/>
      <c r="AC40" s="37" t="s">
        <v>158</v>
      </c>
      <c r="AD40" s="75" t="s">
        <v>159</v>
      </c>
      <c r="AE40" s="76" t="str">
        <f t="shared" si="0"/>
        <v/>
      </c>
      <c r="AF40" s="77" t="s">
        <v>160</v>
      </c>
      <c r="AG40" s="78" t="str">
        <f t="shared" si="1"/>
        <v/>
      </c>
    </row>
    <row r="41" spans="1:33" ht="36.75" customHeight="1">
      <c r="A41" s="65">
        <f t="shared" si="3"/>
        <v>30</v>
      </c>
      <c r="B41" s="66" t="str">
        <f>IF(【全員最初に作成】基本情報!C64="","",【全員最初に作成】基本情報!C64)</f>
        <v/>
      </c>
      <c r="C41" s="67" t="str">
        <f>IF(【全員最初に作成】基本情報!D64="","",【全員最初に作成】基本情報!D64)</f>
        <v/>
      </c>
      <c r="D41" s="68" t="str">
        <f>IF(【全員最初に作成】基本情報!E64="","",【全員最初に作成】基本情報!E64)</f>
        <v/>
      </c>
      <c r="E41" s="68" t="str">
        <f>IF(【全員最初に作成】基本情報!F64="","",【全員最初に作成】基本情報!F64)</f>
        <v/>
      </c>
      <c r="F41" s="68" t="str">
        <f>IF(【全員最初に作成】基本情報!G64="","",【全員最初に作成】基本情報!G64)</f>
        <v/>
      </c>
      <c r="G41" s="68" t="str">
        <f>IF(【全員最初に作成】基本情報!H64="","",【全員最初に作成】基本情報!H64)</f>
        <v/>
      </c>
      <c r="H41" s="68" t="str">
        <f>IF(【全員最初に作成】基本情報!I64="","",【全員最初に作成】基本情報!I64)</f>
        <v/>
      </c>
      <c r="I41" s="68" t="str">
        <f>IF(【全員最初に作成】基本情報!J64="","",【全員最初に作成】基本情報!J64)</f>
        <v/>
      </c>
      <c r="J41" s="68" t="str">
        <f>IF(【全員最初に作成】基本情報!K64="","",【全員最初に作成】基本情報!K64)</f>
        <v/>
      </c>
      <c r="K41" s="69" t="str">
        <f>IF(【全員最初に作成】基本情報!L64="","",【全員最初に作成】基本情報!L64)</f>
        <v/>
      </c>
      <c r="L41" s="70" t="str">
        <f>IF(【全員最初に作成】基本情報!M64="","",【全員最初に作成】基本情報!M64)</f>
        <v/>
      </c>
      <c r="M41" s="70" t="str">
        <f>IF(【全員最初に作成】基本情報!R64="","",【全員最初に作成】基本情報!R64)</f>
        <v/>
      </c>
      <c r="N41" s="70" t="str">
        <f>IF(【全員最初に作成】基本情報!W64="","",【全員最初に作成】基本情報!W64)</f>
        <v/>
      </c>
      <c r="O41" s="65" t="str">
        <f>IF(【全員最初に作成】基本情報!X64="","",【全員最初に作成】基本情報!X64)</f>
        <v/>
      </c>
      <c r="P41" s="71" t="str">
        <f>IF(【全員最初に作成】基本情報!Y64="","",【全員最初に作成】基本情報!Y64)</f>
        <v/>
      </c>
      <c r="Q41" s="234" t="str">
        <f>IF(【全員最初に作成】基本情報!AB64="","",【全員最初に作成】基本情報!AB64)</f>
        <v/>
      </c>
      <c r="R41" s="72"/>
      <c r="S41" s="73"/>
      <c r="T41" s="80" t="str">
        <f>IF(P41="","",VLOOKUP(P41,【参考】数式用!$A$5:$H$34,MATCH(S41,【参考】数式用!$C$4:$E$4,0)+2,0))</f>
        <v/>
      </c>
      <c r="U41" s="38" t="s">
        <v>155</v>
      </c>
      <c r="V41" s="74"/>
      <c r="W41" s="37" t="s">
        <v>156</v>
      </c>
      <c r="X41" s="74"/>
      <c r="Y41" s="40" t="s">
        <v>157</v>
      </c>
      <c r="Z41" s="74"/>
      <c r="AA41" s="37" t="s">
        <v>156</v>
      </c>
      <c r="AB41" s="74"/>
      <c r="AC41" s="37" t="s">
        <v>158</v>
      </c>
      <c r="AD41" s="75" t="s">
        <v>159</v>
      </c>
      <c r="AE41" s="76" t="str">
        <f t="shared" si="0"/>
        <v/>
      </c>
      <c r="AF41" s="77" t="s">
        <v>160</v>
      </c>
      <c r="AG41" s="78" t="str">
        <f t="shared" si="1"/>
        <v/>
      </c>
    </row>
    <row r="42" spans="1:33" ht="36.75" customHeight="1">
      <c r="A42" s="65">
        <f t="shared" si="3"/>
        <v>31</v>
      </c>
      <c r="B42" s="66" t="str">
        <f>IF(【全員最初に作成】基本情報!C65="","",【全員最初に作成】基本情報!C65)</f>
        <v/>
      </c>
      <c r="C42" s="67" t="str">
        <f>IF(【全員最初に作成】基本情報!D65="","",【全員最初に作成】基本情報!D65)</f>
        <v/>
      </c>
      <c r="D42" s="68" t="str">
        <f>IF(【全員最初に作成】基本情報!E65="","",【全員最初に作成】基本情報!E65)</f>
        <v/>
      </c>
      <c r="E42" s="68" t="str">
        <f>IF(【全員最初に作成】基本情報!F65="","",【全員最初に作成】基本情報!F65)</f>
        <v/>
      </c>
      <c r="F42" s="68" t="str">
        <f>IF(【全員最初に作成】基本情報!G65="","",【全員最初に作成】基本情報!G65)</f>
        <v/>
      </c>
      <c r="G42" s="68" t="str">
        <f>IF(【全員最初に作成】基本情報!H65="","",【全員最初に作成】基本情報!H65)</f>
        <v/>
      </c>
      <c r="H42" s="68" t="str">
        <f>IF(【全員最初に作成】基本情報!I65="","",【全員最初に作成】基本情報!I65)</f>
        <v/>
      </c>
      <c r="I42" s="68" t="str">
        <f>IF(【全員最初に作成】基本情報!J65="","",【全員最初に作成】基本情報!J65)</f>
        <v/>
      </c>
      <c r="J42" s="68" t="str">
        <f>IF(【全員最初に作成】基本情報!K65="","",【全員最初に作成】基本情報!K65)</f>
        <v/>
      </c>
      <c r="K42" s="69" t="str">
        <f>IF(【全員最初に作成】基本情報!L65="","",【全員最初に作成】基本情報!L65)</f>
        <v/>
      </c>
      <c r="L42" s="70" t="str">
        <f>IF(【全員最初に作成】基本情報!M65="","",【全員最初に作成】基本情報!M65)</f>
        <v/>
      </c>
      <c r="M42" s="70" t="str">
        <f>IF(【全員最初に作成】基本情報!R65="","",【全員最初に作成】基本情報!R65)</f>
        <v/>
      </c>
      <c r="N42" s="70" t="str">
        <f>IF(【全員最初に作成】基本情報!W65="","",【全員最初に作成】基本情報!W65)</f>
        <v/>
      </c>
      <c r="O42" s="65" t="str">
        <f>IF(【全員最初に作成】基本情報!X65="","",【全員最初に作成】基本情報!X65)</f>
        <v/>
      </c>
      <c r="P42" s="71" t="str">
        <f>IF(【全員最初に作成】基本情報!Y65="","",【全員最初に作成】基本情報!Y65)</f>
        <v/>
      </c>
      <c r="Q42" s="234" t="str">
        <f>IF(【全員最初に作成】基本情報!AB65="","",【全員最初に作成】基本情報!AB65)</f>
        <v/>
      </c>
      <c r="R42" s="72"/>
      <c r="S42" s="73"/>
      <c r="T42" s="80" t="str">
        <f>IF(P42="","",VLOOKUP(P42,【参考】数式用!$A$5:$H$34,MATCH(S42,【参考】数式用!$C$4:$E$4,0)+2,0))</f>
        <v/>
      </c>
      <c r="U42" s="38" t="s">
        <v>155</v>
      </c>
      <c r="V42" s="74"/>
      <c r="W42" s="37" t="s">
        <v>156</v>
      </c>
      <c r="X42" s="74"/>
      <c r="Y42" s="40" t="s">
        <v>157</v>
      </c>
      <c r="Z42" s="74"/>
      <c r="AA42" s="37" t="s">
        <v>156</v>
      </c>
      <c r="AB42" s="74"/>
      <c r="AC42" s="37" t="s">
        <v>158</v>
      </c>
      <c r="AD42" s="75" t="s">
        <v>159</v>
      </c>
      <c r="AE42" s="76" t="str">
        <f t="shared" si="0"/>
        <v/>
      </c>
      <c r="AF42" s="77" t="s">
        <v>160</v>
      </c>
      <c r="AG42" s="78" t="str">
        <f t="shared" si="1"/>
        <v/>
      </c>
    </row>
    <row r="43" spans="1:33" ht="36.75" customHeight="1">
      <c r="A43" s="65">
        <f t="shared" si="3"/>
        <v>32</v>
      </c>
      <c r="B43" s="66" t="str">
        <f>IF(【全員最初に作成】基本情報!C66="","",【全員最初に作成】基本情報!C66)</f>
        <v/>
      </c>
      <c r="C43" s="67" t="str">
        <f>IF(【全員最初に作成】基本情報!D66="","",【全員最初に作成】基本情報!D66)</f>
        <v/>
      </c>
      <c r="D43" s="68" t="str">
        <f>IF(【全員最初に作成】基本情報!E66="","",【全員最初に作成】基本情報!E66)</f>
        <v/>
      </c>
      <c r="E43" s="68" t="str">
        <f>IF(【全員最初に作成】基本情報!F66="","",【全員最初に作成】基本情報!F66)</f>
        <v/>
      </c>
      <c r="F43" s="68" t="str">
        <f>IF(【全員最初に作成】基本情報!G66="","",【全員最初に作成】基本情報!G66)</f>
        <v/>
      </c>
      <c r="G43" s="68" t="str">
        <f>IF(【全員最初に作成】基本情報!H66="","",【全員最初に作成】基本情報!H66)</f>
        <v/>
      </c>
      <c r="H43" s="68" t="str">
        <f>IF(【全員最初に作成】基本情報!I66="","",【全員最初に作成】基本情報!I66)</f>
        <v/>
      </c>
      <c r="I43" s="68" t="str">
        <f>IF(【全員最初に作成】基本情報!J66="","",【全員最初に作成】基本情報!J66)</f>
        <v/>
      </c>
      <c r="J43" s="68" t="str">
        <f>IF(【全員最初に作成】基本情報!K66="","",【全員最初に作成】基本情報!K66)</f>
        <v/>
      </c>
      <c r="K43" s="69" t="str">
        <f>IF(【全員最初に作成】基本情報!L66="","",【全員最初に作成】基本情報!L66)</f>
        <v/>
      </c>
      <c r="L43" s="70" t="str">
        <f>IF(【全員最初に作成】基本情報!M66="","",【全員最初に作成】基本情報!M66)</f>
        <v/>
      </c>
      <c r="M43" s="70" t="str">
        <f>IF(【全員最初に作成】基本情報!R66="","",【全員最初に作成】基本情報!R66)</f>
        <v/>
      </c>
      <c r="N43" s="70" t="str">
        <f>IF(【全員最初に作成】基本情報!W66="","",【全員最初に作成】基本情報!W66)</f>
        <v/>
      </c>
      <c r="O43" s="65" t="str">
        <f>IF(【全員最初に作成】基本情報!X66="","",【全員最初に作成】基本情報!X66)</f>
        <v/>
      </c>
      <c r="P43" s="71" t="str">
        <f>IF(【全員最初に作成】基本情報!Y66="","",【全員最初に作成】基本情報!Y66)</f>
        <v/>
      </c>
      <c r="Q43" s="234" t="str">
        <f>IF(【全員最初に作成】基本情報!AB66="","",【全員最初に作成】基本情報!AB66)</f>
        <v/>
      </c>
      <c r="R43" s="72"/>
      <c r="S43" s="73"/>
      <c r="T43" s="80" t="str">
        <f>IF(P43="","",VLOOKUP(P43,【参考】数式用!$A$5:$H$34,MATCH(S43,【参考】数式用!$C$4:$E$4,0)+2,0))</f>
        <v/>
      </c>
      <c r="U43" s="38" t="s">
        <v>155</v>
      </c>
      <c r="V43" s="74"/>
      <c r="W43" s="37" t="s">
        <v>156</v>
      </c>
      <c r="X43" s="74"/>
      <c r="Y43" s="40" t="s">
        <v>157</v>
      </c>
      <c r="Z43" s="74"/>
      <c r="AA43" s="37" t="s">
        <v>156</v>
      </c>
      <c r="AB43" s="74"/>
      <c r="AC43" s="37" t="s">
        <v>158</v>
      </c>
      <c r="AD43" s="75" t="s">
        <v>159</v>
      </c>
      <c r="AE43" s="76" t="str">
        <f t="shared" si="0"/>
        <v/>
      </c>
      <c r="AF43" s="77" t="s">
        <v>160</v>
      </c>
      <c r="AG43" s="78" t="str">
        <f t="shared" si="1"/>
        <v/>
      </c>
    </row>
    <row r="44" spans="1:33" ht="36.75" customHeight="1">
      <c r="A44" s="65">
        <f t="shared" si="3"/>
        <v>33</v>
      </c>
      <c r="B44" s="66" t="str">
        <f>IF(【全員最初に作成】基本情報!C67="","",【全員最初に作成】基本情報!C67)</f>
        <v/>
      </c>
      <c r="C44" s="67" t="str">
        <f>IF(【全員最初に作成】基本情報!D67="","",【全員最初に作成】基本情報!D67)</f>
        <v/>
      </c>
      <c r="D44" s="68" t="str">
        <f>IF(【全員最初に作成】基本情報!E67="","",【全員最初に作成】基本情報!E67)</f>
        <v/>
      </c>
      <c r="E44" s="68" t="str">
        <f>IF(【全員最初に作成】基本情報!F67="","",【全員最初に作成】基本情報!F67)</f>
        <v/>
      </c>
      <c r="F44" s="68" t="str">
        <f>IF(【全員最初に作成】基本情報!G67="","",【全員最初に作成】基本情報!G67)</f>
        <v/>
      </c>
      <c r="G44" s="68" t="str">
        <f>IF(【全員最初に作成】基本情報!H67="","",【全員最初に作成】基本情報!H67)</f>
        <v/>
      </c>
      <c r="H44" s="68" t="str">
        <f>IF(【全員最初に作成】基本情報!I67="","",【全員最初に作成】基本情報!I67)</f>
        <v/>
      </c>
      <c r="I44" s="68" t="str">
        <f>IF(【全員最初に作成】基本情報!J67="","",【全員最初に作成】基本情報!J67)</f>
        <v/>
      </c>
      <c r="J44" s="68" t="str">
        <f>IF(【全員最初に作成】基本情報!K67="","",【全員最初に作成】基本情報!K67)</f>
        <v/>
      </c>
      <c r="K44" s="69" t="str">
        <f>IF(【全員最初に作成】基本情報!L67="","",【全員最初に作成】基本情報!L67)</f>
        <v/>
      </c>
      <c r="L44" s="70" t="str">
        <f>IF(【全員最初に作成】基本情報!M67="","",【全員最初に作成】基本情報!M67)</f>
        <v/>
      </c>
      <c r="M44" s="70" t="str">
        <f>IF(【全員最初に作成】基本情報!R67="","",【全員最初に作成】基本情報!R67)</f>
        <v/>
      </c>
      <c r="N44" s="70" t="str">
        <f>IF(【全員最初に作成】基本情報!W67="","",【全員最初に作成】基本情報!W67)</f>
        <v/>
      </c>
      <c r="O44" s="65" t="str">
        <f>IF(【全員最初に作成】基本情報!X67="","",【全員最初に作成】基本情報!X67)</f>
        <v/>
      </c>
      <c r="P44" s="71" t="str">
        <f>IF(【全員最初に作成】基本情報!Y67="","",【全員最初に作成】基本情報!Y67)</f>
        <v/>
      </c>
      <c r="Q44" s="234" t="str">
        <f>IF(【全員最初に作成】基本情報!AB67="","",【全員最初に作成】基本情報!AB67)</f>
        <v/>
      </c>
      <c r="R44" s="72"/>
      <c r="S44" s="73"/>
      <c r="T44" s="80" t="str">
        <f>IF(P44="","",VLOOKUP(P44,【参考】数式用!$A$5:$H$34,MATCH(S44,【参考】数式用!$C$4:$E$4,0)+2,0))</f>
        <v/>
      </c>
      <c r="U44" s="38" t="s">
        <v>155</v>
      </c>
      <c r="V44" s="74"/>
      <c r="W44" s="37" t="s">
        <v>156</v>
      </c>
      <c r="X44" s="74"/>
      <c r="Y44" s="40" t="s">
        <v>157</v>
      </c>
      <c r="Z44" s="74"/>
      <c r="AA44" s="37" t="s">
        <v>156</v>
      </c>
      <c r="AB44" s="74"/>
      <c r="AC44" s="37" t="s">
        <v>158</v>
      </c>
      <c r="AD44" s="75" t="s">
        <v>159</v>
      </c>
      <c r="AE44" s="76" t="str">
        <f t="shared" si="0"/>
        <v/>
      </c>
      <c r="AF44" s="77" t="s">
        <v>160</v>
      </c>
      <c r="AG44" s="78" t="str">
        <f t="shared" si="1"/>
        <v/>
      </c>
    </row>
    <row r="45" spans="1:33" ht="36.75" customHeight="1">
      <c r="A45" s="65">
        <f t="shared" si="3"/>
        <v>34</v>
      </c>
      <c r="B45" s="66" t="str">
        <f>IF(【全員最初に作成】基本情報!C68="","",【全員最初に作成】基本情報!C68)</f>
        <v/>
      </c>
      <c r="C45" s="67" t="str">
        <f>IF(【全員最初に作成】基本情報!D68="","",【全員最初に作成】基本情報!D68)</f>
        <v/>
      </c>
      <c r="D45" s="68" t="str">
        <f>IF(【全員最初に作成】基本情報!E68="","",【全員最初に作成】基本情報!E68)</f>
        <v/>
      </c>
      <c r="E45" s="68" t="str">
        <f>IF(【全員最初に作成】基本情報!F68="","",【全員最初に作成】基本情報!F68)</f>
        <v/>
      </c>
      <c r="F45" s="68" t="str">
        <f>IF(【全員最初に作成】基本情報!G68="","",【全員最初に作成】基本情報!G68)</f>
        <v/>
      </c>
      <c r="G45" s="68" t="str">
        <f>IF(【全員最初に作成】基本情報!H68="","",【全員最初に作成】基本情報!H68)</f>
        <v/>
      </c>
      <c r="H45" s="68" t="str">
        <f>IF(【全員最初に作成】基本情報!I68="","",【全員最初に作成】基本情報!I68)</f>
        <v/>
      </c>
      <c r="I45" s="68" t="str">
        <f>IF(【全員最初に作成】基本情報!J68="","",【全員最初に作成】基本情報!J68)</f>
        <v/>
      </c>
      <c r="J45" s="68" t="str">
        <f>IF(【全員最初に作成】基本情報!K68="","",【全員最初に作成】基本情報!K68)</f>
        <v/>
      </c>
      <c r="K45" s="69" t="str">
        <f>IF(【全員最初に作成】基本情報!L68="","",【全員最初に作成】基本情報!L68)</f>
        <v/>
      </c>
      <c r="L45" s="70" t="str">
        <f>IF(【全員最初に作成】基本情報!M68="","",【全員最初に作成】基本情報!M68)</f>
        <v/>
      </c>
      <c r="M45" s="70" t="str">
        <f>IF(【全員最初に作成】基本情報!R68="","",【全員最初に作成】基本情報!R68)</f>
        <v/>
      </c>
      <c r="N45" s="70" t="str">
        <f>IF(【全員最初に作成】基本情報!W68="","",【全員最初に作成】基本情報!W68)</f>
        <v/>
      </c>
      <c r="O45" s="65" t="str">
        <f>IF(【全員最初に作成】基本情報!X68="","",【全員最初に作成】基本情報!X68)</f>
        <v/>
      </c>
      <c r="P45" s="71" t="str">
        <f>IF(【全員最初に作成】基本情報!Y68="","",【全員最初に作成】基本情報!Y68)</f>
        <v/>
      </c>
      <c r="Q45" s="234" t="str">
        <f>IF(【全員最初に作成】基本情報!AB68="","",【全員最初に作成】基本情報!AB68)</f>
        <v/>
      </c>
      <c r="R45" s="72"/>
      <c r="S45" s="73"/>
      <c r="T45" s="80" t="str">
        <f>IF(P45="","",VLOOKUP(P45,【参考】数式用!$A$5:$H$34,MATCH(S45,【参考】数式用!$C$4:$E$4,0)+2,0))</f>
        <v/>
      </c>
      <c r="U45" s="38" t="s">
        <v>155</v>
      </c>
      <c r="V45" s="74"/>
      <c r="W45" s="37" t="s">
        <v>156</v>
      </c>
      <c r="X45" s="74"/>
      <c r="Y45" s="40" t="s">
        <v>157</v>
      </c>
      <c r="Z45" s="74"/>
      <c r="AA45" s="37" t="s">
        <v>156</v>
      </c>
      <c r="AB45" s="74"/>
      <c r="AC45" s="37" t="s">
        <v>158</v>
      </c>
      <c r="AD45" s="75" t="s">
        <v>159</v>
      </c>
      <c r="AE45" s="76" t="str">
        <f t="shared" si="0"/>
        <v/>
      </c>
      <c r="AF45" s="77" t="s">
        <v>160</v>
      </c>
      <c r="AG45" s="78" t="str">
        <f t="shared" si="1"/>
        <v/>
      </c>
    </row>
    <row r="46" spans="1:33" ht="36.75" customHeight="1">
      <c r="A46" s="65">
        <f t="shared" si="3"/>
        <v>35</v>
      </c>
      <c r="B46" s="66" t="str">
        <f>IF(【全員最初に作成】基本情報!C69="","",【全員最初に作成】基本情報!C69)</f>
        <v/>
      </c>
      <c r="C46" s="67" t="str">
        <f>IF(【全員最初に作成】基本情報!D69="","",【全員最初に作成】基本情報!D69)</f>
        <v/>
      </c>
      <c r="D46" s="68" t="str">
        <f>IF(【全員最初に作成】基本情報!E69="","",【全員最初に作成】基本情報!E69)</f>
        <v/>
      </c>
      <c r="E46" s="68" t="str">
        <f>IF(【全員最初に作成】基本情報!F69="","",【全員最初に作成】基本情報!F69)</f>
        <v/>
      </c>
      <c r="F46" s="68" t="str">
        <f>IF(【全員最初に作成】基本情報!G69="","",【全員最初に作成】基本情報!G69)</f>
        <v/>
      </c>
      <c r="G46" s="68" t="str">
        <f>IF(【全員最初に作成】基本情報!H69="","",【全員最初に作成】基本情報!H69)</f>
        <v/>
      </c>
      <c r="H46" s="68" t="str">
        <f>IF(【全員最初に作成】基本情報!I69="","",【全員最初に作成】基本情報!I69)</f>
        <v/>
      </c>
      <c r="I46" s="68" t="str">
        <f>IF(【全員最初に作成】基本情報!J69="","",【全員最初に作成】基本情報!J69)</f>
        <v/>
      </c>
      <c r="J46" s="68" t="str">
        <f>IF(【全員最初に作成】基本情報!K69="","",【全員最初に作成】基本情報!K69)</f>
        <v/>
      </c>
      <c r="K46" s="69" t="str">
        <f>IF(【全員最初に作成】基本情報!L69="","",【全員最初に作成】基本情報!L69)</f>
        <v/>
      </c>
      <c r="L46" s="70" t="str">
        <f>IF(【全員最初に作成】基本情報!M69="","",【全員最初に作成】基本情報!M69)</f>
        <v/>
      </c>
      <c r="M46" s="70" t="str">
        <f>IF(【全員最初に作成】基本情報!R69="","",【全員最初に作成】基本情報!R69)</f>
        <v/>
      </c>
      <c r="N46" s="70" t="str">
        <f>IF(【全員最初に作成】基本情報!W69="","",【全員最初に作成】基本情報!W69)</f>
        <v/>
      </c>
      <c r="O46" s="65" t="str">
        <f>IF(【全員最初に作成】基本情報!X69="","",【全員最初に作成】基本情報!X69)</f>
        <v/>
      </c>
      <c r="P46" s="71" t="str">
        <f>IF(【全員最初に作成】基本情報!Y69="","",【全員最初に作成】基本情報!Y69)</f>
        <v/>
      </c>
      <c r="Q46" s="234" t="str">
        <f>IF(【全員最初に作成】基本情報!AB69="","",【全員最初に作成】基本情報!AB69)</f>
        <v/>
      </c>
      <c r="R46" s="72"/>
      <c r="S46" s="73"/>
      <c r="T46" s="80" t="str">
        <f>IF(P46="","",VLOOKUP(P46,【参考】数式用!$A$5:$H$34,MATCH(S46,【参考】数式用!$C$4:$E$4,0)+2,0))</f>
        <v/>
      </c>
      <c r="U46" s="38" t="s">
        <v>155</v>
      </c>
      <c r="V46" s="74"/>
      <c r="W46" s="37" t="s">
        <v>156</v>
      </c>
      <c r="X46" s="74"/>
      <c r="Y46" s="40" t="s">
        <v>157</v>
      </c>
      <c r="Z46" s="74"/>
      <c r="AA46" s="37" t="s">
        <v>156</v>
      </c>
      <c r="AB46" s="74"/>
      <c r="AC46" s="37" t="s">
        <v>158</v>
      </c>
      <c r="AD46" s="75" t="s">
        <v>159</v>
      </c>
      <c r="AE46" s="76" t="str">
        <f t="shared" si="0"/>
        <v/>
      </c>
      <c r="AF46" s="77" t="s">
        <v>160</v>
      </c>
      <c r="AG46" s="78" t="str">
        <f t="shared" si="1"/>
        <v/>
      </c>
    </row>
    <row r="47" spans="1:33" ht="36.75" customHeight="1">
      <c r="A47" s="65">
        <f t="shared" si="3"/>
        <v>36</v>
      </c>
      <c r="B47" s="66" t="str">
        <f>IF(【全員最初に作成】基本情報!C70="","",【全員最初に作成】基本情報!C70)</f>
        <v/>
      </c>
      <c r="C47" s="67" t="str">
        <f>IF(【全員最初に作成】基本情報!D70="","",【全員最初に作成】基本情報!D70)</f>
        <v/>
      </c>
      <c r="D47" s="68" t="str">
        <f>IF(【全員最初に作成】基本情報!E70="","",【全員最初に作成】基本情報!E70)</f>
        <v/>
      </c>
      <c r="E47" s="68" t="str">
        <f>IF(【全員最初に作成】基本情報!F70="","",【全員最初に作成】基本情報!F70)</f>
        <v/>
      </c>
      <c r="F47" s="68" t="str">
        <f>IF(【全員最初に作成】基本情報!G70="","",【全員最初に作成】基本情報!G70)</f>
        <v/>
      </c>
      <c r="G47" s="68" t="str">
        <f>IF(【全員最初に作成】基本情報!H70="","",【全員最初に作成】基本情報!H70)</f>
        <v/>
      </c>
      <c r="H47" s="68" t="str">
        <f>IF(【全員最初に作成】基本情報!I70="","",【全員最初に作成】基本情報!I70)</f>
        <v/>
      </c>
      <c r="I47" s="68" t="str">
        <f>IF(【全員最初に作成】基本情報!J70="","",【全員最初に作成】基本情報!J70)</f>
        <v/>
      </c>
      <c r="J47" s="68" t="str">
        <f>IF(【全員最初に作成】基本情報!K70="","",【全員最初に作成】基本情報!K70)</f>
        <v/>
      </c>
      <c r="K47" s="69" t="str">
        <f>IF(【全員最初に作成】基本情報!L70="","",【全員最初に作成】基本情報!L70)</f>
        <v/>
      </c>
      <c r="L47" s="70" t="str">
        <f>IF(【全員最初に作成】基本情報!M70="","",【全員最初に作成】基本情報!M70)</f>
        <v/>
      </c>
      <c r="M47" s="70" t="str">
        <f>IF(【全員最初に作成】基本情報!R70="","",【全員最初に作成】基本情報!R70)</f>
        <v/>
      </c>
      <c r="N47" s="70" t="str">
        <f>IF(【全員最初に作成】基本情報!W70="","",【全員最初に作成】基本情報!W70)</f>
        <v/>
      </c>
      <c r="O47" s="65" t="str">
        <f>IF(【全員最初に作成】基本情報!X70="","",【全員最初に作成】基本情報!X70)</f>
        <v/>
      </c>
      <c r="P47" s="71" t="str">
        <f>IF(【全員最初に作成】基本情報!Y70="","",【全員最初に作成】基本情報!Y70)</f>
        <v/>
      </c>
      <c r="Q47" s="234" t="str">
        <f>IF(【全員最初に作成】基本情報!AB70="","",【全員最初に作成】基本情報!AB70)</f>
        <v/>
      </c>
      <c r="R47" s="72"/>
      <c r="S47" s="73"/>
      <c r="T47" s="80" t="str">
        <f>IF(P47="","",VLOOKUP(P47,【参考】数式用!$A$5:$H$34,MATCH(S47,【参考】数式用!$C$4:$E$4,0)+2,0))</f>
        <v/>
      </c>
      <c r="U47" s="38" t="s">
        <v>155</v>
      </c>
      <c r="V47" s="74"/>
      <c r="W47" s="37" t="s">
        <v>156</v>
      </c>
      <c r="X47" s="74"/>
      <c r="Y47" s="40" t="s">
        <v>157</v>
      </c>
      <c r="Z47" s="74"/>
      <c r="AA47" s="37" t="s">
        <v>156</v>
      </c>
      <c r="AB47" s="74"/>
      <c r="AC47" s="37" t="s">
        <v>158</v>
      </c>
      <c r="AD47" s="75" t="s">
        <v>159</v>
      </c>
      <c r="AE47" s="76" t="str">
        <f t="shared" si="0"/>
        <v/>
      </c>
      <c r="AF47" s="77" t="s">
        <v>160</v>
      </c>
      <c r="AG47" s="78" t="str">
        <f t="shared" si="1"/>
        <v/>
      </c>
    </row>
    <row r="48" spans="1:33" ht="36.75" customHeight="1">
      <c r="A48" s="65">
        <f t="shared" si="3"/>
        <v>37</v>
      </c>
      <c r="B48" s="66" t="str">
        <f>IF(【全員最初に作成】基本情報!C71="","",【全員最初に作成】基本情報!C71)</f>
        <v/>
      </c>
      <c r="C48" s="67" t="str">
        <f>IF(【全員最初に作成】基本情報!D71="","",【全員最初に作成】基本情報!D71)</f>
        <v/>
      </c>
      <c r="D48" s="68" t="str">
        <f>IF(【全員最初に作成】基本情報!E71="","",【全員最初に作成】基本情報!E71)</f>
        <v/>
      </c>
      <c r="E48" s="68" t="str">
        <f>IF(【全員最初に作成】基本情報!F71="","",【全員最初に作成】基本情報!F71)</f>
        <v/>
      </c>
      <c r="F48" s="68" t="str">
        <f>IF(【全員最初に作成】基本情報!G71="","",【全員最初に作成】基本情報!G71)</f>
        <v/>
      </c>
      <c r="G48" s="68" t="str">
        <f>IF(【全員最初に作成】基本情報!H71="","",【全員最初に作成】基本情報!H71)</f>
        <v/>
      </c>
      <c r="H48" s="68" t="str">
        <f>IF(【全員最初に作成】基本情報!I71="","",【全員最初に作成】基本情報!I71)</f>
        <v/>
      </c>
      <c r="I48" s="68" t="str">
        <f>IF(【全員最初に作成】基本情報!J71="","",【全員最初に作成】基本情報!J71)</f>
        <v/>
      </c>
      <c r="J48" s="68" t="str">
        <f>IF(【全員最初に作成】基本情報!K71="","",【全員最初に作成】基本情報!K71)</f>
        <v/>
      </c>
      <c r="K48" s="69" t="str">
        <f>IF(【全員最初に作成】基本情報!L71="","",【全員最初に作成】基本情報!L71)</f>
        <v/>
      </c>
      <c r="L48" s="70" t="str">
        <f>IF(【全員最初に作成】基本情報!M71="","",【全員最初に作成】基本情報!M71)</f>
        <v/>
      </c>
      <c r="M48" s="70" t="str">
        <f>IF(【全員最初に作成】基本情報!R71="","",【全員最初に作成】基本情報!R71)</f>
        <v/>
      </c>
      <c r="N48" s="70" t="str">
        <f>IF(【全員最初に作成】基本情報!W71="","",【全員最初に作成】基本情報!W71)</f>
        <v/>
      </c>
      <c r="O48" s="65" t="str">
        <f>IF(【全員最初に作成】基本情報!X71="","",【全員最初に作成】基本情報!X71)</f>
        <v/>
      </c>
      <c r="P48" s="71" t="str">
        <f>IF(【全員最初に作成】基本情報!Y71="","",【全員最初に作成】基本情報!Y71)</f>
        <v/>
      </c>
      <c r="Q48" s="234" t="str">
        <f>IF(【全員最初に作成】基本情報!AB71="","",【全員最初に作成】基本情報!AB71)</f>
        <v/>
      </c>
      <c r="R48" s="72"/>
      <c r="S48" s="73"/>
      <c r="T48" s="80" t="str">
        <f>IF(P48="","",VLOOKUP(P48,【参考】数式用!$A$5:$H$34,MATCH(S48,【参考】数式用!$C$4:$E$4,0)+2,0))</f>
        <v/>
      </c>
      <c r="U48" s="38" t="s">
        <v>155</v>
      </c>
      <c r="V48" s="74"/>
      <c r="W48" s="37" t="s">
        <v>156</v>
      </c>
      <c r="X48" s="74"/>
      <c r="Y48" s="40" t="s">
        <v>157</v>
      </c>
      <c r="Z48" s="74"/>
      <c r="AA48" s="37" t="s">
        <v>156</v>
      </c>
      <c r="AB48" s="74"/>
      <c r="AC48" s="37" t="s">
        <v>158</v>
      </c>
      <c r="AD48" s="75" t="s">
        <v>159</v>
      </c>
      <c r="AE48" s="76" t="str">
        <f t="shared" si="0"/>
        <v/>
      </c>
      <c r="AF48" s="77" t="s">
        <v>160</v>
      </c>
      <c r="AG48" s="78" t="str">
        <f t="shared" si="1"/>
        <v/>
      </c>
    </row>
    <row r="49" spans="1:33" ht="36.75" customHeight="1">
      <c r="A49" s="65">
        <f t="shared" si="3"/>
        <v>38</v>
      </c>
      <c r="B49" s="66" t="str">
        <f>IF(【全員最初に作成】基本情報!C72="","",【全員最初に作成】基本情報!C72)</f>
        <v/>
      </c>
      <c r="C49" s="67" t="str">
        <f>IF(【全員最初に作成】基本情報!D72="","",【全員最初に作成】基本情報!D72)</f>
        <v/>
      </c>
      <c r="D49" s="68" t="str">
        <f>IF(【全員最初に作成】基本情報!E72="","",【全員最初に作成】基本情報!E72)</f>
        <v/>
      </c>
      <c r="E49" s="68" t="str">
        <f>IF(【全員最初に作成】基本情報!F72="","",【全員最初に作成】基本情報!F72)</f>
        <v/>
      </c>
      <c r="F49" s="68" t="str">
        <f>IF(【全員最初に作成】基本情報!G72="","",【全員最初に作成】基本情報!G72)</f>
        <v/>
      </c>
      <c r="G49" s="68" t="str">
        <f>IF(【全員最初に作成】基本情報!H72="","",【全員最初に作成】基本情報!H72)</f>
        <v/>
      </c>
      <c r="H49" s="68" t="str">
        <f>IF(【全員最初に作成】基本情報!I72="","",【全員最初に作成】基本情報!I72)</f>
        <v/>
      </c>
      <c r="I49" s="68" t="str">
        <f>IF(【全員最初に作成】基本情報!J72="","",【全員最初に作成】基本情報!J72)</f>
        <v/>
      </c>
      <c r="J49" s="68" t="str">
        <f>IF(【全員最初に作成】基本情報!K72="","",【全員最初に作成】基本情報!K72)</f>
        <v/>
      </c>
      <c r="K49" s="69" t="str">
        <f>IF(【全員最初に作成】基本情報!L72="","",【全員最初に作成】基本情報!L72)</f>
        <v/>
      </c>
      <c r="L49" s="70" t="str">
        <f>IF(【全員最初に作成】基本情報!M72="","",【全員最初に作成】基本情報!M72)</f>
        <v/>
      </c>
      <c r="M49" s="70" t="str">
        <f>IF(【全員最初に作成】基本情報!R72="","",【全員最初に作成】基本情報!R72)</f>
        <v/>
      </c>
      <c r="N49" s="70" t="str">
        <f>IF(【全員最初に作成】基本情報!W72="","",【全員最初に作成】基本情報!W72)</f>
        <v/>
      </c>
      <c r="O49" s="65" t="str">
        <f>IF(【全員最初に作成】基本情報!X72="","",【全員最初に作成】基本情報!X72)</f>
        <v/>
      </c>
      <c r="P49" s="71" t="str">
        <f>IF(【全員最初に作成】基本情報!Y72="","",【全員最初に作成】基本情報!Y72)</f>
        <v/>
      </c>
      <c r="Q49" s="234" t="str">
        <f>IF(【全員最初に作成】基本情報!AB72="","",【全員最初に作成】基本情報!AB72)</f>
        <v/>
      </c>
      <c r="R49" s="72"/>
      <c r="S49" s="73"/>
      <c r="T49" s="80" t="str">
        <f>IF(P49="","",VLOOKUP(P49,【参考】数式用!$A$5:$H$34,MATCH(S49,【参考】数式用!$C$4:$E$4,0)+2,0))</f>
        <v/>
      </c>
      <c r="U49" s="38" t="s">
        <v>155</v>
      </c>
      <c r="V49" s="74"/>
      <c r="W49" s="37" t="s">
        <v>156</v>
      </c>
      <c r="X49" s="74"/>
      <c r="Y49" s="40" t="s">
        <v>157</v>
      </c>
      <c r="Z49" s="74"/>
      <c r="AA49" s="37" t="s">
        <v>156</v>
      </c>
      <c r="AB49" s="74"/>
      <c r="AC49" s="37" t="s">
        <v>158</v>
      </c>
      <c r="AD49" s="75" t="s">
        <v>159</v>
      </c>
      <c r="AE49" s="76" t="str">
        <f t="shared" si="0"/>
        <v/>
      </c>
      <c r="AF49" s="77" t="s">
        <v>160</v>
      </c>
      <c r="AG49" s="78" t="str">
        <f t="shared" si="1"/>
        <v/>
      </c>
    </row>
    <row r="50" spans="1:33" ht="36.75" customHeight="1">
      <c r="A50" s="65">
        <f t="shared" si="3"/>
        <v>39</v>
      </c>
      <c r="B50" s="66" t="str">
        <f>IF(【全員最初に作成】基本情報!C73="","",【全員最初に作成】基本情報!C73)</f>
        <v/>
      </c>
      <c r="C50" s="67" t="str">
        <f>IF(【全員最初に作成】基本情報!D73="","",【全員最初に作成】基本情報!D73)</f>
        <v/>
      </c>
      <c r="D50" s="68" t="str">
        <f>IF(【全員最初に作成】基本情報!E73="","",【全員最初に作成】基本情報!E73)</f>
        <v/>
      </c>
      <c r="E50" s="68" t="str">
        <f>IF(【全員最初に作成】基本情報!F73="","",【全員最初に作成】基本情報!F73)</f>
        <v/>
      </c>
      <c r="F50" s="68" t="str">
        <f>IF(【全員最初に作成】基本情報!G73="","",【全員最初に作成】基本情報!G73)</f>
        <v/>
      </c>
      <c r="G50" s="68" t="str">
        <f>IF(【全員最初に作成】基本情報!H73="","",【全員最初に作成】基本情報!H73)</f>
        <v/>
      </c>
      <c r="H50" s="68" t="str">
        <f>IF(【全員最初に作成】基本情報!I73="","",【全員最初に作成】基本情報!I73)</f>
        <v/>
      </c>
      <c r="I50" s="68" t="str">
        <f>IF(【全員最初に作成】基本情報!J73="","",【全員最初に作成】基本情報!J73)</f>
        <v/>
      </c>
      <c r="J50" s="68" t="str">
        <f>IF(【全員最初に作成】基本情報!K73="","",【全員最初に作成】基本情報!K73)</f>
        <v/>
      </c>
      <c r="K50" s="69" t="str">
        <f>IF(【全員最初に作成】基本情報!L73="","",【全員最初に作成】基本情報!L73)</f>
        <v/>
      </c>
      <c r="L50" s="70" t="str">
        <f>IF(【全員最初に作成】基本情報!M73="","",【全員最初に作成】基本情報!M73)</f>
        <v/>
      </c>
      <c r="M50" s="70" t="str">
        <f>IF(【全員最初に作成】基本情報!R73="","",【全員最初に作成】基本情報!R73)</f>
        <v/>
      </c>
      <c r="N50" s="70" t="str">
        <f>IF(【全員最初に作成】基本情報!W73="","",【全員最初に作成】基本情報!W73)</f>
        <v/>
      </c>
      <c r="O50" s="65" t="str">
        <f>IF(【全員最初に作成】基本情報!X73="","",【全員最初に作成】基本情報!X73)</f>
        <v/>
      </c>
      <c r="P50" s="71" t="str">
        <f>IF(【全員最初に作成】基本情報!Y73="","",【全員最初に作成】基本情報!Y73)</f>
        <v/>
      </c>
      <c r="Q50" s="234" t="str">
        <f>IF(【全員最初に作成】基本情報!AB73="","",【全員最初に作成】基本情報!AB73)</f>
        <v/>
      </c>
      <c r="R50" s="72"/>
      <c r="S50" s="73"/>
      <c r="T50" s="80" t="str">
        <f>IF(P50="","",VLOOKUP(P50,【参考】数式用!$A$5:$H$34,MATCH(S50,【参考】数式用!$C$4:$E$4,0)+2,0))</f>
        <v/>
      </c>
      <c r="U50" s="38" t="s">
        <v>155</v>
      </c>
      <c r="V50" s="74"/>
      <c r="W50" s="37" t="s">
        <v>156</v>
      </c>
      <c r="X50" s="74"/>
      <c r="Y50" s="40" t="s">
        <v>157</v>
      </c>
      <c r="Z50" s="74"/>
      <c r="AA50" s="37" t="s">
        <v>156</v>
      </c>
      <c r="AB50" s="74"/>
      <c r="AC50" s="37" t="s">
        <v>158</v>
      </c>
      <c r="AD50" s="75" t="s">
        <v>159</v>
      </c>
      <c r="AE50" s="76" t="str">
        <f t="shared" si="0"/>
        <v/>
      </c>
      <c r="AF50" s="77" t="s">
        <v>160</v>
      </c>
      <c r="AG50" s="78" t="str">
        <f t="shared" si="1"/>
        <v/>
      </c>
    </row>
    <row r="51" spans="1:33" ht="36.75" customHeight="1">
      <c r="A51" s="65">
        <f t="shared" si="3"/>
        <v>40</v>
      </c>
      <c r="B51" s="66" t="str">
        <f>IF(【全員最初に作成】基本情報!C74="","",【全員最初に作成】基本情報!C74)</f>
        <v/>
      </c>
      <c r="C51" s="67" t="str">
        <f>IF(【全員最初に作成】基本情報!D74="","",【全員最初に作成】基本情報!D74)</f>
        <v/>
      </c>
      <c r="D51" s="68" t="str">
        <f>IF(【全員最初に作成】基本情報!E74="","",【全員最初に作成】基本情報!E74)</f>
        <v/>
      </c>
      <c r="E51" s="68" t="str">
        <f>IF(【全員最初に作成】基本情報!F74="","",【全員最初に作成】基本情報!F74)</f>
        <v/>
      </c>
      <c r="F51" s="68" t="str">
        <f>IF(【全員最初に作成】基本情報!G74="","",【全員最初に作成】基本情報!G74)</f>
        <v/>
      </c>
      <c r="G51" s="68" t="str">
        <f>IF(【全員最初に作成】基本情報!H74="","",【全員最初に作成】基本情報!H74)</f>
        <v/>
      </c>
      <c r="H51" s="68" t="str">
        <f>IF(【全員最初に作成】基本情報!I74="","",【全員最初に作成】基本情報!I74)</f>
        <v/>
      </c>
      <c r="I51" s="68" t="str">
        <f>IF(【全員最初に作成】基本情報!J74="","",【全員最初に作成】基本情報!J74)</f>
        <v/>
      </c>
      <c r="J51" s="68" t="str">
        <f>IF(【全員最初に作成】基本情報!K74="","",【全員最初に作成】基本情報!K74)</f>
        <v/>
      </c>
      <c r="K51" s="69" t="str">
        <f>IF(【全員最初に作成】基本情報!L74="","",【全員最初に作成】基本情報!L74)</f>
        <v/>
      </c>
      <c r="L51" s="70" t="str">
        <f>IF(【全員最初に作成】基本情報!M74="","",【全員最初に作成】基本情報!M74)</f>
        <v/>
      </c>
      <c r="M51" s="70" t="str">
        <f>IF(【全員最初に作成】基本情報!R74="","",【全員最初に作成】基本情報!R74)</f>
        <v/>
      </c>
      <c r="N51" s="70" t="str">
        <f>IF(【全員最初に作成】基本情報!W74="","",【全員最初に作成】基本情報!W74)</f>
        <v/>
      </c>
      <c r="O51" s="65" t="str">
        <f>IF(【全員最初に作成】基本情報!X74="","",【全員最初に作成】基本情報!X74)</f>
        <v/>
      </c>
      <c r="P51" s="71" t="str">
        <f>IF(【全員最初に作成】基本情報!Y74="","",【全員最初に作成】基本情報!Y74)</f>
        <v/>
      </c>
      <c r="Q51" s="234" t="str">
        <f>IF(【全員最初に作成】基本情報!AB74="","",【全員最初に作成】基本情報!AB74)</f>
        <v/>
      </c>
      <c r="R51" s="72"/>
      <c r="S51" s="73"/>
      <c r="T51" s="80" t="str">
        <f>IF(P51="","",VLOOKUP(P51,【参考】数式用!$A$5:$H$34,MATCH(S51,【参考】数式用!$C$4:$E$4,0)+2,0))</f>
        <v/>
      </c>
      <c r="U51" s="38" t="s">
        <v>155</v>
      </c>
      <c r="V51" s="74"/>
      <c r="W51" s="37" t="s">
        <v>156</v>
      </c>
      <c r="X51" s="74"/>
      <c r="Y51" s="40" t="s">
        <v>157</v>
      </c>
      <c r="Z51" s="74"/>
      <c r="AA51" s="37" t="s">
        <v>156</v>
      </c>
      <c r="AB51" s="74"/>
      <c r="AC51" s="37" t="s">
        <v>158</v>
      </c>
      <c r="AD51" s="75" t="s">
        <v>159</v>
      </c>
      <c r="AE51" s="76" t="str">
        <f t="shared" si="0"/>
        <v/>
      </c>
      <c r="AF51" s="79" t="s">
        <v>160</v>
      </c>
      <c r="AG51" s="78" t="str">
        <f t="shared" si="1"/>
        <v/>
      </c>
    </row>
    <row r="52" spans="1:33" ht="36.75" customHeight="1">
      <c r="A52" s="65">
        <f t="shared" si="3"/>
        <v>41</v>
      </c>
      <c r="B52" s="66" t="str">
        <f>IF(【全員最初に作成】基本情報!C75="","",【全員最初に作成】基本情報!C75)</f>
        <v/>
      </c>
      <c r="C52" s="67" t="str">
        <f>IF(【全員最初に作成】基本情報!D75="","",【全員最初に作成】基本情報!D75)</f>
        <v/>
      </c>
      <c r="D52" s="68" t="str">
        <f>IF(【全員最初に作成】基本情報!E75="","",【全員最初に作成】基本情報!E75)</f>
        <v/>
      </c>
      <c r="E52" s="68" t="str">
        <f>IF(【全員最初に作成】基本情報!F75="","",【全員最初に作成】基本情報!F75)</f>
        <v/>
      </c>
      <c r="F52" s="68" t="str">
        <f>IF(【全員最初に作成】基本情報!G75="","",【全員最初に作成】基本情報!G75)</f>
        <v/>
      </c>
      <c r="G52" s="68" t="str">
        <f>IF(【全員最初に作成】基本情報!H75="","",【全員最初に作成】基本情報!H75)</f>
        <v/>
      </c>
      <c r="H52" s="68" t="str">
        <f>IF(【全員最初に作成】基本情報!I75="","",【全員最初に作成】基本情報!I75)</f>
        <v/>
      </c>
      <c r="I52" s="68" t="str">
        <f>IF(【全員最初に作成】基本情報!J75="","",【全員最初に作成】基本情報!J75)</f>
        <v/>
      </c>
      <c r="J52" s="68" t="str">
        <f>IF(【全員最初に作成】基本情報!K75="","",【全員最初に作成】基本情報!K75)</f>
        <v/>
      </c>
      <c r="K52" s="69" t="str">
        <f>IF(【全員最初に作成】基本情報!L75="","",【全員最初に作成】基本情報!L75)</f>
        <v/>
      </c>
      <c r="L52" s="70" t="str">
        <f>IF(【全員最初に作成】基本情報!M75="","",【全員最初に作成】基本情報!M75)</f>
        <v/>
      </c>
      <c r="M52" s="70" t="str">
        <f>IF(【全員最初に作成】基本情報!R75="","",【全員最初に作成】基本情報!R75)</f>
        <v/>
      </c>
      <c r="N52" s="70" t="str">
        <f>IF(【全員最初に作成】基本情報!W75="","",【全員最初に作成】基本情報!W75)</f>
        <v/>
      </c>
      <c r="O52" s="65" t="str">
        <f>IF(【全員最初に作成】基本情報!X75="","",【全員最初に作成】基本情報!X75)</f>
        <v/>
      </c>
      <c r="P52" s="71" t="str">
        <f>IF(【全員最初に作成】基本情報!Y75="","",【全員最初に作成】基本情報!Y75)</f>
        <v/>
      </c>
      <c r="Q52" s="234" t="str">
        <f>IF(【全員最初に作成】基本情報!AB75="","",【全員最初に作成】基本情報!AB75)</f>
        <v/>
      </c>
      <c r="R52" s="72"/>
      <c r="S52" s="73"/>
      <c r="T52" s="80" t="str">
        <f>IF(P52="","",VLOOKUP(P52,【参考】数式用!$A$5:$H$34,MATCH(S52,【参考】数式用!$C$4:$E$4,0)+2,0))</f>
        <v/>
      </c>
      <c r="U52" s="38" t="s">
        <v>155</v>
      </c>
      <c r="V52" s="74"/>
      <c r="W52" s="37" t="s">
        <v>156</v>
      </c>
      <c r="X52" s="74"/>
      <c r="Y52" s="40" t="s">
        <v>157</v>
      </c>
      <c r="Z52" s="74"/>
      <c r="AA52" s="37" t="s">
        <v>156</v>
      </c>
      <c r="AB52" s="74"/>
      <c r="AC52" s="37" t="s">
        <v>158</v>
      </c>
      <c r="AD52" s="75" t="s">
        <v>159</v>
      </c>
      <c r="AE52" s="76" t="str">
        <f t="shared" si="0"/>
        <v/>
      </c>
      <c r="AF52" s="79" t="s">
        <v>160</v>
      </c>
      <c r="AG52" s="78" t="str">
        <f t="shared" si="1"/>
        <v/>
      </c>
    </row>
    <row r="53" spans="1:33" ht="36.75" customHeight="1">
      <c r="A53" s="65">
        <f t="shared" si="3"/>
        <v>42</v>
      </c>
      <c r="B53" s="66" t="str">
        <f>IF(【全員最初に作成】基本情報!C76="","",【全員最初に作成】基本情報!C76)</f>
        <v/>
      </c>
      <c r="C53" s="67" t="str">
        <f>IF(【全員最初に作成】基本情報!D76="","",【全員最初に作成】基本情報!D76)</f>
        <v/>
      </c>
      <c r="D53" s="68" t="str">
        <f>IF(【全員最初に作成】基本情報!E76="","",【全員最初に作成】基本情報!E76)</f>
        <v/>
      </c>
      <c r="E53" s="68" t="str">
        <f>IF(【全員最初に作成】基本情報!F76="","",【全員最初に作成】基本情報!F76)</f>
        <v/>
      </c>
      <c r="F53" s="68" t="str">
        <f>IF(【全員最初に作成】基本情報!G76="","",【全員最初に作成】基本情報!G76)</f>
        <v/>
      </c>
      <c r="G53" s="68" t="str">
        <f>IF(【全員最初に作成】基本情報!H76="","",【全員最初に作成】基本情報!H76)</f>
        <v/>
      </c>
      <c r="H53" s="68" t="str">
        <f>IF(【全員最初に作成】基本情報!I76="","",【全員最初に作成】基本情報!I76)</f>
        <v/>
      </c>
      <c r="I53" s="68" t="str">
        <f>IF(【全員最初に作成】基本情報!J76="","",【全員最初に作成】基本情報!J76)</f>
        <v/>
      </c>
      <c r="J53" s="68" t="str">
        <f>IF(【全員最初に作成】基本情報!K76="","",【全員最初に作成】基本情報!K76)</f>
        <v/>
      </c>
      <c r="K53" s="69" t="str">
        <f>IF(【全員最初に作成】基本情報!L76="","",【全員最初に作成】基本情報!L76)</f>
        <v/>
      </c>
      <c r="L53" s="70" t="str">
        <f>IF(【全員最初に作成】基本情報!M76="","",【全員最初に作成】基本情報!M76)</f>
        <v/>
      </c>
      <c r="M53" s="70" t="str">
        <f>IF(【全員最初に作成】基本情報!R76="","",【全員最初に作成】基本情報!R76)</f>
        <v/>
      </c>
      <c r="N53" s="70" t="str">
        <f>IF(【全員最初に作成】基本情報!W76="","",【全員最初に作成】基本情報!W76)</f>
        <v/>
      </c>
      <c r="O53" s="65" t="str">
        <f>IF(【全員最初に作成】基本情報!X76="","",【全員最初に作成】基本情報!X76)</f>
        <v/>
      </c>
      <c r="P53" s="71" t="str">
        <f>IF(【全員最初に作成】基本情報!Y76="","",【全員最初に作成】基本情報!Y76)</f>
        <v/>
      </c>
      <c r="Q53" s="234" t="str">
        <f>IF(【全員最初に作成】基本情報!AB76="","",【全員最初に作成】基本情報!AB76)</f>
        <v/>
      </c>
      <c r="R53" s="72"/>
      <c r="S53" s="73"/>
      <c r="T53" s="80" t="str">
        <f>IF(P53="","",VLOOKUP(P53,【参考】数式用!$A$5:$H$34,MATCH(S53,【参考】数式用!$C$4:$E$4,0)+2,0))</f>
        <v/>
      </c>
      <c r="U53" s="38" t="s">
        <v>155</v>
      </c>
      <c r="V53" s="74"/>
      <c r="W53" s="37" t="s">
        <v>156</v>
      </c>
      <c r="X53" s="74"/>
      <c r="Y53" s="40" t="s">
        <v>157</v>
      </c>
      <c r="Z53" s="74"/>
      <c r="AA53" s="37" t="s">
        <v>156</v>
      </c>
      <c r="AB53" s="74"/>
      <c r="AC53" s="37" t="s">
        <v>158</v>
      </c>
      <c r="AD53" s="75" t="s">
        <v>159</v>
      </c>
      <c r="AE53" s="76" t="str">
        <f t="shared" si="0"/>
        <v/>
      </c>
      <c r="AF53" s="79" t="s">
        <v>160</v>
      </c>
      <c r="AG53" s="78" t="str">
        <f t="shared" si="1"/>
        <v/>
      </c>
    </row>
    <row r="54" spans="1:33" ht="36.75" customHeight="1">
      <c r="A54" s="65">
        <f t="shared" si="3"/>
        <v>43</v>
      </c>
      <c r="B54" s="66" t="str">
        <f>IF(【全員最初に作成】基本情報!C77="","",【全員最初に作成】基本情報!C77)</f>
        <v/>
      </c>
      <c r="C54" s="67" t="str">
        <f>IF(【全員最初に作成】基本情報!D77="","",【全員最初に作成】基本情報!D77)</f>
        <v/>
      </c>
      <c r="D54" s="68" t="str">
        <f>IF(【全員最初に作成】基本情報!E77="","",【全員最初に作成】基本情報!E77)</f>
        <v/>
      </c>
      <c r="E54" s="68" t="str">
        <f>IF(【全員最初に作成】基本情報!F77="","",【全員最初に作成】基本情報!F77)</f>
        <v/>
      </c>
      <c r="F54" s="68" t="str">
        <f>IF(【全員最初に作成】基本情報!G77="","",【全員最初に作成】基本情報!G77)</f>
        <v/>
      </c>
      <c r="G54" s="68" t="str">
        <f>IF(【全員最初に作成】基本情報!H77="","",【全員最初に作成】基本情報!H77)</f>
        <v/>
      </c>
      <c r="H54" s="68" t="str">
        <f>IF(【全員最初に作成】基本情報!I77="","",【全員最初に作成】基本情報!I77)</f>
        <v/>
      </c>
      <c r="I54" s="68" t="str">
        <f>IF(【全員最初に作成】基本情報!J77="","",【全員最初に作成】基本情報!J77)</f>
        <v/>
      </c>
      <c r="J54" s="68" t="str">
        <f>IF(【全員最初に作成】基本情報!K77="","",【全員最初に作成】基本情報!K77)</f>
        <v/>
      </c>
      <c r="K54" s="69" t="str">
        <f>IF(【全員最初に作成】基本情報!L77="","",【全員最初に作成】基本情報!L77)</f>
        <v/>
      </c>
      <c r="L54" s="70" t="str">
        <f>IF(【全員最初に作成】基本情報!M77="","",【全員最初に作成】基本情報!M77)</f>
        <v/>
      </c>
      <c r="M54" s="70" t="str">
        <f>IF(【全員最初に作成】基本情報!R77="","",【全員最初に作成】基本情報!R77)</f>
        <v/>
      </c>
      <c r="N54" s="70" t="str">
        <f>IF(【全員最初に作成】基本情報!W77="","",【全員最初に作成】基本情報!W77)</f>
        <v/>
      </c>
      <c r="O54" s="65" t="str">
        <f>IF(【全員最初に作成】基本情報!X77="","",【全員最初に作成】基本情報!X77)</f>
        <v/>
      </c>
      <c r="P54" s="71" t="str">
        <f>IF(【全員最初に作成】基本情報!Y77="","",【全員最初に作成】基本情報!Y77)</f>
        <v/>
      </c>
      <c r="Q54" s="234" t="str">
        <f>IF(【全員最初に作成】基本情報!AB77="","",【全員最初に作成】基本情報!AB77)</f>
        <v/>
      </c>
      <c r="R54" s="72"/>
      <c r="S54" s="73"/>
      <c r="T54" s="80" t="str">
        <f>IF(P54="","",VLOOKUP(P54,【参考】数式用!$A$5:$H$34,MATCH(S54,【参考】数式用!$C$4:$E$4,0)+2,0))</f>
        <v/>
      </c>
      <c r="U54" s="38" t="s">
        <v>155</v>
      </c>
      <c r="V54" s="74"/>
      <c r="W54" s="37" t="s">
        <v>156</v>
      </c>
      <c r="X54" s="74"/>
      <c r="Y54" s="40" t="s">
        <v>157</v>
      </c>
      <c r="Z54" s="74"/>
      <c r="AA54" s="37" t="s">
        <v>156</v>
      </c>
      <c r="AB54" s="74"/>
      <c r="AC54" s="37" t="s">
        <v>158</v>
      </c>
      <c r="AD54" s="75" t="s">
        <v>159</v>
      </c>
      <c r="AE54" s="76" t="str">
        <f t="shared" si="0"/>
        <v/>
      </c>
      <c r="AF54" s="79" t="s">
        <v>160</v>
      </c>
      <c r="AG54" s="78" t="str">
        <f t="shared" si="1"/>
        <v/>
      </c>
    </row>
    <row r="55" spans="1:33" ht="36.75" customHeight="1">
      <c r="A55" s="65">
        <f t="shared" si="3"/>
        <v>44</v>
      </c>
      <c r="B55" s="66" t="str">
        <f>IF(【全員最初に作成】基本情報!C78="","",【全員最初に作成】基本情報!C78)</f>
        <v/>
      </c>
      <c r="C55" s="67" t="str">
        <f>IF(【全員最初に作成】基本情報!D78="","",【全員最初に作成】基本情報!D78)</f>
        <v/>
      </c>
      <c r="D55" s="68" t="str">
        <f>IF(【全員最初に作成】基本情報!E78="","",【全員最初に作成】基本情報!E78)</f>
        <v/>
      </c>
      <c r="E55" s="68" t="str">
        <f>IF(【全員最初に作成】基本情報!F78="","",【全員最初に作成】基本情報!F78)</f>
        <v/>
      </c>
      <c r="F55" s="68" t="str">
        <f>IF(【全員最初に作成】基本情報!G78="","",【全員最初に作成】基本情報!G78)</f>
        <v/>
      </c>
      <c r="G55" s="68" t="str">
        <f>IF(【全員最初に作成】基本情報!H78="","",【全員最初に作成】基本情報!H78)</f>
        <v/>
      </c>
      <c r="H55" s="68" t="str">
        <f>IF(【全員最初に作成】基本情報!I78="","",【全員最初に作成】基本情報!I78)</f>
        <v/>
      </c>
      <c r="I55" s="68" t="str">
        <f>IF(【全員最初に作成】基本情報!J78="","",【全員最初に作成】基本情報!J78)</f>
        <v/>
      </c>
      <c r="J55" s="68" t="str">
        <f>IF(【全員最初に作成】基本情報!K78="","",【全員最初に作成】基本情報!K78)</f>
        <v/>
      </c>
      <c r="K55" s="69" t="str">
        <f>IF(【全員最初に作成】基本情報!L78="","",【全員最初に作成】基本情報!L78)</f>
        <v/>
      </c>
      <c r="L55" s="70" t="str">
        <f>IF(【全員最初に作成】基本情報!M78="","",【全員最初に作成】基本情報!M78)</f>
        <v/>
      </c>
      <c r="M55" s="70" t="str">
        <f>IF(【全員最初に作成】基本情報!R78="","",【全員最初に作成】基本情報!R78)</f>
        <v/>
      </c>
      <c r="N55" s="70" t="str">
        <f>IF(【全員最初に作成】基本情報!W78="","",【全員最初に作成】基本情報!W78)</f>
        <v/>
      </c>
      <c r="O55" s="65" t="str">
        <f>IF(【全員最初に作成】基本情報!X78="","",【全員最初に作成】基本情報!X78)</f>
        <v/>
      </c>
      <c r="P55" s="71" t="str">
        <f>IF(【全員最初に作成】基本情報!Y78="","",【全員最初に作成】基本情報!Y78)</f>
        <v/>
      </c>
      <c r="Q55" s="234" t="str">
        <f>IF(【全員最初に作成】基本情報!AB78="","",【全員最初に作成】基本情報!AB78)</f>
        <v/>
      </c>
      <c r="R55" s="72"/>
      <c r="S55" s="73"/>
      <c r="T55" s="80" t="str">
        <f>IF(P55="","",VLOOKUP(P55,【参考】数式用!$A$5:$H$34,MATCH(S55,【参考】数式用!$C$4:$E$4,0)+2,0))</f>
        <v/>
      </c>
      <c r="U55" s="38" t="s">
        <v>155</v>
      </c>
      <c r="V55" s="74"/>
      <c r="W55" s="37" t="s">
        <v>156</v>
      </c>
      <c r="X55" s="74"/>
      <c r="Y55" s="40" t="s">
        <v>157</v>
      </c>
      <c r="Z55" s="74"/>
      <c r="AA55" s="37" t="s">
        <v>156</v>
      </c>
      <c r="AB55" s="74"/>
      <c r="AC55" s="37" t="s">
        <v>158</v>
      </c>
      <c r="AD55" s="75" t="s">
        <v>159</v>
      </c>
      <c r="AE55" s="76" t="str">
        <f t="shared" si="0"/>
        <v/>
      </c>
      <c r="AF55" s="79" t="s">
        <v>160</v>
      </c>
      <c r="AG55" s="78" t="str">
        <f t="shared" si="1"/>
        <v/>
      </c>
    </row>
    <row r="56" spans="1:33" ht="36.75" customHeight="1">
      <c r="A56" s="65">
        <f t="shared" si="3"/>
        <v>45</v>
      </c>
      <c r="B56" s="66" t="str">
        <f>IF(【全員最初に作成】基本情報!C79="","",【全員最初に作成】基本情報!C79)</f>
        <v/>
      </c>
      <c r="C56" s="67" t="str">
        <f>IF(【全員最初に作成】基本情報!D79="","",【全員最初に作成】基本情報!D79)</f>
        <v/>
      </c>
      <c r="D56" s="68" t="str">
        <f>IF(【全員最初に作成】基本情報!E79="","",【全員最初に作成】基本情報!E79)</f>
        <v/>
      </c>
      <c r="E56" s="68" t="str">
        <f>IF(【全員最初に作成】基本情報!F79="","",【全員最初に作成】基本情報!F79)</f>
        <v/>
      </c>
      <c r="F56" s="68" t="str">
        <f>IF(【全員最初に作成】基本情報!G79="","",【全員最初に作成】基本情報!G79)</f>
        <v/>
      </c>
      <c r="G56" s="68" t="str">
        <f>IF(【全員最初に作成】基本情報!H79="","",【全員最初に作成】基本情報!H79)</f>
        <v/>
      </c>
      <c r="H56" s="68" t="str">
        <f>IF(【全員最初に作成】基本情報!I79="","",【全員最初に作成】基本情報!I79)</f>
        <v/>
      </c>
      <c r="I56" s="68" t="str">
        <f>IF(【全員最初に作成】基本情報!J79="","",【全員最初に作成】基本情報!J79)</f>
        <v/>
      </c>
      <c r="J56" s="68" t="str">
        <f>IF(【全員最初に作成】基本情報!K79="","",【全員最初に作成】基本情報!K79)</f>
        <v/>
      </c>
      <c r="K56" s="69" t="str">
        <f>IF(【全員最初に作成】基本情報!L79="","",【全員最初に作成】基本情報!L79)</f>
        <v/>
      </c>
      <c r="L56" s="70" t="str">
        <f>IF(【全員最初に作成】基本情報!M79="","",【全員最初に作成】基本情報!M79)</f>
        <v/>
      </c>
      <c r="M56" s="70" t="str">
        <f>IF(【全員最初に作成】基本情報!R79="","",【全員最初に作成】基本情報!R79)</f>
        <v/>
      </c>
      <c r="N56" s="70" t="str">
        <f>IF(【全員最初に作成】基本情報!W79="","",【全員最初に作成】基本情報!W79)</f>
        <v/>
      </c>
      <c r="O56" s="65" t="str">
        <f>IF(【全員最初に作成】基本情報!X79="","",【全員最初に作成】基本情報!X79)</f>
        <v/>
      </c>
      <c r="P56" s="71" t="str">
        <f>IF(【全員最初に作成】基本情報!Y79="","",【全員最初に作成】基本情報!Y79)</f>
        <v/>
      </c>
      <c r="Q56" s="234" t="str">
        <f>IF(【全員最初に作成】基本情報!AB79="","",【全員最初に作成】基本情報!AB79)</f>
        <v/>
      </c>
      <c r="R56" s="72"/>
      <c r="S56" s="73"/>
      <c r="T56" s="80" t="str">
        <f>IF(P56="","",VLOOKUP(P56,【参考】数式用!$A$5:$H$34,MATCH(S56,【参考】数式用!$C$4:$E$4,0)+2,0))</f>
        <v/>
      </c>
      <c r="U56" s="38" t="s">
        <v>155</v>
      </c>
      <c r="V56" s="74"/>
      <c r="W56" s="37" t="s">
        <v>156</v>
      </c>
      <c r="X56" s="74"/>
      <c r="Y56" s="40" t="s">
        <v>157</v>
      </c>
      <c r="Z56" s="74"/>
      <c r="AA56" s="37" t="s">
        <v>156</v>
      </c>
      <c r="AB56" s="74"/>
      <c r="AC56" s="37" t="s">
        <v>158</v>
      </c>
      <c r="AD56" s="75" t="s">
        <v>159</v>
      </c>
      <c r="AE56" s="76" t="str">
        <f t="shared" si="0"/>
        <v/>
      </c>
      <c r="AF56" s="79" t="s">
        <v>160</v>
      </c>
      <c r="AG56" s="78" t="str">
        <f t="shared" si="1"/>
        <v/>
      </c>
    </row>
    <row r="57" spans="1:33" ht="36.75" customHeight="1">
      <c r="A57" s="65">
        <f t="shared" si="3"/>
        <v>46</v>
      </c>
      <c r="B57" s="66" t="str">
        <f>IF(【全員最初に作成】基本情報!C80="","",【全員最初に作成】基本情報!C80)</f>
        <v/>
      </c>
      <c r="C57" s="67" t="str">
        <f>IF(【全員最初に作成】基本情報!D80="","",【全員最初に作成】基本情報!D80)</f>
        <v/>
      </c>
      <c r="D57" s="68" t="str">
        <f>IF(【全員最初に作成】基本情報!E80="","",【全員最初に作成】基本情報!E80)</f>
        <v/>
      </c>
      <c r="E57" s="68" t="str">
        <f>IF(【全員最初に作成】基本情報!F80="","",【全員最初に作成】基本情報!F80)</f>
        <v/>
      </c>
      <c r="F57" s="68" t="str">
        <f>IF(【全員最初に作成】基本情報!G80="","",【全員最初に作成】基本情報!G80)</f>
        <v/>
      </c>
      <c r="G57" s="68" t="str">
        <f>IF(【全員最初に作成】基本情報!H80="","",【全員最初に作成】基本情報!H80)</f>
        <v/>
      </c>
      <c r="H57" s="68" t="str">
        <f>IF(【全員最初に作成】基本情報!I80="","",【全員最初に作成】基本情報!I80)</f>
        <v/>
      </c>
      <c r="I57" s="68" t="str">
        <f>IF(【全員最初に作成】基本情報!J80="","",【全員最初に作成】基本情報!J80)</f>
        <v/>
      </c>
      <c r="J57" s="68" t="str">
        <f>IF(【全員最初に作成】基本情報!K80="","",【全員最初に作成】基本情報!K80)</f>
        <v/>
      </c>
      <c r="K57" s="69" t="str">
        <f>IF(【全員最初に作成】基本情報!L80="","",【全員最初に作成】基本情報!L80)</f>
        <v/>
      </c>
      <c r="L57" s="70" t="str">
        <f>IF(【全員最初に作成】基本情報!M80="","",【全員最初に作成】基本情報!M80)</f>
        <v/>
      </c>
      <c r="M57" s="70" t="str">
        <f>IF(【全員最初に作成】基本情報!R80="","",【全員最初に作成】基本情報!R80)</f>
        <v/>
      </c>
      <c r="N57" s="70" t="str">
        <f>IF(【全員最初に作成】基本情報!W80="","",【全員最初に作成】基本情報!W80)</f>
        <v/>
      </c>
      <c r="O57" s="65" t="str">
        <f>IF(【全員最初に作成】基本情報!X80="","",【全員最初に作成】基本情報!X80)</f>
        <v/>
      </c>
      <c r="P57" s="71" t="str">
        <f>IF(【全員最初に作成】基本情報!Y80="","",【全員最初に作成】基本情報!Y80)</f>
        <v/>
      </c>
      <c r="Q57" s="234" t="str">
        <f>IF(【全員最初に作成】基本情報!AB80="","",【全員最初に作成】基本情報!AB80)</f>
        <v/>
      </c>
      <c r="R57" s="72"/>
      <c r="S57" s="73"/>
      <c r="T57" s="80" t="str">
        <f>IF(P57="","",VLOOKUP(P57,【参考】数式用!$A$5:$H$34,MATCH(S57,【参考】数式用!$C$4:$E$4,0)+2,0))</f>
        <v/>
      </c>
      <c r="U57" s="38" t="s">
        <v>155</v>
      </c>
      <c r="V57" s="74"/>
      <c r="W57" s="37" t="s">
        <v>156</v>
      </c>
      <c r="X57" s="74"/>
      <c r="Y57" s="40" t="s">
        <v>157</v>
      </c>
      <c r="Z57" s="74"/>
      <c r="AA57" s="37" t="s">
        <v>156</v>
      </c>
      <c r="AB57" s="74"/>
      <c r="AC57" s="37" t="s">
        <v>158</v>
      </c>
      <c r="AD57" s="75" t="s">
        <v>159</v>
      </c>
      <c r="AE57" s="76" t="str">
        <f t="shared" si="0"/>
        <v/>
      </c>
      <c r="AF57" s="79" t="s">
        <v>160</v>
      </c>
      <c r="AG57" s="78" t="str">
        <f t="shared" si="1"/>
        <v/>
      </c>
    </row>
    <row r="58" spans="1:33" ht="36.75" customHeight="1">
      <c r="A58" s="65">
        <f t="shared" si="3"/>
        <v>47</v>
      </c>
      <c r="B58" s="66" t="str">
        <f>IF(【全員最初に作成】基本情報!C81="","",【全員最初に作成】基本情報!C81)</f>
        <v/>
      </c>
      <c r="C58" s="67" t="str">
        <f>IF(【全員最初に作成】基本情報!D81="","",【全員最初に作成】基本情報!D81)</f>
        <v/>
      </c>
      <c r="D58" s="68" t="str">
        <f>IF(【全員最初に作成】基本情報!E81="","",【全員最初に作成】基本情報!E81)</f>
        <v/>
      </c>
      <c r="E58" s="68" t="str">
        <f>IF(【全員最初に作成】基本情報!F81="","",【全員最初に作成】基本情報!F81)</f>
        <v/>
      </c>
      <c r="F58" s="68" t="str">
        <f>IF(【全員最初に作成】基本情報!G81="","",【全員最初に作成】基本情報!G81)</f>
        <v/>
      </c>
      <c r="G58" s="68" t="str">
        <f>IF(【全員最初に作成】基本情報!H81="","",【全員最初に作成】基本情報!H81)</f>
        <v/>
      </c>
      <c r="H58" s="68" t="str">
        <f>IF(【全員最初に作成】基本情報!I81="","",【全員最初に作成】基本情報!I81)</f>
        <v/>
      </c>
      <c r="I58" s="68" t="str">
        <f>IF(【全員最初に作成】基本情報!J81="","",【全員最初に作成】基本情報!J81)</f>
        <v/>
      </c>
      <c r="J58" s="68" t="str">
        <f>IF(【全員最初に作成】基本情報!K81="","",【全員最初に作成】基本情報!K81)</f>
        <v/>
      </c>
      <c r="K58" s="69" t="str">
        <f>IF(【全員最初に作成】基本情報!L81="","",【全員最初に作成】基本情報!L81)</f>
        <v/>
      </c>
      <c r="L58" s="70" t="str">
        <f>IF(【全員最初に作成】基本情報!M81="","",【全員最初に作成】基本情報!M81)</f>
        <v/>
      </c>
      <c r="M58" s="70" t="str">
        <f>IF(【全員最初に作成】基本情報!R81="","",【全員最初に作成】基本情報!R81)</f>
        <v/>
      </c>
      <c r="N58" s="70" t="str">
        <f>IF(【全員最初に作成】基本情報!W81="","",【全員最初に作成】基本情報!W81)</f>
        <v/>
      </c>
      <c r="O58" s="65" t="str">
        <f>IF(【全員最初に作成】基本情報!X81="","",【全員最初に作成】基本情報!X81)</f>
        <v/>
      </c>
      <c r="P58" s="71" t="str">
        <f>IF(【全員最初に作成】基本情報!Y81="","",【全員最初に作成】基本情報!Y81)</f>
        <v/>
      </c>
      <c r="Q58" s="234" t="str">
        <f>IF(【全員最初に作成】基本情報!AB81="","",【全員最初に作成】基本情報!AB81)</f>
        <v/>
      </c>
      <c r="R58" s="72"/>
      <c r="S58" s="73"/>
      <c r="T58" s="80" t="str">
        <f>IF(P58="","",VLOOKUP(P58,【参考】数式用!$A$5:$H$34,MATCH(S58,【参考】数式用!$C$4:$E$4,0)+2,0))</f>
        <v/>
      </c>
      <c r="U58" s="38" t="s">
        <v>155</v>
      </c>
      <c r="V58" s="74"/>
      <c r="W58" s="37" t="s">
        <v>156</v>
      </c>
      <c r="X58" s="74"/>
      <c r="Y58" s="40" t="s">
        <v>157</v>
      </c>
      <c r="Z58" s="74"/>
      <c r="AA58" s="37" t="s">
        <v>156</v>
      </c>
      <c r="AB58" s="74"/>
      <c r="AC58" s="37" t="s">
        <v>158</v>
      </c>
      <c r="AD58" s="75" t="s">
        <v>159</v>
      </c>
      <c r="AE58" s="76" t="str">
        <f t="shared" si="0"/>
        <v/>
      </c>
      <c r="AF58" s="79" t="s">
        <v>160</v>
      </c>
      <c r="AG58" s="78" t="str">
        <f t="shared" si="1"/>
        <v/>
      </c>
    </row>
    <row r="59" spans="1:33" ht="36.75" customHeight="1">
      <c r="A59" s="65">
        <f t="shared" si="3"/>
        <v>48</v>
      </c>
      <c r="B59" s="66" t="str">
        <f>IF(【全員最初に作成】基本情報!C82="","",【全員最初に作成】基本情報!C82)</f>
        <v/>
      </c>
      <c r="C59" s="67" t="str">
        <f>IF(【全員最初に作成】基本情報!D82="","",【全員最初に作成】基本情報!D82)</f>
        <v/>
      </c>
      <c r="D59" s="68" t="str">
        <f>IF(【全員最初に作成】基本情報!E82="","",【全員最初に作成】基本情報!E82)</f>
        <v/>
      </c>
      <c r="E59" s="68" t="str">
        <f>IF(【全員最初に作成】基本情報!F82="","",【全員最初に作成】基本情報!F82)</f>
        <v/>
      </c>
      <c r="F59" s="68" t="str">
        <f>IF(【全員最初に作成】基本情報!G82="","",【全員最初に作成】基本情報!G82)</f>
        <v/>
      </c>
      <c r="G59" s="68" t="str">
        <f>IF(【全員最初に作成】基本情報!H82="","",【全員最初に作成】基本情報!H82)</f>
        <v/>
      </c>
      <c r="H59" s="68" t="str">
        <f>IF(【全員最初に作成】基本情報!I82="","",【全員最初に作成】基本情報!I82)</f>
        <v/>
      </c>
      <c r="I59" s="68" t="str">
        <f>IF(【全員最初に作成】基本情報!J82="","",【全員最初に作成】基本情報!J82)</f>
        <v/>
      </c>
      <c r="J59" s="68" t="str">
        <f>IF(【全員最初に作成】基本情報!K82="","",【全員最初に作成】基本情報!K82)</f>
        <v/>
      </c>
      <c r="K59" s="69" t="str">
        <f>IF(【全員最初に作成】基本情報!L82="","",【全員最初に作成】基本情報!L82)</f>
        <v/>
      </c>
      <c r="L59" s="70" t="str">
        <f>IF(【全員最初に作成】基本情報!M82="","",【全員最初に作成】基本情報!M82)</f>
        <v/>
      </c>
      <c r="M59" s="70" t="str">
        <f>IF(【全員最初に作成】基本情報!R82="","",【全員最初に作成】基本情報!R82)</f>
        <v/>
      </c>
      <c r="N59" s="70" t="str">
        <f>IF(【全員最初に作成】基本情報!W82="","",【全員最初に作成】基本情報!W82)</f>
        <v/>
      </c>
      <c r="O59" s="65" t="str">
        <f>IF(【全員最初に作成】基本情報!X82="","",【全員最初に作成】基本情報!X82)</f>
        <v/>
      </c>
      <c r="P59" s="71" t="str">
        <f>IF(【全員最初に作成】基本情報!Y82="","",【全員最初に作成】基本情報!Y82)</f>
        <v/>
      </c>
      <c r="Q59" s="234" t="str">
        <f>IF(【全員最初に作成】基本情報!AB82="","",【全員最初に作成】基本情報!AB82)</f>
        <v/>
      </c>
      <c r="R59" s="72"/>
      <c r="S59" s="73"/>
      <c r="T59" s="80" t="str">
        <f>IF(P59="","",VLOOKUP(P59,【参考】数式用!$A$5:$H$34,MATCH(S59,【参考】数式用!$C$4:$E$4,0)+2,0))</f>
        <v/>
      </c>
      <c r="U59" s="38" t="s">
        <v>155</v>
      </c>
      <c r="V59" s="74"/>
      <c r="W59" s="37" t="s">
        <v>156</v>
      </c>
      <c r="X59" s="74"/>
      <c r="Y59" s="40" t="s">
        <v>157</v>
      </c>
      <c r="Z59" s="74"/>
      <c r="AA59" s="37" t="s">
        <v>156</v>
      </c>
      <c r="AB59" s="74"/>
      <c r="AC59" s="37" t="s">
        <v>158</v>
      </c>
      <c r="AD59" s="75" t="s">
        <v>159</v>
      </c>
      <c r="AE59" s="76" t="str">
        <f t="shared" si="0"/>
        <v/>
      </c>
      <c r="AF59" s="79" t="s">
        <v>160</v>
      </c>
      <c r="AG59" s="78" t="str">
        <f t="shared" si="1"/>
        <v/>
      </c>
    </row>
    <row r="60" spans="1:33" ht="36.75" customHeight="1">
      <c r="A60" s="65">
        <f t="shared" si="3"/>
        <v>49</v>
      </c>
      <c r="B60" s="66" t="str">
        <f>IF(【全員最初に作成】基本情報!C83="","",【全員最初に作成】基本情報!C83)</f>
        <v/>
      </c>
      <c r="C60" s="67" t="str">
        <f>IF(【全員最初に作成】基本情報!D83="","",【全員最初に作成】基本情報!D83)</f>
        <v/>
      </c>
      <c r="D60" s="68" t="str">
        <f>IF(【全員最初に作成】基本情報!E83="","",【全員最初に作成】基本情報!E83)</f>
        <v/>
      </c>
      <c r="E60" s="68" t="str">
        <f>IF(【全員最初に作成】基本情報!F83="","",【全員最初に作成】基本情報!F83)</f>
        <v/>
      </c>
      <c r="F60" s="68" t="str">
        <f>IF(【全員最初に作成】基本情報!G83="","",【全員最初に作成】基本情報!G83)</f>
        <v/>
      </c>
      <c r="G60" s="68" t="str">
        <f>IF(【全員最初に作成】基本情報!H83="","",【全員最初に作成】基本情報!H83)</f>
        <v/>
      </c>
      <c r="H60" s="68" t="str">
        <f>IF(【全員最初に作成】基本情報!I83="","",【全員最初に作成】基本情報!I83)</f>
        <v/>
      </c>
      <c r="I60" s="68" t="str">
        <f>IF(【全員最初に作成】基本情報!J83="","",【全員最初に作成】基本情報!J83)</f>
        <v/>
      </c>
      <c r="J60" s="68" t="str">
        <f>IF(【全員最初に作成】基本情報!K83="","",【全員最初に作成】基本情報!K83)</f>
        <v/>
      </c>
      <c r="K60" s="69" t="str">
        <f>IF(【全員最初に作成】基本情報!L83="","",【全員最初に作成】基本情報!L83)</f>
        <v/>
      </c>
      <c r="L60" s="70" t="str">
        <f>IF(【全員最初に作成】基本情報!M83="","",【全員最初に作成】基本情報!M83)</f>
        <v/>
      </c>
      <c r="M60" s="70" t="str">
        <f>IF(【全員最初に作成】基本情報!R83="","",【全員最初に作成】基本情報!R83)</f>
        <v/>
      </c>
      <c r="N60" s="70" t="str">
        <f>IF(【全員最初に作成】基本情報!W83="","",【全員最初に作成】基本情報!W83)</f>
        <v/>
      </c>
      <c r="O60" s="65" t="str">
        <f>IF(【全員最初に作成】基本情報!X83="","",【全員最初に作成】基本情報!X83)</f>
        <v/>
      </c>
      <c r="P60" s="71" t="str">
        <f>IF(【全員最初に作成】基本情報!Y83="","",【全員最初に作成】基本情報!Y83)</f>
        <v/>
      </c>
      <c r="Q60" s="234" t="str">
        <f>IF(【全員最初に作成】基本情報!AB83="","",【全員最初に作成】基本情報!AB83)</f>
        <v/>
      </c>
      <c r="R60" s="72"/>
      <c r="S60" s="73"/>
      <c r="T60" s="80" t="str">
        <f>IF(P60="","",VLOOKUP(P60,【参考】数式用!$A$5:$H$34,MATCH(S60,【参考】数式用!$C$4:$E$4,0)+2,0))</f>
        <v/>
      </c>
      <c r="U60" s="38" t="s">
        <v>155</v>
      </c>
      <c r="V60" s="74"/>
      <c r="W60" s="37" t="s">
        <v>156</v>
      </c>
      <c r="X60" s="74"/>
      <c r="Y60" s="40" t="s">
        <v>157</v>
      </c>
      <c r="Z60" s="74"/>
      <c r="AA60" s="37" t="s">
        <v>156</v>
      </c>
      <c r="AB60" s="74"/>
      <c r="AC60" s="37" t="s">
        <v>158</v>
      </c>
      <c r="AD60" s="75" t="s">
        <v>159</v>
      </c>
      <c r="AE60" s="76" t="str">
        <f t="shared" si="0"/>
        <v/>
      </c>
      <c r="AF60" s="79" t="s">
        <v>160</v>
      </c>
      <c r="AG60" s="78" t="str">
        <f t="shared" si="1"/>
        <v/>
      </c>
    </row>
    <row r="61" spans="1:33" ht="36.75" customHeight="1">
      <c r="A61" s="65">
        <f t="shared" si="3"/>
        <v>50</v>
      </c>
      <c r="B61" s="66" t="str">
        <f>IF(【全員最初に作成】基本情報!C84="","",【全員最初に作成】基本情報!C84)</f>
        <v/>
      </c>
      <c r="C61" s="67" t="str">
        <f>IF(【全員最初に作成】基本情報!D84="","",【全員最初に作成】基本情報!D84)</f>
        <v/>
      </c>
      <c r="D61" s="68" t="str">
        <f>IF(【全員最初に作成】基本情報!E84="","",【全員最初に作成】基本情報!E84)</f>
        <v/>
      </c>
      <c r="E61" s="68" t="str">
        <f>IF(【全員最初に作成】基本情報!F84="","",【全員最初に作成】基本情報!F84)</f>
        <v/>
      </c>
      <c r="F61" s="68" t="str">
        <f>IF(【全員最初に作成】基本情報!G84="","",【全員最初に作成】基本情報!G84)</f>
        <v/>
      </c>
      <c r="G61" s="68" t="str">
        <f>IF(【全員最初に作成】基本情報!H84="","",【全員最初に作成】基本情報!H84)</f>
        <v/>
      </c>
      <c r="H61" s="68" t="str">
        <f>IF(【全員最初に作成】基本情報!I84="","",【全員最初に作成】基本情報!I84)</f>
        <v/>
      </c>
      <c r="I61" s="68" t="str">
        <f>IF(【全員最初に作成】基本情報!J84="","",【全員最初に作成】基本情報!J84)</f>
        <v/>
      </c>
      <c r="J61" s="68" t="str">
        <f>IF(【全員最初に作成】基本情報!K84="","",【全員最初に作成】基本情報!K84)</f>
        <v/>
      </c>
      <c r="K61" s="69" t="str">
        <f>IF(【全員最初に作成】基本情報!L84="","",【全員最初に作成】基本情報!L84)</f>
        <v/>
      </c>
      <c r="L61" s="70" t="str">
        <f>IF(【全員最初に作成】基本情報!M84="","",【全員最初に作成】基本情報!M84)</f>
        <v/>
      </c>
      <c r="M61" s="70" t="str">
        <f>IF(【全員最初に作成】基本情報!R84="","",【全員最初に作成】基本情報!R84)</f>
        <v/>
      </c>
      <c r="N61" s="70" t="str">
        <f>IF(【全員最初に作成】基本情報!W84="","",【全員最初に作成】基本情報!W84)</f>
        <v/>
      </c>
      <c r="O61" s="65" t="str">
        <f>IF(【全員最初に作成】基本情報!X84="","",【全員最初に作成】基本情報!X84)</f>
        <v/>
      </c>
      <c r="P61" s="71" t="str">
        <f>IF(【全員最初に作成】基本情報!Y84="","",【全員最初に作成】基本情報!Y84)</f>
        <v/>
      </c>
      <c r="Q61" s="234" t="str">
        <f>IF(【全員最初に作成】基本情報!AB84="","",【全員最初に作成】基本情報!AB84)</f>
        <v/>
      </c>
      <c r="R61" s="72"/>
      <c r="S61" s="73"/>
      <c r="T61" s="80" t="str">
        <f>IF(P61="","",VLOOKUP(P61,【参考】数式用!$A$5:$H$34,MATCH(S61,【参考】数式用!$C$4:$E$4,0)+2,0))</f>
        <v/>
      </c>
      <c r="U61" s="38" t="s">
        <v>155</v>
      </c>
      <c r="V61" s="74"/>
      <c r="W61" s="37" t="s">
        <v>156</v>
      </c>
      <c r="X61" s="74"/>
      <c r="Y61" s="40" t="s">
        <v>157</v>
      </c>
      <c r="Z61" s="74"/>
      <c r="AA61" s="37" t="s">
        <v>156</v>
      </c>
      <c r="AB61" s="74"/>
      <c r="AC61" s="37" t="s">
        <v>158</v>
      </c>
      <c r="AD61" s="75" t="s">
        <v>159</v>
      </c>
      <c r="AE61" s="76" t="str">
        <f t="shared" si="0"/>
        <v/>
      </c>
      <c r="AF61" s="79" t="s">
        <v>160</v>
      </c>
      <c r="AG61" s="78" t="str">
        <f t="shared" si="1"/>
        <v/>
      </c>
    </row>
    <row r="62" spans="1:33" ht="36.75" customHeight="1">
      <c r="A62" s="65">
        <f t="shared" si="3"/>
        <v>51</v>
      </c>
      <c r="B62" s="66" t="str">
        <f>IF(【全員最初に作成】基本情報!C85="","",【全員最初に作成】基本情報!C85)</f>
        <v/>
      </c>
      <c r="C62" s="67" t="str">
        <f>IF(【全員最初に作成】基本情報!D85="","",【全員最初に作成】基本情報!D85)</f>
        <v/>
      </c>
      <c r="D62" s="68" t="str">
        <f>IF(【全員最初に作成】基本情報!E85="","",【全員最初に作成】基本情報!E85)</f>
        <v/>
      </c>
      <c r="E62" s="68" t="str">
        <f>IF(【全員最初に作成】基本情報!F85="","",【全員最初に作成】基本情報!F85)</f>
        <v/>
      </c>
      <c r="F62" s="68" t="str">
        <f>IF(【全員最初に作成】基本情報!G85="","",【全員最初に作成】基本情報!G85)</f>
        <v/>
      </c>
      <c r="G62" s="68" t="str">
        <f>IF(【全員最初に作成】基本情報!H85="","",【全員最初に作成】基本情報!H85)</f>
        <v/>
      </c>
      <c r="H62" s="68" t="str">
        <f>IF(【全員最初に作成】基本情報!I85="","",【全員最初に作成】基本情報!I85)</f>
        <v/>
      </c>
      <c r="I62" s="68" t="str">
        <f>IF(【全員最初に作成】基本情報!J85="","",【全員最初に作成】基本情報!J85)</f>
        <v/>
      </c>
      <c r="J62" s="68" t="str">
        <f>IF(【全員最初に作成】基本情報!K85="","",【全員最初に作成】基本情報!K85)</f>
        <v/>
      </c>
      <c r="K62" s="69" t="str">
        <f>IF(【全員最初に作成】基本情報!L85="","",【全員最初に作成】基本情報!L85)</f>
        <v/>
      </c>
      <c r="L62" s="70" t="str">
        <f>IF(【全員最初に作成】基本情報!M85="","",【全員最初に作成】基本情報!M85)</f>
        <v/>
      </c>
      <c r="M62" s="70" t="str">
        <f>IF(【全員最初に作成】基本情報!R85="","",【全員最初に作成】基本情報!R85)</f>
        <v/>
      </c>
      <c r="N62" s="70" t="str">
        <f>IF(【全員最初に作成】基本情報!W85="","",【全員最初に作成】基本情報!W85)</f>
        <v/>
      </c>
      <c r="O62" s="65" t="str">
        <f>IF(【全員最初に作成】基本情報!X85="","",【全員最初に作成】基本情報!X85)</f>
        <v/>
      </c>
      <c r="P62" s="71" t="str">
        <f>IF(【全員最初に作成】基本情報!Y85="","",【全員最初に作成】基本情報!Y85)</f>
        <v/>
      </c>
      <c r="Q62" s="234" t="str">
        <f>IF(【全員最初に作成】基本情報!AB85="","",【全員最初に作成】基本情報!AB85)</f>
        <v/>
      </c>
      <c r="R62" s="72"/>
      <c r="S62" s="73"/>
      <c r="T62" s="80" t="str">
        <f>IF(P62="","",VLOOKUP(P62,【参考】数式用!$A$5:$H$34,MATCH(S62,【参考】数式用!$C$4:$E$4,0)+2,0))</f>
        <v/>
      </c>
      <c r="U62" s="38" t="s">
        <v>155</v>
      </c>
      <c r="V62" s="74"/>
      <c r="W62" s="37" t="s">
        <v>156</v>
      </c>
      <c r="X62" s="74"/>
      <c r="Y62" s="40" t="s">
        <v>157</v>
      </c>
      <c r="Z62" s="74"/>
      <c r="AA62" s="37" t="s">
        <v>156</v>
      </c>
      <c r="AB62" s="74"/>
      <c r="AC62" s="37" t="s">
        <v>158</v>
      </c>
      <c r="AD62" s="75" t="s">
        <v>159</v>
      </c>
      <c r="AE62" s="76" t="str">
        <f t="shared" si="0"/>
        <v/>
      </c>
      <c r="AF62" s="79" t="s">
        <v>160</v>
      </c>
      <c r="AG62" s="78" t="str">
        <f t="shared" si="1"/>
        <v/>
      </c>
    </row>
    <row r="63" spans="1:33" ht="36.75" customHeight="1">
      <c r="A63" s="65">
        <f t="shared" si="3"/>
        <v>52</v>
      </c>
      <c r="B63" s="66" t="str">
        <f>IF(【全員最初に作成】基本情報!C86="","",【全員最初に作成】基本情報!C86)</f>
        <v/>
      </c>
      <c r="C63" s="67" t="str">
        <f>IF(【全員最初に作成】基本情報!D86="","",【全員最初に作成】基本情報!D86)</f>
        <v/>
      </c>
      <c r="D63" s="68" t="str">
        <f>IF(【全員最初に作成】基本情報!E86="","",【全員最初に作成】基本情報!E86)</f>
        <v/>
      </c>
      <c r="E63" s="68" t="str">
        <f>IF(【全員最初に作成】基本情報!F86="","",【全員最初に作成】基本情報!F86)</f>
        <v/>
      </c>
      <c r="F63" s="68" t="str">
        <f>IF(【全員最初に作成】基本情報!G86="","",【全員最初に作成】基本情報!G86)</f>
        <v/>
      </c>
      <c r="G63" s="68" t="str">
        <f>IF(【全員最初に作成】基本情報!H86="","",【全員最初に作成】基本情報!H86)</f>
        <v/>
      </c>
      <c r="H63" s="68" t="str">
        <f>IF(【全員最初に作成】基本情報!I86="","",【全員最初に作成】基本情報!I86)</f>
        <v/>
      </c>
      <c r="I63" s="68" t="str">
        <f>IF(【全員最初に作成】基本情報!J86="","",【全員最初に作成】基本情報!J86)</f>
        <v/>
      </c>
      <c r="J63" s="68" t="str">
        <f>IF(【全員最初に作成】基本情報!K86="","",【全員最初に作成】基本情報!K86)</f>
        <v/>
      </c>
      <c r="K63" s="69" t="str">
        <f>IF(【全員最初に作成】基本情報!L86="","",【全員最初に作成】基本情報!L86)</f>
        <v/>
      </c>
      <c r="L63" s="70" t="str">
        <f>IF(【全員最初に作成】基本情報!M86="","",【全員最初に作成】基本情報!M86)</f>
        <v/>
      </c>
      <c r="M63" s="70" t="str">
        <f>IF(【全員最初に作成】基本情報!R86="","",【全員最初に作成】基本情報!R86)</f>
        <v/>
      </c>
      <c r="N63" s="70" t="str">
        <f>IF(【全員最初に作成】基本情報!W86="","",【全員最初に作成】基本情報!W86)</f>
        <v/>
      </c>
      <c r="O63" s="65" t="str">
        <f>IF(【全員最初に作成】基本情報!X86="","",【全員最初に作成】基本情報!X86)</f>
        <v/>
      </c>
      <c r="P63" s="71" t="str">
        <f>IF(【全員最初に作成】基本情報!Y86="","",【全員最初に作成】基本情報!Y86)</f>
        <v/>
      </c>
      <c r="Q63" s="234" t="str">
        <f>IF(【全員最初に作成】基本情報!AB86="","",【全員最初に作成】基本情報!AB86)</f>
        <v/>
      </c>
      <c r="R63" s="72"/>
      <c r="S63" s="73"/>
      <c r="T63" s="80" t="str">
        <f>IF(P63="","",VLOOKUP(P63,【参考】数式用!$A$5:$H$34,MATCH(S63,【参考】数式用!$C$4:$E$4,0)+2,0))</f>
        <v/>
      </c>
      <c r="U63" s="38" t="s">
        <v>155</v>
      </c>
      <c r="V63" s="74"/>
      <c r="W63" s="37" t="s">
        <v>156</v>
      </c>
      <c r="X63" s="74"/>
      <c r="Y63" s="40" t="s">
        <v>157</v>
      </c>
      <c r="Z63" s="74"/>
      <c r="AA63" s="37" t="s">
        <v>156</v>
      </c>
      <c r="AB63" s="74"/>
      <c r="AC63" s="37" t="s">
        <v>158</v>
      </c>
      <c r="AD63" s="75" t="s">
        <v>159</v>
      </c>
      <c r="AE63" s="76" t="str">
        <f t="shared" si="0"/>
        <v/>
      </c>
      <c r="AF63" s="79" t="s">
        <v>160</v>
      </c>
      <c r="AG63" s="78" t="str">
        <f t="shared" si="1"/>
        <v/>
      </c>
    </row>
    <row r="64" spans="1:33" ht="36.75" customHeight="1">
      <c r="A64" s="65">
        <f t="shared" si="3"/>
        <v>53</v>
      </c>
      <c r="B64" s="66" t="str">
        <f>IF(【全員最初に作成】基本情報!C87="","",【全員最初に作成】基本情報!C87)</f>
        <v/>
      </c>
      <c r="C64" s="67" t="str">
        <f>IF(【全員最初に作成】基本情報!D87="","",【全員最初に作成】基本情報!D87)</f>
        <v/>
      </c>
      <c r="D64" s="68" t="str">
        <f>IF(【全員最初に作成】基本情報!E87="","",【全員最初に作成】基本情報!E87)</f>
        <v/>
      </c>
      <c r="E64" s="68" t="str">
        <f>IF(【全員最初に作成】基本情報!F87="","",【全員最初に作成】基本情報!F87)</f>
        <v/>
      </c>
      <c r="F64" s="68" t="str">
        <f>IF(【全員最初に作成】基本情報!G87="","",【全員最初に作成】基本情報!G87)</f>
        <v/>
      </c>
      <c r="G64" s="68" t="str">
        <f>IF(【全員最初に作成】基本情報!H87="","",【全員最初に作成】基本情報!H87)</f>
        <v/>
      </c>
      <c r="H64" s="68" t="str">
        <f>IF(【全員最初に作成】基本情報!I87="","",【全員最初に作成】基本情報!I87)</f>
        <v/>
      </c>
      <c r="I64" s="68" t="str">
        <f>IF(【全員最初に作成】基本情報!J87="","",【全員最初に作成】基本情報!J87)</f>
        <v/>
      </c>
      <c r="J64" s="68" t="str">
        <f>IF(【全員最初に作成】基本情報!K87="","",【全員最初に作成】基本情報!K87)</f>
        <v/>
      </c>
      <c r="K64" s="69" t="str">
        <f>IF(【全員最初に作成】基本情報!L87="","",【全員最初に作成】基本情報!L87)</f>
        <v/>
      </c>
      <c r="L64" s="70" t="str">
        <f>IF(【全員最初に作成】基本情報!M87="","",【全員最初に作成】基本情報!M87)</f>
        <v/>
      </c>
      <c r="M64" s="70" t="str">
        <f>IF(【全員最初に作成】基本情報!R87="","",【全員最初に作成】基本情報!R87)</f>
        <v/>
      </c>
      <c r="N64" s="70" t="str">
        <f>IF(【全員最初に作成】基本情報!W87="","",【全員最初に作成】基本情報!W87)</f>
        <v/>
      </c>
      <c r="O64" s="65" t="str">
        <f>IF(【全員最初に作成】基本情報!X87="","",【全員最初に作成】基本情報!X87)</f>
        <v/>
      </c>
      <c r="P64" s="71" t="str">
        <f>IF(【全員最初に作成】基本情報!Y87="","",【全員最初に作成】基本情報!Y87)</f>
        <v/>
      </c>
      <c r="Q64" s="234" t="str">
        <f>IF(【全員最初に作成】基本情報!AB87="","",【全員最初に作成】基本情報!AB87)</f>
        <v/>
      </c>
      <c r="R64" s="72"/>
      <c r="S64" s="73"/>
      <c r="T64" s="80" t="str">
        <f>IF(P64="","",VLOOKUP(P64,【参考】数式用!$A$5:$H$34,MATCH(S64,【参考】数式用!$C$4:$E$4,0)+2,0))</f>
        <v/>
      </c>
      <c r="U64" s="38" t="s">
        <v>155</v>
      </c>
      <c r="V64" s="74"/>
      <c r="W64" s="37" t="s">
        <v>156</v>
      </c>
      <c r="X64" s="74"/>
      <c r="Y64" s="40" t="s">
        <v>157</v>
      </c>
      <c r="Z64" s="74"/>
      <c r="AA64" s="37" t="s">
        <v>156</v>
      </c>
      <c r="AB64" s="74"/>
      <c r="AC64" s="37" t="s">
        <v>158</v>
      </c>
      <c r="AD64" s="75" t="s">
        <v>159</v>
      </c>
      <c r="AE64" s="76" t="str">
        <f t="shared" si="0"/>
        <v/>
      </c>
      <c r="AF64" s="79" t="s">
        <v>160</v>
      </c>
      <c r="AG64" s="78" t="str">
        <f t="shared" si="1"/>
        <v/>
      </c>
    </row>
    <row r="65" spans="1:33" ht="36.75" customHeight="1">
      <c r="A65" s="65">
        <f t="shared" si="3"/>
        <v>54</v>
      </c>
      <c r="B65" s="66" t="str">
        <f>IF(【全員最初に作成】基本情報!C88="","",【全員最初に作成】基本情報!C88)</f>
        <v/>
      </c>
      <c r="C65" s="67" t="str">
        <f>IF(【全員最初に作成】基本情報!D88="","",【全員最初に作成】基本情報!D88)</f>
        <v/>
      </c>
      <c r="D65" s="68" t="str">
        <f>IF(【全員最初に作成】基本情報!E88="","",【全員最初に作成】基本情報!E88)</f>
        <v/>
      </c>
      <c r="E65" s="68" t="str">
        <f>IF(【全員最初に作成】基本情報!F88="","",【全員最初に作成】基本情報!F88)</f>
        <v/>
      </c>
      <c r="F65" s="68" t="str">
        <f>IF(【全員最初に作成】基本情報!G88="","",【全員最初に作成】基本情報!G88)</f>
        <v/>
      </c>
      <c r="G65" s="68" t="str">
        <f>IF(【全員最初に作成】基本情報!H88="","",【全員最初に作成】基本情報!H88)</f>
        <v/>
      </c>
      <c r="H65" s="68" t="str">
        <f>IF(【全員最初に作成】基本情報!I88="","",【全員最初に作成】基本情報!I88)</f>
        <v/>
      </c>
      <c r="I65" s="68" t="str">
        <f>IF(【全員最初に作成】基本情報!J88="","",【全員最初に作成】基本情報!J88)</f>
        <v/>
      </c>
      <c r="J65" s="68" t="str">
        <f>IF(【全員最初に作成】基本情報!K88="","",【全員最初に作成】基本情報!K88)</f>
        <v/>
      </c>
      <c r="K65" s="69" t="str">
        <f>IF(【全員最初に作成】基本情報!L88="","",【全員最初に作成】基本情報!L88)</f>
        <v/>
      </c>
      <c r="L65" s="70" t="str">
        <f>IF(【全員最初に作成】基本情報!M88="","",【全員最初に作成】基本情報!M88)</f>
        <v/>
      </c>
      <c r="M65" s="70" t="str">
        <f>IF(【全員最初に作成】基本情報!R88="","",【全員最初に作成】基本情報!R88)</f>
        <v/>
      </c>
      <c r="N65" s="70" t="str">
        <f>IF(【全員最初に作成】基本情報!W88="","",【全員最初に作成】基本情報!W88)</f>
        <v/>
      </c>
      <c r="O65" s="65" t="str">
        <f>IF(【全員最初に作成】基本情報!X88="","",【全員最初に作成】基本情報!X88)</f>
        <v/>
      </c>
      <c r="P65" s="71" t="str">
        <f>IF(【全員最初に作成】基本情報!Y88="","",【全員最初に作成】基本情報!Y88)</f>
        <v/>
      </c>
      <c r="Q65" s="234" t="str">
        <f>IF(【全員最初に作成】基本情報!AB88="","",【全員最初に作成】基本情報!AB88)</f>
        <v/>
      </c>
      <c r="R65" s="72"/>
      <c r="S65" s="73"/>
      <c r="T65" s="80" t="str">
        <f>IF(P65="","",VLOOKUP(P65,【参考】数式用!$A$5:$H$34,MATCH(S65,【参考】数式用!$C$4:$E$4,0)+2,0))</f>
        <v/>
      </c>
      <c r="U65" s="38" t="s">
        <v>155</v>
      </c>
      <c r="V65" s="74"/>
      <c r="W65" s="37" t="s">
        <v>156</v>
      </c>
      <c r="X65" s="74"/>
      <c r="Y65" s="40" t="s">
        <v>157</v>
      </c>
      <c r="Z65" s="74"/>
      <c r="AA65" s="37" t="s">
        <v>156</v>
      </c>
      <c r="AB65" s="74"/>
      <c r="AC65" s="37" t="s">
        <v>158</v>
      </c>
      <c r="AD65" s="75" t="s">
        <v>159</v>
      </c>
      <c r="AE65" s="76" t="str">
        <f t="shared" si="0"/>
        <v/>
      </c>
      <c r="AF65" s="79" t="s">
        <v>160</v>
      </c>
      <c r="AG65" s="78" t="str">
        <f t="shared" si="1"/>
        <v/>
      </c>
    </row>
    <row r="66" spans="1:33" ht="36.75" customHeight="1">
      <c r="A66" s="65">
        <f t="shared" si="3"/>
        <v>55</v>
      </c>
      <c r="B66" s="66" t="str">
        <f>IF(【全員最初に作成】基本情報!C89="","",【全員最初に作成】基本情報!C89)</f>
        <v/>
      </c>
      <c r="C66" s="67" t="str">
        <f>IF(【全員最初に作成】基本情報!D89="","",【全員最初に作成】基本情報!D89)</f>
        <v/>
      </c>
      <c r="D66" s="68" t="str">
        <f>IF(【全員最初に作成】基本情報!E89="","",【全員最初に作成】基本情報!E89)</f>
        <v/>
      </c>
      <c r="E66" s="68" t="str">
        <f>IF(【全員最初に作成】基本情報!F89="","",【全員最初に作成】基本情報!F89)</f>
        <v/>
      </c>
      <c r="F66" s="68" t="str">
        <f>IF(【全員最初に作成】基本情報!G89="","",【全員最初に作成】基本情報!G89)</f>
        <v/>
      </c>
      <c r="G66" s="68" t="str">
        <f>IF(【全員最初に作成】基本情報!H89="","",【全員最初に作成】基本情報!H89)</f>
        <v/>
      </c>
      <c r="H66" s="68" t="str">
        <f>IF(【全員最初に作成】基本情報!I89="","",【全員最初に作成】基本情報!I89)</f>
        <v/>
      </c>
      <c r="I66" s="68" t="str">
        <f>IF(【全員最初に作成】基本情報!J89="","",【全員最初に作成】基本情報!J89)</f>
        <v/>
      </c>
      <c r="J66" s="68" t="str">
        <f>IF(【全員最初に作成】基本情報!K89="","",【全員最初に作成】基本情報!K89)</f>
        <v/>
      </c>
      <c r="K66" s="69" t="str">
        <f>IF(【全員最初に作成】基本情報!L89="","",【全員最初に作成】基本情報!L89)</f>
        <v/>
      </c>
      <c r="L66" s="70" t="str">
        <f>IF(【全員最初に作成】基本情報!M89="","",【全員最初に作成】基本情報!M89)</f>
        <v/>
      </c>
      <c r="M66" s="70" t="str">
        <f>IF(【全員最初に作成】基本情報!R89="","",【全員最初に作成】基本情報!R89)</f>
        <v/>
      </c>
      <c r="N66" s="70" t="str">
        <f>IF(【全員最初に作成】基本情報!W89="","",【全員最初に作成】基本情報!W89)</f>
        <v/>
      </c>
      <c r="O66" s="65" t="str">
        <f>IF(【全員最初に作成】基本情報!X89="","",【全員最初に作成】基本情報!X89)</f>
        <v/>
      </c>
      <c r="P66" s="71" t="str">
        <f>IF(【全員最初に作成】基本情報!Y89="","",【全員最初に作成】基本情報!Y89)</f>
        <v/>
      </c>
      <c r="Q66" s="234" t="str">
        <f>IF(【全員最初に作成】基本情報!AB89="","",【全員最初に作成】基本情報!AB89)</f>
        <v/>
      </c>
      <c r="R66" s="72"/>
      <c r="S66" s="73"/>
      <c r="T66" s="80" t="str">
        <f>IF(P66="","",VLOOKUP(P66,【参考】数式用!$A$5:$H$34,MATCH(S66,【参考】数式用!$C$4:$E$4,0)+2,0))</f>
        <v/>
      </c>
      <c r="U66" s="38" t="s">
        <v>155</v>
      </c>
      <c r="V66" s="74"/>
      <c r="W66" s="37" t="s">
        <v>156</v>
      </c>
      <c r="X66" s="74"/>
      <c r="Y66" s="40" t="s">
        <v>157</v>
      </c>
      <c r="Z66" s="74"/>
      <c r="AA66" s="37" t="s">
        <v>156</v>
      </c>
      <c r="AB66" s="74"/>
      <c r="AC66" s="37" t="s">
        <v>158</v>
      </c>
      <c r="AD66" s="75" t="s">
        <v>159</v>
      </c>
      <c r="AE66" s="76" t="str">
        <f t="shared" si="0"/>
        <v/>
      </c>
      <c r="AF66" s="79" t="s">
        <v>160</v>
      </c>
      <c r="AG66" s="78" t="str">
        <f t="shared" si="1"/>
        <v/>
      </c>
    </row>
    <row r="67" spans="1:33" ht="36.75" customHeight="1">
      <c r="A67" s="65">
        <f t="shared" si="3"/>
        <v>56</v>
      </c>
      <c r="B67" s="66" t="str">
        <f>IF(【全員最初に作成】基本情報!C90="","",【全員最初に作成】基本情報!C90)</f>
        <v/>
      </c>
      <c r="C67" s="67" t="str">
        <f>IF(【全員最初に作成】基本情報!D90="","",【全員最初に作成】基本情報!D90)</f>
        <v/>
      </c>
      <c r="D67" s="68" t="str">
        <f>IF(【全員最初に作成】基本情報!E90="","",【全員最初に作成】基本情報!E90)</f>
        <v/>
      </c>
      <c r="E67" s="68" t="str">
        <f>IF(【全員最初に作成】基本情報!F90="","",【全員最初に作成】基本情報!F90)</f>
        <v/>
      </c>
      <c r="F67" s="68" t="str">
        <f>IF(【全員最初に作成】基本情報!G90="","",【全員最初に作成】基本情報!G90)</f>
        <v/>
      </c>
      <c r="G67" s="68" t="str">
        <f>IF(【全員最初に作成】基本情報!H90="","",【全員最初に作成】基本情報!H90)</f>
        <v/>
      </c>
      <c r="H67" s="68" t="str">
        <f>IF(【全員最初に作成】基本情報!I90="","",【全員最初に作成】基本情報!I90)</f>
        <v/>
      </c>
      <c r="I67" s="68" t="str">
        <f>IF(【全員最初に作成】基本情報!J90="","",【全員最初に作成】基本情報!J90)</f>
        <v/>
      </c>
      <c r="J67" s="68" t="str">
        <f>IF(【全員最初に作成】基本情報!K90="","",【全員最初に作成】基本情報!K90)</f>
        <v/>
      </c>
      <c r="K67" s="69" t="str">
        <f>IF(【全員最初に作成】基本情報!L90="","",【全員最初に作成】基本情報!L90)</f>
        <v/>
      </c>
      <c r="L67" s="70" t="str">
        <f>IF(【全員最初に作成】基本情報!M90="","",【全員最初に作成】基本情報!M90)</f>
        <v/>
      </c>
      <c r="M67" s="70" t="str">
        <f>IF(【全員最初に作成】基本情報!R90="","",【全員最初に作成】基本情報!R90)</f>
        <v/>
      </c>
      <c r="N67" s="70" t="str">
        <f>IF(【全員最初に作成】基本情報!W90="","",【全員最初に作成】基本情報!W90)</f>
        <v/>
      </c>
      <c r="O67" s="65" t="str">
        <f>IF(【全員最初に作成】基本情報!X90="","",【全員最初に作成】基本情報!X90)</f>
        <v/>
      </c>
      <c r="P67" s="71" t="str">
        <f>IF(【全員最初に作成】基本情報!Y90="","",【全員最初に作成】基本情報!Y90)</f>
        <v/>
      </c>
      <c r="Q67" s="234" t="str">
        <f>IF(【全員最初に作成】基本情報!AB90="","",【全員最初に作成】基本情報!AB90)</f>
        <v/>
      </c>
      <c r="R67" s="72"/>
      <c r="S67" s="73"/>
      <c r="T67" s="80" t="str">
        <f>IF(P67="","",VLOOKUP(P67,【参考】数式用!$A$5:$H$34,MATCH(S67,【参考】数式用!$C$4:$E$4,0)+2,0))</f>
        <v/>
      </c>
      <c r="U67" s="38" t="s">
        <v>155</v>
      </c>
      <c r="V67" s="74"/>
      <c r="W67" s="37" t="s">
        <v>156</v>
      </c>
      <c r="X67" s="74"/>
      <c r="Y67" s="40" t="s">
        <v>157</v>
      </c>
      <c r="Z67" s="74"/>
      <c r="AA67" s="37" t="s">
        <v>156</v>
      </c>
      <c r="AB67" s="74"/>
      <c r="AC67" s="37" t="s">
        <v>158</v>
      </c>
      <c r="AD67" s="75" t="s">
        <v>159</v>
      </c>
      <c r="AE67" s="76" t="str">
        <f t="shared" si="0"/>
        <v/>
      </c>
      <c r="AF67" s="79" t="s">
        <v>160</v>
      </c>
      <c r="AG67" s="78" t="str">
        <f t="shared" si="1"/>
        <v/>
      </c>
    </row>
    <row r="68" spans="1:33" ht="36.75" customHeight="1">
      <c r="A68" s="65">
        <f t="shared" si="3"/>
        <v>57</v>
      </c>
      <c r="B68" s="66" t="str">
        <f>IF(【全員最初に作成】基本情報!C91="","",【全員最初に作成】基本情報!C91)</f>
        <v/>
      </c>
      <c r="C68" s="67" t="str">
        <f>IF(【全員最初に作成】基本情報!D91="","",【全員最初に作成】基本情報!D91)</f>
        <v/>
      </c>
      <c r="D68" s="68" t="str">
        <f>IF(【全員最初に作成】基本情報!E91="","",【全員最初に作成】基本情報!E91)</f>
        <v/>
      </c>
      <c r="E68" s="68" t="str">
        <f>IF(【全員最初に作成】基本情報!F91="","",【全員最初に作成】基本情報!F91)</f>
        <v/>
      </c>
      <c r="F68" s="68" t="str">
        <f>IF(【全員最初に作成】基本情報!G91="","",【全員最初に作成】基本情報!G91)</f>
        <v/>
      </c>
      <c r="G68" s="68" t="str">
        <f>IF(【全員最初に作成】基本情報!H91="","",【全員最初に作成】基本情報!H91)</f>
        <v/>
      </c>
      <c r="H68" s="68" t="str">
        <f>IF(【全員最初に作成】基本情報!I91="","",【全員最初に作成】基本情報!I91)</f>
        <v/>
      </c>
      <c r="I68" s="68" t="str">
        <f>IF(【全員最初に作成】基本情報!J91="","",【全員最初に作成】基本情報!J91)</f>
        <v/>
      </c>
      <c r="J68" s="68" t="str">
        <f>IF(【全員最初に作成】基本情報!K91="","",【全員最初に作成】基本情報!K91)</f>
        <v/>
      </c>
      <c r="K68" s="69" t="str">
        <f>IF(【全員最初に作成】基本情報!L91="","",【全員最初に作成】基本情報!L91)</f>
        <v/>
      </c>
      <c r="L68" s="70" t="str">
        <f>IF(【全員最初に作成】基本情報!M91="","",【全員最初に作成】基本情報!M91)</f>
        <v/>
      </c>
      <c r="M68" s="70" t="str">
        <f>IF(【全員最初に作成】基本情報!R91="","",【全員最初に作成】基本情報!R91)</f>
        <v/>
      </c>
      <c r="N68" s="70" t="str">
        <f>IF(【全員最初に作成】基本情報!W91="","",【全員最初に作成】基本情報!W91)</f>
        <v/>
      </c>
      <c r="O68" s="65" t="str">
        <f>IF(【全員最初に作成】基本情報!X91="","",【全員最初に作成】基本情報!X91)</f>
        <v/>
      </c>
      <c r="P68" s="71" t="str">
        <f>IF(【全員最初に作成】基本情報!Y91="","",【全員最初に作成】基本情報!Y91)</f>
        <v/>
      </c>
      <c r="Q68" s="234" t="str">
        <f>IF(【全員最初に作成】基本情報!AB91="","",【全員最初に作成】基本情報!AB91)</f>
        <v/>
      </c>
      <c r="R68" s="72"/>
      <c r="S68" s="73"/>
      <c r="T68" s="80" t="str">
        <f>IF(P68="","",VLOOKUP(P68,【参考】数式用!$A$5:$H$34,MATCH(S68,【参考】数式用!$C$4:$E$4,0)+2,0))</f>
        <v/>
      </c>
      <c r="U68" s="38" t="s">
        <v>155</v>
      </c>
      <c r="V68" s="74"/>
      <c r="W68" s="37" t="s">
        <v>156</v>
      </c>
      <c r="X68" s="74"/>
      <c r="Y68" s="40" t="s">
        <v>157</v>
      </c>
      <c r="Z68" s="74"/>
      <c r="AA68" s="37" t="s">
        <v>156</v>
      </c>
      <c r="AB68" s="74"/>
      <c r="AC68" s="37" t="s">
        <v>158</v>
      </c>
      <c r="AD68" s="75" t="s">
        <v>159</v>
      </c>
      <c r="AE68" s="76" t="str">
        <f t="shared" si="0"/>
        <v/>
      </c>
      <c r="AF68" s="79" t="s">
        <v>160</v>
      </c>
      <c r="AG68" s="78" t="str">
        <f t="shared" si="1"/>
        <v/>
      </c>
    </row>
    <row r="69" spans="1:33" ht="36.75" customHeight="1">
      <c r="A69" s="65">
        <f t="shared" si="3"/>
        <v>58</v>
      </c>
      <c r="B69" s="66" t="str">
        <f>IF(【全員最初に作成】基本情報!C92="","",【全員最初に作成】基本情報!C92)</f>
        <v/>
      </c>
      <c r="C69" s="67" t="str">
        <f>IF(【全員最初に作成】基本情報!D92="","",【全員最初に作成】基本情報!D92)</f>
        <v/>
      </c>
      <c r="D69" s="68" t="str">
        <f>IF(【全員最初に作成】基本情報!E92="","",【全員最初に作成】基本情報!E92)</f>
        <v/>
      </c>
      <c r="E69" s="68" t="str">
        <f>IF(【全員最初に作成】基本情報!F92="","",【全員最初に作成】基本情報!F92)</f>
        <v/>
      </c>
      <c r="F69" s="68" t="str">
        <f>IF(【全員最初に作成】基本情報!G92="","",【全員最初に作成】基本情報!G92)</f>
        <v/>
      </c>
      <c r="G69" s="68" t="str">
        <f>IF(【全員最初に作成】基本情報!H92="","",【全員最初に作成】基本情報!H92)</f>
        <v/>
      </c>
      <c r="H69" s="68" t="str">
        <f>IF(【全員最初に作成】基本情報!I92="","",【全員最初に作成】基本情報!I92)</f>
        <v/>
      </c>
      <c r="I69" s="68" t="str">
        <f>IF(【全員最初に作成】基本情報!J92="","",【全員最初に作成】基本情報!J92)</f>
        <v/>
      </c>
      <c r="J69" s="68" t="str">
        <f>IF(【全員最初に作成】基本情報!K92="","",【全員最初に作成】基本情報!K92)</f>
        <v/>
      </c>
      <c r="K69" s="69" t="str">
        <f>IF(【全員最初に作成】基本情報!L92="","",【全員最初に作成】基本情報!L92)</f>
        <v/>
      </c>
      <c r="L69" s="70" t="str">
        <f>IF(【全員最初に作成】基本情報!M92="","",【全員最初に作成】基本情報!M92)</f>
        <v/>
      </c>
      <c r="M69" s="70" t="str">
        <f>IF(【全員最初に作成】基本情報!R92="","",【全員最初に作成】基本情報!R92)</f>
        <v/>
      </c>
      <c r="N69" s="70" t="str">
        <f>IF(【全員最初に作成】基本情報!W92="","",【全員最初に作成】基本情報!W92)</f>
        <v/>
      </c>
      <c r="O69" s="65" t="str">
        <f>IF(【全員最初に作成】基本情報!X92="","",【全員最初に作成】基本情報!X92)</f>
        <v/>
      </c>
      <c r="P69" s="71" t="str">
        <f>IF(【全員最初に作成】基本情報!Y92="","",【全員最初に作成】基本情報!Y92)</f>
        <v/>
      </c>
      <c r="Q69" s="234" t="str">
        <f>IF(【全員最初に作成】基本情報!AB92="","",【全員最初に作成】基本情報!AB92)</f>
        <v/>
      </c>
      <c r="R69" s="72"/>
      <c r="S69" s="73"/>
      <c r="T69" s="80" t="str">
        <f>IF(P69="","",VLOOKUP(P69,【参考】数式用!$A$5:$H$34,MATCH(S69,【参考】数式用!$C$4:$E$4,0)+2,0))</f>
        <v/>
      </c>
      <c r="U69" s="38" t="s">
        <v>155</v>
      </c>
      <c r="V69" s="74"/>
      <c r="W69" s="37" t="s">
        <v>156</v>
      </c>
      <c r="X69" s="74"/>
      <c r="Y69" s="40" t="s">
        <v>157</v>
      </c>
      <c r="Z69" s="74"/>
      <c r="AA69" s="37" t="s">
        <v>156</v>
      </c>
      <c r="AB69" s="74"/>
      <c r="AC69" s="37" t="s">
        <v>158</v>
      </c>
      <c r="AD69" s="75" t="s">
        <v>159</v>
      </c>
      <c r="AE69" s="76" t="str">
        <f t="shared" si="0"/>
        <v/>
      </c>
      <c r="AF69" s="79" t="s">
        <v>160</v>
      </c>
      <c r="AG69" s="78" t="str">
        <f t="shared" si="1"/>
        <v/>
      </c>
    </row>
    <row r="70" spans="1:33" ht="36.75" customHeight="1">
      <c r="A70" s="65">
        <f t="shared" si="3"/>
        <v>59</v>
      </c>
      <c r="B70" s="66" t="str">
        <f>IF(【全員最初に作成】基本情報!C93="","",【全員最初に作成】基本情報!C93)</f>
        <v/>
      </c>
      <c r="C70" s="67" t="str">
        <f>IF(【全員最初に作成】基本情報!D93="","",【全員最初に作成】基本情報!D93)</f>
        <v/>
      </c>
      <c r="D70" s="68" t="str">
        <f>IF(【全員最初に作成】基本情報!E93="","",【全員最初に作成】基本情報!E93)</f>
        <v/>
      </c>
      <c r="E70" s="68" t="str">
        <f>IF(【全員最初に作成】基本情報!F93="","",【全員最初に作成】基本情報!F93)</f>
        <v/>
      </c>
      <c r="F70" s="68" t="str">
        <f>IF(【全員最初に作成】基本情報!G93="","",【全員最初に作成】基本情報!G93)</f>
        <v/>
      </c>
      <c r="G70" s="68" t="str">
        <f>IF(【全員最初に作成】基本情報!H93="","",【全員最初に作成】基本情報!H93)</f>
        <v/>
      </c>
      <c r="H70" s="68" t="str">
        <f>IF(【全員最初に作成】基本情報!I93="","",【全員最初に作成】基本情報!I93)</f>
        <v/>
      </c>
      <c r="I70" s="68" t="str">
        <f>IF(【全員最初に作成】基本情報!J93="","",【全員最初に作成】基本情報!J93)</f>
        <v/>
      </c>
      <c r="J70" s="68" t="str">
        <f>IF(【全員最初に作成】基本情報!K93="","",【全員最初に作成】基本情報!K93)</f>
        <v/>
      </c>
      <c r="K70" s="69" t="str">
        <f>IF(【全員最初に作成】基本情報!L93="","",【全員最初に作成】基本情報!L93)</f>
        <v/>
      </c>
      <c r="L70" s="70" t="str">
        <f>IF(【全員最初に作成】基本情報!M93="","",【全員最初に作成】基本情報!M93)</f>
        <v/>
      </c>
      <c r="M70" s="70" t="str">
        <f>IF(【全員最初に作成】基本情報!R93="","",【全員最初に作成】基本情報!R93)</f>
        <v/>
      </c>
      <c r="N70" s="70" t="str">
        <f>IF(【全員最初に作成】基本情報!W93="","",【全員最初に作成】基本情報!W93)</f>
        <v/>
      </c>
      <c r="O70" s="65" t="str">
        <f>IF(【全員最初に作成】基本情報!X93="","",【全員最初に作成】基本情報!X93)</f>
        <v/>
      </c>
      <c r="P70" s="71" t="str">
        <f>IF(【全員最初に作成】基本情報!Y93="","",【全員最初に作成】基本情報!Y93)</f>
        <v/>
      </c>
      <c r="Q70" s="234" t="str">
        <f>IF(【全員最初に作成】基本情報!AB93="","",【全員最初に作成】基本情報!AB93)</f>
        <v/>
      </c>
      <c r="R70" s="72"/>
      <c r="S70" s="73"/>
      <c r="T70" s="80" t="str">
        <f>IF(P70="","",VLOOKUP(P70,【参考】数式用!$A$5:$H$34,MATCH(S70,【参考】数式用!$C$4:$E$4,0)+2,0))</f>
        <v/>
      </c>
      <c r="U70" s="38" t="s">
        <v>155</v>
      </c>
      <c r="V70" s="74"/>
      <c r="W70" s="37" t="s">
        <v>156</v>
      </c>
      <c r="X70" s="74"/>
      <c r="Y70" s="40" t="s">
        <v>157</v>
      </c>
      <c r="Z70" s="74"/>
      <c r="AA70" s="37" t="s">
        <v>156</v>
      </c>
      <c r="AB70" s="74"/>
      <c r="AC70" s="37" t="s">
        <v>158</v>
      </c>
      <c r="AD70" s="75" t="s">
        <v>159</v>
      </c>
      <c r="AE70" s="76" t="str">
        <f t="shared" si="0"/>
        <v/>
      </c>
      <c r="AF70" s="79" t="s">
        <v>160</v>
      </c>
      <c r="AG70" s="78" t="str">
        <f t="shared" si="1"/>
        <v/>
      </c>
    </row>
    <row r="71" spans="1:33" ht="36.75" customHeight="1">
      <c r="A71" s="65">
        <f t="shared" si="3"/>
        <v>60</v>
      </c>
      <c r="B71" s="66" t="str">
        <f>IF(【全員最初に作成】基本情報!C94="","",【全員最初に作成】基本情報!C94)</f>
        <v/>
      </c>
      <c r="C71" s="67" t="str">
        <f>IF(【全員最初に作成】基本情報!D94="","",【全員最初に作成】基本情報!D94)</f>
        <v/>
      </c>
      <c r="D71" s="68" t="str">
        <f>IF(【全員最初に作成】基本情報!E94="","",【全員最初に作成】基本情報!E94)</f>
        <v/>
      </c>
      <c r="E71" s="68" t="str">
        <f>IF(【全員最初に作成】基本情報!F94="","",【全員最初に作成】基本情報!F94)</f>
        <v/>
      </c>
      <c r="F71" s="68" t="str">
        <f>IF(【全員最初に作成】基本情報!G94="","",【全員最初に作成】基本情報!G94)</f>
        <v/>
      </c>
      <c r="G71" s="68" t="str">
        <f>IF(【全員最初に作成】基本情報!H94="","",【全員最初に作成】基本情報!H94)</f>
        <v/>
      </c>
      <c r="H71" s="68" t="str">
        <f>IF(【全員最初に作成】基本情報!I94="","",【全員最初に作成】基本情報!I94)</f>
        <v/>
      </c>
      <c r="I71" s="68" t="str">
        <f>IF(【全員最初に作成】基本情報!J94="","",【全員最初に作成】基本情報!J94)</f>
        <v/>
      </c>
      <c r="J71" s="68" t="str">
        <f>IF(【全員最初に作成】基本情報!K94="","",【全員最初に作成】基本情報!K94)</f>
        <v/>
      </c>
      <c r="K71" s="69" t="str">
        <f>IF(【全員最初に作成】基本情報!L94="","",【全員最初に作成】基本情報!L94)</f>
        <v/>
      </c>
      <c r="L71" s="70" t="str">
        <f>IF(【全員最初に作成】基本情報!M94="","",【全員最初に作成】基本情報!M94)</f>
        <v/>
      </c>
      <c r="M71" s="70" t="str">
        <f>IF(【全員最初に作成】基本情報!R94="","",【全員最初に作成】基本情報!R94)</f>
        <v/>
      </c>
      <c r="N71" s="70" t="str">
        <f>IF(【全員最初に作成】基本情報!W94="","",【全員最初に作成】基本情報!W94)</f>
        <v/>
      </c>
      <c r="O71" s="65" t="str">
        <f>IF(【全員最初に作成】基本情報!X94="","",【全員最初に作成】基本情報!X94)</f>
        <v/>
      </c>
      <c r="P71" s="71" t="str">
        <f>IF(【全員最初に作成】基本情報!Y94="","",【全員最初に作成】基本情報!Y94)</f>
        <v/>
      </c>
      <c r="Q71" s="234" t="str">
        <f>IF(【全員最初に作成】基本情報!AB94="","",【全員最初に作成】基本情報!AB94)</f>
        <v/>
      </c>
      <c r="R71" s="72"/>
      <c r="S71" s="73"/>
      <c r="T71" s="80" t="str">
        <f>IF(P71="","",VLOOKUP(P71,【参考】数式用!$A$5:$H$34,MATCH(S71,【参考】数式用!$C$4:$E$4,0)+2,0))</f>
        <v/>
      </c>
      <c r="U71" s="38" t="s">
        <v>155</v>
      </c>
      <c r="V71" s="74"/>
      <c r="W71" s="37" t="s">
        <v>156</v>
      </c>
      <c r="X71" s="74"/>
      <c r="Y71" s="40" t="s">
        <v>157</v>
      </c>
      <c r="Z71" s="74"/>
      <c r="AA71" s="37" t="s">
        <v>156</v>
      </c>
      <c r="AB71" s="74"/>
      <c r="AC71" s="37" t="s">
        <v>158</v>
      </c>
      <c r="AD71" s="75" t="s">
        <v>159</v>
      </c>
      <c r="AE71" s="76" t="str">
        <f t="shared" si="0"/>
        <v/>
      </c>
      <c r="AF71" s="79" t="s">
        <v>160</v>
      </c>
      <c r="AG71" s="78" t="str">
        <f t="shared" si="1"/>
        <v/>
      </c>
    </row>
    <row r="72" spans="1:33" ht="36.75" customHeight="1">
      <c r="A72" s="65">
        <f t="shared" si="3"/>
        <v>61</v>
      </c>
      <c r="B72" s="66" t="str">
        <f>IF(【全員最初に作成】基本情報!C95="","",【全員最初に作成】基本情報!C95)</f>
        <v/>
      </c>
      <c r="C72" s="67" t="str">
        <f>IF(【全員最初に作成】基本情報!D95="","",【全員最初に作成】基本情報!D95)</f>
        <v/>
      </c>
      <c r="D72" s="68" t="str">
        <f>IF(【全員最初に作成】基本情報!E95="","",【全員最初に作成】基本情報!E95)</f>
        <v/>
      </c>
      <c r="E72" s="68" t="str">
        <f>IF(【全員最初に作成】基本情報!F95="","",【全員最初に作成】基本情報!F95)</f>
        <v/>
      </c>
      <c r="F72" s="68" t="str">
        <f>IF(【全員最初に作成】基本情報!G95="","",【全員最初に作成】基本情報!G95)</f>
        <v/>
      </c>
      <c r="G72" s="68" t="str">
        <f>IF(【全員最初に作成】基本情報!H95="","",【全員最初に作成】基本情報!H95)</f>
        <v/>
      </c>
      <c r="H72" s="68" t="str">
        <f>IF(【全員最初に作成】基本情報!I95="","",【全員最初に作成】基本情報!I95)</f>
        <v/>
      </c>
      <c r="I72" s="68" t="str">
        <f>IF(【全員最初に作成】基本情報!J95="","",【全員最初に作成】基本情報!J95)</f>
        <v/>
      </c>
      <c r="J72" s="68" t="str">
        <f>IF(【全員最初に作成】基本情報!K95="","",【全員最初に作成】基本情報!K95)</f>
        <v/>
      </c>
      <c r="K72" s="69" t="str">
        <f>IF(【全員最初に作成】基本情報!L95="","",【全員最初に作成】基本情報!L95)</f>
        <v/>
      </c>
      <c r="L72" s="70" t="str">
        <f>IF(【全員最初に作成】基本情報!M95="","",【全員最初に作成】基本情報!M95)</f>
        <v/>
      </c>
      <c r="M72" s="70" t="str">
        <f>IF(【全員最初に作成】基本情報!R95="","",【全員最初に作成】基本情報!R95)</f>
        <v/>
      </c>
      <c r="N72" s="70" t="str">
        <f>IF(【全員最初に作成】基本情報!W95="","",【全員最初に作成】基本情報!W95)</f>
        <v/>
      </c>
      <c r="O72" s="65" t="str">
        <f>IF(【全員最初に作成】基本情報!X95="","",【全員最初に作成】基本情報!X95)</f>
        <v/>
      </c>
      <c r="P72" s="71" t="str">
        <f>IF(【全員最初に作成】基本情報!Y95="","",【全員最初に作成】基本情報!Y95)</f>
        <v/>
      </c>
      <c r="Q72" s="234" t="str">
        <f>IF(【全員最初に作成】基本情報!AB95="","",【全員最初に作成】基本情報!AB95)</f>
        <v/>
      </c>
      <c r="R72" s="72"/>
      <c r="S72" s="73"/>
      <c r="T72" s="80" t="str">
        <f>IF(P72="","",VLOOKUP(P72,【参考】数式用!$A$5:$H$34,MATCH(S72,【参考】数式用!$C$4:$E$4,0)+2,0))</f>
        <v/>
      </c>
      <c r="U72" s="38" t="s">
        <v>155</v>
      </c>
      <c r="V72" s="74"/>
      <c r="W72" s="37" t="s">
        <v>156</v>
      </c>
      <c r="X72" s="74"/>
      <c r="Y72" s="40" t="s">
        <v>157</v>
      </c>
      <c r="Z72" s="74"/>
      <c r="AA72" s="37" t="s">
        <v>156</v>
      </c>
      <c r="AB72" s="74"/>
      <c r="AC72" s="37" t="s">
        <v>158</v>
      </c>
      <c r="AD72" s="75" t="s">
        <v>159</v>
      </c>
      <c r="AE72" s="76" t="str">
        <f t="shared" si="0"/>
        <v/>
      </c>
      <c r="AF72" s="79" t="s">
        <v>160</v>
      </c>
      <c r="AG72" s="78" t="str">
        <f t="shared" si="1"/>
        <v/>
      </c>
    </row>
    <row r="73" spans="1:33" ht="36.75" customHeight="1">
      <c r="A73" s="65">
        <f t="shared" si="3"/>
        <v>62</v>
      </c>
      <c r="B73" s="66" t="str">
        <f>IF(【全員最初に作成】基本情報!C96="","",【全員最初に作成】基本情報!C96)</f>
        <v/>
      </c>
      <c r="C73" s="67" t="str">
        <f>IF(【全員最初に作成】基本情報!D96="","",【全員最初に作成】基本情報!D96)</f>
        <v/>
      </c>
      <c r="D73" s="68" t="str">
        <f>IF(【全員最初に作成】基本情報!E96="","",【全員最初に作成】基本情報!E96)</f>
        <v/>
      </c>
      <c r="E73" s="68" t="str">
        <f>IF(【全員最初に作成】基本情報!F96="","",【全員最初に作成】基本情報!F96)</f>
        <v/>
      </c>
      <c r="F73" s="68" t="str">
        <f>IF(【全員最初に作成】基本情報!G96="","",【全員最初に作成】基本情報!G96)</f>
        <v/>
      </c>
      <c r="G73" s="68" t="str">
        <f>IF(【全員最初に作成】基本情報!H96="","",【全員最初に作成】基本情報!H96)</f>
        <v/>
      </c>
      <c r="H73" s="68" t="str">
        <f>IF(【全員最初に作成】基本情報!I96="","",【全員最初に作成】基本情報!I96)</f>
        <v/>
      </c>
      <c r="I73" s="68" t="str">
        <f>IF(【全員最初に作成】基本情報!J96="","",【全員最初に作成】基本情報!J96)</f>
        <v/>
      </c>
      <c r="J73" s="68" t="str">
        <f>IF(【全員最初に作成】基本情報!K96="","",【全員最初に作成】基本情報!K96)</f>
        <v/>
      </c>
      <c r="K73" s="69" t="str">
        <f>IF(【全員最初に作成】基本情報!L96="","",【全員最初に作成】基本情報!L96)</f>
        <v/>
      </c>
      <c r="L73" s="70" t="str">
        <f>IF(【全員最初に作成】基本情報!M96="","",【全員最初に作成】基本情報!M96)</f>
        <v/>
      </c>
      <c r="M73" s="70" t="str">
        <f>IF(【全員最初に作成】基本情報!R96="","",【全員最初に作成】基本情報!R96)</f>
        <v/>
      </c>
      <c r="N73" s="70" t="str">
        <f>IF(【全員最初に作成】基本情報!W96="","",【全員最初に作成】基本情報!W96)</f>
        <v/>
      </c>
      <c r="O73" s="65" t="str">
        <f>IF(【全員最初に作成】基本情報!X96="","",【全員最初に作成】基本情報!X96)</f>
        <v/>
      </c>
      <c r="P73" s="71" t="str">
        <f>IF(【全員最初に作成】基本情報!Y96="","",【全員最初に作成】基本情報!Y96)</f>
        <v/>
      </c>
      <c r="Q73" s="234" t="str">
        <f>IF(【全員最初に作成】基本情報!AB96="","",【全員最初に作成】基本情報!AB96)</f>
        <v/>
      </c>
      <c r="R73" s="72"/>
      <c r="S73" s="73"/>
      <c r="T73" s="80" t="str">
        <f>IF(P73="","",VLOOKUP(P73,【参考】数式用!$A$5:$H$34,MATCH(S73,【参考】数式用!$C$4:$E$4,0)+2,0))</f>
        <v/>
      </c>
      <c r="U73" s="38" t="s">
        <v>155</v>
      </c>
      <c r="V73" s="74"/>
      <c r="W73" s="37" t="s">
        <v>156</v>
      </c>
      <c r="X73" s="74"/>
      <c r="Y73" s="40" t="s">
        <v>157</v>
      </c>
      <c r="Z73" s="74"/>
      <c r="AA73" s="37" t="s">
        <v>156</v>
      </c>
      <c r="AB73" s="74"/>
      <c r="AC73" s="37" t="s">
        <v>158</v>
      </c>
      <c r="AD73" s="75" t="s">
        <v>159</v>
      </c>
      <c r="AE73" s="76" t="str">
        <f t="shared" si="0"/>
        <v/>
      </c>
      <c r="AF73" s="79" t="s">
        <v>160</v>
      </c>
      <c r="AG73" s="78" t="str">
        <f t="shared" si="1"/>
        <v/>
      </c>
    </row>
    <row r="74" spans="1:33" ht="36.75" customHeight="1">
      <c r="A74" s="65">
        <f t="shared" si="3"/>
        <v>63</v>
      </c>
      <c r="B74" s="66" t="str">
        <f>IF(【全員最初に作成】基本情報!C97="","",【全員最初に作成】基本情報!C97)</f>
        <v/>
      </c>
      <c r="C74" s="67" t="str">
        <f>IF(【全員最初に作成】基本情報!D97="","",【全員最初に作成】基本情報!D97)</f>
        <v/>
      </c>
      <c r="D74" s="68" t="str">
        <f>IF(【全員最初に作成】基本情報!E97="","",【全員最初に作成】基本情報!E97)</f>
        <v/>
      </c>
      <c r="E74" s="68" t="str">
        <f>IF(【全員最初に作成】基本情報!F97="","",【全員最初に作成】基本情報!F97)</f>
        <v/>
      </c>
      <c r="F74" s="68" t="str">
        <f>IF(【全員最初に作成】基本情報!G97="","",【全員最初に作成】基本情報!G97)</f>
        <v/>
      </c>
      <c r="G74" s="68" t="str">
        <f>IF(【全員最初に作成】基本情報!H97="","",【全員最初に作成】基本情報!H97)</f>
        <v/>
      </c>
      <c r="H74" s="68" t="str">
        <f>IF(【全員最初に作成】基本情報!I97="","",【全員最初に作成】基本情報!I97)</f>
        <v/>
      </c>
      <c r="I74" s="68" t="str">
        <f>IF(【全員最初に作成】基本情報!J97="","",【全員最初に作成】基本情報!J97)</f>
        <v/>
      </c>
      <c r="J74" s="68" t="str">
        <f>IF(【全員最初に作成】基本情報!K97="","",【全員最初に作成】基本情報!K97)</f>
        <v/>
      </c>
      <c r="K74" s="69" t="str">
        <f>IF(【全員最初に作成】基本情報!L97="","",【全員最初に作成】基本情報!L97)</f>
        <v/>
      </c>
      <c r="L74" s="70" t="str">
        <f>IF(【全員最初に作成】基本情報!M97="","",【全員最初に作成】基本情報!M97)</f>
        <v/>
      </c>
      <c r="M74" s="70" t="str">
        <f>IF(【全員最初に作成】基本情報!R97="","",【全員最初に作成】基本情報!R97)</f>
        <v/>
      </c>
      <c r="N74" s="70" t="str">
        <f>IF(【全員最初に作成】基本情報!W97="","",【全員最初に作成】基本情報!W97)</f>
        <v/>
      </c>
      <c r="O74" s="65" t="str">
        <f>IF(【全員最初に作成】基本情報!X97="","",【全員最初に作成】基本情報!X97)</f>
        <v/>
      </c>
      <c r="P74" s="71" t="str">
        <f>IF(【全員最初に作成】基本情報!Y97="","",【全員最初に作成】基本情報!Y97)</f>
        <v/>
      </c>
      <c r="Q74" s="234" t="str">
        <f>IF(【全員最初に作成】基本情報!AB97="","",【全員最初に作成】基本情報!AB97)</f>
        <v/>
      </c>
      <c r="R74" s="72"/>
      <c r="S74" s="73"/>
      <c r="T74" s="80" t="str">
        <f>IF(P74="","",VLOOKUP(P74,【参考】数式用!$A$5:$H$34,MATCH(S74,【参考】数式用!$C$4:$E$4,0)+2,0))</f>
        <v/>
      </c>
      <c r="U74" s="38" t="s">
        <v>155</v>
      </c>
      <c r="V74" s="74"/>
      <c r="W74" s="37" t="s">
        <v>156</v>
      </c>
      <c r="X74" s="74"/>
      <c r="Y74" s="40" t="s">
        <v>157</v>
      </c>
      <c r="Z74" s="74"/>
      <c r="AA74" s="37" t="s">
        <v>156</v>
      </c>
      <c r="AB74" s="74"/>
      <c r="AC74" s="37" t="s">
        <v>158</v>
      </c>
      <c r="AD74" s="75" t="s">
        <v>159</v>
      </c>
      <c r="AE74" s="76" t="str">
        <f t="shared" si="0"/>
        <v/>
      </c>
      <c r="AF74" s="79" t="s">
        <v>160</v>
      </c>
      <c r="AG74" s="78" t="str">
        <f t="shared" si="1"/>
        <v/>
      </c>
    </row>
    <row r="75" spans="1:33" ht="36.75" customHeight="1">
      <c r="A75" s="65">
        <f t="shared" si="3"/>
        <v>64</v>
      </c>
      <c r="B75" s="66" t="str">
        <f>IF(【全員最初に作成】基本情報!C98="","",【全員最初に作成】基本情報!C98)</f>
        <v/>
      </c>
      <c r="C75" s="67" t="str">
        <f>IF(【全員最初に作成】基本情報!D98="","",【全員最初に作成】基本情報!D98)</f>
        <v/>
      </c>
      <c r="D75" s="68" t="str">
        <f>IF(【全員最初に作成】基本情報!E98="","",【全員最初に作成】基本情報!E98)</f>
        <v/>
      </c>
      <c r="E75" s="68" t="str">
        <f>IF(【全員最初に作成】基本情報!F98="","",【全員最初に作成】基本情報!F98)</f>
        <v/>
      </c>
      <c r="F75" s="68" t="str">
        <f>IF(【全員最初に作成】基本情報!G98="","",【全員最初に作成】基本情報!G98)</f>
        <v/>
      </c>
      <c r="G75" s="68" t="str">
        <f>IF(【全員最初に作成】基本情報!H98="","",【全員最初に作成】基本情報!H98)</f>
        <v/>
      </c>
      <c r="H75" s="68" t="str">
        <f>IF(【全員最初に作成】基本情報!I98="","",【全員最初に作成】基本情報!I98)</f>
        <v/>
      </c>
      <c r="I75" s="68" t="str">
        <f>IF(【全員最初に作成】基本情報!J98="","",【全員最初に作成】基本情報!J98)</f>
        <v/>
      </c>
      <c r="J75" s="68" t="str">
        <f>IF(【全員最初に作成】基本情報!K98="","",【全員最初に作成】基本情報!K98)</f>
        <v/>
      </c>
      <c r="K75" s="69" t="str">
        <f>IF(【全員最初に作成】基本情報!L98="","",【全員最初に作成】基本情報!L98)</f>
        <v/>
      </c>
      <c r="L75" s="70" t="str">
        <f>IF(【全員最初に作成】基本情報!M98="","",【全員最初に作成】基本情報!M98)</f>
        <v/>
      </c>
      <c r="M75" s="70" t="str">
        <f>IF(【全員最初に作成】基本情報!R98="","",【全員最初に作成】基本情報!R98)</f>
        <v/>
      </c>
      <c r="N75" s="70" t="str">
        <f>IF(【全員最初に作成】基本情報!W98="","",【全員最初に作成】基本情報!W98)</f>
        <v/>
      </c>
      <c r="O75" s="65" t="str">
        <f>IF(【全員最初に作成】基本情報!X98="","",【全員最初に作成】基本情報!X98)</f>
        <v/>
      </c>
      <c r="P75" s="71" t="str">
        <f>IF(【全員最初に作成】基本情報!Y98="","",【全員最初に作成】基本情報!Y98)</f>
        <v/>
      </c>
      <c r="Q75" s="234" t="str">
        <f>IF(【全員最初に作成】基本情報!AB98="","",【全員最初に作成】基本情報!AB98)</f>
        <v/>
      </c>
      <c r="R75" s="72"/>
      <c r="S75" s="73"/>
      <c r="T75" s="80" t="str">
        <f>IF(P75="","",VLOOKUP(P75,【参考】数式用!$A$5:$H$34,MATCH(S75,【参考】数式用!$C$4:$E$4,0)+2,0))</f>
        <v/>
      </c>
      <c r="U75" s="38" t="s">
        <v>155</v>
      </c>
      <c r="V75" s="74"/>
      <c r="W75" s="37" t="s">
        <v>156</v>
      </c>
      <c r="X75" s="74"/>
      <c r="Y75" s="40" t="s">
        <v>157</v>
      </c>
      <c r="Z75" s="74"/>
      <c r="AA75" s="37" t="s">
        <v>156</v>
      </c>
      <c r="AB75" s="74"/>
      <c r="AC75" s="37" t="s">
        <v>158</v>
      </c>
      <c r="AD75" s="75" t="s">
        <v>159</v>
      </c>
      <c r="AE75" s="76" t="str">
        <f t="shared" si="0"/>
        <v/>
      </c>
      <c r="AF75" s="79" t="s">
        <v>160</v>
      </c>
      <c r="AG75" s="78" t="str">
        <f t="shared" si="1"/>
        <v/>
      </c>
    </row>
    <row r="76" spans="1:33" ht="36.75" customHeight="1">
      <c r="A76" s="65">
        <f t="shared" si="3"/>
        <v>65</v>
      </c>
      <c r="B76" s="66" t="str">
        <f>IF(【全員最初に作成】基本情報!C99="","",【全員最初に作成】基本情報!C99)</f>
        <v/>
      </c>
      <c r="C76" s="67" t="str">
        <f>IF(【全員最初に作成】基本情報!D99="","",【全員最初に作成】基本情報!D99)</f>
        <v/>
      </c>
      <c r="D76" s="68" t="str">
        <f>IF(【全員最初に作成】基本情報!E99="","",【全員最初に作成】基本情報!E99)</f>
        <v/>
      </c>
      <c r="E76" s="68" t="str">
        <f>IF(【全員最初に作成】基本情報!F99="","",【全員最初に作成】基本情報!F99)</f>
        <v/>
      </c>
      <c r="F76" s="68" t="str">
        <f>IF(【全員最初に作成】基本情報!G99="","",【全員最初に作成】基本情報!G99)</f>
        <v/>
      </c>
      <c r="G76" s="68" t="str">
        <f>IF(【全員最初に作成】基本情報!H99="","",【全員最初に作成】基本情報!H99)</f>
        <v/>
      </c>
      <c r="H76" s="68" t="str">
        <f>IF(【全員最初に作成】基本情報!I99="","",【全員最初に作成】基本情報!I99)</f>
        <v/>
      </c>
      <c r="I76" s="68" t="str">
        <f>IF(【全員最初に作成】基本情報!J99="","",【全員最初に作成】基本情報!J99)</f>
        <v/>
      </c>
      <c r="J76" s="68" t="str">
        <f>IF(【全員最初に作成】基本情報!K99="","",【全員最初に作成】基本情報!K99)</f>
        <v/>
      </c>
      <c r="K76" s="69" t="str">
        <f>IF(【全員最初に作成】基本情報!L99="","",【全員最初に作成】基本情報!L99)</f>
        <v/>
      </c>
      <c r="L76" s="70" t="str">
        <f>IF(【全員最初に作成】基本情報!M99="","",【全員最初に作成】基本情報!M99)</f>
        <v/>
      </c>
      <c r="M76" s="70" t="str">
        <f>IF(【全員最初に作成】基本情報!R99="","",【全員最初に作成】基本情報!R99)</f>
        <v/>
      </c>
      <c r="N76" s="70" t="str">
        <f>IF(【全員最初に作成】基本情報!W99="","",【全員最初に作成】基本情報!W99)</f>
        <v/>
      </c>
      <c r="O76" s="65" t="str">
        <f>IF(【全員最初に作成】基本情報!X99="","",【全員最初に作成】基本情報!X99)</f>
        <v/>
      </c>
      <c r="P76" s="71" t="str">
        <f>IF(【全員最初に作成】基本情報!Y99="","",【全員最初に作成】基本情報!Y99)</f>
        <v/>
      </c>
      <c r="Q76" s="234" t="str">
        <f>IF(【全員最初に作成】基本情報!AB99="","",【全員最初に作成】基本情報!AB99)</f>
        <v/>
      </c>
      <c r="R76" s="72"/>
      <c r="S76" s="73"/>
      <c r="T76" s="80" t="str">
        <f>IF(P76="","",VLOOKUP(P76,【参考】数式用!$A$5:$H$34,MATCH(S76,【参考】数式用!$C$4:$E$4,0)+2,0))</f>
        <v/>
      </c>
      <c r="U76" s="38" t="s">
        <v>155</v>
      </c>
      <c r="V76" s="74"/>
      <c r="W76" s="37" t="s">
        <v>156</v>
      </c>
      <c r="X76" s="74"/>
      <c r="Y76" s="40" t="s">
        <v>157</v>
      </c>
      <c r="Z76" s="74"/>
      <c r="AA76" s="37" t="s">
        <v>156</v>
      </c>
      <c r="AB76" s="74"/>
      <c r="AC76" s="37" t="s">
        <v>158</v>
      </c>
      <c r="AD76" s="75" t="s">
        <v>159</v>
      </c>
      <c r="AE76" s="76" t="str">
        <f t="shared" si="0"/>
        <v/>
      </c>
      <c r="AF76" s="79" t="s">
        <v>160</v>
      </c>
      <c r="AG76" s="78" t="str">
        <f t="shared" si="1"/>
        <v/>
      </c>
    </row>
    <row r="77" spans="1:33" ht="36.75" customHeight="1">
      <c r="A77" s="65">
        <f t="shared" si="3"/>
        <v>66</v>
      </c>
      <c r="B77" s="66" t="str">
        <f>IF(【全員最初に作成】基本情報!C100="","",【全員最初に作成】基本情報!C100)</f>
        <v/>
      </c>
      <c r="C77" s="67" t="str">
        <f>IF(【全員最初に作成】基本情報!D100="","",【全員最初に作成】基本情報!D100)</f>
        <v/>
      </c>
      <c r="D77" s="68" t="str">
        <f>IF(【全員最初に作成】基本情報!E100="","",【全員最初に作成】基本情報!E100)</f>
        <v/>
      </c>
      <c r="E77" s="68" t="str">
        <f>IF(【全員最初に作成】基本情報!F100="","",【全員最初に作成】基本情報!F100)</f>
        <v/>
      </c>
      <c r="F77" s="68" t="str">
        <f>IF(【全員最初に作成】基本情報!G100="","",【全員最初に作成】基本情報!G100)</f>
        <v/>
      </c>
      <c r="G77" s="68" t="str">
        <f>IF(【全員最初に作成】基本情報!H100="","",【全員最初に作成】基本情報!H100)</f>
        <v/>
      </c>
      <c r="H77" s="68" t="str">
        <f>IF(【全員最初に作成】基本情報!I100="","",【全員最初に作成】基本情報!I100)</f>
        <v/>
      </c>
      <c r="I77" s="68" t="str">
        <f>IF(【全員最初に作成】基本情報!J100="","",【全員最初に作成】基本情報!J100)</f>
        <v/>
      </c>
      <c r="J77" s="68" t="str">
        <f>IF(【全員最初に作成】基本情報!K100="","",【全員最初に作成】基本情報!K100)</f>
        <v/>
      </c>
      <c r="K77" s="69" t="str">
        <f>IF(【全員最初に作成】基本情報!L100="","",【全員最初に作成】基本情報!L100)</f>
        <v/>
      </c>
      <c r="L77" s="70" t="str">
        <f>IF(【全員最初に作成】基本情報!M100="","",【全員最初に作成】基本情報!M100)</f>
        <v/>
      </c>
      <c r="M77" s="70" t="str">
        <f>IF(【全員最初に作成】基本情報!R100="","",【全員最初に作成】基本情報!R100)</f>
        <v/>
      </c>
      <c r="N77" s="70" t="str">
        <f>IF(【全員最初に作成】基本情報!W100="","",【全員最初に作成】基本情報!W100)</f>
        <v/>
      </c>
      <c r="O77" s="65" t="str">
        <f>IF(【全員最初に作成】基本情報!X100="","",【全員最初に作成】基本情報!X100)</f>
        <v/>
      </c>
      <c r="P77" s="71" t="str">
        <f>IF(【全員最初に作成】基本情報!Y100="","",【全員最初に作成】基本情報!Y100)</f>
        <v/>
      </c>
      <c r="Q77" s="234" t="str">
        <f>IF(【全員最初に作成】基本情報!AB100="","",【全員最初に作成】基本情報!AB100)</f>
        <v/>
      </c>
      <c r="R77" s="72"/>
      <c r="S77" s="73"/>
      <c r="T77" s="80" t="str">
        <f>IF(P77="","",VLOOKUP(P77,【参考】数式用!$A$5:$H$34,MATCH(S77,【参考】数式用!$C$4:$E$4,0)+2,0))</f>
        <v/>
      </c>
      <c r="U77" s="38" t="s">
        <v>155</v>
      </c>
      <c r="V77" s="74"/>
      <c r="W77" s="37" t="s">
        <v>156</v>
      </c>
      <c r="X77" s="74"/>
      <c r="Y77" s="40" t="s">
        <v>157</v>
      </c>
      <c r="Z77" s="74"/>
      <c r="AA77" s="37" t="s">
        <v>156</v>
      </c>
      <c r="AB77" s="74"/>
      <c r="AC77" s="37" t="s">
        <v>158</v>
      </c>
      <c r="AD77" s="75" t="s">
        <v>159</v>
      </c>
      <c r="AE77" s="76" t="str">
        <f t="shared" ref="AE77:AE140" si="4">IF(AND(V77&gt;=1,X77&gt;=1,Z77&gt;=1,AB77&gt;=1),(Z77*12+AB77)-(V77*12+X77)+1,"")</f>
        <v/>
      </c>
      <c r="AF77" s="79" t="s">
        <v>160</v>
      </c>
      <c r="AG77" s="78" t="str">
        <f t="shared" ref="AG77:AG140" si="5">IFERROR(ROUNDDOWN(Q77*T77,0)*AE77,"")</f>
        <v/>
      </c>
    </row>
    <row r="78" spans="1:33" ht="36.75" customHeight="1">
      <c r="A78" s="65">
        <f t="shared" si="3"/>
        <v>67</v>
      </c>
      <c r="B78" s="66" t="str">
        <f>IF(【全員最初に作成】基本情報!C101="","",【全員最初に作成】基本情報!C101)</f>
        <v/>
      </c>
      <c r="C78" s="67" t="str">
        <f>IF(【全員最初に作成】基本情報!D101="","",【全員最初に作成】基本情報!D101)</f>
        <v/>
      </c>
      <c r="D78" s="68" t="str">
        <f>IF(【全員最初に作成】基本情報!E101="","",【全員最初に作成】基本情報!E101)</f>
        <v/>
      </c>
      <c r="E78" s="68" t="str">
        <f>IF(【全員最初に作成】基本情報!F101="","",【全員最初に作成】基本情報!F101)</f>
        <v/>
      </c>
      <c r="F78" s="68" t="str">
        <f>IF(【全員最初に作成】基本情報!G101="","",【全員最初に作成】基本情報!G101)</f>
        <v/>
      </c>
      <c r="G78" s="68" t="str">
        <f>IF(【全員最初に作成】基本情報!H101="","",【全員最初に作成】基本情報!H101)</f>
        <v/>
      </c>
      <c r="H78" s="68" t="str">
        <f>IF(【全員最初に作成】基本情報!I101="","",【全員最初に作成】基本情報!I101)</f>
        <v/>
      </c>
      <c r="I78" s="68" t="str">
        <f>IF(【全員最初に作成】基本情報!J101="","",【全員最初に作成】基本情報!J101)</f>
        <v/>
      </c>
      <c r="J78" s="68" t="str">
        <f>IF(【全員最初に作成】基本情報!K101="","",【全員最初に作成】基本情報!K101)</f>
        <v/>
      </c>
      <c r="K78" s="69" t="str">
        <f>IF(【全員最初に作成】基本情報!L101="","",【全員最初に作成】基本情報!L101)</f>
        <v/>
      </c>
      <c r="L78" s="70" t="str">
        <f>IF(【全員最初に作成】基本情報!M101="","",【全員最初に作成】基本情報!M101)</f>
        <v/>
      </c>
      <c r="M78" s="70" t="str">
        <f>IF(【全員最初に作成】基本情報!R101="","",【全員最初に作成】基本情報!R101)</f>
        <v/>
      </c>
      <c r="N78" s="70" t="str">
        <f>IF(【全員最初に作成】基本情報!W101="","",【全員最初に作成】基本情報!W101)</f>
        <v/>
      </c>
      <c r="O78" s="65" t="str">
        <f>IF(【全員最初に作成】基本情報!X101="","",【全員最初に作成】基本情報!X101)</f>
        <v/>
      </c>
      <c r="P78" s="71" t="str">
        <f>IF(【全員最初に作成】基本情報!Y101="","",【全員最初に作成】基本情報!Y101)</f>
        <v/>
      </c>
      <c r="Q78" s="234" t="str">
        <f>IF(【全員最初に作成】基本情報!AB101="","",【全員最初に作成】基本情報!AB101)</f>
        <v/>
      </c>
      <c r="R78" s="72"/>
      <c r="S78" s="73"/>
      <c r="T78" s="80" t="str">
        <f>IF(P78="","",VLOOKUP(P78,【参考】数式用!$A$5:$H$34,MATCH(S78,【参考】数式用!$C$4:$E$4,0)+2,0))</f>
        <v/>
      </c>
      <c r="U78" s="38" t="s">
        <v>155</v>
      </c>
      <c r="V78" s="74"/>
      <c r="W78" s="37" t="s">
        <v>156</v>
      </c>
      <c r="X78" s="74"/>
      <c r="Y78" s="40" t="s">
        <v>157</v>
      </c>
      <c r="Z78" s="74"/>
      <c r="AA78" s="37" t="s">
        <v>156</v>
      </c>
      <c r="AB78" s="74"/>
      <c r="AC78" s="37" t="s">
        <v>158</v>
      </c>
      <c r="AD78" s="75" t="s">
        <v>159</v>
      </c>
      <c r="AE78" s="76" t="str">
        <f t="shared" si="4"/>
        <v/>
      </c>
      <c r="AF78" s="79" t="s">
        <v>160</v>
      </c>
      <c r="AG78" s="78" t="str">
        <f t="shared" si="5"/>
        <v/>
      </c>
    </row>
    <row r="79" spans="1:33" ht="36.75" customHeight="1">
      <c r="A79" s="65">
        <f t="shared" si="3"/>
        <v>68</v>
      </c>
      <c r="B79" s="66" t="str">
        <f>IF(【全員最初に作成】基本情報!C102="","",【全員最初に作成】基本情報!C102)</f>
        <v/>
      </c>
      <c r="C79" s="67" t="str">
        <f>IF(【全員最初に作成】基本情報!D102="","",【全員最初に作成】基本情報!D102)</f>
        <v/>
      </c>
      <c r="D79" s="68" t="str">
        <f>IF(【全員最初に作成】基本情報!E102="","",【全員最初に作成】基本情報!E102)</f>
        <v/>
      </c>
      <c r="E79" s="68" t="str">
        <f>IF(【全員最初に作成】基本情報!F102="","",【全員最初に作成】基本情報!F102)</f>
        <v/>
      </c>
      <c r="F79" s="68" t="str">
        <f>IF(【全員最初に作成】基本情報!G102="","",【全員最初に作成】基本情報!G102)</f>
        <v/>
      </c>
      <c r="G79" s="68" t="str">
        <f>IF(【全員最初に作成】基本情報!H102="","",【全員最初に作成】基本情報!H102)</f>
        <v/>
      </c>
      <c r="H79" s="68" t="str">
        <f>IF(【全員最初に作成】基本情報!I102="","",【全員最初に作成】基本情報!I102)</f>
        <v/>
      </c>
      <c r="I79" s="68" t="str">
        <f>IF(【全員最初に作成】基本情報!J102="","",【全員最初に作成】基本情報!J102)</f>
        <v/>
      </c>
      <c r="J79" s="68" t="str">
        <f>IF(【全員最初に作成】基本情報!K102="","",【全員最初に作成】基本情報!K102)</f>
        <v/>
      </c>
      <c r="K79" s="69" t="str">
        <f>IF(【全員最初に作成】基本情報!L102="","",【全員最初に作成】基本情報!L102)</f>
        <v/>
      </c>
      <c r="L79" s="70" t="str">
        <f>IF(【全員最初に作成】基本情報!M102="","",【全員最初に作成】基本情報!M102)</f>
        <v/>
      </c>
      <c r="M79" s="70" t="str">
        <f>IF(【全員最初に作成】基本情報!R102="","",【全員最初に作成】基本情報!R102)</f>
        <v/>
      </c>
      <c r="N79" s="70" t="str">
        <f>IF(【全員最初に作成】基本情報!W102="","",【全員最初に作成】基本情報!W102)</f>
        <v/>
      </c>
      <c r="O79" s="65" t="str">
        <f>IF(【全員最初に作成】基本情報!X102="","",【全員最初に作成】基本情報!X102)</f>
        <v/>
      </c>
      <c r="P79" s="71" t="str">
        <f>IF(【全員最初に作成】基本情報!Y102="","",【全員最初に作成】基本情報!Y102)</f>
        <v/>
      </c>
      <c r="Q79" s="234" t="str">
        <f>IF(【全員最初に作成】基本情報!AB102="","",【全員最初に作成】基本情報!AB102)</f>
        <v/>
      </c>
      <c r="R79" s="72"/>
      <c r="S79" s="73"/>
      <c r="T79" s="80" t="str">
        <f>IF(P79="","",VLOOKUP(P79,【参考】数式用!$A$5:$H$34,MATCH(S79,【参考】数式用!$C$4:$E$4,0)+2,0))</f>
        <v/>
      </c>
      <c r="U79" s="38" t="s">
        <v>155</v>
      </c>
      <c r="V79" s="74"/>
      <c r="W79" s="37" t="s">
        <v>156</v>
      </c>
      <c r="X79" s="74"/>
      <c r="Y79" s="40" t="s">
        <v>157</v>
      </c>
      <c r="Z79" s="74"/>
      <c r="AA79" s="37" t="s">
        <v>156</v>
      </c>
      <c r="AB79" s="74"/>
      <c r="AC79" s="37" t="s">
        <v>158</v>
      </c>
      <c r="AD79" s="75" t="s">
        <v>159</v>
      </c>
      <c r="AE79" s="76" t="str">
        <f t="shared" si="4"/>
        <v/>
      </c>
      <c r="AF79" s="79" t="s">
        <v>160</v>
      </c>
      <c r="AG79" s="78" t="str">
        <f t="shared" si="5"/>
        <v/>
      </c>
    </row>
    <row r="80" spans="1:33" ht="36.75" customHeight="1">
      <c r="A80" s="65">
        <f t="shared" si="3"/>
        <v>69</v>
      </c>
      <c r="B80" s="66" t="str">
        <f>IF(【全員最初に作成】基本情報!C103="","",【全員最初に作成】基本情報!C103)</f>
        <v/>
      </c>
      <c r="C80" s="67" t="str">
        <f>IF(【全員最初に作成】基本情報!D103="","",【全員最初に作成】基本情報!D103)</f>
        <v/>
      </c>
      <c r="D80" s="68" t="str">
        <f>IF(【全員最初に作成】基本情報!E103="","",【全員最初に作成】基本情報!E103)</f>
        <v/>
      </c>
      <c r="E80" s="68" t="str">
        <f>IF(【全員最初に作成】基本情報!F103="","",【全員最初に作成】基本情報!F103)</f>
        <v/>
      </c>
      <c r="F80" s="68" t="str">
        <f>IF(【全員最初に作成】基本情報!G103="","",【全員最初に作成】基本情報!G103)</f>
        <v/>
      </c>
      <c r="G80" s="68" t="str">
        <f>IF(【全員最初に作成】基本情報!H103="","",【全員最初に作成】基本情報!H103)</f>
        <v/>
      </c>
      <c r="H80" s="68" t="str">
        <f>IF(【全員最初に作成】基本情報!I103="","",【全員最初に作成】基本情報!I103)</f>
        <v/>
      </c>
      <c r="I80" s="68" t="str">
        <f>IF(【全員最初に作成】基本情報!J103="","",【全員最初に作成】基本情報!J103)</f>
        <v/>
      </c>
      <c r="J80" s="68" t="str">
        <f>IF(【全員最初に作成】基本情報!K103="","",【全員最初に作成】基本情報!K103)</f>
        <v/>
      </c>
      <c r="K80" s="69" t="str">
        <f>IF(【全員最初に作成】基本情報!L103="","",【全員最初に作成】基本情報!L103)</f>
        <v/>
      </c>
      <c r="L80" s="70" t="str">
        <f>IF(【全員最初に作成】基本情報!M103="","",【全員最初に作成】基本情報!M103)</f>
        <v/>
      </c>
      <c r="M80" s="70" t="str">
        <f>IF(【全員最初に作成】基本情報!R103="","",【全員最初に作成】基本情報!R103)</f>
        <v/>
      </c>
      <c r="N80" s="70" t="str">
        <f>IF(【全員最初に作成】基本情報!W103="","",【全員最初に作成】基本情報!W103)</f>
        <v/>
      </c>
      <c r="O80" s="65" t="str">
        <f>IF(【全員最初に作成】基本情報!X103="","",【全員最初に作成】基本情報!X103)</f>
        <v/>
      </c>
      <c r="P80" s="71" t="str">
        <f>IF(【全員最初に作成】基本情報!Y103="","",【全員最初に作成】基本情報!Y103)</f>
        <v/>
      </c>
      <c r="Q80" s="234" t="str">
        <f>IF(【全員最初に作成】基本情報!AB103="","",【全員最初に作成】基本情報!AB103)</f>
        <v/>
      </c>
      <c r="R80" s="72"/>
      <c r="S80" s="73"/>
      <c r="T80" s="80" t="str">
        <f>IF(P80="","",VLOOKUP(P80,【参考】数式用!$A$5:$H$34,MATCH(S80,【参考】数式用!$C$4:$E$4,0)+2,0))</f>
        <v/>
      </c>
      <c r="U80" s="38" t="s">
        <v>155</v>
      </c>
      <c r="V80" s="74"/>
      <c r="W80" s="37" t="s">
        <v>156</v>
      </c>
      <c r="X80" s="74"/>
      <c r="Y80" s="40" t="s">
        <v>157</v>
      </c>
      <c r="Z80" s="74"/>
      <c r="AA80" s="37" t="s">
        <v>156</v>
      </c>
      <c r="AB80" s="74"/>
      <c r="AC80" s="37" t="s">
        <v>158</v>
      </c>
      <c r="AD80" s="75" t="s">
        <v>159</v>
      </c>
      <c r="AE80" s="76" t="str">
        <f t="shared" si="4"/>
        <v/>
      </c>
      <c r="AF80" s="79" t="s">
        <v>160</v>
      </c>
      <c r="AG80" s="78" t="str">
        <f t="shared" si="5"/>
        <v/>
      </c>
    </row>
    <row r="81" spans="1:33" ht="36.75" customHeight="1">
      <c r="A81" s="65">
        <f t="shared" si="3"/>
        <v>70</v>
      </c>
      <c r="B81" s="66" t="str">
        <f>IF(【全員最初に作成】基本情報!C104="","",【全員最初に作成】基本情報!C104)</f>
        <v/>
      </c>
      <c r="C81" s="67" t="str">
        <f>IF(【全員最初に作成】基本情報!D104="","",【全員最初に作成】基本情報!D104)</f>
        <v/>
      </c>
      <c r="D81" s="68" t="str">
        <f>IF(【全員最初に作成】基本情報!E104="","",【全員最初に作成】基本情報!E104)</f>
        <v/>
      </c>
      <c r="E81" s="68" t="str">
        <f>IF(【全員最初に作成】基本情報!F104="","",【全員最初に作成】基本情報!F104)</f>
        <v/>
      </c>
      <c r="F81" s="68" t="str">
        <f>IF(【全員最初に作成】基本情報!G104="","",【全員最初に作成】基本情報!G104)</f>
        <v/>
      </c>
      <c r="G81" s="68" t="str">
        <f>IF(【全員最初に作成】基本情報!H104="","",【全員最初に作成】基本情報!H104)</f>
        <v/>
      </c>
      <c r="H81" s="68" t="str">
        <f>IF(【全員最初に作成】基本情報!I104="","",【全員最初に作成】基本情報!I104)</f>
        <v/>
      </c>
      <c r="I81" s="68" t="str">
        <f>IF(【全員最初に作成】基本情報!J104="","",【全員最初に作成】基本情報!J104)</f>
        <v/>
      </c>
      <c r="J81" s="68" t="str">
        <f>IF(【全員最初に作成】基本情報!K104="","",【全員最初に作成】基本情報!K104)</f>
        <v/>
      </c>
      <c r="K81" s="69" t="str">
        <f>IF(【全員最初に作成】基本情報!L104="","",【全員最初に作成】基本情報!L104)</f>
        <v/>
      </c>
      <c r="L81" s="70" t="str">
        <f>IF(【全員最初に作成】基本情報!M104="","",【全員最初に作成】基本情報!M104)</f>
        <v/>
      </c>
      <c r="M81" s="70" t="str">
        <f>IF(【全員最初に作成】基本情報!R104="","",【全員最初に作成】基本情報!R104)</f>
        <v/>
      </c>
      <c r="N81" s="70" t="str">
        <f>IF(【全員最初に作成】基本情報!W104="","",【全員最初に作成】基本情報!W104)</f>
        <v/>
      </c>
      <c r="O81" s="65" t="str">
        <f>IF(【全員最初に作成】基本情報!X104="","",【全員最初に作成】基本情報!X104)</f>
        <v/>
      </c>
      <c r="P81" s="71" t="str">
        <f>IF(【全員最初に作成】基本情報!Y104="","",【全員最初に作成】基本情報!Y104)</f>
        <v/>
      </c>
      <c r="Q81" s="234" t="str">
        <f>IF(【全員最初に作成】基本情報!AB104="","",【全員最初に作成】基本情報!AB104)</f>
        <v/>
      </c>
      <c r="R81" s="72"/>
      <c r="S81" s="73"/>
      <c r="T81" s="80" t="str">
        <f>IF(P81="","",VLOOKUP(P81,【参考】数式用!$A$5:$H$34,MATCH(S81,【参考】数式用!$C$4:$E$4,0)+2,0))</f>
        <v/>
      </c>
      <c r="U81" s="38" t="s">
        <v>155</v>
      </c>
      <c r="V81" s="74"/>
      <c r="W81" s="37" t="s">
        <v>156</v>
      </c>
      <c r="X81" s="74"/>
      <c r="Y81" s="40" t="s">
        <v>157</v>
      </c>
      <c r="Z81" s="74"/>
      <c r="AA81" s="37" t="s">
        <v>156</v>
      </c>
      <c r="AB81" s="74"/>
      <c r="AC81" s="37" t="s">
        <v>158</v>
      </c>
      <c r="AD81" s="75" t="s">
        <v>159</v>
      </c>
      <c r="AE81" s="76" t="str">
        <f t="shared" si="4"/>
        <v/>
      </c>
      <c r="AF81" s="79" t="s">
        <v>160</v>
      </c>
      <c r="AG81" s="78" t="str">
        <f t="shared" si="5"/>
        <v/>
      </c>
    </row>
    <row r="82" spans="1:33" ht="36.75" customHeight="1">
      <c r="A82" s="65">
        <f t="shared" si="3"/>
        <v>71</v>
      </c>
      <c r="B82" s="66" t="str">
        <f>IF(【全員最初に作成】基本情報!C105="","",【全員最初に作成】基本情報!C105)</f>
        <v/>
      </c>
      <c r="C82" s="67" t="str">
        <f>IF(【全員最初に作成】基本情報!D105="","",【全員最初に作成】基本情報!D105)</f>
        <v/>
      </c>
      <c r="D82" s="68" t="str">
        <f>IF(【全員最初に作成】基本情報!E105="","",【全員最初に作成】基本情報!E105)</f>
        <v/>
      </c>
      <c r="E82" s="68" t="str">
        <f>IF(【全員最初に作成】基本情報!F105="","",【全員最初に作成】基本情報!F105)</f>
        <v/>
      </c>
      <c r="F82" s="68" t="str">
        <f>IF(【全員最初に作成】基本情報!G105="","",【全員最初に作成】基本情報!G105)</f>
        <v/>
      </c>
      <c r="G82" s="68" t="str">
        <f>IF(【全員最初に作成】基本情報!H105="","",【全員最初に作成】基本情報!H105)</f>
        <v/>
      </c>
      <c r="H82" s="68" t="str">
        <f>IF(【全員最初に作成】基本情報!I105="","",【全員最初に作成】基本情報!I105)</f>
        <v/>
      </c>
      <c r="I82" s="68" t="str">
        <f>IF(【全員最初に作成】基本情報!J105="","",【全員最初に作成】基本情報!J105)</f>
        <v/>
      </c>
      <c r="J82" s="68" t="str">
        <f>IF(【全員最初に作成】基本情報!K105="","",【全員最初に作成】基本情報!K105)</f>
        <v/>
      </c>
      <c r="K82" s="69" t="str">
        <f>IF(【全員最初に作成】基本情報!L105="","",【全員最初に作成】基本情報!L105)</f>
        <v/>
      </c>
      <c r="L82" s="70" t="str">
        <f>IF(【全員最初に作成】基本情報!M105="","",【全員最初に作成】基本情報!M105)</f>
        <v/>
      </c>
      <c r="M82" s="70" t="str">
        <f>IF(【全員最初に作成】基本情報!R105="","",【全員最初に作成】基本情報!R105)</f>
        <v/>
      </c>
      <c r="N82" s="70" t="str">
        <f>IF(【全員最初に作成】基本情報!W105="","",【全員最初に作成】基本情報!W105)</f>
        <v/>
      </c>
      <c r="O82" s="65" t="str">
        <f>IF(【全員最初に作成】基本情報!X105="","",【全員最初に作成】基本情報!X105)</f>
        <v/>
      </c>
      <c r="P82" s="71" t="str">
        <f>IF(【全員最初に作成】基本情報!Y105="","",【全員最初に作成】基本情報!Y105)</f>
        <v/>
      </c>
      <c r="Q82" s="234" t="str">
        <f>IF(【全員最初に作成】基本情報!AB105="","",【全員最初に作成】基本情報!AB105)</f>
        <v/>
      </c>
      <c r="R82" s="72"/>
      <c r="S82" s="73"/>
      <c r="T82" s="80" t="str">
        <f>IF(P82="","",VLOOKUP(P82,【参考】数式用!$A$5:$H$34,MATCH(S82,【参考】数式用!$C$4:$E$4,0)+2,0))</f>
        <v/>
      </c>
      <c r="U82" s="38" t="s">
        <v>155</v>
      </c>
      <c r="V82" s="74"/>
      <c r="W82" s="37" t="s">
        <v>156</v>
      </c>
      <c r="X82" s="74"/>
      <c r="Y82" s="40" t="s">
        <v>157</v>
      </c>
      <c r="Z82" s="74"/>
      <c r="AA82" s="37" t="s">
        <v>156</v>
      </c>
      <c r="AB82" s="74"/>
      <c r="AC82" s="37" t="s">
        <v>158</v>
      </c>
      <c r="AD82" s="75" t="s">
        <v>159</v>
      </c>
      <c r="AE82" s="76" t="str">
        <f t="shared" si="4"/>
        <v/>
      </c>
      <c r="AF82" s="79" t="s">
        <v>160</v>
      </c>
      <c r="AG82" s="78" t="str">
        <f t="shared" si="5"/>
        <v/>
      </c>
    </row>
    <row r="83" spans="1:33" ht="36.75" customHeight="1">
      <c r="A83" s="65">
        <f t="shared" si="3"/>
        <v>72</v>
      </c>
      <c r="B83" s="66" t="str">
        <f>IF(【全員最初に作成】基本情報!C106="","",【全員最初に作成】基本情報!C106)</f>
        <v/>
      </c>
      <c r="C83" s="67" t="str">
        <f>IF(【全員最初に作成】基本情報!D106="","",【全員最初に作成】基本情報!D106)</f>
        <v/>
      </c>
      <c r="D83" s="68" t="str">
        <f>IF(【全員最初に作成】基本情報!E106="","",【全員最初に作成】基本情報!E106)</f>
        <v/>
      </c>
      <c r="E83" s="68" t="str">
        <f>IF(【全員最初に作成】基本情報!F106="","",【全員最初に作成】基本情報!F106)</f>
        <v/>
      </c>
      <c r="F83" s="68" t="str">
        <f>IF(【全員最初に作成】基本情報!G106="","",【全員最初に作成】基本情報!G106)</f>
        <v/>
      </c>
      <c r="G83" s="68" t="str">
        <f>IF(【全員最初に作成】基本情報!H106="","",【全員最初に作成】基本情報!H106)</f>
        <v/>
      </c>
      <c r="H83" s="68" t="str">
        <f>IF(【全員最初に作成】基本情報!I106="","",【全員最初に作成】基本情報!I106)</f>
        <v/>
      </c>
      <c r="I83" s="68" t="str">
        <f>IF(【全員最初に作成】基本情報!J106="","",【全員最初に作成】基本情報!J106)</f>
        <v/>
      </c>
      <c r="J83" s="68" t="str">
        <f>IF(【全員最初に作成】基本情報!K106="","",【全員最初に作成】基本情報!K106)</f>
        <v/>
      </c>
      <c r="K83" s="69" t="str">
        <f>IF(【全員最初に作成】基本情報!L106="","",【全員最初に作成】基本情報!L106)</f>
        <v/>
      </c>
      <c r="L83" s="70" t="str">
        <f>IF(【全員最初に作成】基本情報!M106="","",【全員最初に作成】基本情報!M106)</f>
        <v/>
      </c>
      <c r="M83" s="70" t="str">
        <f>IF(【全員最初に作成】基本情報!R106="","",【全員最初に作成】基本情報!R106)</f>
        <v/>
      </c>
      <c r="N83" s="70" t="str">
        <f>IF(【全員最初に作成】基本情報!W106="","",【全員最初に作成】基本情報!W106)</f>
        <v/>
      </c>
      <c r="O83" s="65" t="str">
        <f>IF(【全員最初に作成】基本情報!X106="","",【全員最初に作成】基本情報!X106)</f>
        <v/>
      </c>
      <c r="P83" s="71" t="str">
        <f>IF(【全員最初に作成】基本情報!Y106="","",【全員最初に作成】基本情報!Y106)</f>
        <v/>
      </c>
      <c r="Q83" s="234" t="str">
        <f>IF(【全員最初に作成】基本情報!AB106="","",【全員最初に作成】基本情報!AB106)</f>
        <v/>
      </c>
      <c r="R83" s="72"/>
      <c r="S83" s="73"/>
      <c r="T83" s="80" t="str">
        <f>IF(P83="","",VLOOKUP(P83,【参考】数式用!$A$5:$H$34,MATCH(S83,【参考】数式用!$C$4:$E$4,0)+2,0))</f>
        <v/>
      </c>
      <c r="U83" s="38" t="s">
        <v>155</v>
      </c>
      <c r="V83" s="74"/>
      <c r="W83" s="37" t="s">
        <v>156</v>
      </c>
      <c r="X83" s="74"/>
      <c r="Y83" s="40" t="s">
        <v>157</v>
      </c>
      <c r="Z83" s="74"/>
      <c r="AA83" s="37" t="s">
        <v>156</v>
      </c>
      <c r="AB83" s="74"/>
      <c r="AC83" s="37" t="s">
        <v>158</v>
      </c>
      <c r="AD83" s="75" t="s">
        <v>159</v>
      </c>
      <c r="AE83" s="76" t="str">
        <f t="shared" si="4"/>
        <v/>
      </c>
      <c r="AF83" s="79" t="s">
        <v>160</v>
      </c>
      <c r="AG83" s="78" t="str">
        <f t="shared" si="5"/>
        <v/>
      </c>
    </row>
    <row r="84" spans="1:33" ht="36.75" customHeight="1">
      <c r="A84" s="65">
        <f t="shared" si="3"/>
        <v>73</v>
      </c>
      <c r="B84" s="66" t="str">
        <f>IF(【全員最初に作成】基本情報!C107="","",【全員最初に作成】基本情報!C107)</f>
        <v/>
      </c>
      <c r="C84" s="67" t="str">
        <f>IF(【全員最初に作成】基本情報!D107="","",【全員最初に作成】基本情報!D107)</f>
        <v/>
      </c>
      <c r="D84" s="68" t="str">
        <f>IF(【全員最初に作成】基本情報!E107="","",【全員最初に作成】基本情報!E107)</f>
        <v/>
      </c>
      <c r="E84" s="68" t="str">
        <f>IF(【全員最初に作成】基本情報!F107="","",【全員最初に作成】基本情報!F107)</f>
        <v/>
      </c>
      <c r="F84" s="68" t="str">
        <f>IF(【全員最初に作成】基本情報!G107="","",【全員最初に作成】基本情報!G107)</f>
        <v/>
      </c>
      <c r="G84" s="68" t="str">
        <f>IF(【全員最初に作成】基本情報!H107="","",【全員最初に作成】基本情報!H107)</f>
        <v/>
      </c>
      <c r="H84" s="68" t="str">
        <f>IF(【全員最初に作成】基本情報!I107="","",【全員最初に作成】基本情報!I107)</f>
        <v/>
      </c>
      <c r="I84" s="68" t="str">
        <f>IF(【全員最初に作成】基本情報!J107="","",【全員最初に作成】基本情報!J107)</f>
        <v/>
      </c>
      <c r="J84" s="68" t="str">
        <f>IF(【全員最初に作成】基本情報!K107="","",【全員最初に作成】基本情報!K107)</f>
        <v/>
      </c>
      <c r="K84" s="69" t="str">
        <f>IF(【全員最初に作成】基本情報!L107="","",【全員最初に作成】基本情報!L107)</f>
        <v/>
      </c>
      <c r="L84" s="70" t="str">
        <f>IF(【全員最初に作成】基本情報!M107="","",【全員最初に作成】基本情報!M107)</f>
        <v/>
      </c>
      <c r="M84" s="70" t="str">
        <f>IF(【全員最初に作成】基本情報!R107="","",【全員最初に作成】基本情報!R107)</f>
        <v/>
      </c>
      <c r="N84" s="70" t="str">
        <f>IF(【全員最初に作成】基本情報!W107="","",【全員最初に作成】基本情報!W107)</f>
        <v/>
      </c>
      <c r="O84" s="65" t="str">
        <f>IF(【全員最初に作成】基本情報!X107="","",【全員最初に作成】基本情報!X107)</f>
        <v/>
      </c>
      <c r="P84" s="71" t="str">
        <f>IF(【全員最初に作成】基本情報!Y107="","",【全員最初に作成】基本情報!Y107)</f>
        <v/>
      </c>
      <c r="Q84" s="234" t="str">
        <f>IF(【全員最初に作成】基本情報!AB107="","",【全員最初に作成】基本情報!AB107)</f>
        <v/>
      </c>
      <c r="R84" s="72"/>
      <c r="S84" s="73"/>
      <c r="T84" s="80" t="str">
        <f>IF(P84="","",VLOOKUP(P84,【参考】数式用!$A$5:$H$34,MATCH(S84,【参考】数式用!$C$4:$E$4,0)+2,0))</f>
        <v/>
      </c>
      <c r="U84" s="38" t="s">
        <v>155</v>
      </c>
      <c r="V84" s="74"/>
      <c r="W84" s="37" t="s">
        <v>156</v>
      </c>
      <c r="X84" s="74"/>
      <c r="Y84" s="40" t="s">
        <v>157</v>
      </c>
      <c r="Z84" s="74"/>
      <c r="AA84" s="37" t="s">
        <v>156</v>
      </c>
      <c r="AB84" s="74"/>
      <c r="AC84" s="37" t="s">
        <v>158</v>
      </c>
      <c r="AD84" s="75" t="s">
        <v>159</v>
      </c>
      <c r="AE84" s="76" t="str">
        <f t="shared" si="4"/>
        <v/>
      </c>
      <c r="AF84" s="79" t="s">
        <v>160</v>
      </c>
      <c r="AG84" s="78" t="str">
        <f t="shared" si="5"/>
        <v/>
      </c>
    </row>
    <row r="85" spans="1:33" ht="36.75" customHeight="1">
      <c r="A85" s="65">
        <f t="shared" si="3"/>
        <v>74</v>
      </c>
      <c r="B85" s="66" t="str">
        <f>IF(【全員最初に作成】基本情報!C108="","",【全員最初に作成】基本情報!C108)</f>
        <v/>
      </c>
      <c r="C85" s="67" t="str">
        <f>IF(【全員最初に作成】基本情報!D108="","",【全員最初に作成】基本情報!D108)</f>
        <v/>
      </c>
      <c r="D85" s="68" t="str">
        <f>IF(【全員最初に作成】基本情報!E108="","",【全員最初に作成】基本情報!E108)</f>
        <v/>
      </c>
      <c r="E85" s="68" t="str">
        <f>IF(【全員最初に作成】基本情報!F108="","",【全員最初に作成】基本情報!F108)</f>
        <v/>
      </c>
      <c r="F85" s="68" t="str">
        <f>IF(【全員最初に作成】基本情報!G108="","",【全員最初に作成】基本情報!G108)</f>
        <v/>
      </c>
      <c r="G85" s="68" t="str">
        <f>IF(【全員最初に作成】基本情報!H108="","",【全員最初に作成】基本情報!H108)</f>
        <v/>
      </c>
      <c r="H85" s="68" t="str">
        <f>IF(【全員最初に作成】基本情報!I108="","",【全員最初に作成】基本情報!I108)</f>
        <v/>
      </c>
      <c r="I85" s="68" t="str">
        <f>IF(【全員最初に作成】基本情報!J108="","",【全員最初に作成】基本情報!J108)</f>
        <v/>
      </c>
      <c r="J85" s="68" t="str">
        <f>IF(【全員最初に作成】基本情報!K108="","",【全員最初に作成】基本情報!K108)</f>
        <v/>
      </c>
      <c r="K85" s="69" t="str">
        <f>IF(【全員最初に作成】基本情報!L108="","",【全員最初に作成】基本情報!L108)</f>
        <v/>
      </c>
      <c r="L85" s="70" t="str">
        <f>IF(【全員最初に作成】基本情報!M108="","",【全員最初に作成】基本情報!M108)</f>
        <v/>
      </c>
      <c r="M85" s="70" t="str">
        <f>IF(【全員最初に作成】基本情報!R108="","",【全員最初に作成】基本情報!R108)</f>
        <v/>
      </c>
      <c r="N85" s="70" t="str">
        <f>IF(【全員最初に作成】基本情報!W108="","",【全員最初に作成】基本情報!W108)</f>
        <v/>
      </c>
      <c r="O85" s="65" t="str">
        <f>IF(【全員最初に作成】基本情報!X108="","",【全員最初に作成】基本情報!X108)</f>
        <v/>
      </c>
      <c r="P85" s="71" t="str">
        <f>IF(【全員最初に作成】基本情報!Y108="","",【全員最初に作成】基本情報!Y108)</f>
        <v/>
      </c>
      <c r="Q85" s="234" t="str">
        <f>IF(【全員最初に作成】基本情報!AB108="","",【全員最初に作成】基本情報!AB108)</f>
        <v/>
      </c>
      <c r="R85" s="72"/>
      <c r="S85" s="73"/>
      <c r="T85" s="80" t="str">
        <f>IF(P85="","",VLOOKUP(P85,【参考】数式用!$A$5:$H$34,MATCH(S85,【参考】数式用!$C$4:$E$4,0)+2,0))</f>
        <v/>
      </c>
      <c r="U85" s="38" t="s">
        <v>155</v>
      </c>
      <c r="V85" s="74"/>
      <c r="W85" s="37" t="s">
        <v>156</v>
      </c>
      <c r="X85" s="74"/>
      <c r="Y85" s="40" t="s">
        <v>157</v>
      </c>
      <c r="Z85" s="74"/>
      <c r="AA85" s="37" t="s">
        <v>156</v>
      </c>
      <c r="AB85" s="74"/>
      <c r="AC85" s="37" t="s">
        <v>158</v>
      </c>
      <c r="AD85" s="75" t="s">
        <v>159</v>
      </c>
      <c r="AE85" s="76" t="str">
        <f t="shared" si="4"/>
        <v/>
      </c>
      <c r="AF85" s="79" t="s">
        <v>160</v>
      </c>
      <c r="AG85" s="78" t="str">
        <f t="shared" si="5"/>
        <v/>
      </c>
    </row>
    <row r="86" spans="1:33" ht="36.75" customHeight="1">
      <c r="A86" s="65">
        <f t="shared" si="3"/>
        <v>75</v>
      </c>
      <c r="B86" s="66" t="str">
        <f>IF(【全員最初に作成】基本情報!C109="","",【全員最初に作成】基本情報!C109)</f>
        <v/>
      </c>
      <c r="C86" s="67" t="str">
        <f>IF(【全員最初に作成】基本情報!D109="","",【全員最初に作成】基本情報!D109)</f>
        <v/>
      </c>
      <c r="D86" s="68" t="str">
        <f>IF(【全員最初に作成】基本情報!E109="","",【全員最初に作成】基本情報!E109)</f>
        <v/>
      </c>
      <c r="E86" s="68" t="str">
        <f>IF(【全員最初に作成】基本情報!F109="","",【全員最初に作成】基本情報!F109)</f>
        <v/>
      </c>
      <c r="F86" s="68" t="str">
        <f>IF(【全員最初に作成】基本情報!G109="","",【全員最初に作成】基本情報!G109)</f>
        <v/>
      </c>
      <c r="G86" s="68" t="str">
        <f>IF(【全員最初に作成】基本情報!H109="","",【全員最初に作成】基本情報!H109)</f>
        <v/>
      </c>
      <c r="H86" s="68" t="str">
        <f>IF(【全員最初に作成】基本情報!I109="","",【全員最初に作成】基本情報!I109)</f>
        <v/>
      </c>
      <c r="I86" s="68" t="str">
        <f>IF(【全員最初に作成】基本情報!J109="","",【全員最初に作成】基本情報!J109)</f>
        <v/>
      </c>
      <c r="J86" s="68" t="str">
        <f>IF(【全員最初に作成】基本情報!K109="","",【全員最初に作成】基本情報!K109)</f>
        <v/>
      </c>
      <c r="K86" s="69" t="str">
        <f>IF(【全員最初に作成】基本情報!L109="","",【全員最初に作成】基本情報!L109)</f>
        <v/>
      </c>
      <c r="L86" s="70" t="str">
        <f>IF(【全員最初に作成】基本情報!M109="","",【全員最初に作成】基本情報!M109)</f>
        <v/>
      </c>
      <c r="M86" s="70" t="str">
        <f>IF(【全員最初に作成】基本情報!R109="","",【全員最初に作成】基本情報!R109)</f>
        <v/>
      </c>
      <c r="N86" s="70" t="str">
        <f>IF(【全員最初に作成】基本情報!W109="","",【全員最初に作成】基本情報!W109)</f>
        <v/>
      </c>
      <c r="O86" s="65" t="str">
        <f>IF(【全員最初に作成】基本情報!X109="","",【全員最初に作成】基本情報!X109)</f>
        <v/>
      </c>
      <c r="P86" s="71" t="str">
        <f>IF(【全員最初に作成】基本情報!Y109="","",【全員最初に作成】基本情報!Y109)</f>
        <v/>
      </c>
      <c r="Q86" s="234" t="str">
        <f>IF(【全員最初に作成】基本情報!AB109="","",【全員最初に作成】基本情報!AB109)</f>
        <v/>
      </c>
      <c r="R86" s="72"/>
      <c r="S86" s="73"/>
      <c r="T86" s="80" t="str">
        <f>IF(P86="","",VLOOKUP(P86,【参考】数式用!$A$5:$H$34,MATCH(S86,【参考】数式用!$C$4:$E$4,0)+2,0))</f>
        <v/>
      </c>
      <c r="U86" s="38" t="s">
        <v>155</v>
      </c>
      <c r="V86" s="74"/>
      <c r="W86" s="37" t="s">
        <v>156</v>
      </c>
      <c r="X86" s="74"/>
      <c r="Y86" s="40" t="s">
        <v>157</v>
      </c>
      <c r="Z86" s="74"/>
      <c r="AA86" s="37" t="s">
        <v>156</v>
      </c>
      <c r="AB86" s="74"/>
      <c r="AC86" s="37" t="s">
        <v>158</v>
      </c>
      <c r="AD86" s="75" t="s">
        <v>159</v>
      </c>
      <c r="AE86" s="76" t="str">
        <f t="shared" si="4"/>
        <v/>
      </c>
      <c r="AF86" s="79" t="s">
        <v>160</v>
      </c>
      <c r="AG86" s="78" t="str">
        <f t="shared" si="5"/>
        <v/>
      </c>
    </row>
    <row r="87" spans="1:33" ht="36.75" customHeight="1">
      <c r="A87" s="65">
        <f t="shared" si="3"/>
        <v>76</v>
      </c>
      <c r="B87" s="66" t="str">
        <f>IF(【全員最初に作成】基本情報!C110="","",【全員最初に作成】基本情報!C110)</f>
        <v/>
      </c>
      <c r="C87" s="67" t="str">
        <f>IF(【全員最初に作成】基本情報!D110="","",【全員最初に作成】基本情報!D110)</f>
        <v/>
      </c>
      <c r="D87" s="68" t="str">
        <f>IF(【全員最初に作成】基本情報!E110="","",【全員最初に作成】基本情報!E110)</f>
        <v/>
      </c>
      <c r="E87" s="68" t="str">
        <f>IF(【全員最初に作成】基本情報!F110="","",【全員最初に作成】基本情報!F110)</f>
        <v/>
      </c>
      <c r="F87" s="68" t="str">
        <f>IF(【全員最初に作成】基本情報!G110="","",【全員最初に作成】基本情報!G110)</f>
        <v/>
      </c>
      <c r="G87" s="68" t="str">
        <f>IF(【全員最初に作成】基本情報!H110="","",【全員最初に作成】基本情報!H110)</f>
        <v/>
      </c>
      <c r="H87" s="68" t="str">
        <f>IF(【全員最初に作成】基本情報!I110="","",【全員最初に作成】基本情報!I110)</f>
        <v/>
      </c>
      <c r="I87" s="68" t="str">
        <f>IF(【全員最初に作成】基本情報!J110="","",【全員最初に作成】基本情報!J110)</f>
        <v/>
      </c>
      <c r="J87" s="68" t="str">
        <f>IF(【全員最初に作成】基本情報!K110="","",【全員最初に作成】基本情報!K110)</f>
        <v/>
      </c>
      <c r="K87" s="69" t="str">
        <f>IF(【全員最初に作成】基本情報!L110="","",【全員最初に作成】基本情報!L110)</f>
        <v/>
      </c>
      <c r="L87" s="70" t="str">
        <f>IF(【全員最初に作成】基本情報!M110="","",【全員最初に作成】基本情報!M110)</f>
        <v/>
      </c>
      <c r="M87" s="70" t="str">
        <f>IF(【全員最初に作成】基本情報!R110="","",【全員最初に作成】基本情報!R110)</f>
        <v/>
      </c>
      <c r="N87" s="70" t="str">
        <f>IF(【全員最初に作成】基本情報!W110="","",【全員最初に作成】基本情報!W110)</f>
        <v/>
      </c>
      <c r="O87" s="65" t="str">
        <f>IF(【全員最初に作成】基本情報!X110="","",【全員最初に作成】基本情報!X110)</f>
        <v/>
      </c>
      <c r="P87" s="71" t="str">
        <f>IF(【全員最初に作成】基本情報!Y110="","",【全員最初に作成】基本情報!Y110)</f>
        <v/>
      </c>
      <c r="Q87" s="234" t="str">
        <f>IF(【全員最初に作成】基本情報!AB110="","",【全員最初に作成】基本情報!AB110)</f>
        <v/>
      </c>
      <c r="R87" s="72"/>
      <c r="S87" s="73"/>
      <c r="T87" s="80" t="str">
        <f>IF(P87="","",VLOOKUP(P87,【参考】数式用!$A$5:$H$34,MATCH(S87,【参考】数式用!$C$4:$E$4,0)+2,0))</f>
        <v/>
      </c>
      <c r="U87" s="38" t="s">
        <v>155</v>
      </c>
      <c r="V87" s="74"/>
      <c r="W87" s="37" t="s">
        <v>156</v>
      </c>
      <c r="X87" s="74"/>
      <c r="Y87" s="40" t="s">
        <v>157</v>
      </c>
      <c r="Z87" s="74"/>
      <c r="AA87" s="37" t="s">
        <v>156</v>
      </c>
      <c r="AB87" s="74"/>
      <c r="AC87" s="37" t="s">
        <v>158</v>
      </c>
      <c r="AD87" s="75" t="s">
        <v>159</v>
      </c>
      <c r="AE87" s="76" t="str">
        <f t="shared" si="4"/>
        <v/>
      </c>
      <c r="AF87" s="79" t="s">
        <v>160</v>
      </c>
      <c r="AG87" s="78" t="str">
        <f t="shared" si="5"/>
        <v/>
      </c>
    </row>
    <row r="88" spans="1:33" ht="36.75" customHeight="1">
      <c r="A88" s="65">
        <f t="shared" si="3"/>
        <v>77</v>
      </c>
      <c r="B88" s="66" t="str">
        <f>IF(【全員最初に作成】基本情報!C111="","",【全員最初に作成】基本情報!C111)</f>
        <v/>
      </c>
      <c r="C88" s="67" t="str">
        <f>IF(【全員最初に作成】基本情報!D111="","",【全員最初に作成】基本情報!D111)</f>
        <v/>
      </c>
      <c r="D88" s="68" t="str">
        <f>IF(【全員最初に作成】基本情報!E111="","",【全員最初に作成】基本情報!E111)</f>
        <v/>
      </c>
      <c r="E88" s="68" t="str">
        <f>IF(【全員最初に作成】基本情報!F111="","",【全員最初に作成】基本情報!F111)</f>
        <v/>
      </c>
      <c r="F88" s="68" t="str">
        <f>IF(【全員最初に作成】基本情報!G111="","",【全員最初に作成】基本情報!G111)</f>
        <v/>
      </c>
      <c r="G88" s="68" t="str">
        <f>IF(【全員最初に作成】基本情報!H111="","",【全員最初に作成】基本情報!H111)</f>
        <v/>
      </c>
      <c r="H88" s="68" t="str">
        <f>IF(【全員最初に作成】基本情報!I111="","",【全員最初に作成】基本情報!I111)</f>
        <v/>
      </c>
      <c r="I88" s="68" t="str">
        <f>IF(【全員最初に作成】基本情報!J111="","",【全員最初に作成】基本情報!J111)</f>
        <v/>
      </c>
      <c r="J88" s="68" t="str">
        <f>IF(【全員最初に作成】基本情報!K111="","",【全員最初に作成】基本情報!K111)</f>
        <v/>
      </c>
      <c r="K88" s="69" t="str">
        <f>IF(【全員最初に作成】基本情報!L111="","",【全員最初に作成】基本情報!L111)</f>
        <v/>
      </c>
      <c r="L88" s="70" t="str">
        <f>IF(【全員最初に作成】基本情報!M111="","",【全員最初に作成】基本情報!M111)</f>
        <v/>
      </c>
      <c r="M88" s="70" t="str">
        <f>IF(【全員最初に作成】基本情報!R111="","",【全員最初に作成】基本情報!R111)</f>
        <v/>
      </c>
      <c r="N88" s="70" t="str">
        <f>IF(【全員最初に作成】基本情報!W111="","",【全員最初に作成】基本情報!W111)</f>
        <v/>
      </c>
      <c r="O88" s="65" t="str">
        <f>IF(【全員最初に作成】基本情報!X111="","",【全員最初に作成】基本情報!X111)</f>
        <v/>
      </c>
      <c r="P88" s="71" t="str">
        <f>IF(【全員最初に作成】基本情報!Y111="","",【全員最初に作成】基本情報!Y111)</f>
        <v/>
      </c>
      <c r="Q88" s="234" t="str">
        <f>IF(【全員最初に作成】基本情報!AB111="","",【全員最初に作成】基本情報!AB111)</f>
        <v/>
      </c>
      <c r="R88" s="72"/>
      <c r="S88" s="73"/>
      <c r="T88" s="80" t="str">
        <f>IF(P88="","",VLOOKUP(P88,【参考】数式用!$A$5:$H$34,MATCH(S88,【参考】数式用!$C$4:$E$4,0)+2,0))</f>
        <v/>
      </c>
      <c r="U88" s="38" t="s">
        <v>155</v>
      </c>
      <c r="V88" s="74"/>
      <c r="W88" s="37" t="s">
        <v>156</v>
      </c>
      <c r="X88" s="74"/>
      <c r="Y88" s="40" t="s">
        <v>157</v>
      </c>
      <c r="Z88" s="74"/>
      <c r="AA88" s="37" t="s">
        <v>156</v>
      </c>
      <c r="AB88" s="74"/>
      <c r="AC88" s="37" t="s">
        <v>158</v>
      </c>
      <c r="AD88" s="75" t="s">
        <v>159</v>
      </c>
      <c r="AE88" s="76" t="str">
        <f t="shared" si="4"/>
        <v/>
      </c>
      <c r="AF88" s="79" t="s">
        <v>160</v>
      </c>
      <c r="AG88" s="78" t="str">
        <f t="shared" si="5"/>
        <v/>
      </c>
    </row>
    <row r="89" spans="1:33" ht="36.75" customHeight="1">
      <c r="A89" s="65">
        <f t="shared" si="3"/>
        <v>78</v>
      </c>
      <c r="B89" s="66" t="str">
        <f>IF(【全員最初に作成】基本情報!C112="","",【全員最初に作成】基本情報!C112)</f>
        <v/>
      </c>
      <c r="C89" s="67" t="str">
        <f>IF(【全員最初に作成】基本情報!D112="","",【全員最初に作成】基本情報!D112)</f>
        <v/>
      </c>
      <c r="D89" s="68" t="str">
        <f>IF(【全員最初に作成】基本情報!E112="","",【全員最初に作成】基本情報!E112)</f>
        <v/>
      </c>
      <c r="E89" s="68" t="str">
        <f>IF(【全員最初に作成】基本情報!F112="","",【全員最初に作成】基本情報!F112)</f>
        <v/>
      </c>
      <c r="F89" s="68" t="str">
        <f>IF(【全員最初に作成】基本情報!G112="","",【全員最初に作成】基本情報!G112)</f>
        <v/>
      </c>
      <c r="G89" s="68" t="str">
        <f>IF(【全員最初に作成】基本情報!H112="","",【全員最初に作成】基本情報!H112)</f>
        <v/>
      </c>
      <c r="H89" s="68" t="str">
        <f>IF(【全員最初に作成】基本情報!I112="","",【全員最初に作成】基本情報!I112)</f>
        <v/>
      </c>
      <c r="I89" s="68" t="str">
        <f>IF(【全員最初に作成】基本情報!J112="","",【全員最初に作成】基本情報!J112)</f>
        <v/>
      </c>
      <c r="J89" s="68" t="str">
        <f>IF(【全員最初に作成】基本情報!K112="","",【全員最初に作成】基本情報!K112)</f>
        <v/>
      </c>
      <c r="K89" s="69" t="str">
        <f>IF(【全員最初に作成】基本情報!L112="","",【全員最初に作成】基本情報!L112)</f>
        <v/>
      </c>
      <c r="L89" s="70" t="str">
        <f>IF(【全員最初に作成】基本情報!M112="","",【全員最初に作成】基本情報!M112)</f>
        <v/>
      </c>
      <c r="M89" s="70" t="str">
        <f>IF(【全員最初に作成】基本情報!R112="","",【全員最初に作成】基本情報!R112)</f>
        <v/>
      </c>
      <c r="N89" s="70" t="str">
        <f>IF(【全員最初に作成】基本情報!W112="","",【全員最初に作成】基本情報!W112)</f>
        <v/>
      </c>
      <c r="O89" s="65" t="str">
        <f>IF(【全員最初に作成】基本情報!X112="","",【全員最初に作成】基本情報!X112)</f>
        <v/>
      </c>
      <c r="P89" s="71" t="str">
        <f>IF(【全員最初に作成】基本情報!Y112="","",【全員最初に作成】基本情報!Y112)</f>
        <v/>
      </c>
      <c r="Q89" s="234" t="str">
        <f>IF(【全員最初に作成】基本情報!AB112="","",【全員最初に作成】基本情報!AB112)</f>
        <v/>
      </c>
      <c r="R89" s="72"/>
      <c r="S89" s="73"/>
      <c r="T89" s="80" t="str">
        <f>IF(P89="","",VLOOKUP(P89,【参考】数式用!$A$5:$H$34,MATCH(S89,【参考】数式用!$C$4:$E$4,0)+2,0))</f>
        <v/>
      </c>
      <c r="U89" s="38" t="s">
        <v>155</v>
      </c>
      <c r="V89" s="74"/>
      <c r="W89" s="37" t="s">
        <v>156</v>
      </c>
      <c r="X89" s="74"/>
      <c r="Y89" s="40" t="s">
        <v>157</v>
      </c>
      <c r="Z89" s="74"/>
      <c r="AA89" s="37" t="s">
        <v>156</v>
      </c>
      <c r="AB89" s="74"/>
      <c r="AC89" s="37" t="s">
        <v>158</v>
      </c>
      <c r="AD89" s="75" t="s">
        <v>159</v>
      </c>
      <c r="AE89" s="76" t="str">
        <f t="shared" si="4"/>
        <v/>
      </c>
      <c r="AF89" s="79" t="s">
        <v>160</v>
      </c>
      <c r="AG89" s="78" t="str">
        <f t="shared" si="5"/>
        <v/>
      </c>
    </row>
    <row r="90" spans="1:33" ht="36.75" customHeight="1">
      <c r="A90" s="65">
        <f t="shared" si="3"/>
        <v>79</v>
      </c>
      <c r="B90" s="66" t="str">
        <f>IF(【全員最初に作成】基本情報!C113="","",【全員最初に作成】基本情報!C113)</f>
        <v/>
      </c>
      <c r="C90" s="67" t="str">
        <f>IF(【全員最初に作成】基本情報!D113="","",【全員最初に作成】基本情報!D113)</f>
        <v/>
      </c>
      <c r="D90" s="68" t="str">
        <f>IF(【全員最初に作成】基本情報!E113="","",【全員最初に作成】基本情報!E113)</f>
        <v/>
      </c>
      <c r="E90" s="68" t="str">
        <f>IF(【全員最初に作成】基本情報!F113="","",【全員最初に作成】基本情報!F113)</f>
        <v/>
      </c>
      <c r="F90" s="68" t="str">
        <f>IF(【全員最初に作成】基本情報!G113="","",【全員最初に作成】基本情報!G113)</f>
        <v/>
      </c>
      <c r="G90" s="68" t="str">
        <f>IF(【全員最初に作成】基本情報!H113="","",【全員最初に作成】基本情報!H113)</f>
        <v/>
      </c>
      <c r="H90" s="68" t="str">
        <f>IF(【全員最初に作成】基本情報!I113="","",【全員最初に作成】基本情報!I113)</f>
        <v/>
      </c>
      <c r="I90" s="68" t="str">
        <f>IF(【全員最初に作成】基本情報!J113="","",【全員最初に作成】基本情報!J113)</f>
        <v/>
      </c>
      <c r="J90" s="68" t="str">
        <f>IF(【全員最初に作成】基本情報!K113="","",【全員最初に作成】基本情報!K113)</f>
        <v/>
      </c>
      <c r="K90" s="69" t="str">
        <f>IF(【全員最初に作成】基本情報!L113="","",【全員最初に作成】基本情報!L113)</f>
        <v/>
      </c>
      <c r="L90" s="70" t="str">
        <f>IF(【全員最初に作成】基本情報!M113="","",【全員最初に作成】基本情報!M113)</f>
        <v/>
      </c>
      <c r="M90" s="70" t="str">
        <f>IF(【全員最初に作成】基本情報!R113="","",【全員最初に作成】基本情報!R113)</f>
        <v/>
      </c>
      <c r="N90" s="70" t="str">
        <f>IF(【全員最初に作成】基本情報!W113="","",【全員最初に作成】基本情報!W113)</f>
        <v/>
      </c>
      <c r="O90" s="65" t="str">
        <f>IF(【全員最初に作成】基本情報!X113="","",【全員最初に作成】基本情報!X113)</f>
        <v/>
      </c>
      <c r="P90" s="71" t="str">
        <f>IF(【全員最初に作成】基本情報!Y113="","",【全員最初に作成】基本情報!Y113)</f>
        <v/>
      </c>
      <c r="Q90" s="234" t="str">
        <f>IF(【全員最初に作成】基本情報!AB113="","",【全員最初に作成】基本情報!AB113)</f>
        <v/>
      </c>
      <c r="R90" s="72"/>
      <c r="S90" s="73"/>
      <c r="T90" s="80" t="str">
        <f>IF(P90="","",VLOOKUP(P90,【参考】数式用!$A$5:$H$34,MATCH(S90,【参考】数式用!$C$4:$E$4,0)+2,0))</f>
        <v/>
      </c>
      <c r="U90" s="38" t="s">
        <v>155</v>
      </c>
      <c r="V90" s="74"/>
      <c r="W90" s="37" t="s">
        <v>156</v>
      </c>
      <c r="X90" s="74"/>
      <c r="Y90" s="40" t="s">
        <v>157</v>
      </c>
      <c r="Z90" s="74"/>
      <c r="AA90" s="37" t="s">
        <v>156</v>
      </c>
      <c r="AB90" s="74"/>
      <c r="AC90" s="37" t="s">
        <v>158</v>
      </c>
      <c r="AD90" s="75" t="s">
        <v>159</v>
      </c>
      <c r="AE90" s="76" t="str">
        <f t="shared" si="4"/>
        <v/>
      </c>
      <c r="AF90" s="79" t="s">
        <v>160</v>
      </c>
      <c r="AG90" s="78" t="str">
        <f t="shared" si="5"/>
        <v/>
      </c>
    </row>
    <row r="91" spans="1:33" ht="36.75" customHeight="1">
      <c r="A91" s="65">
        <f t="shared" ref="A91:A154" si="6">A90+1</f>
        <v>80</v>
      </c>
      <c r="B91" s="66" t="str">
        <f>IF(【全員最初に作成】基本情報!C114="","",【全員最初に作成】基本情報!C114)</f>
        <v/>
      </c>
      <c r="C91" s="67" t="str">
        <f>IF(【全員最初に作成】基本情報!D114="","",【全員最初に作成】基本情報!D114)</f>
        <v/>
      </c>
      <c r="D91" s="68" t="str">
        <f>IF(【全員最初に作成】基本情報!E114="","",【全員最初に作成】基本情報!E114)</f>
        <v/>
      </c>
      <c r="E91" s="68" t="str">
        <f>IF(【全員最初に作成】基本情報!F114="","",【全員最初に作成】基本情報!F114)</f>
        <v/>
      </c>
      <c r="F91" s="68" t="str">
        <f>IF(【全員最初に作成】基本情報!G114="","",【全員最初に作成】基本情報!G114)</f>
        <v/>
      </c>
      <c r="G91" s="68" t="str">
        <f>IF(【全員最初に作成】基本情報!H114="","",【全員最初に作成】基本情報!H114)</f>
        <v/>
      </c>
      <c r="H91" s="68" t="str">
        <f>IF(【全員最初に作成】基本情報!I114="","",【全員最初に作成】基本情報!I114)</f>
        <v/>
      </c>
      <c r="I91" s="68" t="str">
        <f>IF(【全員最初に作成】基本情報!J114="","",【全員最初に作成】基本情報!J114)</f>
        <v/>
      </c>
      <c r="J91" s="68" t="str">
        <f>IF(【全員最初に作成】基本情報!K114="","",【全員最初に作成】基本情報!K114)</f>
        <v/>
      </c>
      <c r="K91" s="69" t="str">
        <f>IF(【全員最初に作成】基本情報!L114="","",【全員最初に作成】基本情報!L114)</f>
        <v/>
      </c>
      <c r="L91" s="70" t="str">
        <f>IF(【全員最初に作成】基本情報!M114="","",【全員最初に作成】基本情報!M114)</f>
        <v/>
      </c>
      <c r="M91" s="70" t="str">
        <f>IF(【全員最初に作成】基本情報!R114="","",【全員最初に作成】基本情報!R114)</f>
        <v/>
      </c>
      <c r="N91" s="70" t="str">
        <f>IF(【全員最初に作成】基本情報!W114="","",【全員最初に作成】基本情報!W114)</f>
        <v/>
      </c>
      <c r="O91" s="65" t="str">
        <f>IF(【全員最初に作成】基本情報!X114="","",【全員最初に作成】基本情報!X114)</f>
        <v/>
      </c>
      <c r="P91" s="71" t="str">
        <f>IF(【全員最初に作成】基本情報!Y114="","",【全員最初に作成】基本情報!Y114)</f>
        <v/>
      </c>
      <c r="Q91" s="234" t="str">
        <f>IF(【全員最初に作成】基本情報!AB114="","",【全員最初に作成】基本情報!AB114)</f>
        <v/>
      </c>
      <c r="R91" s="72"/>
      <c r="S91" s="73"/>
      <c r="T91" s="80" t="str">
        <f>IF(P91="","",VLOOKUP(P91,【参考】数式用!$A$5:$H$34,MATCH(S91,【参考】数式用!$C$4:$E$4,0)+2,0))</f>
        <v/>
      </c>
      <c r="U91" s="38" t="s">
        <v>155</v>
      </c>
      <c r="V91" s="74"/>
      <c r="W91" s="37" t="s">
        <v>156</v>
      </c>
      <c r="X91" s="74"/>
      <c r="Y91" s="40" t="s">
        <v>157</v>
      </c>
      <c r="Z91" s="74"/>
      <c r="AA91" s="37" t="s">
        <v>156</v>
      </c>
      <c r="AB91" s="74"/>
      <c r="AC91" s="37" t="s">
        <v>158</v>
      </c>
      <c r="AD91" s="75" t="s">
        <v>159</v>
      </c>
      <c r="AE91" s="76" t="str">
        <f t="shared" si="4"/>
        <v/>
      </c>
      <c r="AF91" s="79" t="s">
        <v>160</v>
      </c>
      <c r="AG91" s="78" t="str">
        <f t="shared" si="5"/>
        <v/>
      </c>
    </row>
    <row r="92" spans="1:33" ht="36.75" customHeight="1">
      <c r="A92" s="65">
        <f t="shared" si="6"/>
        <v>81</v>
      </c>
      <c r="B92" s="66" t="str">
        <f>IF(【全員最初に作成】基本情報!C115="","",【全員最初に作成】基本情報!C115)</f>
        <v/>
      </c>
      <c r="C92" s="67" t="str">
        <f>IF(【全員最初に作成】基本情報!D115="","",【全員最初に作成】基本情報!D115)</f>
        <v/>
      </c>
      <c r="D92" s="68" t="str">
        <f>IF(【全員最初に作成】基本情報!E115="","",【全員最初に作成】基本情報!E115)</f>
        <v/>
      </c>
      <c r="E92" s="68" t="str">
        <f>IF(【全員最初に作成】基本情報!F115="","",【全員最初に作成】基本情報!F115)</f>
        <v/>
      </c>
      <c r="F92" s="68" t="str">
        <f>IF(【全員最初に作成】基本情報!G115="","",【全員最初に作成】基本情報!G115)</f>
        <v/>
      </c>
      <c r="G92" s="68" t="str">
        <f>IF(【全員最初に作成】基本情報!H115="","",【全員最初に作成】基本情報!H115)</f>
        <v/>
      </c>
      <c r="H92" s="68" t="str">
        <f>IF(【全員最初に作成】基本情報!I115="","",【全員最初に作成】基本情報!I115)</f>
        <v/>
      </c>
      <c r="I92" s="68" t="str">
        <f>IF(【全員最初に作成】基本情報!J115="","",【全員最初に作成】基本情報!J115)</f>
        <v/>
      </c>
      <c r="J92" s="68" t="str">
        <f>IF(【全員最初に作成】基本情報!K115="","",【全員最初に作成】基本情報!K115)</f>
        <v/>
      </c>
      <c r="K92" s="69" t="str">
        <f>IF(【全員最初に作成】基本情報!L115="","",【全員最初に作成】基本情報!L115)</f>
        <v/>
      </c>
      <c r="L92" s="70" t="str">
        <f>IF(【全員最初に作成】基本情報!M115="","",【全員最初に作成】基本情報!M115)</f>
        <v/>
      </c>
      <c r="M92" s="70" t="str">
        <f>IF(【全員最初に作成】基本情報!R115="","",【全員最初に作成】基本情報!R115)</f>
        <v/>
      </c>
      <c r="N92" s="70" t="str">
        <f>IF(【全員最初に作成】基本情報!W115="","",【全員最初に作成】基本情報!W115)</f>
        <v/>
      </c>
      <c r="O92" s="65" t="str">
        <f>IF(【全員最初に作成】基本情報!X115="","",【全員最初に作成】基本情報!X115)</f>
        <v/>
      </c>
      <c r="P92" s="71" t="str">
        <f>IF(【全員最初に作成】基本情報!Y115="","",【全員最初に作成】基本情報!Y115)</f>
        <v/>
      </c>
      <c r="Q92" s="234" t="str">
        <f>IF(【全員最初に作成】基本情報!AB115="","",【全員最初に作成】基本情報!AB115)</f>
        <v/>
      </c>
      <c r="R92" s="72"/>
      <c r="S92" s="73"/>
      <c r="T92" s="80" t="str">
        <f>IF(P92="","",VLOOKUP(P92,【参考】数式用!$A$5:$H$34,MATCH(S92,【参考】数式用!$C$4:$E$4,0)+2,0))</f>
        <v/>
      </c>
      <c r="U92" s="38" t="s">
        <v>155</v>
      </c>
      <c r="V92" s="74"/>
      <c r="W92" s="37" t="s">
        <v>156</v>
      </c>
      <c r="X92" s="74"/>
      <c r="Y92" s="40" t="s">
        <v>157</v>
      </c>
      <c r="Z92" s="74"/>
      <c r="AA92" s="37" t="s">
        <v>156</v>
      </c>
      <c r="AB92" s="74"/>
      <c r="AC92" s="37" t="s">
        <v>158</v>
      </c>
      <c r="AD92" s="75" t="s">
        <v>159</v>
      </c>
      <c r="AE92" s="76" t="str">
        <f t="shared" si="4"/>
        <v/>
      </c>
      <c r="AF92" s="79" t="s">
        <v>160</v>
      </c>
      <c r="AG92" s="78" t="str">
        <f t="shared" si="5"/>
        <v/>
      </c>
    </row>
    <row r="93" spans="1:33" ht="36.75" customHeight="1">
      <c r="A93" s="65">
        <f t="shared" si="6"/>
        <v>82</v>
      </c>
      <c r="B93" s="66" t="str">
        <f>IF(【全員最初に作成】基本情報!C116="","",【全員最初に作成】基本情報!C116)</f>
        <v/>
      </c>
      <c r="C93" s="67" t="str">
        <f>IF(【全員最初に作成】基本情報!D116="","",【全員最初に作成】基本情報!D116)</f>
        <v/>
      </c>
      <c r="D93" s="68" t="str">
        <f>IF(【全員最初に作成】基本情報!E116="","",【全員最初に作成】基本情報!E116)</f>
        <v/>
      </c>
      <c r="E93" s="68" t="str">
        <f>IF(【全員最初に作成】基本情報!F116="","",【全員最初に作成】基本情報!F116)</f>
        <v/>
      </c>
      <c r="F93" s="68" t="str">
        <f>IF(【全員最初に作成】基本情報!G116="","",【全員最初に作成】基本情報!G116)</f>
        <v/>
      </c>
      <c r="G93" s="68" t="str">
        <f>IF(【全員最初に作成】基本情報!H116="","",【全員最初に作成】基本情報!H116)</f>
        <v/>
      </c>
      <c r="H93" s="68" t="str">
        <f>IF(【全員最初に作成】基本情報!I116="","",【全員最初に作成】基本情報!I116)</f>
        <v/>
      </c>
      <c r="I93" s="68" t="str">
        <f>IF(【全員最初に作成】基本情報!J116="","",【全員最初に作成】基本情報!J116)</f>
        <v/>
      </c>
      <c r="J93" s="68" t="str">
        <f>IF(【全員最初に作成】基本情報!K116="","",【全員最初に作成】基本情報!K116)</f>
        <v/>
      </c>
      <c r="K93" s="69" t="str">
        <f>IF(【全員最初に作成】基本情報!L116="","",【全員最初に作成】基本情報!L116)</f>
        <v/>
      </c>
      <c r="L93" s="70" t="str">
        <f>IF(【全員最初に作成】基本情報!M116="","",【全員最初に作成】基本情報!M116)</f>
        <v/>
      </c>
      <c r="M93" s="70" t="str">
        <f>IF(【全員最初に作成】基本情報!R116="","",【全員最初に作成】基本情報!R116)</f>
        <v/>
      </c>
      <c r="N93" s="70" t="str">
        <f>IF(【全員最初に作成】基本情報!W116="","",【全員最初に作成】基本情報!W116)</f>
        <v/>
      </c>
      <c r="O93" s="65" t="str">
        <f>IF(【全員最初に作成】基本情報!X116="","",【全員最初に作成】基本情報!X116)</f>
        <v/>
      </c>
      <c r="P93" s="71" t="str">
        <f>IF(【全員最初に作成】基本情報!Y116="","",【全員最初に作成】基本情報!Y116)</f>
        <v/>
      </c>
      <c r="Q93" s="234" t="str">
        <f>IF(【全員最初に作成】基本情報!AB116="","",【全員最初に作成】基本情報!AB116)</f>
        <v/>
      </c>
      <c r="R93" s="72"/>
      <c r="S93" s="73"/>
      <c r="T93" s="80" t="str">
        <f>IF(P93="","",VLOOKUP(P93,【参考】数式用!$A$5:$H$34,MATCH(S93,【参考】数式用!$C$4:$E$4,0)+2,0))</f>
        <v/>
      </c>
      <c r="U93" s="38" t="s">
        <v>155</v>
      </c>
      <c r="V93" s="74"/>
      <c r="W93" s="37" t="s">
        <v>156</v>
      </c>
      <c r="X93" s="74"/>
      <c r="Y93" s="40" t="s">
        <v>157</v>
      </c>
      <c r="Z93" s="74"/>
      <c r="AA93" s="37" t="s">
        <v>156</v>
      </c>
      <c r="AB93" s="74"/>
      <c r="AC93" s="37" t="s">
        <v>158</v>
      </c>
      <c r="AD93" s="75" t="s">
        <v>159</v>
      </c>
      <c r="AE93" s="76" t="str">
        <f t="shared" si="4"/>
        <v/>
      </c>
      <c r="AF93" s="79" t="s">
        <v>160</v>
      </c>
      <c r="AG93" s="78" t="str">
        <f t="shared" si="5"/>
        <v/>
      </c>
    </row>
    <row r="94" spans="1:33" ht="36.75" customHeight="1">
      <c r="A94" s="65">
        <f t="shared" si="6"/>
        <v>83</v>
      </c>
      <c r="B94" s="66" t="str">
        <f>IF(【全員最初に作成】基本情報!C117="","",【全員最初に作成】基本情報!C117)</f>
        <v/>
      </c>
      <c r="C94" s="67" t="str">
        <f>IF(【全員最初に作成】基本情報!D117="","",【全員最初に作成】基本情報!D117)</f>
        <v/>
      </c>
      <c r="D94" s="68" t="str">
        <f>IF(【全員最初に作成】基本情報!E117="","",【全員最初に作成】基本情報!E117)</f>
        <v/>
      </c>
      <c r="E94" s="68" t="str">
        <f>IF(【全員最初に作成】基本情報!F117="","",【全員最初に作成】基本情報!F117)</f>
        <v/>
      </c>
      <c r="F94" s="68" t="str">
        <f>IF(【全員最初に作成】基本情報!G117="","",【全員最初に作成】基本情報!G117)</f>
        <v/>
      </c>
      <c r="G94" s="68" t="str">
        <f>IF(【全員最初に作成】基本情報!H117="","",【全員最初に作成】基本情報!H117)</f>
        <v/>
      </c>
      <c r="H94" s="68" t="str">
        <f>IF(【全員最初に作成】基本情報!I117="","",【全員最初に作成】基本情報!I117)</f>
        <v/>
      </c>
      <c r="I94" s="68" t="str">
        <f>IF(【全員最初に作成】基本情報!J117="","",【全員最初に作成】基本情報!J117)</f>
        <v/>
      </c>
      <c r="J94" s="68" t="str">
        <f>IF(【全員最初に作成】基本情報!K117="","",【全員最初に作成】基本情報!K117)</f>
        <v/>
      </c>
      <c r="K94" s="69" t="str">
        <f>IF(【全員最初に作成】基本情報!L117="","",【全員最初に作成】基本情報!L117)</f>
        <v/>
      </c>
      <c r="L94" s="70" t="str">
        <f>IF(【全員最初に作成】基本情報!M117="","",【全員最初に作成】基本情報!M117)</f>
        <v/>
      </c>
      <c r="M94" s="70" t="str">
        <f>IF(【全員最初に作成】基本情報!R117="","",【全員最初に作成】基本情報!R117)</f>
        <v/>
      </c>
      <c r="N94" s="70" t="str">
        <f>IF(【全員最初に作成】基本情報!W117="","",【全員最初に作成】基本情報!W117)</f>
        <v/>
      </c>
      <c r="O94" s="65" t="str">
        <f>IF(【全員最初に作成】基本情報!X117="","",【全員最初に作成】基本情報!X117)</f>
        <v/>
      </c>
      <c r="P94" s="71" t="str">
        <f>IF(【全員最初に作成】基本情報!Y117="","",【全員最初に作成】基本情報!Y117)</f>
        <v/>
      </c>
      <c r="Q94" s="234" t="str">
        <f>IF(【全員最初に作成】基本情報!AB117="","",【全員最初に作成】基本情報!AB117)</f>
        <v/>
      </c>
      <c r="R94" s="72"/>
      <c r="S94" s="73"/>
      <c r="T94" s="80" t="str">
        <f>IF(P94="","",VLOOKUP(P94,【参考】数式用!$A$5:$H$34,MATCH(S94,【参考】数式用!$C$4:$E$4,0)+2,0))</f>
        <v/>
      </c>
      <c r="U94" s="38" t="s">
        <v>155</v>
      </c>
      <c r="V94" s="74"/>
      <c r="W94" s="37" t="s">
        <v>156</v>
      </c>
      <c r="X94" s="74"/>
      <c r="Y94" s="40" t="s">
        <v>157</v>
      </c>
      <c r="Z94" s="74"/>
      <c r="AA94" s="37" t="s">
        <v>156</v>
      </c>
      <c r="AB94" s="74"/>
      <c r="AC94" s="37" t="s">
        <v>158</v>
      </c>
      <c r="AD94" s="75" t="s">
        <v>159</v>
      </c>
      <c r="AE94" s="76" t="str">
        <f t="shared" si="4"/>
        <v/>
      </c>
      <c r="AF94" s="79" t="s">
        <v>160</v>
      </c>
      <c r="AG94" s="78" t="str">
        <f t="shared" si="5"/>
        <v/>
      </c>
    </row>
    <row r="95" spans="1:33" ht="36.75" customHeight="1">
      <c r="A95" s="65">
        <f t="shared" si="6"/>
        <v>84</v>
      </c>
      <c r="B95" s="66" t="str">
        <f>IF(【全員最初に作成】基本情報!C118="","",【全員最初に作成】基本情報!C118)</f>
        <v/>
      </c>
      <c r="C95" s="67" t="str">
        <f>IF(【全員最初に作成】基本情報!D118="","",【全員最初に作成】基本情報!D118)</f>
        <v/>
      </c>
      <c r="D95" s="68" t="str">
        <f>IF(【全員最初に作成】基本情報!E118="","",【全員最初に作成】基本情報!E118)</f>
        <v/>
      </c>
      <c r="E95" s="68" t="str">
        <f>IF(【全員最初に作成】基本情報!F118="","",【全員最初に作成】基本情報!F118)</f>
        <v/>
      </c>
      <c r="F95" s="68" t="str">
        <f>IF(【全員最初に作成】基本情報!G118="","",【全員最初に作成】基本情報!G118)</f>
        <v/>
      </c>
      <c r="G95" s="68" t="str">
        <f>IF(【全員最初に作成】基本情報!H118="","",【全員最初に作成】基本情報!H118)</f>
        <v/>
      </c>
      <c r="H95" s="68" t="str">
        <f>IF(【全員最初に作成】基本情報!I118="","",【全員最初に作成】基本情報!I118)</f>
        <v/>
      </c>
      <c r="I95" s="68" t="str">
        <f>IF(【全員最初に作成】基本情報!J118="","",【全員最初に作成】基本情報!J118)</f>
        <v/>
      </c>
      <c r="J95" s="68" t="str">
        <f>IF(【全員最初に作成】基本情報!K118="","",【全員最初に作成】基本情報!K118)</f>
        <v/>
      </c>
      <c r="K95" s="69" t="str">
        <f>IF(【全員最初に作成】基本情報!L118="","",【全員最初に作成】基本情報!L118)</f>
        <v/>
      </c>
      <c r="L95" s="70" t="str">
        <f>IF(【全員最初に作成】基本情報!M118="","",【全員最初に作成】基本情報!M118)</f>
        <v/>
      </c>
      <c r="M95" s="70" t="str">
        <f>IF(【全員最初に作成】基本情報!R118="","",【全員最初に作成】基本情報!R118)</f>
        <v/>
      </c>
      <c r="N95" s="70" t="str">
        <f>IF(【全員最初に作成】基本情報!W118="","",【全員最初に作成】基本情報!W118)</f>
        <v/>
      </c>
      <c r="O95" s="65" t="str">
        <f>IF(【全員最初に作成】基本情報!X118="","",【全員最初に作成】基本情報!X118)</f>
        <v/>
      </c>
      <c r="P95" s="71" t="str">
        <f>IF(【全員最初に作成】基本情報!Y118="","",【全員最初に作成】基本情報!Y118)</f>
        <v/>
      </c>
      <c r="Q95" s="234" t="str">
        <f>IF(【全員最初に作成】基本情報!AB118="","",【全員最初に作成】基本情報!AB118)</f>
        <v/>
      </c>
      <c r="R95" s="72"/>
      <c r="S95" s="73"/>
      <c r="T95" s="80" t="str">
        <f>IF(P95="","",VLOOKUP(P95,【参考】数式用!$A$5:$H$34,MATCH(S95,【参考】数式用!$C$4:$E$4,0)+2,0))</f>
        <v/>
      </c>
      <c r="U95" s="38" t="s">
        <v>155</v>
      </c>
      <c r="V95" s="74"/>
      <c r="W95" s="37" t="s">
        <v>156</v>
      </c>
      <c r="X95" s="74"/>
      <c r="Y95" s="40" t="s">
        <v>157</v>
      </c>
      <c r="Z95" s="74"/>
      <c r="AA95" s="37" t="s">
        <v>156</v>
      </c>
      <c r="AB95" s="74"/>
      <c r="AC95" s="37" t="s">
        <v>158</v>
      </c>
      <c r="AD95" s="75" t="s">
        <v>159</v>
      </c>
      <c r="AE95" s="76" t="str">
        <f t="shared" si="4"/>
        <v/>
      </c>
      <c r="AF95" s="79" t="s">
        <v>160</v>
      </c>
      <c r="AG95" s="78" t="str">
        <f t="shared" si="5"/>
        <v/>
      </c>
    </row>
    <row r="96" spans="1:33" ht="36.75" customHeight="1">
      <c r="A96" s="65">
        <f t="shared" si="6"/>
        <v>85</v>
      </c>
      <c r="B96" s="66" t="str">
        <f>IF(【全員最初に作成】基本情報!C119="","",【全員最初に作成】基本情報!C119)</f>
        <v/>
      </c>
      <c r="C96" s="67" t="str">
        <f>IF(【全員最初に作成】基本情報!D119="","",【全員最初に作成】基本情報!D119)</f>
        <v/>
      </c>
      <c r="D96" s="68" t="str">
        <f>IF(【全員最初に作成】基本情報!E119="","",【全員最初に作成】基本情報!E119)</f>
        <v/>
      </c>
      <c r="E96" s="68" t="str">
        <f>IF(【全員最初に作成】基本情報!F119="","",【全員最初に作成】基本情報!F119)</f>
        <v/>
      </c>
      <c r="F96" s="68" t="str">
        <f>IF(【全員最初に作成】基本情報!G119="","",【全員最初に作成】基本情報!G119)</f>
        <v/>
      </c>
      <c r="G96" s="68" t="str">
        <f>IF(【全員最初に作成】基本情報!H119="","",【全員最初に作成】基本情報!H119)</f>
        <v/>
      </c>
      <c r="H96" s="68" t="str">
        <f>IF(【全員最初に作成】基本情報!I119="","",【全員最初に作成】基本情報!I119)</f>
        <v/>
      </c>
      <c r="I96" s="68" t="str">
        <f>IF(【全員最初に作成】基本情報!J119="","",【全員最初に作成】基本情報!J119)</f>
        <v/>
      </c>
      <c r="J96" s="68" t="str">
        <f>IF(【全員最初に作成】基本情報!K119="","",【全員最初に作成】基本情報!K119)</f>
        <v/>
      </c>
      <c r="K96" s="69" t="str">
        <f>IF(【全員最初に作成】基本情報!L119="","",【全員最初に作成】基本情報!L119)</f>
        <v/>
      </c>
      <c r="L96" s="70" t="str">
        <f>IF(【全員最初に作成】基本情報!M119="","",【全員最初に作成】基本情報!M119)</f>
        <v/>
      </c>
      <c r="M96" s="70" t="str">
        <f>IF(【全員最初に作成】基本情報!R119="","",【全員最初に作成】基本情報!R119)</f>
        <v/>
      </c>
      <c r="N96" s="70" t="str">
        <f>IF(【全員最初に作成】基本情報!W119="","",【全員最初に作成】基本情報!W119)</f>
        <v/>
      </c>
      <c r="O96" s="65" t="str">
        <f>IF(【全員最初に作成】基本情報!X119="","",【全員最初に作成】基本情報!X119)</f>
        <v/>
      </c>
      <c r="P96" s="71" t="str">
        <f>IF(【全員最初に作成】基本情報!Y119="","",【全員最初に作成】基本情報!Y119)</f>
        <v/>
      </c>
      <c r="Q96" s="234" t="str">
        <f>IF(【全員最初に作成】基本情報!AB119="","",【全員最初に作成】基本情報!AB119)</f>
        <v/>
      </c>
      <c r="R96" s="72"/>
      <c r="S96" s="73"/>
      <c r="T96" s="80" t="str">
        <f>IF(P96="","",VLOOKUP(P96,【参考】数式用!$A$5:$H$34,MATCH(S96,【参考】数式用!$C$4:$E$4,0)+2,0))</f>
        <v/>
      </c>
      <c r="U96" s="38" t="s">
        <v>155</v>
      </c>
      <c r="V96" s="74"/>
      <c r="W96" s="37" t="s">
        <v>156</v>
      </c>
      <c r="X96" s="74"/>
      <c r="Y96" s="40" t="s">
        <v>157</v>
      </c>
      <c r="Z96" s="74"/>
      <c r="AA96" s="37" t="s">
        <v>156</v>
      </c>
      <c r="AB96" s="74"/>
      <c r="AC96" s="37" t="s">
        <v>158</v>
      </c>
      <c r="AD96" s="75" t="s">
        <v>159</v>
      </c>
      <c r="AE96" s="76" t="str">
        <f t="shared" si="4"/>
        <v/>
      </c>
      <c r="AF96" s="79" t="s">
        <v>160</v>
      </c>
      <c r="AG96" s="78" t="str">
        <f t="shared" si="5"/>
        <v/>
      </c>
    </row>
    <row r="97" spans="1:33" ht="36.75" customHeight="1">
      <c r="A97" s="65">
        <f t="shared" si="6"/>
        <v>86</v>
      </c>
      <c r="B97" s="66" t="str">
        <f>IF(【全員最初に作成】基本情報!C120="","",【全員最初に作成】基本情報!C120)</f>
        <v/>
      </c>
      <c r="C97" s="67" t="str">
        <f>IF(【全員最初に作成】基本情報!D120="","",【全員最初に作成】基本情報!D120)</f>
        <v/>
      </c>
      <c r="D97" s="68" t="str">
        <f>IF(【全員最初に作成】基本情報!E120="","",【全員最初に作成】基本情報!E120)</f>
        <v/>
      </c>
      <c r="E97" s="68" t="str">
        <f>IF(【全員最初に作成】基本情報!F120="","",【全員最初に作成】基本情報!F120)</f>
        <v/>
      </c>
      <c r="F97" s="68" t="str">
        <f>IF(【全員最初に作成】基本情報!G120="","",【全員最初に作成】基本情報!G120)</f>
        <v/>
      </c>
      <c r="G97" s="68" t="str">
        <f>IF(【全員最初に作成】基本情報!H120="","",【全員最初に作成】基本情報!H120)</f>
        <v/>
      </c>
      <c r="H97" s="68" t="str">
        <f>IF(【全員最初に作成】基本情報!I120="","",【全員最初に作成】基本情報!I120)</f>
        <v/>
      </c>
      <c r="I97" s="68" t="str">
        <f>IF(【全員最初に作成】基本情報!J120="","",【全員最初に作成】基本情報!J120)</f>
        <v/>
      </c>
      <c r="J97" s="68" t="str">
        <f>IF(【全員最初に作成】基本情報!K120="","",【全員最初に作成】基本情報!K120)</f>
        <v/>
      </c>
      <c r="K97" s="69" t="str">
        <f>IF(【全員最初に作成】基本情報!L120="","",【全員最初に作成】基本情報!L120)</f>
        <v/>
      </c>
      <c r="L97" s="70" t="str">
        <f>IF(【全員最初に作成】基本情報!M120="","",【全員最初に作成】基本情報!M120)</f>
        <v/>
      </c>
      <c r="M97" s="70" t="str">
        <f>IF(【全員最初に作成】基本情報!R120="","",【全員最初に作成】基本情報!R120)</f>
        <v/>
      </c>
      <c r="N97" s="70" t="str">
        <f>IF(【全員最初に作成】基本情報!W120="","",【全員最初に作成】基本情報!W120)</f>
        <v/>
      </c>
      <c r="O97" s="65" t="str">
        <f>IF(【全員最初に作成】基本情報!X120="","",【全員最初に作成】基本情報!X120)</f>
        <v/>
      </c>
      <c r="P97" s="71" t="str">
        <f>IF(【全員最初に作成】基本情報!Y120="","",【全員最初に作成】基本情報!Y120)</f>
        <v/>
      </c>
      <c r="Q97" s="234" t="str">
        <f>IF(【全員最初に作成】基本情報!AB120="","",【全員最初に作成】基本情報!AB120)</f>
        <v/>
      </c>
      <c r="R97" s="72"/>
      <c r="S97" s="73"/>
      <c r="T97" s="80" t="str">
        <f>IF(P97="","",VLOOKUP(P97,【参考】数式用!$A$5:$H$34,MATCH(S97,【参考】数式用!$C$4:$E$4,0)+2,0))</f>
        <v/>
      </c>
      <c r="U97" s="38" t="s">
        <v>155</v>
      </c>
      <c r="V97" s="74"/>
      <c r="W97" s="37" t="s">
        <v>156</v>
      </c>
      <c r="X97" s="74"/>
      <c r="Y97" s="40" t="s">
        <v>157</v>
      </c>
      <c r="Z97" s="74"/>
      <c r="AA97" s="37" t="s">
        <v>156</v>
      </c>
      <c r="AB97" s="74"/>
      <c r="AC97" s="37" t="s">
        <v>158</v>
      </c>
      <c r="AD97" s="75" t="s">
        <v>159</v>
      </c>
      <c r="AE97" s="76" t="str">
        <f t="shared" si="4"/>
        <v/>
      </c>
      <c r="AF97" s="79" t="s">
        <v>160</v>
      </c>
      <c r="AG97" s="78" t="str">
        <f t="shared" si="5"/>
        <v/>
      </c>
    </row>
    <row r="98" spans="1:33" ht="36.75" customHeight="1">
      <c r="A98" s="65">
        <f t="shared" si="6"/>
        <v>87</v>
      </c>
      <c r="B98" s="66" t="str">
        <f>IF(【全員最初に作成】基本情報!C121="","",【全員最初に作成】基本情報!C121)</f>
        <v/>
      </c>
      <c r="C98" s="67" t="str">
        <f>IF(【全員最初に作成】基本情報!D121="","",【全員最初に作成】基本情報!D121)</f>
        <v/>
      </c>
      <c r="D98" s="68" t="str">
        <f>IF(【全員最初に作成】基本情報!E121="","",【全員最初に作成】基本情報!E121)</f>
        <v/>
      </c>
      <c r="E98" s="68" t="str">
        <f>IF(【全員最初に作成】基本情報!F121="","",【全員最初に作成】基本情報!F121)</f>
        <v/>
      </c>
      <c r="F98" s="68" t="str">
        <f>IF(【全員最初に作成】基本情報!G121="","",【全員最初に作成】基本情報!G121)</f>
        <v/>
      </c>
      <c r="G98" s="68" t="str">
        <f>IF(【全員最初に作成】基本情報!H121="","",【全員最初に作成】基本情報!H121)</f>
        <v/>
      </c>
      <c r="H98" s="68" t="str">
        <f>IF(【全員最初に作成】基本情報!I121="","",【全員最初に作成】基本情報!I121)</f>
        <v/>
      </c>
      <c r="I98" s="68" t="str">
        <f>IF(【全員最初に作成】基本情報!J121="","",【全員最初に作成】基本情報!J121)</f>
        <v/>
      </c>
      <c r="J98" s="68" t="str">
        <f>IF(【全員最初に作成】基本情報!K121="","",【全員最初に作成】基本情報!K121)</f>
        <v/>
      </c>
      <c r="K98" s="69" t="str">
        <f>IF(【全員最初に作成】基本情報!L121="","",【全員最初に作成】基本情報!L121)</f>
        <v/>
      </c>
      <c r="L98" s="70" t="str">
        <f>IF(【全員最初に作成】基本情報!M121="","",【全員最初に作成】基本情報!M121)</f>
        <v/>
      </c>
      <c r="M98" s="70" t="str">
        <f>IF(【全員最初に作成】基本情報!R121="","",【全員最初に作成】基本情報!R121)</f>
        <v/>
      </c>
      <c r="N98" s="70" t="str">
        <f>IF(【全員最初に作成】基本情報!W121="","",【全員最初に作成】基本情報!W121)</f>
        <v/>
      </c>
      <c r="O98" s="65" t="str">
        <f>IF(【全員最初に作成】基本情報!X121="","",【全員最初に作成】基本情報!X121)</f>
        <v/>
      </c>
      <c r="P98" s="71" t="str">
        <f>IF(【全員最初に作成】基本情報!Y121="","",【全員最初に作成】基本情報!Y121)</f>
        <v/>
      </c>
      <c r="Q98" s="234" t="str">
        <f>IF(【全員最初に作成】基本情報!AB121="","",【全員最初に作成】基本情報!AB121)</f>
        <v/>
      </c>
      <c r="R98" s="72"/>
      <c r="S98" s="73"/>
      <c r="T98" s="80" t="str">
        <f>IF(P98="","",VLOOKUP(P98,【参考】数式用!$A$5:$H$34,MATCH(S98,【参考】数式用!$C$4:$E$4,0)+2,0))</f>
        <v/>
      </c>
      <c r="U98" s="38" t="s">
        <v>155</v>
      </c>
      <c r="V98" s="74"/>
      <c r="W98" s="37" t="s">
        <v>156</v>
      </c>
      <c r="X98" s="74"/>
      <c r="Y98" s="40" t="s">
        <v>157</v>
      </c>
      <c r="Z98" s="74"/>
      <c r="AA98" s="37" t="s">
        <v>156</v>
      </c>
      <c r="AB98" s="74"/>
      <c r="AC98" s="37" t="s">
        <v>158</v>
      </c>
      <c r="AD98" s="75" t="s">
        <v>159</v>
      </c>
      <c r="AE98" s="76" t="str">
        <f t="shared" si="4"/>
        <v/>
      </c>
      <c r="AF98" s="79" t="s">
        <v>160</v>
      </c>
      <c r="AG98" s="78" t="str">
        <f t="shared" si="5"/>
        <v/>
      </c>
    </row>
    <row r="99" spans="1:33" ht="36.75" customHeight="1">
      <c r="A99" s="65">
        <f t="shared" si="6"/>
        <v>88</v>
      </c>
      <c r="B99" s="66" t="str">
        <f>IF(【全員最初に作成】基本情報!C122="","",【全員最初に作成】基本情報!C122)</f>
        <v/>
      </c>
      <c r="C99" s="67" t="str">
        <f>IF(【全員最初に作成】基本情報!D122="","",【全員最初に作成】基本情報!D122)</f>
        <v/>
      </c>
      <c r="D99" s="68" t="str">
        <f>IF(【全員最初に作成】基本情報!E122="","",【全員最初に作成】基本情報!E122)</f>
        <v/>
      </c>
      <c r="E99" s="68" t="str">
        <f>IF(【全員最初に作成】基本情報!F122="","",【全員最初に作成】基本情報!F122)</f>
        <v/>
      </c>
      <c r="F99" s="68" t="str">
        <f>IF(【全員最初に作成】基本情報!G122="","",【全員最初に作成】基本情報!G122)</f>
        <v/>
      </c>
      <c r="G99" s="68" t="str">
        <f>IF(【全員最初に作成】基本情報!H122="","",【全員最初に作成】基本情報!H122)</f>
        <v/>
      </c>
      <c r="H99" s="68" t="str">
        <f>IF(【全員最初に作成】基本情報!I122="","",【全員最初に作成】基本情報!I122)</f>
        <v/>
      </c>
      <c r="I99" s="68" t="str">
        <f>IF(【全員最初に作成】基本情報!J122="","",【全員最初に作成】基本情報!J122)</f>
        <v/>
      </c>
      <c r="J99" s="68" t="str">
        <f>IF(【全員最初に作成】基本情報!K122="","",【全員最初に作成】基本情報!K122)</f>
        <v/>
      </c>
      <c r="K99" s="69" t="str">
        <f>IF(【全員最初に作成】基本情報!L122="","",【全員最初に作成】基本情報!L122)</f>
        <v/>
      </c>
      <c r="L99" s="70" t="str">
        <f>IF(【全員最初に作成】基本情報!M122="","",【全員最初に作成】基本情報!M122)</f>
        <v/>
      </c>
      <c r="M99" s="70" t="str">
        <f>IF(【全員最初に作成】基本情報!R122="","",【全員最初に作成】基本情報!R122)</f>
        <v/>
      </c>
      <c r="N99" s="70" t="str">
        <f>IF(【全員最初に作成】基本情報!W122="","",【全員最初に作成】基本情報!W122)</f>
        <v/>
      </c>
      <c r="O99" s="65" t="str">
        <f>IF(【全員最初に作成】基本情報!X122="","",【全員最初に作成】基本情報!X122)</f>
        <v/>
      </c>
      <c r="P99" s="71" t="str">
        <f>IF(【全員最初に作成】基本情報!Y122="","",【全員最初に作成】基本情報!Y122)</f>
        <v/>
      </c>
      <c r="Q99" s="234" t="str">
        <f>IF(【全員最初に作成】基本情報!AB122="","",【全員最初に作成】基本情報!AB122)</f>
        <v/>
      </c>
      <c r="R99" s="72"/>
      <c r="S99" s="73"/>
      <c r="T99" s="80" t="str">
        <f>IF(P99="","",VLOOKUP(P99,【参考】数式用!$A$5:$H$34,MATCH(S99,【参考】数式用!$C$4:$E$4,0)+2,0))</f>
        <v/>
      </c>
      <c r="U99" s="38" t="s">
        <v>155</v>
      </c>
      <c r="V99" s="74"/>
      <c r="W99" s="37" t="s">
        <v>156</v>
      </c>
      <c r="X99" s="74"/>
      <c r="Y99" s="40" t="s">
        <v>157</v>
      </c>
      <c r="Z99" s="74"/>
      <c r="AA99" s="37" t="s">
        <v>156</v>
      </c>
      <c r="AB99" s="74"/>
      <c r="AC99" s="37" t="s">
        <v>158</v>
      </c>
      <c r="AD99" s="75" t="s">
        <v>159</v>
      </c>
      <c r="AE99" s="76" t="str">
        <f t="shared" si="4"/>
        <v/>
      </c>
      <c r="AF99" s="79" t="s">
        <v>160</v>
      </c>
      <c r="AG99" s="78" t="str">
        <f t="shared" si="5"/>
        <v/>
      </c>
    </row>
    <row r="100" spans="1:33" ht="36.75" customHeight="1">
      <c r="A100" s="65">
        <f t="shared" si="6"/>
        <v>89</v>
      </c>
      <c r="B100" s="66" t="str">
        <f>IF(【全員最初に作成】基本情報!C123="","",【全員最初に作成】基本情報!C123)</f>
        <v/>
      </c>
      <c r="C100" s="67" t="str">
        <f>IF(【全員最初に作成】基本情報!D123="","",【全員最初に作成】基本情報!D123)</f>
        <v/>
      </c>
      <c r="D100" s="68" t="str">
        <f>IF(【全員最初に作成】基本情報!E123="","",【全員最初に作成】基本情報!E123)</f>
        <v/>
      </c>
      <c r="E100" s="68" t="str">
        <f>IF(【全員最初に作成】基本情報!F123="","",【全員最初に作成】基本情報!F123)</f>
        <v/>
      </c>
      <c r="F100" s="68" t="str">
        <f>IF(【全員最初に作成】基本情報!G123="","",【全員最初に作成】基本情報!G123)</f>
        <v/>
      </c>
      <c r="G100" s="68" t="str">
        <f>IF(【全員最初に作成】基本情報!H123="","",【全員最初に作成】基本情報!H123)</f>
        <v/>
      </c>
      <c r="H100" s="68" t="str">
        <f>IF(【全員最初に作成】基本情報!I123="","",【全員最初に作成】基本情報!I123)</f>
        <v/>
      </c>
      <c r="I100" s="68" t="str">
        <f>IF(【全員最初に作成】基本情報!J123="","",【全員最初に作成】基本情報!J123)</f>
        <v/>
      </c>
      <c r="J100" s="68" t="str">
        <f>IF(【全員最初に作成】基本情報!K123="","",【全員最初に作成】基本情報!K123)</f>
        <v/>
      </c>
      <c r="K100" s="69" t="str">
        <f>IF(【全員最初に作成】基本情報!L123="","",【全員最初に作成】基本情報!L123)</f>
        <v/>
      </c>
      <c r="L100" s="70" t="str">
        <f>IF(【全員最初に作成】基本情報!M123="","",【全員最初に作成】基本情報!M123)</f>
        <v/>
      </c>
      <c r="M100" s="70" t="str">
        <f>IF(【全員最初に作成】基本情報!R123="","",【全員最初に作成】基本情報!R123)</f>
        <v/>
      </c>
      <c r="N100" s="70" t="str">
        <f>IF(【全員最初に作成】基本情報!W123="","",【全員最初に作成】基本情報!W123)</f>
        <v/>
      </c>
      <c r="O100" s="65" t="str">
        <f>IF(【全員最初に作成】基本情報!X123="","",【全員最初に作成】基本情報!X123)</f>
        <v/>
      </c>
      <c r="P100" s="71" t="str">
        <f>IF(【全員最初に作成】基本情報!Y123="","",【全員最初に作成】基本情報!Y123)</f>
        <v/>
      </c>
      <c r="Q100" s="234" t="str">
        <f>IF(【全員最初に作成】基本情報!AB123="","",【全員最初に作成】基本情報!AB123)</f>
        <v/>
      </c>
      <c r="R100" s="72"/>
      <c r="S100" s="73"/>
      <c r="T100" s="80" t="str">
        <f>IF(P100="","",VLOOKUP(P100,【参考】数式用!$A$5:$H$34,MATCH(S100,【参考】数式用!$C$4:$E$4,0)+2,0))</f>
        <v/>
      </c>
      <c r="U100" s="38" t="s">
        <v>155</v>
      </c>
      <c r="V100" s="74"/>
      <c r="W100" s="37" t="s">
        <v>156</v>
      </c>
      <c r="X100" s="74"/>
      <c r="Y100" s="40" t="s">
        <v>157</v>
      </c>
      <c r="Z100" s="74"/>
      <c r="AA100" s="37" t="s">
        <v>156</v>
      </c>
      <c r="AB100" s="74"/>
      <c r="AC100" s="37" t="s">
        <v>158</v>
      </c>
      <c r="AD100" s="75" t="s">
        <v>159</v>
      </c>
      <c r="AE100" s="76" t="str">
        <f t="shared" si="4"/>
        <v/>
      </c>
      <c r="AF100" s="79" t="s">
        <v>160</v>
      </c>
      <c r="AG100" s="78" t="str">
        <f t="shared" si="5"/>
        <v/>
      </c>
    </row>
    <row r="101" spans="1:33" ht="36.75" customHeight="1">
      <c r="A101" s="65">
        <f t="shared" si="6"/>
        <v>90</v>
      </c>
      <c r="B101" s="66" t="str">
        <f>IF(【全員最初に作成】基本情報!C124="","",【全員最初に作成】基本情報!C124)</f>
        <v/>
      </c>
      <c r="C101" s="67" t="str">
        <f>IF(【全員最初に作成】基本情報!D124="","",【全員最初に作成】基本情報!D124)</f>
        <v/>
      </c>
      <c r="D101" s="68" t="str">
        <f>IF(【全員最初に作成】基本情報!E124="","",【全員最初に作成】基本情報!E124)</f>
        <v/>
      </c>
      <c r="E101" s="68" t="str">
        <f>IF(【全員最初に作成】基本情報!F124="","",【全員最初に作成】基本情報!F124)</f>
        <v/>
      </c>
      <c r="F101" s="68" t="str">
        <f>IF(【全員最初に作成】基本情報!G124="","",【全員最初に作成】基本情報!G124)</f>
        <v/>
      </c>
      <c r="G101" s="68" t="str">
        <f>IF(【全員最初に作成】基本情報!H124="","",【全員最初に作成】基本情報!H124)</f>
        <v/>
      </c>
      <c r="H101" s="68" t="str">
        <f>IF(【全員最初に作成】基本情報!I124="","",【全員最初に作成】基本情報!I124)</f>
        <v/>
      </c>
      <c r="I101" s="68" t="str">
        <f>IF(【全員最初に作成】基本情報!J124="","",【全員最初に作成】基本情報!J124)</f>
        <v/>
      </c>
      <c r="J101" s="68" t="str">
        <f>IF(【全員最初に作成】基本情報!K124="","",【全員最初に作成】基本情報!K124)</f>
        <v/>
      </c>
      <c r="K101" s="69" t="str">
        <f>IF(【全員最初に作成】基本情報!L124="","",【全員最初に作成】基本情報!L124)</f>
        <v/>
      </c>
      <c r="L101" s="70" t="str">
        <f>IF(【全員最初に作成】基本情報!M124="","",【全員最初に作成】基本情報!M124)</f>
        <v/>
      </c>
      <c r="M101" s="70" t="str">
        <f>IF(【全員最初に作成】基本情報!R124="","",【全員最初に作成】基本情報!R124)</f>
        <v/>
      </c>
      <c r="N101" s="70" t="str">
        <f>IF(【全員最初に作成】基本情報!W124="","",【全員最初に作成】基本情報!W124)</f>
        <v/>
      </c>
      <c r="O101" s="65" t="str">
        <f>IF(【全員最初に作成】基本情報!X124="","",【全員最初に作成】基本情報!X124)</f>
        <v/>
      </c>
      <c r="P101" s="71" t="str">
        <f>IF(【全員最初に作成】基本情報!Y124="","",【全員最初に作成】基本情報!Y124)</f>
        <v/>
      </c>
      <c r="Q101" s="234" t="str">
        <f>IF(【全員最初に作成】基本情報!AB124="","",【全員最初に作成】基本情報!AB124)</f>
        <v/>
      </c>
      <c r="R101" s="72"/>
      <c r="S101" s="73"/>
      <c r="T101" s="80" t="str">
        <f>IF(P101="","",VLOOKUP(P101,【参考】数式用!$A$5:$H$34,MATCH(S101,【参考】数式用!$C$4:$E$4,0)+2,0))</f>
        <v/>
      </c>
      <c r="U101" s="38" t="s">
        <v>155</v>
      </c>
      <c r="V101" s="74"/>
      <c r="W101" s="37" t="s">
        <v>156</v>
      </c>
      <c r="X101" s="74"/>
      <c r="Y101" s="40" t="s">
        <v>157</v>
      </c>
      <c r="Z101" s="74"/>
      <c r="AA101" s="37" t="s">
        <v>156</v>
      </c>
      <c r="AB101" s="74"/>
      <c r="AC101" s="37" t="s">
        <v>158</v>
      </c>
      <c r="AD101" s="75" t="s">
        <v>159</v>
      </c>
      <c r="AE101" s="76" t="str">
        <f t="shared" si="4"/>
        <v/>
      </c>
      <c r="AF101" s="79" t="s">
        <v>160</v>
      </c>
      <c r="AG101" s="78" t="str">
        <f t="shared" si="5"/>
        <v/>
      </c>
    </row>
    <row r="102" spans="1:33" ht="36.75" customHeight="1">
      <c r="A102" s="65">
        <f t="shared" si="6"/>
        <v>91</v>
      </c>
      <c r="B102" s="66" t="str">
        <f>IF(【全員最初に作成】基本情報!C125="","",【全員最初に作成】基本情報!C125)</f>
        <v/>
      </c>
      <c r="C102" s="67" t="str">
        <f>IF(【全員最初に作成】基本情報!D125="","",【全員最初に作成】基本情報!D125)</f>
        <v/>
      </c>
      <c r="D102" s="68" t="str">
        <f>IF(【全員最初に作成】基本情報!E125="","",【全員最初に作成】基本情報!E125)</f>
        <v/>
      </c>
      <c r="E102" s="68" t="str">
        <f>IF(【全員最初に作成】基本情報!F125="","",【全員最初に作成】基本情報!F125)</f>
        <v/>
      </c>
      <c r="F102" s="68" t="str">
        <f>IF(【全員最初に作成】基本情報!G125="","",【全員最初に作成】基本情報!G125)</f>
        <v/>
      </c>
      <c r="G102" s="68" t="str">
        <f>IF(【全員最初に作成】基本情報!H125="","",【全員最初に作成】基本情報!H125)</f>
        <v/>
      </c>
      <c r="H102" s="68" t="str">
        <f>IF(【全員最初に作成】基本情報!I125="","",【全員最初に作成】基本情報!I125)</f>
        <v/>
      </c>
      <c r="I102" s="68" t="str">
        <f>IF(【全員最初に作成】基本情報!J125="","",【全員最初に作成】基本情報!J125)</f>
        <v/>
      </c>
      <c r="J102" s="68" t="str">
        <f>IF(【全員最初に作成】基本情報!K125="","",【全員最初に作成】基本情報!K125)</f>
        <v/>
      </c>
      <c r="K102" s="69" t="str">
        <f>IF(【全員最初に作成】基本情報!L125="","",【全員最初に作成】基本情報!L125)</f>
        <v/>
      </c>
      <c r="L102" s="70" t="str">
        <f>IF(【全員最初に作成】基本情報!M125="","",【全員最初に作成】基本情報!M125)</f>
        <v/>
      </c>
      <c r="M102" s="70" t="str">
        <f>IF(【全員最初に作成】基本情報!R125="","",【全員最初に作成】基本情報!R125)</f>
        <v/>
      </c>
      <c r="N102" s="70" t="str">
        <f>IF(【全員最初に作成】基本情報!W125="","",【全員最初に作成】基本情報!W125)</f>
        <v/>
      </c>
      <c r="O102" s="65" t="str">
        <f>IF(【全員最初に作成】基本情報!X125="","",【全員最初に作成】基本情報!X125)</f>
        <v/>
      </c>
      <c r="P102" s="71" t="str">
        <f>IF(【全員最初に作成】基本情報!Y125="","",【全員最初に作成】基本情報!Y125)</f>
        <v/>
      </c>
      <c r="Q102" s="234" t="str">
        <f>IF(【全員最初に作成】基本情報!AB125="","",【全員最初に作成】基本情報!AB125)</f>
        <v/>
      </c>
      <c r="R102" s="72"/>
      <c r="S102" s="73"/>
      <c r="T102" s="80" t="str">
        <f>IF(P102="","",VLOOKUP(P102,【参考】数式用!$A$5:$H$34,MATCH(S102,【参考】数式用!$C$4:$E$4,0)+2,0))</f>
        <v/>
      </c>
      <c r="U102" s="38" t="s">
        <v>155</v>
      </c>
      <c r="V102" s="74"/>
      <c r="W102" s="37" t="s">
        <v>156</v>
      </c>
      <c r="X102" s="74"/>
      <c r="Y102" s="40" t="s">
        <v>157</v>
      </c>
      <c r="Z102" s="74"/>
      <c r="AA102" s="37" t="s">
        <v>156</v>
      </c>
      <c r="AB102" s="74"/>
      <c r="AC102" s="37" t="s">
        <v>158</v>
      </c>
      <c r="AD102" s="75" t="s">
        <v>159</v>
      </c>
      <c r="AE102" s="76" t="str">
        <f t="shared" si="4"/>
        <v/>
      </c>
      <c r="AF102" s="79" t="s">
        <v>160</v>
      </c>
      <c r="AG102" s="78" t="str">
        <f t="shared" si="5"/>
        <v/>
      </c>
    </row>
    <row r="103" spans="1:33" ht="36.75" customHeight="1">
      <c r="A103" s="65">
        <f t="shared" si="6"/>
        <v>92</v>
      </c>
      <c r="B103" s="66" t="str">
        <f>IF(【全員最初に作成】基本情報!C126="","",【全員最初に作成】基本情報!C126)</f>
        <v/>
      </c>
      <c r="C103" s="67" t="str">
        <f>IF(【全員最初に作成】基本情報!D126="","",【全員最初に作成】基本情報!D126)</f>
        <v/>
      </c>
      <c r="D103" s="68" t="str">
        <f>IF(【全員最初に作成】基本情報!E126="","",【全員最初に作成】基本情報!E126)</f>
        <v/>
      </c>
      <c r="E103" s="68" t="str">
        <f>IF(【全員最初に作成】基本情報!F126="","",【全員最初に作成】基本情報!F126)</f>
        <v/>
      </c>
      <c r="F103" s="68" t="str">
        <f>IF(【全員最初に作成】基本情報!G126="","",【全員最初に作成】基本情報!G126)</f>
        <v/>
      </c>
      <c r="G103" s="68" t="str">
        <f>IF(【全員最初に作成】基本情報!H126="","",【全員最初に作成】基本情報!H126)</f>
        <v/>
      </c>
      <c r="H103" s="68" t="str">
        <f>IF(【全員最初に作成】基本情報!I126="","",【全員最初に作成】基本情報!I126)</f>
        <v/>
      </c>
      <c r="I103" s="68" t="str">
        <f>IF(【全員最初に作成】基本情報!J126="","",【全員最初に作成】基本情報!J126)</f>
        <v/>
      </c>
      <c r="J103" s="68" t="str">
        <f>IF(【全員最初に作成】基本情報!K126="","",【全員最初に作成】基本情報!K126)</f>
        <v/>
      </c>
      <c r="K103" s="69" t="str">
        <f>IF(【全員最初に作成】基本情報!L126="","",【全員最初に作成】基本情報!L126)</f>
        <v/>
      </c>
      <c r="L103" s="70" t="str">
        <f>IF(【全員最初に作成】基本情報!M126="","",【全員最初に作成】基本情報!M126)</f>
        <v/>
      </c>
      <c r="M103" s="70" t="str">
        <f>IF(【全員最初に作成】基本情報!R126="","",【全員最初に作成】基本情報!R126)</f>
        <v/>
      </c>
      <c r="N103" s="70" t="str">
        <f>IF(【全員最初に作成】基本情報!W126="","",【全員最初に作成】基本情報!W126)</f>
        <v/>
      </c>
      <c r="O103" s="65" t="str">
        <f>IF(【全員最初に作成】基本情報!X126="","",【全員最初に作成】基本情報!X126)</f>
        <v/>
      </c>
      <c r="P103" s="71" t="str">
        <f>IF(【全員最初に作成】基本情報!Y126="","",【全員最初に作成】基本情報!Y126)</f>
        <v/>
      </c>
      <c r="Q103" s="234" t="str">
        <f>IF(【全員最初に作成】基本情報!AB126="","",【全員最初に作成】基本情報!AB126)</f>
        <v/>
      </c>
      <c r="R103" s="72"/>
      <c r="S103" s="73"/>
      <c r="T103" s="80" t="str">
        <f>IF(P103="","",VLOOKUP(P103,【参考】数式用!$A$5:$H$34,MATCH(S103,【参考】数式用!$C$4:$E$4,0)+2,0))</f>
        <v/>
      </c>
      <c r="U103" s="38" t="s">
        <v>155</v>
      </c>
      <c r="V103" s="74"/>
      <c r="W103" s="37" t="s">
        <v>156</v>
      </c>
      <c r="X103" s="74"/>
      <c r="Y103" s="40" t="s">
        <v>157</v>
      </c>
      <c r="Z103" s="74"/>
      <c r="AA103" s="37" t="s">
        <v>156</v>
      </c>
      <c r="AB103" s="74"/>
      <c r="AC103" s="37" t="s">
        <v>158</v>
      </c>
      <c r="AD103" s="75" t="s">
        <v>159</v>
      </c>
      <c r="AE103" s="76" t="str">
        <f t="shared" si="4"/>
        <v/>
      </c>
      <c r="AF103" s="79" t="s">
        <v>160</v>
      </c>
      <c r="AG103" s="78" t="str">
        <f t="shared" si="5"/>
        <v/>
      </c>
    </row>
    <row r="104" spans="1:33" ht="36.75" customHeight="1">
      <c r="A104" s="65">
        <f t="shared" si="6"/>
        <v>93</v>
      </c>
      <c r="B104" s="66" t="str">
        <f>IF(【全員最初に作成】基本情報!C127="","",【全員最初に作成】基本情報!C127)</f>
        <v/>
      </c>
      <c r="C104" s="67" t="str">
        <f>IF(【全員最初に作成】基本情報!D127="","",【全員最初に作成】基本情報!D127)</f>
        <v/>
      </c>
      <c r="D104" s="68" t="str">
        <f>IF(【全員最初に作成】基本情報!E127="","",【全員最初に作成】基本情報!E127)</f>
        <v/>
      </c>
      <c r="E104" s="68" t="str">
        <f>IF(【全員最初に作成】基本情報!F127="","",【全員最初に作成】基本情報!F127)</f>
        <v/>
      </c>
      <c r="F104" s="68" t="str">
        <f>IF(【全員最初に作成】基本情報!G127="","",【全員最初に作成】基本情報!G127)</f>
        <v/>
      </c>
      <c r="G104" s="68" t="str">
        <f>IF(【全員最初に作成】基本情報!H127="","",【全員最初に作成】基本情報!H127)</f>
        <v/>
      </c>
      <c r="H104" s="68" t="str">
        <f>IF(【全員最初に作成】基本情報!I127="","",【全員最初に作成】基本情報!I127)</f>
        <v/>
      </c>
      <c r="I104" s="68" t="str">
        <f>IF(【全員最初に作成】基本情報!J127="","",【全員最初に作成】基本情報!J127)</f>
        <v/>
      </c>
      <c r="J104" s="68" t="str">
        <f>IF(【全員最初に作成】基本情報!K127="","",【全員最初に作成】基本情報!K127)</f>
        <v/>
      </c>
      <c r="K104" s="69" t="str">
        <f>IF(【全員最初に作成】基本情報!L127="","",【全員最初に作成】基本情報!L127)</f>
        <v/>
      </c>
      <c r="L104" s="70" t="str">
        <f>IF(【全員最初に作成】基本情報!M127="","",【全員最初に作成】基本情報!M127)</f>
        <v/>
      </c>
      <c r="M104" s="70" t="str">
        <f>IF(【全員最初に作成】基本情報!R127="","",【全員最初に作成】基本情報!R127)</f>
        <v/>
      </c>
      <c r="N104" s="70" t="str">
        <f>IF(【全員最初に作成】基本情報!W127="","",【全員最初に作成】基本情報!W127)</f>
        <v/>
      </c>
      <c r="O104" s="65" t="str">
        <f>IF(【全員最初に作成】基本情報!X127="","",【全員最初に作成】基本情報!X127)</f>
        <v/>
      </c>
      <c r="P104" s="71" t="str">
        <f>IF(【全員最初に作成】基本情報!Y127="","",【全員最初に作成】基本情報!Y127)</f>
        <v/>
      </c>
      <c r="Q104" s="234" t="str">
        <f>IF(【全員最初に作成】基本情報!AB127="","",【全員最初に作成】基本情報!AB127)</f>
        <v/>
      </c>
      <c r="R104" s="72"/>
      <c r="S104" s="73"/>
      <c r="T104" s="80" t="str">
        <f>IF(P104="","",VLOOKUP(P104,【参考】数式用!$A$5:$H$34,MATCH(S104,【参考】数式用!$C$4:$E$4,0)+2,0))</f>
        <v/>
      </c>
      <c r="U104" s="38" t="s">
        <v>155</v>
      </c>
      <c r="V104" s="74"/>
      <c r="W104" s="37" t="s">
        <v>156</v>
      </c>
      <c r="X104" s="74"/>
      <c r="Y104" s="40" t="s">
        <v>157</v>
      </c>
      <c r="Z104" s="74"/>
      <c r="AA104" s="37" t="s">
        <v>156</v>
      </c>
      <c r="AB104" s="74"/>
      <c r="AC104" s="37" t="s">
        <v>158</v>
      </c>
      <c r="AD104" s="75" t="s">
        <v>159</v>
      </c>
      <c r="AE104" s="76" t="str">
        <f t="shared" si="4"/>
        <v/>
      </c>
      <c r="AF104" s="79" t="s">
        <v>160</v>
      </c>
      <c r="AG104" s="78" t="str">
        <f t="shared" si="5"/>
        <v/>
      </c>
    </row>
    <row r="105" spans="1:33" ht="36.75" customHeight="1">
      <c r="A105" s="65">
        <f t="shared" si="6"/>
        <v>94</v>
      </c>
      <c r="B105" s="66" t="str">
        <f>IF(【全員最初に作成】基本情報!C128="","",【全員最初に作成】基本情報!C128)</f>
        <v/>
      </c>
      <c r="C105" s="67" t="str">
        <f>IF(【全員最初に作成】基本情報!D128="","",【全員最初に作成】基本情報!D128)</f>
        <v/>
      </c>
      <c r="D105" s="68" t="str">
        <f>IF(【全員最初に作成】基本情報!E128="","",【全員最初に作成】基本情報!E128)</f>
        <v/>
      </c>
      <c r="E105" s="68" t="str">
        <f>IF(【全員最初に作成】基本情報!F128="","",【全員最初に作成】基本情報!F128)</f>
        <v/>
      </c>
      <c r="F105" s="68" t="str">
        <f>IF(【全員最初に作成】基本情報!G128="","",【全員最初に作成】基本情報!G128)</f>
        <v/>
      </c>
      <c r="G105" s="68" t="str">
        <f>IF(【全員最初に作成】基本情報!H128="","",【全員最初に作成】基本情報!H128)</f>
        <v/>
      </c>
      <c r="H105" s="68" t="str">
        <f>IF(【全員最初に作成】基本情報!I128="","",【全員最初に作成】基本情報!I128)</f>
        <v/>
      </c>
      <c r="I105" s="68" t="str">
        <f>IF(【全員最初に作成】基本情報!J128="","",【全員最初に作成】基本情報!J128)</f>
        <v/>
      </c>
      <c r="J105" s="68" t="str">
        <f>IF(【全員最初に作成】基本情報!K128="","",【全員最初に作成】基本情報!K128)</f>
        <v/>
      </c>
      <c r="K105" s="69" t="str">
        <f>IF(【全員最初に作成】基本情報!L128="","",【全員最初に作成】基本情報!L128)</f>
        <v/>
      </c>
      <c r="L105" s="70" t="str">
        <f>IF(【全員最初に作成】基本情報!M128="","",【全員最初に作成】基本情報!M128)</f>
        <v/>
      </c>
      <c r="M105" s="70" t="str">
        <f>IF(【全員最初に作成】基本情報!R128="","",【全員最初に作成】基本情報!R128)</f>
        <v/>
      </c>
      <c r="N105" s="70" t="str">
        <f>IF(【全員最初に作成】基本情報!W128="","",【全員最初に作成】基本情報!W128)</f>
        <v/>
      </c>
      <c r="O105" s="65" t="str">
        <f>IF(【全員最初に作成】基本情報!X128="","",【全員最初に作成】基本情報!X128)</f>
        <v/>
      </c>
      <c r="P105" s="71" t="str">
        <f>IF(【全員最初に作成】基本情報!Y128="","",【全員最初に作成】基本情報!Y128)</f>
        <v/>
      </c>
      <c r="Q105" s="234" t="str">
        <f>IF(【全員最初に作成】基本情報!AB128="","",【全員最初に作成】基本情報!AB128)</f>
        <v/>
      </c>
      <c r="R105" s="72"/>
      <c r="S105" s="73"/>
      <c r="T105" s="80" t="str">
        <f>IF(P105="","",VLOOKUP(P105,【参考】数式用!$A$5:$H$34,MATCH(S105,【参考】数式用!$C$4:$E$4,0)+2,0))</f>
        <v/>
      </c>
      <c r="U105" s="38" t="s">
        <v>155</v>
      </c>
      <c r="V105" s="74"/>
      <c r="W105" s="37" t="s">
        <v>156</v>
      </c>
      <c r="X105" s="74"/>
      <c r="Y105" s="40" t="s">
        <v>157</v>
      </c>
      <c r="Z105" s="74"/>
      <c r="AA105" s="37" t="s">
        <v>156</v>
      </c>
      <c r="AB105" s="74"/>
      <c r="AC105" s="37" t="s">
        <v>158</v>
      </c>
      <c r="AD105" s="75" t="s">
        <v>159</v>
      </c>
      <c r="AE105" s="76" t="str">
        <f t="shared" si="4"/>
        <v/>
      </c>
      <c r="AF105" s="79" t="s">
        <v>160</v>
      </c>
      <c r="AG105" s="78" t="str">
        <f t="shared" si="5"/>
        <v/>
      </c>
    </row>
    <row r="106" spans="1:33" ht="36.75" customHeight="1">
      <c r="A106" s="65">
        <f t="shared" si="6"/>
        <v>95</v>
      </c>
      <c r="B106" s="66" t="str">
        <f>IF(【全員最初に作成】基本情報!C129="","",【全員最初に作成】基本情報!C129)</f>
        <v/>
      </c>
      <c r="C106" s="67" t="str">
        <f>IF(【全員最初に作成】基本情報!D129="","",【全員最初に作成】基本情報!D129)</f>
        <v/>
      </c>
      <c r="D106" s="68" t="str">
        <f>IF(【全員最初に作成】基本情報!E129="","",【全員最初に作成】基本情報!E129)</f>
        <v/>
      </c>
      <c r="E106" s="68" t="str">
        <f>IF(【全員最初に作成】基本情報!F129="","",【全員最初に作成】基本情報!F129)</f>
        <v/>
      </c>
      <c r="F106" s="68" t="str">
        <f>IF(【全員最初に作成】基本情報!G129="","",【全員最初に作成】基本情報!G129)</f>
        <v/>
      </c>
      <c r="G106" s="68" t="str">
        <f>IF(【全員最初に作成】基本情報!H129="","",【全員最初に作成】基本情報!H129)</f>
        <v/>
      </c>
      <c r="H106" s="68" t="str">
        <f>IF(【全員最初に作成】基本情報!I129="","",【全員最初に作成】基本情報!I129)</f>
        <v/>
      </c>
      <c r="I106" s="68" t="str">
        <f>IF(【全員最初に作成】基本情報!J129="","",【全員最初に作成】基本情報!J129)</f>
        <v/>
      </c>
      <c r="J106" s="68" t="str">
        <f>IF(【全員最初に作成】基本情報!K129="","",【全員最初に作成】基本情報!K129)</f>
        <v/>
      </c>
      <c r="K106" s="69" t="str">
        <f>IF(【全員最初に作成】基本情報!L129="","",【全員最初に作成】基本情報!L129)</f>
        <v/>
      </c>
      <c r="L106" s="70" t="str">
        <f>IF(【全員最初に作成】基本情報!M129="","",【全員最初に作成】基本情報!M129)</f>
        <v/>
      </c>
      <c r="M106" s="70" t="str">
        <f>IF(【全員最初に作成】基本情報!R129="","",【全員最初に作成】基本情報!R129)</f>
        <v/>
      </c>
      <c r="N106" s="70" t="str">
        <f>IF(【全員最初に作成】基本情報!W129="","",【全員最初に作成】基本情報!W129)</f>
        <v/>
      </c>
      <c r="O106" s="65" t="str">
        <f>IF(【全員最初に作成】基本情報!X129="","",【全員最初に作成】基本情報!X129)</f>
        <v/>
      </c>
      <c r="P106" s="71" t="str">
        <f>IF(【全員最初に作成】基本情報!Y129="","",【全員最初に作成】基本情報!Y129)</f>
        <v/>
      </c>
      <c r="Q106" s="234" t="str">
        <f>IF(【全員最初に作成】基本情報!AB129="","",【全員最初に作成】基本情報!AB129)</f>
        <v/>
      </c>
      <c r="R106" s="72"/>
      <c r="S106" s="73"/>
      <c r="T106" s="80" t="str">
        <f>IF(P106="","",VLOOKUP(P106,【参考】数式用!$A$5:$H$34,MATCH(S106,【参考】数式用!$C$4:$E$4,0)+2,0))</f>
        <v/>
      </c>
      <c r="U106" s="38" t="s">
        <v>155</v>
      </c>
      <c r="V106" s="74"/>
      <c r="W106" s="37" t="s">
        <v>156</v>
      </c>
      <c r="X106" s="74"/>
      <c r="Y106" s="40" t="s">
        <v>157</v>
      </c>
      <c r="Z106" s="74"/>
      <c r="AA106" s="37" t="s">
        <v>156</v>
      </c>
      <c r="AB106" s="74"/>
      <c r="AC106" s="37" t="s">
        <v>158</v>
      </c>
      <c r="AD106" s="75" t="s">
        <v>159</v>
      </c>
      <c r="AE106" s="76" t="str">
        <f t="shared" si="4"/>
        <v/>
      </c>
      <c r="AF106" s="79" t="s">
        <v>160</v>
      </c>
      <c r="AG106" s="78" t="str">
        <f t="shared" si="5"/>
        <v/>
      </c>
    </row>
    <row r="107" spans="1:33" ht="36.75" customHeight="1">
      <c r="A107" s="65">
        <f t="shared" si="6"/>
        <v>96</v>
      </c>
      <c r="B107" s="66" t="str">
        <f>IF(【全員最初に作成】基本情報!C130="","",【全員最初に作成】基本情報!C130)</f>
        <v/>
      </c>
      <c r="C107" s="67" t="str">
        <f>IF(【全員最初に作成】基本情報!D130="","",【全員最初に作成】基本情報!D130)</f>
        <v/>
      </c>
      <c r="D107" s="68" t="str">
        <f>IF(【全員最初に作成】基本情報!E130="","",【全員最初に作成】基本情報!E130)</f>
        <v/>
      </c>
      <c r="E107" s="68" t="str">
        <f>IF(【全員最初に作成】基本情報!F130="","",【全員最初に作成】基本情報!F130)</f>
        <v/>
      </c>
      <c r="F107" s="68" t="str">
        <f>IF(【全員最初に作成】基本情報!G130="","",【全員最初に作成】基本情報!G130)</f>
        <v/>
      </c>
      <c r="G107" s="68" t="str">
        <f>IF(【全員最初に作成】基本情報!H130="","",【全員最初に作成】基本情報!H130)</f>
        <v/>
      </c>
      <c r="H107" s="68" t="str">
        <f>IF(【全員最初に作成】基本情報!I130="","",【全員最初に作成】基本情報!I130)</f>
        <v/>
      </c>
      <c r="I107" s="68" t="str">
        <f>IF(【全員最初に作成】基本情報!J130="","",【全員最初に作成】基本情報!J130)</f>
        <v/>
      </c>
      <c r="J107" s="68" t="str">
        <f>IF(【全員最初に作成】基本情報!K130="","",【全員最初に作成】基本情報!K130)</f>
        <v/>
      </c>
      <c r="K107" s="69" t="str">
        <f>IF(【全員最初に作成】基本情報!L130="","",【全員最初に作成】基本情報!L130)</f>
        <v/>
      </c>
      <c r="L107" s="70" t="str">
        <f>IF(【全員最初に作成】基本情報!M130="","",【全員最初に作成】基本情報!M130)</f>
        <v/>
      </c>
      <c r="M107" s="70" t="str">
        <f>IF(【全員最初に作成】基本情報!R130="","",【全員最初に作成】基本情報!R130)</f>
        <v/>
      </c>
      <c r="N107" s="70" t="str">
        <f>IF(【全員最初に作成】基本情報!W130="","",【全員最初に作成】基本情報!W130)</f>
        <v/>
      </c>
      <c r="O107" s="65" t="str">
        <f>IF(【全員最初に作成】基本情報!X130="","",【全員最初に作成】基本情報!X130)</f>
        <v/>
      </c>
      <c r="P107" s="71" t="str">
        <f>IF(【全員最初に作成】基本情報!Y130="","",【全員最初に作成】基本情報!Y130)</f>
        <v/>
      </c>
      <c r="Q107" s="234" t="str">
        <f>IF(【全員最初に作成】基本情報!AB130="","",【全員最初に作成】基本情報!AB130)</f>
        <v/>
      </c>
      <c r="R107" s="72"/>
      <c r="S107" s="73"/>
      <c r="T107" s="80" t="str">
        <f>IF(P107="","",VLOOKUP(P107,【参考】数式用!$A$5:$H$34,MATCH(S107,【参考】数式用!$C$4:$E$4,0)+2,0))</f>
        <v/>
      </c>
      <c r="U107" s="38" t="s">
        <v>155</v>
      </c>
      <c r="V107" s="74"/>
      <c r="W107" s="37" t="s">
        <v>156</v>
      </c>
      <c r="X107" s="74"/>
      <c r="Y107" s="40" t="s">
        <v>157</v>
      </c>
      <c r="Z107" s="74"/>
      <c r="AA107" s="37" t="s">
        <v>156</v>
      </c>
      <c r="AB107" s="74"/>
      <c r="AC107" s="37" t="s">
        <v>158</v>
      </c>
      <c r="AD107" s="75" t="s">
        <v>159</v>
      </c>
      <c r="AE107" s="76" t="str">
        <f t="shared" si="4"/>
        <v/>
      </c>
      <c r="AF107" s="79" t="s">
        <v>160</v>
      </c>
      <c r="AG107" s="78" t="str">
        <f t="shared" si="5"/>
        <v/>
      </c>
    </row>
    <row r="108" spans="1:33" ht="36.75" customHeight="1">
      <c r="A108" s="65">
        <f t="shared" si="6"/>
        <v>97</v>
      </c>
      <c r="B108" s="66" t="str">
        <f>IF(【全員最初に作成】基本情報!C131="","",【全員最初に作成】基本情報!C131)</f>
        <v/>
      </c>
      <c r="C108" s="67" t="str">
        <f>IF(【全員最初に作成】基本情報!D131="","",【全員最初に作成】基本情報!D131)</f>
        <v/>
      </c>
      <c r="D108" s="68" t="str">
        <f>IF(【全員最初に作成】基本情報!E131="","",【全員最初に作成】基本情報!E131)</f>
        <v/>
      </c>
      <c r="E108" s="68" t="str">
        <f>IF(【全員最初に作成】基本情報!F131="","",【全員最初に作成】基本情報!F131)</f>
        <v/>
      </c>
      <c r="F108" s="68" t="str">
        <f>IF(【全員最初に作成】基本情報!G131="","",【全員最初に作成】基本情報!G131)</f>
        <v/>
      </c>
      <c r="G108" s="68" t="str">
        <f>IF(【全員最初に作成】基本情報!H131="","",【全員最初に作成】基本情報!H131)</f>
        <v/>
      </c>
      <c r="H108" s="68" t="str">
        <f>IF(【全員最初に作成】基本情報!I131="","",【全員最初に作成】基本情報!I131)</f>
        <v/>
      </c>
      <c r="I108" s="68" t="str">
        <f>IF(【全員最初に作成】基本情報!J131="","",【全員最初に作成】基本情報!J131)</f>
        <v/>
      </c>
      <c r="J108" s="68" t="str">
        <f>IF(【全員最初に作成】基本情報!K131="","",【全員最初に作成】基本情報!K131)</f>
        <v/>
      </c>
      <c r="K108" s="69" t="str">
        <f>IF(【全員最初に作成】基本情報!L131="","",【全員最初に作成】基本情報!L131)</f>
        <v/>
      </c>
      <c r="L108" s="70" t="str">
        <f>IF(【全員最初に作成】基本情報!M131="","",【全員最初に作成】基本情報!M131)</f>
        <v/>
      </c>
      <c r="M108" s="70" t="str">
        <f>IF(【全員最初に作成】基本情報!R131="","",【全員最初に作成】基本情報!R131)</f>
        <v/>
      </c>
      <c r="N108" s="70" t="str">
        <f>IF(【全員最初に作成】基本情報!W131="","",【全員最初に作成】基本情報!W131)</f>
        <v/>
      </c>
      <c r="O108" s="65" t="str">
        <f>IF(【全員最初に作成】基本情報!X131="","",【全員最初に作成】基本情報!X131)</f>
        <v/>
      </c>
      <c r="P108" s="71" t="str">
        <f>IF(【全員最初に作成】基本情報!Y131="","",【全員最初に作成】基本情報!Y131)</f>
        <v/>
      </c>
      <c r="Q108" s="234" t="str">
        <f>IF(【全員最初に作成】基本情報!AB131="","",【全員最初に作成】基本情報!AB131)</f>
        <v/>
      </c>
      <c r="R108" s="72"/>
      <c r="S108" s="73"/>
      <c r="T108" s="80" t="str">
        <f>IF(P108="","",VLOOKUP(P108,【参考】数式用!$A$5:$H$34,MATCH(S108,【参考】数式用!$C$4:$E$4,0)+2,0))</f>
        <v/>
      </c>
      <c r="U108" s="38" t="s">
        <v>155</v>
      </c>
      <c r="V108" s="74"/>
      <c r="W108" s="37" t="s">
        <v>156</v>
      </c>
      <c r="X108" s="74"/>
      <c r="Y108" s="40" t="s">
        <v>157</v>
      </c>
      <c r="Z108" s="74"/>
      <c r="AA108" s="37" t="s">
        <v>156</v>
      </c>
      <c r="AB108" s="74"/>
      <c r="AC108" s="37" t="s">
        <v>158</v>
      </c>
      <c r="AD108" s="75" t="s">
        <v>159</v>
      </c>
      <c r="AE108" s="76" t="str">
        <f t="shared" si="4"/>
        <v/>
      </c>
      <c r="AF108" s="79" t="s">
        <v>160</v>
      </c>
      <c r="AG108" s="78" t="str">
        <f t="shared" si="5"/>
        <v/>
      </c>
    </row>
    <row r="109" spans="1:33" ht="36.75" customHeight="1">
      <c r="A109" s="65">
        <f t="shared" si="6"/>
        <v>98</v>
      </c>
      <c r="B109" s="66" t="str">
        <f>IF(【全員最初に作成】基本情報!C132="","",【全員最初に作成】基本情報!C132)</f>
        <v/>
      </c>
      <c r="C109" s="67" t="str">
        <f>IF(【全員最初に作成】基本情報!D132="","",【全員最初に作成】基本情報!D132)</f>
        <v/>
      </c>
      <c r="D109" s="68" t="str">
        <f>IF(【全員最初に作成】基本情報!E132="","",【全員最初に作成】基本情報!E132)</f>
        <v/>
      </c>
      <c r="E109" s="68" t="str">
        <f>IF(【全員最初に作成】基本情報!F132="","",【全員最初に作成】基本情報!F132)</f>
        <v/>
      </c>
      <c r="F109" s="68" t="str">
        <f>IF(【全員最初に作成】基本情報!G132="","",【全員最初に作成】基本情報!G132)</f>
        <v/>
      </c>
      <c r="G109" s="68" t="str">
        <f>IF(【全員最初に作成】基本情報!H132="","",【全員最初に作成】基本情報!H132)</f>
        <v/>
      </c>
      <c r="H109" s="68" t="str">
        <f>IF(【全員最初に作成】基本情報!I132="","",【全員最初に作成】基本情報!I132)</f>
        <v/>
      </c>
      <c r="I109" s="68" t="str">
        <f>IF(【全員最初に作成】基本情報!J132="","",【全員最初に作成】基本情報!J132)</f>
        <v/>
      </c>
      <c r="J109" s="68" t="str">
        <f>IF(【全員最初に作成】基本情報!K132="","",【全員最初に作成】基本情報!K132)</f>
        <v/>
      </c>
      <c r="K109" s="69" t="str">
        <f>IF(【全員最初に作成】基本情報!L132="","",【全員最初に作成】基本情報!L132)</f>
        <v/>
      </c>
      <c r="L109" s="70" t="str">
        <f>IF(【全員最初に作成】基本情報!M132="","",【全員最初に作成】基本情報!M132)</f>
        <v/>
      </c>
      <c r="M109" s="70" t="str">
        <f>IF(【全員最初に作成】基本情報!R132="","",【全員最初に作成】基本情報!R132)</f>
        <v/>
      </c>
      <c r="N109" s="70" t="str">
        <f>IF(【全員最初に作成】基本情報!W132="","",【全員最初に作成】基本情報!W132)</f>
        <v/>
      </c>
      <c r="O109" s="65" t="str">
        <f>IF(【全員最初に作成】基本情報!X132="","",【全員最初に作成】基本情報!X132)</f>
        <v/>
      </c>
      <c r="P109" s="71" t="str">
        <f>IF(【全員最初に作成】基本情報!Y132="","",【全員最初に作成】基本情報!Y132)</f>
        <v/>
      </c>
      <c r="Q109" s="234" t="str">
        <f>IF(【全員最初に作成】基本情報!AB132="","",【全員最初に作成】基本情報!AB132)</f>
        <v/>
      </c>
      <c r="R109" s="72"/>
      <c r="S109" s="73"/>
      <c r="T109" s="80" t="str">
        <f>IF(P109="","",VLOOKUP(P109,【参考】数式用!$A$5:$H$34,MATCH(S109,【参考】数式用!$C$4:$E$4,0)+2,0))</f>
        <v/>
      </c>
      <c r="U109" s="38" t="s">
        <v>155</v>
      </c>
      <c r="V109" s="74"/>
      <c r="W109" s="37" t="s">
        <v>156</v>
      </c>
      <c r="X109" s="74"/>
      <c r="Y109" s="40" t="s">
        <v>157</v>
      </c>
      <c r="Z109" s="74"/>
      <c r="AA109" s="37" t="s">
        <v>156</v>
      </c>
      <c r="AB109" s="74"/>
      <c r="AC109" s="37" t="s">
        <v>158</v>
      </c>
      <c r="AD109" s="75" t="s">
        <v>159</v>
      </c>
      <c r="AE109" s="76" t="str">
        <f t="shared" si="4"/>
        <v/>
      </c>
      <c r="AF109" s="79" t="s">
        <v>160</v>
      </c>
      <c r="AG109" s="78" t="str">
        <f t="shared" si="5"/>
        <v/>
      </c>
    </row>
    <row r="110" spans="1:33" ht="36.75" customHeight="1">
      <c r="A110" s="65">
        <f t="shared" si="6"/>
        <v>99</v>
      </c>
      <c r="B110" s="66" t="str">
        <f>IF(【全員最初に作成】基本情報!C133="","",【全員最初に作成】基本情報!C133)</f>
        <v/>
      </c>
      <c r="C110" s="67" t="str">
        <f>IF(【全員最初に作成】基本情報!D133="","",【全員最初に作成】基本情報!D133)</f>
        <v/>
      </c>
      <c r="D110" s="68" t="str">
        <f>IF(【全員最初に作成】基本情報!E133="","",【全員最初に作成】基本情報!E133)</f>
        <v/>
      </c>
      <c r="E110" s="68" t="str">
        <f>IF(【全員最初に作成】基本情報!F133="","",【全員最初に作成】基本情報!F133)</f>
        <v/>
      </c>
      <c r="F110" s="68" t="str">
        <f>IF(【全員最初に作成】基本情報!G133="","",【全員最初に作成】基本情報!G133)</f>
        <v/>
      </c>
      <c r="G110" s="68" t="str">
        <f>IF(【全員最初に作成】基本情報!H133="","",【全員最初に作成】基本情報!H133)</f>
        <v/>
      </c>
      <c r="H110" s="68" t="str">
        <f>IF(【全員最初に作成】基本情報!I133="","",【全員最初に作成】基本情報!I133)</f>
        <v/>
      </c>
      <c r="I110" s="68" t="str">
        <f>IF(【全員最初に作成】基本情報!J133="","",【全員最初に作成】基本情報!J133)</f>
        <v/>
      </c>
      <c r="J110" s="68" t="str">
        <f>IF(【全員最初に作成】基本情報!K133="","",【全員最初に作成】基本情報!K133)</f>
        <v/>
      </c>
      <c r="K110" s="69" t="str">
        <f>IF(【全員最初に作成】基本情報!L133="","",【全員最初に作成】基本情報!L133)</f>
        <v/>
      </c>
      <c r="L110" s="70" t="str">
        <f>IF(【全員最初に作成】基本情報!M133="","",【全員最初に作成】基本情報!M133)</f>
        <v/>
      </c>
      <c r="M110" s="70" t="str">
        <f>IF(【全員最初に作成】基本情報!R133="","",【全員最初に作成】基本情報!R133)</f>
        <v/>
      </c>
      <c r="N110" s="70" t="str">
        <f>IF(【全員最初に作成】基本情報!W133="","",【全員最初に作成】基本情報!W133)</f>
        <v/>
      </c>
      <c r="O110" s="65" t="str">
        <f>IF(【全員最初に作成】基本情報!X133="","",【全員最初に作成】基本情報!X133)</f>
        <v/>
      </c>
      <c r="P110" s="71" t="str">
        <f>IF(【全員最初に作成】基本情報!Y133="","",【全員最初に作成】基本情報!Y133)</f>
        <v/>
      </c>
      <c r="Q110" s="234" t="str">
        <f>IF(【全員最初に作成】基本情報!AB133="","",【全員最初に作成】基本情報!AB133)</f>
        <v/>
      </c>
      <c r="R110" s="72"/>
      <c r="S110" s="73"/>
      <c r="T110" s="80" t="str">
        <f>IF(P110="","",VLOOKUP(P110,【参考】数式用!$A$5:$H$34,MATCH(S110,【参考】数式用!$C$4:$E$4,0)+2,0))</f>
        <v/>
      </c>
      <c r="U110" s="38" t="s">
        <v>155</v>
      </c>
      <c r="V110" s="74"/>
      <c r="W110" s="37" t="s">
        <v>156</v>
      </c>
      <c r="X110" s="74"/>
      <c r="Y110" s="40" t="s">
        <v>157</v>
      </c>
      <c r="Z110" s="74"/>
      <c r="AA110" s="37" t="s">
        <v>156</v>
      </c>
      <c r="AB110" s="74"/>
      <c r="AC110" s="37" t="s">
        <v>158</v>
      </c>
      <c r="AD110" s="75" t="s">
        <v>159</v>
      </c>
      <c r="AE110" s="76" t="str">
        <f t="shared" si="4"/>
        <v/>
      </c>
      <c r="AF110" s="79" t="s">
        <v>160</v>
      </c>
      <c r="AG110" s="78" t="str">
        <f t="shared" si="5"/>
        <v/>
      </c>
    </row>
    <row r="111" spans="1:33" ht="36.75" customHeight="1">
      <c r="A111" s="65">
        <f t="shared" si="6"/>
        <v>100</v>
      </c>
      <c r="B111" s="66" t="str">
        <f>IF(【全員最初に作成】基本情報!C134="","",【全員最初に作成】基本情報!C134)</f>
        <v/>
      </c>
      <c r="C111" s="67" t="str">
        <f>IF(【全員最初に作成】基本情報!D134="","",【全員最初に作成】基本情報!D134)</f>
        <v/>
      </c>
      <c r="D111" s="68" t="str">
        <f>IF(【全員最初に作成】基本情報!E134="","",【全員最初に作成】基本情報!E134)</f>
        <v/>
      </c>
      <c r="E111" s="68" t="str">
        <f>IF(【全員最初に作成】基本情報!F134="","",【全員最初に作成】基本情報!F134)</f>
        <v/>
      </c>
      <c r="F111" s="68" t="str">
        <f>IF(【全員最初に作成】基本情報!G134="","",【全員最初に作成】基本情報!G134)</f>
        <v/>
      </c>
      <c r="G111" s="68" t="str">
        <f>IF(【全員最初に作成】基本情報!H134="","",【全員最初に作成】基本情報!H134)</f>
        <v/>
      </c>
      <c r="H111" s="68" t="str">
        <f>IF(【全員最初に作成】基本情報!I134="","",【全員最初に作成】基本情報!I134)</f>
        <v/>
      </c>
      <c r="I111" s="68" t="str">
        <f>IF(【全員最初に作成】基本情報!J134="","",【全員最初に作成】基本情報!J134)</f>
        <v/>
      </c>
      <c r="J111" s="68" t="str">
        <f>IF(【全員最初に作成】基本情報!K134="","",【全員最初に作成】基本情報!K134)</f>
        <v/>
      </c>
      <c r="K111" s="69" t="str">
        <f>IF(【全員最初に作成】基本情報!L134="","",【全員最初に作成】基本情報!L134)</f>
        <v/>
      </c>
      <c r="L111" s="70" t="str">
        <f>IF(【全員最初に作成】基本情報!M134="","",【全員最初に作成】基本情報!M134)</f>
        <v/>
      </c>
      <c r="M111" s="70" t="str">
        <f>IF(【全員最初に作成】基本情報!R134="","",【全員最初に作成】基本情報!R134)</f>
        <v/>
      </c>
      <c r="N111" s="70" t="str">
        <f>IF(【全員最初に作成】基本情報!W134="","",【全員最初に作成】基本情報!W134)</f>
        <v/>
      </c>
      <c r="O111" s="65" t="str">
        <f>IF(【全員最初に作成】基本情報!X134="","",【全員最初に作成】基本情報!X134)</f>
        <v/>
      </c>
      <c r="P111" s="71" t="str">
        <f>IF(【全員最初に作成】基本情報!Y134="","",【全員最初に作成】基本情報!Y134)</f>
        <v/>
      </c>
      <c r="Q111" s="234" t="str">
        <f>IF(【全員最初に作成】基本情報!AB134="","",【全員最初に作成】基本情報!AB134)</f>
        <v/>
      </c>
      <c r="R111" s="72"/>
      <c r="S111" s="73"/>
      <c r="T111" s="80" t="str">
        <f>IF(P111="","",VLOOKUP(P111,【参考】数式用!$A$5:$H$34,MATCH(S111,【参考】数式用!$C$4:$E$4,0)+2,0))</f>
        <v/>
      </c>
      <c r="U111" s="38" t="s">
        <v>155</v>
      </c>
      <c r="V111" s="74"/>
      <c r="W111" s="37" t="s">
        <v>156</v>
      </c>
      <c r="X111" s="74"/>
      <c r="Y111" s="40" t="s">
        <v>157</v>
      </c>
      <c r="Z111" s="74"/>
      <c r="AA111" s="37" t="s">
        <v>156</v>
      </c>
      <c r="AB111" s="74"/>
      <c r="AC111" s="37" t="s">
        <v>158</v>
      </c>
      <c r="AD111" s="75" t="s">
        <v>159</v>
      </c>
      <c r="AE111" s="76" t="str">
        <f t="shared" si="4"/>
        <v/>
      </c>
      <c r="AF111" s="79" t="s">
        <v>160</v>
      </c>
      <c r="AG111" s="78" t="str">
        <f t="shared" si="5"/>
        <v/>
      </c>
    </row>
    <row r="112" spans="1:33" ht="36.75" customHeight="1">
      <c r="A112" s="65">
        <f t="shared" si="6"/>
        <v>101</v>
      </c>
      <c r="B112" s="66" t="str">
        <f>IF(【全員最初に作成】基本情報!C135="","",【全員最初に作成】基本情報!C135)</f>
        <v/>
      </c>
      <c r="C112" s="67" t="str">
        <f>IF(【全員最初に作成】基本情報!D135="","",【全員最初に作成】基本情報!D135)</f>
        <v/>
      </c>
      <c r="D112" s="68" t="str">
        <f>IF(【全員最初に作成】基本情報!E135="","",【全員最初に作成】基本情報!E135)</f>
        <v/>
      </c>
      <c r="E112" s="68" t="str">
        <f>IF(【全員最初に作成】基本情報!F135="","",【全員最初に作成】基本情報!F135)</f>
        <v/>
      </c>
      <c r="F112" s="68" t="str">
        <f>IF(【全員最初に作成】基本情報!G135="","",【全員最初に作成】基本情報!G135)</f>
        <v/>
      </c>
      <c r="G112" s="68" t="str">
        <f>IF(【全員最初に作成】基本情報!H135="","",【全員最初に作成】基本情報!H135)</f>
        <v/>
      </c>
      <c r="H112" s="68" t="str">
        <f>IF(【全員最初に作成】基本情報!I135="","",【全員最初に作成】基本情報!I135)</f>
        <v/>
      </c>
      <c r="I112" s="68" t="str">
        <f>IF(【全員最初に作成】基本情報!J135="","",【全員最初に作成】基本情報!J135)</f>
        <v/>
      </c>
      <c r="J112" s="68" t="str">
        <f>IF(【全員最初に作成】基本情報!K135="","",【全員最初に作成】基本情報!K135)</f>
        <v/>
      </c>
      <c r="K112" s="69" t="str">
        <f>IF(【全員最初に作成】基本情報!L135="","",【全員最初に作成】基本情報!L135)</f>
        <v/>
      </c>
      <c r="L112" s="70" t="str">
        <f>IF(【全員最初に作成】基本情報!M135="","",【全員最初に作成】基本情報!M135)</f>
        <v/>
      </c>
      <c r="M112" s="70" t="str">
        <f>IF(【全員最初に作成】基本情報!R135="","",【全員最初に作成】基本情報!R135)</f>
        <v/>
      </c>
      <c r="N112" s="70" t="str">
        <f>IF(【全員最初に作成】基本情報!W135="","",【全員最初に作成】基本情報!W135)</f>
        <v/>
      </c>
      <c r="O112" s="65" t="str">
        <f>IF(【全員最初に作成】基本情報!X135="","",【全員最初に作成】基本情報!X135)</f>
        <v/>
      </c>
      <c r="P112" s="71" t="str">
        <f>IF(【全員最初に作成】基本情報!Y135="","",【全員最初に作成】基本情報!Y135)</f>
        <v/>
      </c>
      <c r="Q112" s="234" t="str">
        <f>IF(【全員最初に作成】基本情報!AB135="","",【全員最初に作成】基本情報!AB135)</f>
        <v/>
      </c>
      <c r="R112" s="72"/>
      <c r="S112" s="73"/>
      <c r="T112" s="80" t="str">
        <f>IF(P112="","",VLOOKUP(P112,【参考】数式用!$A$5:$H$34,MATCH(S112,【参考】数式用!$C$4:$E$4,0)+2,0))</f>
        <v/>
      </c>
      <c r="U112" s="38" t="s">
        <v>155</v>
      </c>
      <c r="V112" s="74"/>
      <c r="W112" s="125" t="s">
        <v>156</v>
      </c>
      <c r="X112" s="74"/>
      <c r="Y112" s="40" t="s">
        <v>157</v>
      </c>
      <c r="Z112" s="74"/>
      <c r="AA112" s="125" t="s">
        <v>156</v>
      </c>
      <c r="AB112" s="74"/>
      <c r="AC112" s="125" t="s">
        <v>158</v>
      </c>
      <c r="AD112" s="75" t="s">
        <v>159</v>
      </c>
      <c r="AE112" s="76" t="str">
        <f t="shared" si="4"/>
        <v/>
      </c>
      <c r="AF112" s="77" t="s">
        <v>160</v>
      </c>
      <c r="AG112" s="78" t="str">
        <f t="shared" si="5"/>
        <v/>
      </c>
    </row>
    <row r="113" spans="1:33" ht="36.75" customHeight="1">
      <c r="A113" s="65">
        <f t="shared" si="6"/>
        <v>102</v>
      </c>
      <c r="B113" s="66" t="str">
        <f>IF(【全員最初に作成】基本情報!C136="","",【全員最初に作成】基本情報!C136)</f>
        <v/>
      </c>
      <c r="C113" s="67" t="str">
        <f>IF(【全員最初に作成】基本情報!D136="","",【全員最初に作成】基本情報!D136)</f>
        <v/>
      </c>
      <c r="D113" s="68" t="str">
        <f>IF(【全員最初に作成】基本情報!E136="","",【全員最初に作成】基本情報!E136)</f>
        <v/>
      </c>
      <c r="E113" s="68" t="str">
        <f>IF(【全員最初に作成】基本情報!F136="","",【全員最初に作成】基本情報!F136)</f>
        <v/>
      </c>
      <c r="F113" s="68" t="str">
        <f>IF(【全員最初に作成】基本情報!G136="","",【全員最初に作成】基本情報!G136)</f>
        <v/>
      </c>
      <c r="G113" s="68" t="str">
        <f>IF(【全員最初に作成】基本情報!H136="","",【全員最初に作成】基本情報!H136)</f>
        <v/>
      </c>
      <c r="H113" s="68" t="str">
        <f>IF(【全員最初に作成】基本情報!I136="","",【全員最初に作成】基本情報!I136)</f>
        <v/>
      </c>
      <c r="I113" s="68" t="str">
        <f>IF(【全員最初に作成】基本情報!J136="","",【全員最初に作成】基本情報!J136)</f>
        <v/>
      </c>
      <c r="J113" s="68" t="str">
        <f>IF(【全員最初に作成】基本情報!K136="","",【全員最初に作成】基本情報!K136)</f>
        <v/>
      </c>
      <c r="K113" s="69" t="str">
        <f>IF(【全員最初に作成】基本情報!L136="","",【全員最初に作成】基本情報!L136)</f>
        <v/>
      </c>
      <c r="L113" s="70" t="str">
        <f>IF(【全員最初に作成】基本情報!M136="","",【全員最初に作成】基本情報!M136)</f>
        <v/>
      </c>
      <c r="M113" s="70" t="str">
        <f>IF(【全員最初に作成】基本情報!R136="","",【全員最初に作成】基本情報!R136)</f>
        <v/>
      </c>
      <c r="N113" s="70" t="str">
        <f>IF(【全員最初に作成】基本情報!W136="","",【全員最初に作成】基本情報!W136)</f>
        <v/>
      </c>
      <c r="O113" s="65" t="str">
        <f>IF(【全員最初に作成】基本情報!X136="","",【全員最初に作成】基本情報!X136)</f>
        <v/>
      </c>
      <c r="P113" s="71" t="str">
        <f>IF(【全員最初に作成】基本情報!Y136="","",【全員最初に作成】基本情報!Y136)</f>
        <v/>
      </c>
      <c r="Q113" s="234" t="str">
        <f>IF(【全員最初に作成】基本情報!AB136="","",【全員最初に作成】基本情報!AB136)</f>
        <v/>
      </c>
      <c r="R113" s="72"/>
      <c r="S113" s="73"/>
      <c r="T113" s="80" t="str">
        <f>IF(P113="","",VLOOKUP(P113,【参考】数式用!$A$5:$H$34,MATCH(S113,【参考】数式用!$C$4:$E$4,0)+2,0))</f>
        <v/>
      </c>
      <c r="U113" s="38" t="s">
        <v>155</v>
      </c>
      <c r="V113" s="74"/>
      <c r="W113" s="125" t="s">
        <v>156</v>
      </c>
      <c r="X113" s="74"/>
      <c r="Y113" s="40" t="s">
        <v>157</v>
      </c>
      <c r="Z113" s="74"/>
      <c r="AA113" s="125" t="s">
        <v>156</v>
      </c>
      <c r="AB113" s="74"/>
      <c r="AC113" s="125" t="s">
        <v>158</v>
      </c>
      <c r="AD113" s="75" t="s">
        <v>159</v>
      </c>
      <c r="AE113" s="76" t="str">
        <f t="shared" si="4"/>
        <v/>
      </c>
      <c r="AF113" s="77" t="s">
        <v>160</v>
      </c>
      <c r="AG113" s="78" t="str">
        <f t="shared" si="5"/>
        <v/>
      </c>
    </row>
    <row r="114" spans="1:33" ht="36.75" customHeight="1">
      <c r="A114" s="65">
        <f t="shared" si="6"/>
        <v>103</v>
      </c>
      <c r="B114" s="66" t="str">
        <f>IF(【全員最初に作成】基本情報!C137="","",【全員最初に作成】基本情報!C137)</f>
        <v/>
      </c>
      <c r="C114" s="67" t="str">
        <f>IF(【全員最初に作成】基本情報!D137="","",【全員最初に作成】基本情報!D137)</f>
        <v/>
      </c>
      <c r="D114" s="68" t="str">
        <f>IF(【全員最初に作成】基本情報!E137="","",【全員最初に作成】基本情報!E137)</f>
        <v/>
      </c>
      <c r="E114" s="68" t="str">
        <f>IF(【全員最初に作成】基本情報!F137="","",【全員最初に作成】基本情報!F137)</f>
        <v/>
      </c>
      <c r="F114" s="68" t="str">
        <f>IF(【全員最初に作成】基本情報!G137="","",【全員最初に作成】基本情報!G137)</f>
        <v/>
      </c>
      <c r="G114" s="68" t="str">
        <f>IF(【全員最初に作成】基本情報!H137="","",【全員最初に作成】基本情報!H137)</f>
        <v/>
      </c>
      <c r="H114" s="68" t="str">
        <f>IF(【全員最初に作成】基本情報!I137="","",【全員最初に作成】基本情報!I137)</f>
        <v/>
      </c>
      <c r="I114" s="68" t="str">
        <f>IF(【全員最初に作成】基本情報!J137="","",【全員最初に作成】基本情報!J137)</f>
        <v/>
      </c>
      <c r="J114" s="68" t="str">
        <f>IF(【全員最初に作成】基本情報!K137="","",【全員最初に作成】基本情報!K137)</f>
        <v/>
      </c>
      <c r="K114" s="69" t="str">
        <f>IF(【全員最初に作成】基本情報!L137="","",【全員最初に作成】基本情報!L137)</f>
        <v/>
      </c>
      <c r="L114" s="70" t="str">
        <f>IF(【全員最初に作成】基本情報!M137="","",【全員最初に作成】基本情報!M137)</f>
        <v/>
      </c>
      <c r="M114" s="70" t="str">
        <f>IF(【全員最初に作成】基本情報!R137="","",【全員最初に作成】基本情報!R137)</f>
        <v/>
      </c>
      <c r="N114" s="70" t="str">
        <f>IF(【全員最初に作成】基本情報!W137="","",【全員最初に作成】基本情報!W137)</f>
        <v/>
      </c>
      <c r="O114" s="65" t="str">
        <f>IF(【全員最初に作成】基本情報!X137="","",【全員最初に作成】基本情報!X137)</f>
        <v/>
      </c>
      <c r="P114" s="71" t="str">
        <f>IF(【全員最初に作成】基本情報!Y137="","",【全員最初に作成】基本情報!Y137)</f>
        <v/>
      </c>
      <c r="Q114" s="234" t="str">
        <f>IF(【全員最初に作成】基本情報!AB137="","",【全員最初に作成】基本情報!AB137)</f>
        <v/>
      </c>
      <c r="R114" s="72"/>
      <c r="S114" s="73"/>
      <c r="T114" s="80" t="str">
        <f>IF(P114="","",VLOOKUP(P114,【参考】数式用!$A$5:$H$34,MATCH(S114,【参考】数式用!$C$4:$E$4,0)+2,0))</f>
        <v/>
      </c>
      <c r="U114" s="38" t="s">
        <v>155</v>
      </c>
      <c r="V114" s="74"/>
      <c r="W114" s="125" t="s">
        <v>156</v>
      </c>
      <c r="X114" s="74"/>
      <c r="Y114" s="40" t="s">
        <v>157</v>
      </c>
      <c r="Z114" s="74"/>
      <c r="AA114" s="125" t="s">
        <v>156</v>
      </c>
      <c r="AB114" s="74"/>
      <c r="AC114" s="125" t="s">
        <v>158</v>
      </c>
      <c r="AD114" s="75" t="s">
        <v>159</v>
      </c>
      <c r="AE114" s="76" t="str">
        <f t="shared" si="4"/>
        <v/>
      </c>
      <c r="AF114" s="77" t="s">
        <v>160</v>
      </c>
      <c r="AG114" s="78" t="str">
        <f t="shared" si="5"/>
        <v/>
      </c>
    </row>
    <row r="115" spans="1:33" ht="36.75" customHeight="1">
      <c r="A115" s="65">
        <f t="shared" si="6"/>
        <v>104</v>
      </c>
      <c r="B115" s="66" t="str">
        <f>IF(【全員最初に作成】基本情報!C138="","",【全員最初に作成】基本情報!C138)</f>
        <v/>
      </c>
      <c r="C115" s="67" t="str">
        <f>IF(【全員最初に作成】基本情報!D138="","",【全員最初に作成】基本情報!D138)</f>
        <v/>
      </c>
      <c r="D115" s="68" t="str">
        <f>IF(【全員最初に作成】基本情報!E138="","",【全員最初に作成】基本情報!E138)</f>
        <v/>
      </c>
      <c r="E115" s="68" t="str">
        <f>IF(【全員最初に作成】基本情報!F138="","",【全員最初に作成】基本情報!F138)</f>
        <v/>
      </c>
      <c r="F115" s="68" t="str">
        <f>IF(【全員最初に作成】基本情報!G138="","",【全員最初に作成】基本情報!G138)</f>
        <v/>
      </c>
      <c r="G115" s="68" t="str">
        <f>IF(【全員最初に作成】基本情報!H138="","",【全員最初に作成】基本情報!H138)</f>
        <v/>
      </c>
      <c r="H115" s="68" t="str">
        <f>IF(【全員最初に作成】基本情報!I138="","",【全員最初に作成】基本情報!I138)</f>
        <v/>
      </c>
      <c r="I115" s="68" t="str">
        <f>IF(【全員最初に作成】基本情報!J138="","",【全員最初に作成】基本情報!J138)</f>
        <v/>
      </c>
      <c r="J115" s="68" t="str">
        <f>IF(【全員最初に作成】基本情報!K138="","",【全員最初に作成】基本情報!K138)</f>
        <v/>
      </c>
      <c r="K115" s="69" t="str">
        <f>IF(【全員最初に作成】基本情報!L138="","",【全員最初に作成】基本情報!L138)</f>
        <v/>
      </c>
      <c r="L115" s="70" t="str">
        <f>IF(【全員最初に作成】基本情報!M138="","",【全員最初に作成】基本情報!M138)</f>
        <v/>
      </c>
      <c r="M115" s="70" t="str">
        <f>IF(【全員最初に作成】基本情報!R138="","",【全員最初に作成】基本情報!R138)</f>
        <v/>
      </c>
      <c r="N115" s="70" t="str">
        <f>IF(【全員最初に作成】基本情報!W138="","",【全員最初に作成】基本情報!W138)</f>
        <v/>
      </c>
      <c r="O115" s="65" t="str">
        <f>IF(【全員最初に作成】基本情報!X138="","",【全員最初に作成】基本情報!X138)</f>
        <v/>
      </c>
      <c r="P115" s="71" t="str">
        <f>IF(【全員最初に作成】基本情報!Y138="","",【全員最初に作成】基本情報!Y138)</f>
        <v/>
      </c>
      <c r="Q115" s="234" t="str">
        <f>IF(【全員最初に作成】基本情報!AB138="","",【全員最初に作成】基本情報!AB138)</f>
        <v/>
      </c>
      <c r="R115" s="72"/>
      <c r="S115" s="73"/>
      <c r="T115" s="80" t="str">
        <f>IF(P115="","",VLOOKUP(P115,【参考】数式用!$A$5:$H$34,MATCH(S115,【参考】数式用!$C$4:$E$4,0)+2,0))</f>
        <v/>
      </c>
      <c r="U115" s="38" t="s">
        <v>155</v>
      </c>
      <c r="V115" s="74"/>
      <c r="W115" s="125" t="s">
        <v>156</v>
      </c>
      <c r="X115" s="74"/>
      <c r="Y115" s="40" t="s">
        <v>157</v>
      </c>
      <c r="Z115" s="74"/>
      <c r="AA115" s="125" t="s">
        <v>156</v>
      </c>
      <c r="AB115" s="74"/>
      <c r="AC115" s="125" t="s">
        <v>158</v>
      </c>
      <c r="AD115" s="75" t="s">
        <v>159</v>
      </c>
      <c r="AE115" s="76" t="str">
        <f t="shared" si="4"/>
        <v/>
      </c>
      <c r="AF115" s="77" t="s">
        <v>160</v>
      </c>
      <c r="AG115" s="78" t="str">
        <f t="shared" si="5"/>
        <v/>
      </c>
    </row>
    <row r="116" spans="1:33" ht="36.75" customHeight="1">
      <c r="A116" s="65">
        <f t="shared" si="6"/>
        <v>105</v>
      </c>
      <c r="B116" s="66" t="str">
        <f>IF(【全員最初に作成】基本情報!C139="","",【全員最初に作成】基本情報!C139)</f>
        <v/>
      </c>
      <c r="C116" s="67" t="str">
        <f>IF(【全員最初に作成】基本情報!D139="","",【全員最初に作成】基本情報!D139)</f>
        <v/>
      </c>
      <c r="D116" s="68" t="str">
        <f>IF(【全員最初に作成】基本情報!E139="","",【全員最初に作成】基本情報!E139)</f>
        <v/>
      </c>
      <c r="E116" s="68" t="str">
        <f>IF(【全員最初に作成】基本情報!F139="","",【全員最初に作成】基本情報!F139)</f>
        <v/>
      </c>
      <c r="F116" s="68" t="str">
        <f>IF(【全員最初に作成】基本情報!G139="","",【全員最初に作成】基本情報!G139)</f>
        <v/>
      </c>
      <c r="G116" s="68" t="str">
        <f>IF(【全員最初に作成】基本情報!H139="","",【全員最初に作成】基本情報!H139)</f>
        <v/>
      </c>
      <c r="H116" s="68" t="str">
        <f>IF(【全員最初に作成】基本情報!I139="","",【全員最初に作成】基本情報!I139)</f>
        <v/>
      </c>
      <c r="I116" s="68" t="str">
        <f>IF(【全員最初に作成】基本情報!J139="","",【全員最初に作成】基本情報!J139)</f>
        <v/>
      </c>
      <c r="J116" s="68" t="str">
        <f>IF(【全員最初に作成】基本情報!K139="","",【全員最初に作成】基本情報!K139)</f>
        <v/>
      </c>
      <c r="K116" s="69" t="str">
        <f>IF(【全員最初に作成】基本情報!L139="","",【全員最初に作成】基本情報!L139)</f>
        <v/>
      </c>
      <c r="L116" s="70" t="str">
        <f>IF(【全員最初に作成】基本情報!M139="","",【全員最初に作成】基本情報!M139)</f>
        <v/>
      </c>
      <c r="M116" s="70" t="str">
        <f>IF(【全員最初に作成】基本情報!R139="","",【全員最初に作成】基本情報!R139)</f>
        <v/>
      </c>
      <c r="N116" s="70" t="str">
        <f>IF(【全員最初に作成】基本情報!W139="","",【全員最初に作成】基本情報!W139)</f>
        <v/>
      </c>
      <c r="O116" s="65" t="str">
        <f>IF(【全員最初に作成】基本情報!X139="","",【全員最初に作成】基本情報!X139)</f>
        <v/>
      </c>
      <c r="P116" s="71" t="str">
        <f>IF(【全員最初に作成】基本情報!Y139="","",【全員最初に作成】基本情報!Y139)</f>
        <v/>
      </c>
      <c r="Q116" s="234" t="str">
        <f>IF(【全員最初に作成】基本情報!AB139="","",【全員最初に作成】基本情報!AB139)</f>
        <v/>
      </c>
      <c r="R116" s="72"/>
      <c r="S116" s="73"/>
      <c r="T116" s="80" t="str">
        <f>IF(P116="","",VLOOKUP(P116,【参考】数式用!$A$5:$H$34,MATCH(S116,【参考】数式用!$C$4:$E$4,0)+2,0))</f>
        <v/>
      </c>
      <c r="U116" s="38" t="s">
        <v>155</v>
      </c>
      <c r="V116" s="74"/>
      <c r="W116" s="125" t="s">
        <v>156</v>
      </c>
      <c r="X116" s="74"/>
      <c r="Y116" s="40" t="s">
        <v>157</v>
      </c>
      <c r="Z116" s="74"/>
      <c r="AA116" s="125" t="s">
        <v>156</v>
      </c>
      <c r="AB116" s="74"/>
      <c r="AC116" s="125" t="s">
        <v>158</v>
      </c>
      <c r="AD116" s="75" t="s">
        <v>159</v>
      </c>
      <c r="AE116" s="76" t="str">
        <f t="shared" si="4"/>
        <v/>
      </c>
      <c r="AF116" s="77" t="s">
        <v>160</v>
      </c>
      <c r="AG116" s="78" t="str">
        <f t="shared" si="5"/>
        <v/>
      </c>
    </row>
    <row r="117" spans="1:33" ht="36.75" customHeight="1">
      <c r="A117" s="65">
        <f t="shared" si="6"/>
        <v>106</v>
      </c>
      <c r="B117" s="66" t="str">
        <f>IF(【全員最初に作成】基本情報!C140="","",【全員最初に作成】基本情報!C140)</f>
        <v/>
      </c>
      <c r="C117" s="67" t="str">
        <f>IF(【全員最初に作成】基本情報!D140="","",【全員最初に作成】基本情報!D140)</f>
        <v/>
      </c>
      <c r="D117" s="68" t="str">
        <f>IF(【全員最初に作成】基本情報!E140="","",【全員最初に作成】基本情報!E140)</f>
        <v/>
      </c>
      <c r="E117" s="68" t="str">
        <f>IF(【全員最初に作成】基本情報!F140="","",【全員最初に作成】基本情報!F140)</f>
        <v/>
      </c>
      <c r="F117" s="68" t="str">
        <f>IF(【全員最初に作成】基本情報!G140="","",【全員最初に作成】基本情報!G140)</f>
        <v/>
      </c>
      <c r="G117" s="68" t="str">
        <f>IF(【全員最初に作成】基本情報!H140="","",【全員最初に作成】基本情報!H140)</f>
        <v/>
      </c>
      <c r="H117" s="68" t="str">
        <f>IF(【全員最初に作成】基本情報!I140="","",【全員最初に作成】基本情報!I140)</f>
        <v/>
      </c>
      <c r="I117" s="68" t="str">
        <f>IF(【全員最初に作成】基本情報!J140="","",【全員最初に作成】基本情報!J140)</f>
        <v/>
      </c>
      <c r="J117" s="68" t="str">
        <f>IF(【全員最初に作成】基本情報!K140="","",【全員最初に作成】基本情報!K140)</f>
        <v/>
      </c>
      <c r="K117" s="69" t="str">
        <f>IF(【全員最初に作成】基本情報!L140="","",【全員最初に作成】基本情報!L140)</f>
        <v/>
      </c>
      <c r="L117" s="70" t="str">
        <f>IF(【全員最初に作成】基本情報!M140="","",【全員最初に作成】基本情報!M140)</f>
        <v/>
      </c>
      <c r="M117" s="70" t="str">
        <f>IF(【全員最初に作成】基本情報!R140="","",【全員最初に作成】基本情報!R140)</f>
        <v/>
      </c>
      <c r="N117" s="70" t="str">
        <f>IF(【全員最初に作成】基本情報!W140="","",【全員最初に作成】基本情報!W140)</f>
        <v/>
      </c>
      <c r="O117" s="65" t="str">
        <f>IF(【全員最初に作成】基本情報!X140="","",【全員最初に作成】基本情報!X140)</f>
        <v/>
      </c>
      <c r="P117" s="71" t="str">
        <f>IF(【全員最初に作成】基本情報!Y140="","",【全員最初に作成】基本情報!Y140)</f>
        <v/>
      </c>
      <c r="Q117" s="234" t="str">
        <f>IF(【全員最初に作成】基本情報!AB140="","",【全員最初に作成】基本情報!AB140)</f>
        <v/>
      </c>
      <c r="R117" s="72"/>
      <c r="S117" s="73"/>
      <c r="T117" s="80" t="str">
        <f>IF(P117="","",VLOOKUP(P117,【参考】数式用!$A$5:$H$34,MATCH(S117,【参考】数式用!$C$4:$E$4,0)+2,0))</f>
        <v/>
      </c>
      <c r="U117" s="38" t="s">
        <v>155</v>
      </c>
      <c r="V117" s="74"/>
      <c r="W117" s="125" t="s">
        <v>156</v>
      </c>
      <c r="X117" s="74"/>
      <c r="Y117" s="40" t="s">
        <v>157</v>
      </c>
      <c r="Z117" s="74"/>
      <c r="AA117" s="125" t="s">
        <v>156</v>
      </c>
      <c r="AB117" s="74"/>
      <c r="AC117" s="125" t="s">
        <v>158</v>
      </c>
      <c r="AD117" s="75" t="s">
        <v>159</v>
      </c>
      <c r="AE117" s="76" t="str">
        <f t="shared" si="4"/>
        <v/>
      </c>
      <c r="AF117" s="77" t="s">
        <v>160</v>
      </c>
      <c r="AG117" s="78" t="str">
        <f t="shared" si="5"/>
        <v/>
      </c>
    </row>
    <row r="118" spans="1:33" ht="36.75" customHeight="1">
      <c r="A118" s="65">
        <f t="shared" si="6"/>
        <v>107</v>
      </c>
      <c r="B118" s="66" t="str">
        <f>IF(【全員最初に作成】基本情報!C141="","",【全員最初に作成】基本情報!C141)</f>
        <v/>
      </c>
      <c r="C118" s="67" t="str">
        <f>IF(【全員最初に作成】基本情報!D141="","",【全員最初に作成】基本情報!D141)</f>
        <v/>
      </c>
      <c r="D118" s="68" t="str">
        <f>IF(【全員最初に作成】基本情報!E141="","",【全員最初に作成】基本情報!E141)</f>
        <v/>
      </c>
      <c r="E118" s="68" t="str">
        <f>IF(【全員最初に作成】基本情報!F141="","",【全員最初に作成】基本情報!F141)</f>
        <v/>
      </c>
      <c r="F118" s="68" t="str">
        <f>IF(【全員最初に作成】基本情報!G141="","",【全員最初に作成】基本情報!G141)</f>
        <v/>
      </c>
      <c r="G118" s="68" t="str">
        <f>IF(【全員最初に作成】基本情報!H141="","",【全員最初に作成】基本情報!H141)</f>
        <v/>
      </c>
      <c r="H118" s="68" t="str">
        <f>IF(【全員最初に作成】基本情報!I141="","",【全員最初に作成】基本情報!I141)</f>
        <v/>
      </c>
      <c r="I118" s="68" t="str">
        <f>IF(【全員最初に作成】基本情報!J141="","",【全員最初に作成】基本情報!J141)</f>
        <v/>
      </c>
      <c r="J118" s="68" t="str">
        <f>IF(【全員最初に作成】基本情報!K141="","",【全員最初に作成】基本情報!K141)</f>
        <v/>
      </c>
      <c r="K118" s="69" t="str">
        <f>IF(【全員最初に作成】基本情報!L141="","",【全員最初に作成】基本情報!L141)</f>
        <v/>
      </c>
      <c r="L118" s="70" t="str">
        <f>IF(【全員最初に作成】基本情報!M141="","",【全員最初に作成】基本情報!M141)</f>
        <v/>
      </c>
      <c r="M118" s="70" t="str">
        <f>IF(【全員最初に作成】基本情報!R141="","",【全員最初に作成】基本情報!R141)</f>
        <v/>
      </c>
      <c r="N118" s="70" t="str">
        <f>IF(【全員最初に作成】基本情報!W141="","",【全員最初に作成】基本情報!W141)</f>
        <v/>
      </c>
      <c r="O118" s="65" t="str">
        <f>IF(【全員最初に作成】基本情報!X141="","",【全員最初に作成】基本情報!X141)</f>
        <v/>
      </c>
      <c r="P118" s="71" t="str">
        <f>IF(【全員最初に作成】基本情報!Y141="","",【全員最初に作成】基本情報!Y141)</f>
        <v/>
      </c>
      <c r="Q118" s="234" t="str">
        <f>IF(【全員最初に作成】基本情報!AB141="","",【全員最初に作成】基本情報!AB141)</f>
        <v/>
      </c>
      <c r="R118" s="72"/>
      <c r="S118" s="73"/>
      <c r="T118" s="80" t="str">
        <f>IF(P118="","",VLOOKUP(P118,【参考】数式用!$A$5:$H$34,MATCH(S118,【参考】数式用!$C$4:$E$4,0)+2,0))</f>
        <v/>
      </c>
      <c r="U118" s="38" t="s">
        <v>155</v>
      </c>
      <c r="V118" s="74"/>
      <c r="W118" s="125" t="s">
        <v>156</v>
      </c>
      <c r="X118" s="74"/>
      <c r="Y118" s="40" t="s">
        <v>157</v>
      </c>
      <c r="Z118" s="74"/>
      <c r="AA118" s="125" t="s">
        <v>156</v>
      </c>
      <c r="AB118" s="74"/>
      <c r="AC118" s="125" t="s">
        <v>158</v>
      </c>
      <c r="AD118" s="75" t="s">
        <v>159</v>
      </c>
      <c r="AE118" s="76" t="str">
        <f t="shared" si="4"/>
        <v/>
      </c>
      <c r="AF118" s="77" t="s">
        <v>160</v>
      </c>
      <c r="AG118" s="78" t="str">
        <f t="shared" si="5"/>
        <v/>
      </c>
    </row>
    <row r="119" spans="1:33" ht="36.75" customHeight="1">
      <c r="A119" s="65">
        <f t="shared" si="6"/>
        <v>108</v>
      </c>
      <c r="B119" s="66" t="str">
        <f>IF(【全員最初に作成】基本情報!C142="","",【全員最初に作成】基本情報!C142)</f>
        <v/>
      </c>
      <c r="C119" s="67" t="str">
        <f>IF(【全員最初に作成】基本情報!D142="","",【全員最初に作成】基本情報!D142)</f>
        <v/>
      </c>
      <c r="D119" s="68" t="str">
        <f>IF(【全員最初に作成】基本情報!E142="","",【全員最初に作成】基本情報!E142)</f>
        <v/>
      </c>
      <c r="E119" s="68" t="str">
        <f>IF(【全員最初に作成】基本情報!F142="","",【全員最初に作成】基本情報!F142)</f>
        <v/>
      </c>
      <c r="F119" s="68" t="str">
        <f>IF(【全員最初に作成】基本情報!G142="","",【全員最初に作成】基本情報!G142)</f>
        <v/>
      </c>
      <c r="G119" s="68" t="str">
        <f>IF(【全員最初に作成】基本情報!H142="","",【全員最初に作成】基本情報!H142)</f>
        <v/>
      </c>
      <c r="H119" s="68" t="str">
        <f>IF(【全員最初に作成】基本情報!I142="","",【全員最初に作成】基本情報!I142)</f>
        <v/>
      </c>
      <c r="I119" s="68" t="str">
        <f>IF(【全員最初に作成】基本情報!J142="","",【全員最初に作成】基本情報!J142)</f>
        <v/>
      </c>
      <c r="J119" s="68" t="str">
        <f>IF(【全員最初に作成】基本情報!K142="","",【全員最初に作成】基本情報!K142)</f>
        <v/>
      </c>
      <c r="K119" s="69" t="str">
        <f>IF(【全員最初に作成】基本情報!L142="","",【全員最初に作成】基本情報!L142)</f>
        <v/>
      </c>
      <c r="L119" s="70" t="str">
        <f>IF(【全員最初に作成】基本情報!M142="","",【全員最初に作成】基本情報!M142)</f>
        <v/>
      </c>
      <c r="M119" s="70" t="str">
        <f>IF(【全員最初に作成】基本情報!R142="","",【全員最初に作成】基本情報!R142)</f>
        <v/>
      </c>
      <c r="N119" s="70" t="str">
        <f>IF(【全員最初に作成】基本情報!W142="","",【全員最初に作成】基本情報!W142)</f>
        <v/>
      </c>
      <c r="O119" s="65" t="str">
        <f>IF(【全員最初に作成】基本情報!X142="","",【全員最初に作成】基本情報!X142)</f>
        <v/>
      </c>
      <c r="P119" s="71" t="str">
        <f>IF(【全員最初に作成】基本情報!Y142="","",【全員最初に作成】基本情報!Y142)</f>
        <v/>
      </c>
      <c r="Q119" s="234" t="str">
        <f>IF(【全員最初に作成】基本情報!AB142="","",【全員最初に作成】基本情報!AB142)</f>
        <v/>
      </c>
      <c r="R119" s="72"/>
      <c r="S119" s="73"/>
      <c r="T119" s="80" t="str">
        <f>IF(P119="","",VLOOKUP(P119,【参考】数式用!$A$5:$H$34,MATCH(S119,【参考】数式用!$C$4:$E$4,0)+2,0))</f>
        <v/>
      </c>
      <c r="U119" s="38" t="s">
        <v>155</v>
      </c>
      <c r="V119" s="74"/>
      <c r="W119" s="125" t="s">
        <v>156</v>
      </c>
      <c r="X119" s="74"/>
      <c r="Y119" s="40" t="s">
        <v>157</v>
      </c>
      <c r="Z119" s="74"/>
      <c r="AA119" s="125" t="s">
        <v>156</v>
      </c>
      <c r="AB119" s="74"/>
      <c r="AC119" s="125" t="s">
        <v>158</v>
      </c>
      <c r="AD119" s="75" t="s">
        <v>159</v>
      </c>
      <c r="AE119" s="76" t="str">
        <f t="shared" si="4"/>
        <v/>
      </c>
      <c r="AF119" s="77" t="s">
        <v>160</v>
      </c>
      <c r="AG119" s="78" t="str">
        <f t="shared" si="5"/>
        <v/>
      </c>
    </row>
    <row r="120" spans="1:33" ht="36.75" customHeight="1">
      <c r="A120" s="65">
        <f t="shared" si="6"/>
        <v>109</v>
      </c>
      <c r="B120" s="66" t="str">
        <f>IF(【全員最初に作成】基本情報!C143="","",【全員最初に作成】基本情報!C143)</f>
        <v/>
      </c>
      <c r="C120" s="67" t="str">
        <f>IF(【全員最初に作成】基本情報!D143="","",【全員最初に作成】基本情報!D143)</f>
        <v/>
      </c>
      <c r="D120" s="68" t="str">
        <f>IF(【全員最初に作成】基本情報!E143="","",【全員最初に作成】基本情報!E143)</f>
        <v/>
      </c>
      <c r="E120" s="68" t="str">
        <f>IF(【全員最初に作成】基本情報!F143="","",【全員最初に作成】基本情報!F143)</f>
        <v/>
      </c>
      <c r="F120" s="68" t="str">
        <f>IF(【全員最初に作成】基本情報!G143="","",【全員最初に作成】基本情報!G143)</f>
        <v/>
      </c>
      <c r="G120" s="68" t="str">
        <f>IF(【全員最初に作成】基本情報!H143="","",【全員最初に作成】基本情報!H143)</f>
        <v/>
      </c>
      <c r="H120" s="68" t="str">
        <f>IF(【全員最初に作成】基本情報!I143="","",【全員最初に作成】基本情報!I143)</f>
        <v/>
      </c>
      <c r="I120" s="68" t="str">
        <f>IF(【全員最初に作成】基本情報!J143="","",【全員最初に作成】基本情報!J143)</f>
        <v/>
      </c>
      <c r="J120" s="68" t="str">
        <f>IF(【全員最初に作成】基本情報!K143="","",【全員最初に作成】基本情報!K143)</f>
        <v/>
      </c>
      <c r="K120" s="69" t="str">
        <f>IF(【全員最初に作成】基本情報!L143="","",【全員最初に作成】基本情報!L143)</f>
        <v/>
      </c>
      <c r="L120" s="70" t="str">
        <f>IF(【全員最初に作成】基本情報!M143="","",【全員最初に作成】基本情報!M143)</f>
        <v/>
      </c>
      <c r="M120" s="70" t="str">
        <f>IF(【全員最初に作成】基本情報!R143="","",【全員最初に作成】基本情報!R143)</f>
        <v/>
      </c>
      <c r="N120" s="70" t="str">
        <f>IF(【全員最初に作成】基本情報!W143="","",【全員最初に作成】基本情報!W143)</f>
        <v/>
      </c>
      <c r="O120" s="65" t="str">
        <f>IF(【全員最初に作成】基本情報!X143="","",【全員最初に作成】基本情報!X143)</f>
        <v/>
      </c>
      <c r="P120" s="71" t="str">
        <f>IF(【全員最初に作成】基本情報!Y143="","",【全員最初に作成】基本情報!Y143)</f>
        <v/>
      </c>
      <c r="Q120" s="234" t="str">
        <f>IF(【全員最初に作成】基本情報!AB143="","",【全員最初に作成】基本情報!AB143)</f>
        <v/>
      </c>
      <c r="R120" s="72"/>
      <c r="S120" s="73"/>
      <c r="T120" s="80" t="str">
        <f>IF(P120="","",VLOOKUP(P120,【参考】数式用!$A$5:$H$34,MATCH(S120,【参考】数式用!$C$4:$E$4,0)+2,0))</f>
        <v/>
      </c>
      <c r="U120" s="38" t="s">
        <v>155</v>
      </c>
      <c r="V120" s="74"/>
      <c r="W120" s="125" t="s">
        <v>156</v>
      </c>
      <c r="X120" s="74"/>
      <c r="Y120" s="40" t="s">
        <v>157</v>
      </c>
      <c r="Z120" s="74"/>
      <c r="AA120" s="125" t="s">
        <v>156</v>
      </c>
      <c r="AB120" s="74"/>
      <c r="AC120" s="125" t="s">
        <v>158</v>
      </c>
      <c r="AD120" s="75" t="s">
        <v>159</v>
      </c>
      <c r="AE120" s="76" t="str">
        <f t="shared" si="4"/>
        <v/>
      </c>
      <c r="AF120" s="77" t="s">
        <v>160</v>
      </c>
      <c r="AG120" s="78" t="str">
        <f t="shared" si="5"/>
        <v/>
      </c>
    </row>
    <row r="121" spans="1:33" ht="36.75" customHeight="1">
      <c r="A121" s="65">
        <f t="shared" si="6"/>
        <v>110</v>
      </c>
      <c r="B121" s="66" t="str">
        <f>IF(【全員最初に作成】基本情報!C144="","",【全員最初に作成】基本情報!C144)</f>
        <v/>
      </c>
      <c r="C121" s="67" t="str">
        <f>IF(【全員最初に作成】基本情報!D144="","",【全員最初に作成】基本情報!D144)</f>
        <v/>
      </c>
      <c r="D121" s="68" t="str">
        <f>IF(【全員最初に作成】基本情報!E144="","",【全員最初に作成】基本情報!E144)</f>
        <v/>
      </c>
      <c r="E121" s="68" t="str">
        <f>IF(【全員最初に作成】基本情報!F144="","",【全員最初に作成】基本情報!F144)</f>
        <v/>
      </c>
      <c r="F121" s="68" t="str">
        <f>IF(【全員最初に作成】基本情報!G144="","",【全員最初に作成】基本情報!G144)</f>
        <v/>
      </c>
      <c r="G121" s="68" t="str">
        <f>IF(【全員最初に作成】基本情報!H144="","",【全員最初に作成】基本情報!H144)</f>
        <v/>
      </c>
      <c r="H121" s="68" t="str">
        <f>IF(【全員最初に作成】基本情報!I144="","",【全員最初に作成】基本情報!I144)</f>
        <v/>
      </c>
      <c r="I121" s="68" t="str">
        <f>IF(【全員最初に作成】基本情報!J144="","",【全員最初に作成】基本情報!J144)</f>
        <v/>
      </c>
      <c r="J121" s="68" t="str">
        <f>IF(【全員最初に作成】基本情報!K144="","",【全員最初に作成】基本情報!K144)</f>
        <v/>
      </c>
      <c r="K121" s="69" t="str">
        <f>IF(【全員最初に作成】基本情報!L144="","",【全員最初に作成】基本情報!L144)</f>
        <v/>
      </c>
      <c r="L121" s="70" t="str">
        <f>IF(【全員最初に作成】基本情報!M144="","",【全員最初に作成】基本情報!M144)</f>
        <v/>
      </c>
      <c r="M121" s="70" t="str">
        <f>IF(【全員最初に作成】基本情報!R144="","",【全員最初に作成】基本情報!R144)</f>
        <v/>
      </c>
      <c r="N121" s="70" t="str">
        <f>IF(【全員最初に作成】基本情報!W144="","",【全員最初に作成】基本情報!W144)</f>
        <v/>
      </c>
      <c r="O121" s="65" t="str">
        <f>IF(【全員最初に作成】基本情報!X144="","",【全員最初に作成】基本情報!X144)</f>
        <v/>
      </c>
      <c r="P121" s="71" t="str">
        <f>IF(【全員最初に作成】基本情報!Y144="","",【全員最初に作成】基本情報!Y144)</f>
        <v/>
      </c>
      <c r="Q121" s="234" t="str">
        <f>IF(【全員最初に作成】基本情報!AB144="","",【全員最初に作成】基本情報!AB144)</f>
        <v/>
      </c>
      <c r="R121" s="72"/>
      <c r="S121" s="73"/>
      <c r="T121" s="80" t="str">
        <f>IF(P121="","",VLOOKUP(P121,【参考】数式用!$A$5:$H$34,MATCH(S121,【参考】数式用!$C$4:$E$4,0)+2,0))</f>
        <v/>
      </c>
      <c r="U121" s="38" t="s">
        <v>155</v>
      </c>
      <c r="V121" s="74"/>
      <c r="W121" s="125" t="s">
        <v>156</v>
      </c>
      <c r="X121" s="74"/>
      <c r="Y121" s="40" t="s">
        <v>157</v>
      </c>
      <c r="Z121" s="74"/>
      <c r="AA121" s="125" t="s">
        <v>156</v>
      </c>
      <c r="AB121" s="74"/>
      <c r="AC121" s="125" t="s">
        <v>158</v>
      </c>
      <c r="AD121" s="75" t="s">
        <v>159</v>
      </c>
      <c r="AE121" s="76" t="str">
        <f t="shared" si="4"/>
        <v/>
      </c>
      <c r="AF121" s="77" t="s">
        <v>160</v>
      </c>
      <c r="AG121" s="78" t="str">
        <f t="shared" si="5"/>
        <v/>
      </c>
    </row>
    <row r="122" spans="1:33" ht="36.75" customHeight="1">
      <c r="A122" s="65">
        <f t="shared" si="6"/>
        <v>111</v>
      </c>
      <c r="B122" s="66" t="str">
        <f>IF(【全員最初に作成】基本情報!C145="","",【全員最初に作成】基本情報!C145)</f>
        <v/>
      </c>
      <c r="C122" s="67" t="str">
        <f>IF(【全員最初に作成】基本情報!D145="","",【全員最初に作成】基本情報!D145)</f>
        <v/>
      </c>
      <c r="D122" s="68" t="str">
        <f>IF(【全員最初に作成】基本情報!E145="","",【全員最初に作成】基本情報!E145)</f>
        <v/>
      </c>
      <c r="E122" s="68" t="str">
        <f>IF(【全員最初に作成】基本情報!F145="","",【全員最初に作成】基本情報!F145)</f>
        <v/>
      </c>
      <c r="F122" s="68" t="str">
        <f>IF(【全員最初に作成】基本情報!G145="","",【全員最初に作成】基本情報!G145)</f>
        <v/>
      </c>
      <c r="G122" s="68" t="str">
        <f>IF(【全員最初に作成】基本情報!H145="","",【全員最初に作成】基本情報!H145)</f>
        <v/>
      </c>
      <c r="H122" s="68" t="str">
        <f>IF(【全員最初に作成】基本情報!I145="","",【全員最初に作成】基本情報!I145)</f>
        <v/>
      </c>
      <c r="I122" s="68" t="str">
        <f>IF(【全員最初に作成】基本情報!J145="","",【全員最初に作成】基本情報!J145)</f>
        <v/>
      </c>
      <c r="J122" s="68" t="str">
        <f>IF(【全員最初に作成】基本情報!K145="","",【全員最初に作成】基本情報!K145)</f>
        <v/>
      </c>
      <c r="K122" s="69" t="str">
        <f>IF(【全員最初に作成】基本情報!L145="","",【全員最初に作成】基本情報!L145)</f>
        <v/>
      </c>
      <c r="L122" s="70" t="str">
        <f>IF(【全員最初に作成】基本情報!M145="","",【全員最初に作成】基本情報!M145)</f>
        <v/>
      </c>
      <c r="M122" s="70" t="str">
        <f>IF(【全員最初に作成】基本情報!R145="","",【全員最初に作成】基本情報!R145)</f>
        <v/>
      </c>
      <c r="N122" s="70" t="str">
        <f>IF(【全員最初に作成】基本情報!W145="","",【全員最初に作成】基本情報!W145)</f>
        <v/>
      </c>
      <c r="O122" s="65" t="str">
        <f>IF(【全員最初に作成】基本情報!X145="","",【全員最初に作成】基本情報!X145)</f>
        <v/>
      </c>
      <c r="P122" s="71" t="str">
        <f>IF(【全員最初に作成】基本情報!Y145="","",【全員最初に作成】基本情報!Y145)</f>
        <v/>
      </c>
      <c r="Q122" s="234" t="str">
        <f>IF(【全員最初に作成】基本情報!AB145="","",【全員最初に作成】基本情報!AB145)</f>
        <v/>
      </c>
      <c r="R122" s="72"/>
      <c r="S122" s="73"/>
      <c r="T122" s="80" t="str">
        <f>IF(P122="","",VLOOKUP(P122,【参考】数式用!$A$5:$H$34,MATCH(S122,【参考】数式用!$C$4:$E$4,0)+2,0))</f>
        <v/>
      </c>
      <c r="U122" s="38" t="s">
        <v>155</v>
      </c>
      <c r="V122" s="74"/>
      <c r="W122" s="125" t="s">
        <v>156</v>
      </c>
      <c r="X122" s="74"/>
      <c r="Y122" s="40" t="s">
        <v>157</v>
      </c>
      <c r="Z122" s="74"/>
      <c r="AA122" s="125" t="s">
        <v>156</v>
      </c>
      <c r="AB122" s="74"/>
      <c r="AC122" s="125" t="s">
        <v>158</v>
      </c>
      <c r="AD122" s="75" t="s">
        <v>159</v>
      </c>
      <c r="AE122" s="76" t="str">
        <f t="shared" si="4"/>
        <v/>
      </c>
      <c r="AF122" s="77" t="s">
        <v>160</v>
      </c>
      <c r="AG122" s="78" t="str">
        <f t="shared" si="5"/>
        <v/>
      </c>
    </row>
    <row r="123" spans="1:33" ht="36.75" customHeight="1">
      <c r="A123" s="65">
        <f t="shared" si="6"/>
        <v>112</v>
      </c>
      <c r="B123" s="66" t="str">
        <f>IF(【全員最初に作成】基本情報!C146="","",【全員最初に作成】基本情報!C146)</f>
        <v/>
      </c>
      <c r="C123" s="67" t="str">
        <f>IF(【全員最初に作成】基本情報!D146="","",【全員最初に作成】基本情報!D146)</f>
        <v/>
      </c>
      <c r="D123" s="68" t="str">
        <f>IF(【全員最初に作成】基本情報!E146="","",【全員最初に作成】基本情報!E146)</f>
        <v/>
      </c>
      <c r="E123" s="68" t="str">
        <f>IF(【全員最初に作成】基本情報!F146="","",【全員最初に作成】基本情報!F146)</f>
        <v/>
      </c>
      <c r="F123" s="68" t="str">
        <f>IF(【全員最初に作成】基本情報!G146="","",【全員最初に作成】基本情報!G146)</f>
        <v/>
      </c>
      <c r="G123" s="68" t="str">
        <f>IF(【全員最初に作成】基本情報!H146="","",【全員最初に作成】基本情報!H146)</f>
        <v/>
      </c>
      <c r="H123" s="68" t="str">
        <f>IF(【全員最初に作成】基本情報!I146="","",【全員最初に作成】基本情報!I146)</f>
        <v/>
      </c>
      <c r="I123" s="68" t="str">
        <f>IF(【全員最初に作成】基本情報!J146="","",【全員最初に作成】基本情報!J146)</f>
        <v/>
      </c>
      <c r="J123" s="68" t="str">
        <f>IF(【全員最初に作成】基本情報!K146="","",【全員最初に作成】基本情報!K146)</f>
        <v/>
      </c>
      <c r="K123" s="69" t="str">
        <f>IF(【全員最初に作成】基本情報!L146="","",【全員最初に作成】基本情報!L146)</f>
        <v/>
      </c>
      <c r="L123" s="70" t="str">
        <f>IF(【全員最初に作成】基本情報!M146="","",【全員最初に作成】基本情報!M146)</f>
        <v/>
      </c>
      <c r="M123" s="70" t="str">
        <f>IF(【全員最初に作成】基本情報!R146="","",【全員最初に作成】基本情報!R146)</f>
        <v/>
      </c>
      <c r="N123" s="70" t="str">
        <f>IF(【全員最初に作成】基本情報!W146="","",【全員最初に作成】基本情報!W146)</f>
        <v/>
      </c>
      <c r="O123" s="65" t="str">
        <f>IF(【全員最初に作成】基本情報!X146="","",【全員最初に作成】基本情報!X146)</f>
        <v/>
      </c>
      <c r="P123" s="71" t="str">
        <f>IF(【全員最初に作成】基本情報!Y146="","",【全員最初に作成】基本情報!Y146)</f>
        <v/>
      </c>
      <c r="Q123" s="234" t="str">
        <f>IF(【全員最初に作成】基本情報!AB146="","",【全員最初に作成】基本情報!AB146)</f>
        <v/>
      </c>
      <c r="R123" s="72"/>
      <c r="S123" s="73"/>
      <c r="T123" s="80" t="str">
        <f>IF(P123="","",VLOOKUP(P123,【参考】数式用!$A$5:$H$34,MATCH(S123,【参考】数式用!$C$4:$E$4,0)+2,0))</f>
        <v/>
      </c>
      <c r="U123" s="38" t="s">
        <v>155</v>
      </c>
      <c r="V123" s="74"/>
      <c r="W123" s="125" t="s">
        <v>156</v>
      </c>
      <c r="X123" s="74"/>
      <c r="Y123" s="40" t="s">
        <v>157</v>
      </c>
      <c r="Z123" s="74"/>
      <c r="AA123" s="125" t="s">
        <v>156</v>
      </c>
      <c r="AB123" s="74"/>
      <c r="AC123" s="125" t="s">
        <v>158</v>
      </c>
      <c r="AD123" s="75" t="s">
        <v>159</v>
      </c>
      <c r="AE123" s="76" t="str">
        <f t="shared" si="4"/>
        <v/>
      </c>
      <c r="AF123" s="77" t="s">
        <v>160</v>
      </c>
      <c r="AG123" s="78" t="str">
        <f t="shared" si="5"/>
        <v/>
      </c>
    </row>
    <row r="124" spans="1:33" ht="36.75" customHeight="1">
      <c r="A124" s="65">
        <f t="shared" si="6"/>
        <v>113</v>
      </c>
      <c r="B124" s="66" t="str">
        <f>IF(【全員最初に作成】基本情報!C147="","",【全員最初に作成】基本情報!C147)</f>
        <v/>
      </c>
      <c r="C124" s="67" t="str">
        <f>IF(【全員最初に作成】基本情報!D147="","",【全員最初に作成】基本情報!D147)</f>
        <v/>
      </c>
      <c r="D124" s="68" t="str">
        <f>IF(【全員最初に作成】基本情報!E147="","",【全員最初に作成】基本情報!E147)</f>
        <v/>
      </c>
      <c r="E124" s="68" t="str">
        <f>IF(【全員最初に作成】基本情報!F147="","",【全員最初に作成】基本情報!F147)</f>
        <v/>
      </c>
      <c r="F124" s="68" t="str">
        <f>IF(【全員最初に作成】基本情報!G147="","",【全員最初に作成】基本情報!G147)</f>
        <v/>
      </c>
      <c r="G124" s="68" t="str">
        <f>IF(【全員最初に作成】基本情報!H147="","",【全員最初に作成】基本情報!H147)</f>
        <v/>
      </c>
      <c r="H124" s="68" t="str">
        <f>IF(【全員最初に作成】基本情報!I147="","",【全員最初に作成】基本情報!I147)</f>
        <v/>
      </c>
      <c r="I124" s="68" t="str">
        <f>IF(【全員最初に作成】基本情報!J147="","",【全員最初に作成】基本情報!J147)</f>
        <v/>
      </c>
      <c r="J124" s="68" t="str">
        <f>IF(【全員最初に作成】基本情報!K147="","",【全員最初に作成】基本情報!K147)</f>
        <v/>
      </c>
      <c r="K124" s="69" t="str">
        <f>IF(【全員最初に作成】基本情報!L147="","",【全員最初に作成】基本情報!L147)</f>
        <v/>
      </c>
      <c r="L124" s="70" t="str">
        <f>IF(【全員最初に作成】基本情報!M147="","",【全員最初に作成】基本情報!M147)</f>
        <v/>
      </c>
      <c r="M124" s="70" t="str">
        <f>IF(【全員最初に作成】基本情報!R147="","",【全員最初に作成】基本情報!R147)</f>
        <v/>
      </c>
      <c r="N124" s="70" t="str">
        <f>IF(【全員最初に作成】基本情報!W147="","",【全員最初に作成】基本情報!W147)</f>
        <v/>
      </c>
      <c r="O124" s="65" t="str">
        <f>IF(【全員最初に作成】基本情報!X147="","",【全員最初に作成】基本情報!X147)</f>
        <v/>
      </c>
      <c r="P124" s="71" t="str">
        <f>IF(【全員最初に作成】基本情報!Y147="","",【全員最初に作成】基本情報!Y147)</f>
        <v/>
      </c>
      <c r="Q124" s="234" t="str">
        <f>IF(【全員最初に作成】基本情報!AB147="","",【全員最初に作成】基本情報!AB147)</f>
        <v/>
      </c>
      <c r="R124" s="72"/>
      <c r="S124" s="73"/>
      <c r="T124" s="80" t="str">
        <f>IF(P124="","",VLOOKUP(P124,【参考】数式用!$A$5:$H$34,MATCH(S124,【参考】数式用!$C$4:$E$4,0)+2,0))</f>
        <v/>
      </c>
      <c r="U124" s="38" t="s">
        <v>155</v>
      </c>
      <c r="V124" s="74"/>
      <c r="W124" s="125" t="s">
        <v>156</v>
      </c>
      <c r="X124" s="74"/>
      <c r="Y124" s="40" t="s">
        <v>157</v>
      </c>
      <c r="Z124" s="74"/>
      <c r="AA124" s="125" t="s">
        <v>156</v>
      </c>
      <c r="AB124" s="74"/>
      <c r="AC124" s="125" t="s">
        <v>158</v>
      </c>
      <c r="AD124" s="75" t="s">
        <v>159</v>
      </c>
      <c r="AE124" s="76" t="str">
        <f t="shared" si="4"/>
        <v/>
      </c>
      <c r="AF124" s="77" t="s">
        <v>160</v>
      </c>
      <c r="AG124" s="78" t="str">
        <f t="shared" si="5"/>
        <v/>
      </c>
    </row>
    <row r="125" spans="1:33" ht="36.75" customHeight="1">
      <c r="A125" s="65">
        <f t="shared" si="6"/>
        <v>114</v>
      </c>
      <c r="B125" s="66" t="str">
        <f>IF(【全員最初に作成】基本情報!C148="","",【全員最初に作成】基本情報!C148)</f>
        <v/>
      </c>
      <c r="C125" s="67" t="str">
        <f>IF(【全員最初に作成】基本情報!D148="","",【全員最初に作成】基本情報!D148)</f>
        <v/>
      </c>
      <c r="D125" s="68" t="str">
        <f>IF(【全員最初に作成】基本情報!E148="","",【全員最初に作成】基本情報!E148)</f>
        <v/>
      </c>
      <c r="E125" s="68" t="str">
        <f>IF(【全員最初に作成】基本情報!F148="","",【全員最初に作成】基本情報!F148)</f>
        <v/>
      </c>
      <c r="F125" s="68" t="str">
        <f>IF(【全員最初に作成】基本情報!G148="","",【全員最初に作成】基本情報!G148)</f>
        <v/>
      </c>
      <c r="G125" s="68" t="str">
        <f>IF(【全員最初に作成】基本情報!H148="","",【全員最初に作成】基本情報!H148)</f>
        <v/>
      </c>
      <c r="H125" s="68" t="str">
        <f>IF(【全員最初に作成】基本情報!I148="","",【全員最初に作成】基本情報!I148)</f>
        <v/>
      </c>
      <c r="I125" s="68" t="str">
        <f>IF(【全員最初に作成】基本情報!J148="","",【全員最初に作成】基本情報!J148)</f>
        <v/>
      </c>
      <c r="J125" s="68" t="str">
        <f>IF(【全員最初に作成】基本情報!K148="","",【全員最初に作成】基本情報!K148)</f>
        <v/>
      </c>
      <c r="K125" s="69" t="str">
        <f>IF(【全員最初に作成】基本情報!L148="","",【全員最初に作成】基本情報!L148)</f>
        <v/>
      </c>
      <c r="L125" s="70" t="str">
        <f>IF(【全員最初に作成】基本情報!M148="","",【全員最初に作成】基本情報!M148)</f>
        <v/>
      </c>
      <c r="M125" s="70" t="str">
        <f>IF(【全員最初に作成】基本情報!R148="","",【全員最初に作成】基本情報!R148)</f>
        <v/>
      </c>
      <c r="N125" s="70" t="str">
        <f>IF(【全員最初に作成】基本情報!W148="","",【全員最初に作成】基本情報!W148)</f>
        <v/>
      </c>
      <c r="O125" s="65" t="str">
        <f>IF(【全員最初に作成】基本情報!X148="","",【全員最初に作成】基本情報!X148)</f>
        <v/>
      </c>
      <c r="P125" s="71" t="str">
        <f>IF(【全員最初に作成】基本情報!Y148="","",【全員最初に作成】基本情報!Y148)</f>
        <v/>
      </c>
      <c r="Q125" s="234" t="str">
        <f>IF(【全員最初に作成】基本情報!AB148="","",【全員最初に作成】基本情報!AB148)</f>
        <v/>
      </c>
      <c r="R125" s="72"/>
      <c r="S125" s="73"/>
      <c r="T125" s="80" t="str">
        <f>IF(P125="","",VLOOKUP(P125,【参考】数式用!$A$5:$H$34,MATCH(S125,【参考】数式用!$C$4:$E$4,0)+2,0))</f>
        <v/>
      </c>
      <c r="U125" s="38" t="s">
        <v>155</v>
      </c>
      <c r="V125" s="74"/>
      <c r="W125" s="125" t="s">
        <v>156</v>
      </c>
      <c r="X125" s="74"/>
      <c r="Y125" s="40" t="s">
        <v>157</v>
      </c>
      <c r="Z125" s="74"/>
      <c r="AA125" s="125" t="s">
        <v>156</v>
      </c>
      <c r="AB125" s="74"/>
      <c r="AC125" s="125" t="s">
        <v>158</v>
      </c>
      <c r="AD125" s="75" t="s">
        <v>159</v>
      </c>
      <c r="AE125" s="76" t="str">
        <f t="shared" si="4"/>
        <v/>
      </c>
      <c r="AF125" s="77" t="s">
        <v>160</v>
      </c>
      <c r="AG125" s="78" t="str">
        <f t="shared" si="5"/>
        <v/>
      </c>
    </row>
    <row r="126" spans="1:33" ht="36.75" customHeight="1">
      <c r="A126" s="65">
        <f t="shared" si="6"/>
        <v>115</v>
      </c>
      <c r="B126" s="66" t="str">
        <f>IF(【全員最初に作成】基本情報!C149="","",【全員最初に作成】基本情報!C149)</f>
        <v/>
      </c>
      <c r="C126" s="67" t="str">
        <f>IF(【全員最初に作成】基本情報!D149="","",【全員最初に作成】基本情報!D149)</f>
        <v/>
      </c>
      <c r="D126" s="68" t="str">
        <f>IF(【全員最初に作成】基本情報!E149="","",【全員最初に作成】基本情報!E149)</f>
        <v/>
      </c>
      <c r="E126" s="68" t="str">
        <f>IF(【全員最初に作成】基本情報!F149="","",【全員最初に作成】基本情報!F149)</f>
        <v/>
      </c>
      <c r="F126" s="68" t="str">
        <f>IF(【全員最初に作成】基本情報!G149="","",【全員最初に作成】基本情報!G149)</f>
        <v/>
      </c>
      <c r="G126" s="68" t="str">
        <f>IF(【全員最初に作成】基本情報!H149="","",【全員最初に作成】基本情報!H149)</f>
        <v/>
      </c>
      <c r="H126" s="68" t="str">
        <f>IF(【全員最初に作成】基本情報!I149="","",【全員最初に作成】基本情報!I149)</f>
        <v/>
      </c>
      <c r="I126" s="68" t="str">
        <f>IF(【全員最初に作成】基本情報!J149="","",【全員最初に作成】基本情報!J149)</f>
        <v/>
      </c>
      <c r="J126" s="68" t="str">
        <f>IF(【全員最初に作成】基本情報!K149="","",【全員最初に作成】基本情報!K149)</f>
        <v/>
      </c>
      <c r="K126" s="69" t="str">
        <f>IF(【全員最初に作成】基本情報!L149="","",【全員最初に作成】基本情報!L149)</f>
        <v/>
      </c>
      <c r="L126" s="70" t="str">
        <f>IF(【全員最初に作成】基本情報!M149="","",【全員最初に作成】基本情報!M149)</f>
        <v/>
      </c>
      <c r="M126" s="70" t="str">
        <f>IF(【全員最初に作成】基本情報!R149="","",【全員最初に作成】基本情報!R149)</f>
        <v/>
      </c>
      <c r="N126" s="70" t="str">
        <f>IF(【全員最初に作成】基本情報!W149="","",【全員最初に作成】基本情報!W149)</f>
        <v/>
      </c>
      <c r="O126" s="65" t="str">
        <f>IF(【全員最初に作成】基本情報!X149="","",【全員最初に作成】基本情報!X149)</f>
        <v/>
      </c>
      <c r="P126" s="71" t="str">
        <f>IF(【全員最初に作成】基本情報!Y149="","",【全員最初に作成】基本情報!Y149)</f>
        <v/>
      </c>
      <c r="Q126" s="234" t="str">
        <f>IF(【全員最初に作成】基本情報!AB149="","",【全員最初に作成】基本情報!AB149)</f>
        <v/>
      </c>
      <c r="R126" s="72"/>
      <c r="S126" s="73"/>
      <c r="T126" s="80" t="str">
        <f>IF(P126="","",VLOOKUP(P126,【参考】数式用!$A$5:$H$34,MATCH(S126,【参考】数式用!$C$4:$E$4,0)+2,0))</f>
        <v/>
      </c>
      <c r="U126" s="38" t="s">
        <v>155</v>
      </c>
      <c r="V126" s="74"/>
      <c r="W126" s="125" t="s">
        <v>156</v>
      </c>
      <c r="X126" s="74"/>
      <c r="Y126" s="40" t="s">
        <v>157</v>
      </c>
      <c r="Z126" s="74"/>
      <c r="AA126" s="125" t="s">
        <v>156</v>
      </c>
      <c r="AB126" s="74"/>
      <c r="AC126" s="125" t="s">
        <v>158</v>
      </c>
      <c r="AD126" s="75" t="s">
        <v>159</v>
      </c>
      <c r="AE126" s="76" t="str">
        <f t="shared" si="4"/>
        <v/>
      </c>
      <c r="AF126" s="77" t="s">
        <v>160</v>
      </c>
      <c r="AG126" s="78" t="str">
        <f t="shared" si="5"/>
        <v/>
      </c>
    </row>
    <row r="127" spans="1:33" ht="36.75" customHeight="1">
      <c r="A127" s="65">
        <f t="shared" si="6"/>
        <v>116</v>
      </c>
      <c r="B127" s="66" t="str">
        <f>IF(【全員最初に作成】基本情報!C150="","",【全員最初に作成】基本情報!C150)</f>
        <v/>
      </c>
      <c r="C127" s="67" t="str">
        <f>IF(【全員最初に作成】基本情報!D150="","",【全員最初に作成】基本情報!D150)</f>
        <v/>
      </c>
      <c r="D127" s="68" t="str">
        <f>IF(【全員最初に作成】基本情報!E150="","",【全員最初に作成】基本情報!E150)</f>
        <v/>
      </c>
      <c r="E127" s="68" t="str">
        <f>IF(【全員最初に作成】基本情報!F150="","",【全員最初に作成】基本情報!F150)</f>
        <v/>
      </c>
      <c r="F127" s="68" t="str">
        <f>IF(【全員最初に作成】基本情報!G150="","",【全員最初に作成】基本情報!G150)</f>
        <v/>
      </c>
      <c r="G127" s="68" t="str">
        <f>IF(【全員最初に作成】基本情報!H150="","",【全員最初に作成】基本情報!H150)</f>
        <v/>
      </c>
      <c r="H127" s="68" t="str">
        <f>IF(【全員最初に作成】基本情報!I150="","",【全員最初に作成】基本情報!I150)</f>
        <v/>
      </c>
      <c r="I127" s="68" t="str">
        <f>IF(【全員最初に作成】基本情報!J150="","",【全員最初に作成】基本情報!J150)</f>
        <v/>
      </c>
      <c r="J127" s="68" t="str">
        <f>IF(【全員最初に作成】基本情報!K150="","",【全員最初に作成】基本情報!K150)</f>
        <v/>
      </c>
      <c r="K127" s="69" t="str">
        <f>IF(【全員最初に作成】基本情報!L150="","",【全員最初に作成】基本情報!L150)</f>
        <v/>
      </c>
      <c r="L127" s="70" t="str">
        <f>IF(【全員最初に作成】基本情報!M150="","",【全員最初に作成】基本情報!M150)</f>
        <v/>
      </c>
      <c r="M127" s="70" t="str">
        <f>IF(【全員最初に作成】基本情報!R150="","",【全員最初に作成】基本情報!R150)</f>
        <v/>
      </c>
      <c r="N127" s="70" t="str">
        <f>IF(【全員最初に作成】基本情報!W150="","",【全員最初に作成】基本情報!W150)</f>
        <v/>
      </c>
      <c r="O127" s="65" t="str">
        <f>IF(【全員最初に作成】基本情報!X150="","",【全員最初に作成】基本情報!X150)</f>
        <v/>
      </c>
      <c r="P127" s="71" t="str">
        <f>IF(【全員最初に作成】基本情報!Y150="","",【全員最初に作成】基本情報!Y150)</f>
        <v/>
      </c>
      <c r="Q127" s="234" t="str">
        <f>IF(【全員最初に作成】基本情報!AB150="","",【全員最初に作成】基本情報!AB150)</f>
        <v/>
      </c>
      <c r="R127" s="72"/>
      <c r="S127" s="73"/>
      <c r="T127" s="80" t="str">
        <f>IF(P127="","",VLOOKUP(P127,【参考】数式用!$A$5:$H$34,MATCH(S127,【参考】数式用!$C$4:$E$4,0)+2,0))</f>
        <v/>
      </c>
      <c r="U127" s="38" t="s">
        <v>155</v>
      </c>
      <c r="V127" s="74"/>
      <c r="W127" s="125" t="s">
        <v>156</v>
      </c>
      <c r="X127" s="74"/>
      <c r="Y127" s="40" t="s">
        <v>157</v>
      </c>
      <c r="Z127" s="74"/>
      <c r="AA127" s="125" t="s">
        <v>156</v>
      </c>
      <c r="AB127" s="74"/>
      <c r="AC127" s="125" t="s">
        <v>158</v>
      </c>
      <c r="AD127" s="75" t="s">
        <v>159</v>
      </c>
      <c r="AE127" s="76" t="str">
        <f t="shared" si="4"/>
        <v/>
      </c>
      <c r="AF127" s="77" t="s">
        <v>160</v>
      </c>
      <c r="AG127" s="78" t="str">
        <f t="shared" si="5"/>
        <v/>
      </c>
    </row>
    <row r="128" spans="1:33" ht="36.75" customHeight="1">
      <c r="A128" s="65">
        <f t="shared" si="6"/>
        <v>117</v>
      </c>
      <c r="B128" s="66" t="str">
        <f>IF(【全員最初に作成】基本情報!C151="","",【全員最初に作成】基本情報!C151)</f>
        <v/>
      </c>
      <c r="C128" s="67" t="str">
        <f>IF(【全員最初に作成】基本情報!D151="","",【全員最初に作成】基本情報!D151)</f>
        <v/>
      </c>
      <c r="D128" s="68" t="str">
        <f>IF(【全員最初に作成】基本情報!E151="","",【全員最初に作成】基本情報!E151)</f>
        <v/>
      </c>
      <c r="E128" s="68" t="str">
        <f>IF(【全員最初に作成】基本情報!F151="","",【全員最初に作成】基本情報!F151)</f>
        <v/>
      </c>
      <c r="F128" s="68" t="str">
        <f>IF(【全員最初に作成】基本情報!G151="","",【全員最初に作成】基本情報!G151)</f>
        <v/>
      </c>
      <c r="G128" s="68" t="str">
        <f>IF(【全員最初に作成】基本情報!H151="","",【全員最初に作成】基本情報!H151)</f>
        <v/>
      </c>
      <c r="H128" s="68" t="str">
        <f>IF(【全員最初に作成】基本情報!I151="","",【全員最初に作成】基本情報!I151)</f>
        <v/>
      </c>
      <c r="I128" s="68" t="str">
        <f>IF(【全員最初に作成】基本情報!J151="","",【全員最初に作成】基本情報!J151)</f>
        <v/>
      </c>
      <c r="J128" s="68" t="str">
        <f>IF(【全員最初に作成】基本情報!K151="","",【全員最初に作成】基本情報!K151)</f>
        <v/>
      </c>
      <c r="K128" s="69" t="str">
        <f>IF(【全員最初に作成】基本情報!L151="","",【全員最初に作成】基本情報!L151)</f>
        <v/>
      </c>
      <c r="L128" s="70" t="str">
        <f>IF(【全員最初に作成】基本情報!M151="","",【全員最初に作成】基本情報!M151)</f>
        <v/>
      </c>
      <c r="M128" s="70" t="str">
        <f>IF(【全員最初に作成】基本情報!R151="","",【全員最初に作成】基本情報!R151)</f>
        <v/>
      </c>
      <c r="N128" s="70" t="str">
        <f>IF(【全員最初に作成】基本情報!W151="","",【全員最初に作成】基本情報!W151)</f>
        <v/>
      </c>
      <c r="O128" s="65" t="str">
        <f>IF(【全員最初に作成】基本情報!X151="","",【全員最初に作成】基本情報!X151)</f>
        <v/>
      </c>
      <c r="P128" s="71" t="str">
        <f>IF(【全員最初に作成】基本情報!Y151="","",【全員最初に作成】基本情報!Y151)</f>
        <v/>
      </c>
      <c r="Q128" s="234" t="str">
        <f>IF(【全員最初に作成】基本情報!AB151="","",【全員最初に作成】基本情報!AB151)</f>
        <v/>
      </c>
      <c r="R128" s="72"/>
      <c r="S128" s="73"/>
      <c r="T128" s="80" t="str">
        <f>IF(P128="","",VLOOKUP(P128,【参考】数式用!$A$5:$H$34,MATCH(S128,【参考】数式用!$C$4:$E$4,0)+2,0))</f>
        <v/>
      </c>
      <c r="U128" s="38" t="s">
        <v>155</v>
      </c>
      <c r="V128" s="74"/>
      <c r="W128" s="125" t="s">
        <v>156</v>
      </c>
      <c r="X128" s="74"/>
      <c r="Y128" s="40" t="s">
        <v>157</v>
      </c>
      <c r="Z128" s="74"/>
      <c r="AA128" s="125" t="s">
        <v>156</v>
      </c>
      <c r="AB128" s="74"/>
      <c r="AC128" s="125" t="s">
        <v>158</v>
      </c>
      <c r="AD128" s="75" t="s">
        <v>159</v>
      </c>
      <c r="AE128" s="76" t="str">
        <f t="shared" si="4"/>
        <v/>
      </c>
      <c r="AF128" s="77" t="s">
        <v>160</v>
      </c>
      <c r="AG128" s="78" t="str">
        <f t="shared" si="5"/>
        <v/>
      </c>
    </row>
    <row r="129" spans="1:33" ht="36.75" customHeight="1">
      <c r="A129" s="65">
        <f t="shared" si="6"/>
        <v>118</v>
      </c>
      <c r="B129" s="66" t="str">
        <f>IF(【全員最初に作成】基本情報!C152="","",【全員最初に作成】基本情報!C152)</f>
        <v/>
      </c>
      <c r="C129" s="67" t="str">
        <f>IF(【全員最初に作成】基本情報!D152="","",【全員最初に作成】基本情報!D152)</f>
        <v/>
      </c>
      <c r="D129" s="68" t="str">
        <f>IF(【全員最初に作成】基本情報!E152="","",【全員最初に作成】基本情報!E152)</f>
        <v/>
      </c>
      <c r="E129" s="68" t="str">
        <f>IF(【全員最初に作成】基本情報!F152="","",【全員最初に作成】基本情報!F152)</f>
        <v/>
      </c>
      <c r="F129" s="68" t="str">
        <f>IF(【全員最初に作成】基本情報!G152="","",【全員最初に作成】基本情報!G152)</f>
        <v/>
      </c>
      <c r="G129" s="68" t="str">
        <f>IF(【全員最初に作成】基本情報!H152="","",【全員最初に作成】基本情報!H152)</f>
        <v/>
      </c>
      <c r="H129" s="68" t="str">
        <f>IF(【全員最初に作成】基本情報!I152="","",【全員最初に作成】基本情報!I152)</f>
        <v/>
      </c>
      <c r="I129" s="68" t="str">
        <f>IF(【全員最初に作成】基本情報!J152="","",【全員最初に作成】基本情報!J152)</f>
        <v/>
      </c>
      <c r="J129" s="68" t="str">
        <f>IF(【全員最初に作成】基本情報!K152="","",【全員最初に作成】基本情報!K152)</f>
        <v/>
      </c>
      <c r="K129" s="69" t="str">
        <f>IF(【全員最初に作成】基本情報!L152="","",【全員最初に作成】基本情報!L152)</f>
        <v/>
      </c>
      <c r="L129" s="70" t="str">
        <f>IF(【全員最初に作成】基本情報!M152="","",【全員最初に作成】基本情報!M152)</f>
        <v/>
      </c>
      <c r="M129" s="70" t="str">
        <f>IF(【全員最初に作成】基本情報!R152="","",【全員最初に作成】基本情報!R152)</f>
        <v/>
      </c>
      <c r="N129" s="70" t="str">
        <f>IF(【全員最初に作成】基本情報!W152="","",【全員最初に作成】基本情報!W152)</f>
        <v/>
      </c>
      <c r="O129" s="65" t="str">
        <f>IF(【全員最初に作成】基本情報!X152="","",【全員最初に作成】基本情報!X152)</f>
        <v/>
      </c>
      <c r="P129" s="71" t="str">
        <f>IF(【全員最初に作成】基本情報!Y152="","",【全員最初に作成】基本情報!Y152)</f>
        <v/>
      </c>
      <c r="Q129" s="234" t="str">
        <f>IF(【全員最初に作成】基本情報!AB152="","",【全員最初に作成】基本情報!AB152)</f>
        <v/>
      </c>
      <c r="R129" s="72"/>
      <c r="S129" s="73"/>
      <c r="T129" s="80" t="str">
        <f>IF(P129="","",VLOOKUP(P129,【参考】数式用!$A$5:$H$34,MATCH(S129,【参考】数式用!$C$4:$E$4,0)+2,0))</f>
        <v/>
      </c>
      <c r="U129" s="38" t="s">
        <v>155</v>
      </c>
      <c r="V129" s="74"/>
      <c r="W129" s="125" t="s">
        <v>156</v>
      </c>
      <c r="X129" s="74"/>
      <c r="Y129" s="40" t="s">
        <v>157</v>
      </c>
      <c r="Z129" s="74"/>
      <c r="AA129" s="125" t="s">
        <v>156</v>
      </c>
      <c r="AB129" s="74"/>
      <c r="AC129" s="125" t="s">
        <v>158</v>
      </c>
      <c r="AD129" s="75" t="s">
        <v>159</v>
      </c>
      <c r="AE129" s="76" t="str">
        <f t="shared" si="4"/>
        <v/>
      </c>
      <c r="AF129" s="77" t="s">
        <v>160</v>
      </c>
      <c r="AG129" s="78" t="str">
        <f t="shared" si="5"/>
        <v/>
      </c>
    </row>
    <row r="130" spans="1:33" ht="36.75" customHeight="1">
      <c r="A130" s="65">
        <f t="shared" si="6"/>
        <v>119</v>
      </c>
      <c r="B130" s="66" t="str">
        <f>IF(【全員最初に作成】基本情報!C153="","",【全員最初に作成】基本情報!C153)</f>
        <v/>
      </c>
      <c r="C130" s="67" t="str">
        <f>IF(【全員最初に作成】基本情報!D153="","",【全員最初に作成】基本情報!D153)</f>
        <v/>
      </c>
      <c r="D130" s="68" t="str">
        <f>IF(【全員最初に作成】基本情報!E153="","",【全員最初に作成】基本情報!E153)</f>
        <v/>
      </c>
      <c r="E130" s="68" t="str">
        <f>IF(【全員最初に作成】基本情報!F153="","",【全員最初に作成】基本情報!F153)</f>
        <v/>
      </c>
      <c r="F130" s="68" t="str">
        <f>IF(【全員最初に作成】基本情報!G153="","",【全員最初に作成】基本情報!G153)</f>
        <v/>
      </c>
      <c r="G130" s="68" t="str">
        <f>IF(【全員最初に作成】基本情報!H153="","",【全員最初に作成】基本情報!H153)</f>
        <v/>
      </c>
      <c r="H130" s="68" t="str">
        <f>IF(【全員最初に作成】基本情報!I153="","",【全員最初に作成】基本情報!I153)</f>
        <v/>
      </c>
      <c r="I130" s="68" t="str">
        <f>IF(【全員最初に作成】基本情報!J153="","",【全員最初に作成】基本情報!J153)</f>
        <v/>
      </c>
      <c r="J130" s="68" t="str">
        <f>IF(【全員最初に作成】基本情報!K153="","",【全員最初に作成】基本情報!K153)</f>
        <v/>
      </c>
      <c r="K130" s="69" t="str">
        <f>IF(【全員最初に作成】基本情報!L153="","",【全員最初に作成】基本情報!L153)</f>
        <v/>
      </c>
      <c r="L130" s="70" t="str">
        <f>IF(【全員最初に作成】基本情報!M153="","",【全員最初に作成】基本情報!M153)</f>
        <v/>
      </c>
      <c r="M130" s="70" t="str">
        <f>IF(【全員最初に作成】基本情報!R153="","",【全員最初に作成】基本情報!R153)</f>
        <v/>
      </c>
      <c r="N130" s="70" t="str">
        <f>IF(【全員最初に作成】基本情報!W153="","",【全員最初に作成】基本情報!W153)</f>
        <v/>
      </c>
      <c r="O130" s="65" t="str">
        <f>IF(【全員最初に作成】基本情報!X153="","",【全員最初に作成】基本情報!X153)</f>
        <v/>
      </c>
      <c r="P130" s="71" t="str">
        <f>IF(【全員最初に作成】基本情報!Y153="","",【全員最初に作成】基本情報!Y153)</f>
        <v/>
      </c>
      <c r="Q130" s="234" t="str">
        <f>IF(【全員最初に作成】基本情報!AB153="","",【全員最初に作成】基本情報!AB153)</f>
        <v/>
      </c>
      <c r="R130" s="72"/>
      <c r="S130" s="73"/>
      <c r="T130" s="80" t="str">
        <f>IF(P130="","",VLOOKUP(P130,【参考】数式用!$A$5:$H$34,MATCH(S130,【参考】数式用!$C$4:$E$4,0)+2,0))</f>
        <v/>
      </c>
      <c r="U130" s="38" t="s">
        <v>155</v>
      </c>
      <c r="V130" s="74"/>
      <c r="W130" s="125" t="s">
        <v>156</v>
      </c>
      <c r="X130" s="74"/>
      <c r="Y130" s="40" t="s">
        <v>157</v>
      </c>
      <c r="Z130" s="74"/>
      <c r="AA130" s="125" t="s">
        <v>156</v>
      </c>
      <c r="AB130" s="74"/>
      <c r="AC130" s="125" t="s">
        <v>158</v>
      </c>
      <c r="AD130" s="75" t="s">
        <v>159</v>
      </c>
      <c r="AE130" s="76" t="str">
        <f t="shared" si="4"/>
        <v/>
      </c>
      <c r="AF130" s="77" t="s">
        <v>160</v>
      </c>
      <c r="AG130" s="78" t="str">
        <f t="shared" si="5"/>
        <v/>
      </c>
    </row>
    <row r="131" spans="1:33" ht="36.75" customHeight="1">
      <c r="A131" s="65">
        <f t="shared" si="6"/>
        <v>120</v>
      </c>
      <c r="B131" s="66" t="str">
        <f>IF(【全員最初に作成】基本情報!C154="","",【全員最初に作成】基本情報!C154)</f>
        <v/>
      </c>
      <c r="C131" s="67" t="str">
        <f>IF(【全員最初に作成】基本情報!D154="","",【全員最初に作成】基本情報!D154)</f>
        <v/>
      </c>
      <c r="D131" s="68" t="str">
        <f>IF(【全員最初に作成】基本情報!E154="","",【全員最初に作成】基本情報!E154)</f>
        <v/>
      </c>
      <c r="E131" s="68" t="str">
        <f>IF(【全員最初に作成】基本情報!F154="","",【全員最初に作成】基本情報!F154)</f>
        <v/>
      </c>
      <c r="F131" s="68" t="str">
        <f>IF(【全員最初に作成】基本情報!G154="","",【全員最初に作成】基本情報!G154)</f>
        <v/>
      </c>
      <c r="G131" s="68" t="str">
        <f>IF(【全員最初に作成】基本情報!H154="","",【全員最初に作成】基本情報!H154)</f>
        <v/>
      </c>
      <c r="H131" s="68" t="str">
        <f>IF(【全員最初に作成】基本情報!I154="","",【全員最初に作成】基本情報!I154)</f>
        <v/>
      </c>
      <c r="I131" s="68" t="str">
        <f>IF(【全員最初に作成】基本情報!J154="","",【全員最初に作成】基本情報!J154)</f>
        <v/>
      </c>
      <c r="J131" s="68" t="str">
        <f>IF(【全員最初に作成】基本情報!K154="","",【全員最初に作成】基本情報!K154)</f>
        <v/>
      </c>
      <c r="K131" s="69" t="str">
        <f>IF(【全員最初に作成】基本情報!L154="","",【全員最初に作成】基本情報!L154)</f>
        <v/>
      </c>
      <c r="L131" s="70" t="str">
        <f>IF(【全員最初に作成】基本情報!M154="","",【全員最初に作成】基本情報!M154)</f>
        <v/>
      </c>
      <c r="M131" s="70" t="str">
        <f>IF(【全員最初に作成】基本情報!R154="","",【全員最初に作成】基本情報!R154)</f>
        <v/>
      </c>
      <c r="N131" s="70" t="str">
        <f>IF(【全員最初に作成】基本情報!W154="","",【全員最初に作成】基本情報!W154)</f>
        <v/>
      </c>
      <c r="O131" s="65" t="str">
        <f>IF(【全員最初に作成】基本情報!X154="","",【全員最初に作成】基本情報!X154)</f>
        <v/>
      </c>
      <c r="P131" s="71" t="str">
        <f>IF(【全員最初に作成】基本情報!Y154="","",【全員最初に作成】基本情報!Y154)</f>
        <v/>
      </c>
      <c r="Q131" s="234" t="str">
        <f>IF(【全員最初に作成】基本情報!AB154="","",【全員最初に作成】基本情報!AB154)</f>
        <v/>
      </c>
      <c r="R131" s="72"/>
      <c r="S131" s="73"/>
      <c r="T131" s="80" t="str">
        <f>IF(P131="","",VLOOKUP(P131,【参考】数式用!$A$5:$H$34,MATCH(S131,【参考】数式用!$C$4:$E$4,0)+2,0))</f>
        <v/>
      </c>
      <c r="U131" s="38" t="s">
        <v>155</v>
      </c>
      <c r="V131" s="74"/>
      <c r="W131" s="125" t="s">
        <v>156</v>
      </c>
      <c r="X131" s="74"/>
      <c r="Y131" s="40" t="s">
        <v>157</v>
      </c>
      <c r="Z131" s="74"/>
      <c r="AA131" s="125" t="s">
        <v>156</v>
      </c>
      <c r="AB131" s="74"/>
      <c r="AC131" s="125" t="s">
        <v>158</v>
      </c>
      <c r="AD131" s="75" t="s">
        <v>159</v>
      </c>
      <c r="AE131" s="76" t="str">
        <f t="shared" si="4"/>
        <v/>
      </c>
      <c r="AF131" s="79" t="s">
        <v>160</v>
      </c>
      <c r="AG131" s="78" t="str">
        <f t="shared" si="5"/>
        <v/>
      </c>
    </row>
    <row r="132" spans="1:33" ht="36.75" customHeight="1">
      <c r="A132" s="65">
        <f t="shared" si="6"/>
        <v>121</v>
      </c>
      <c r="B132" s="66" t="str">
        <f>IF(【全員最初に作成】基本情報!C155="","",【全員最初に作成】基本情報!C155)</f>
        <v/>
      </c>
      <c r="C132" s="67" t="str">
        <f>IF(【全員最初に作成】基本情報!D155="","",【全員最初に作成】基本情報!D155)</f>
        <v/>
      </c>
      <c r="D132" s="68" t="str">
        <f>IF(【全員最初に作成】基本情報!E155="","",【全員最初に作成】基本情報!E155)</f>
        <v/>
      </c>
      <c r="E132" s="68" t="str">
        <f>IF(【全員最初に作成】基本情報!F155="","",【全員最初に作成】基本情報!F155)</f>
        <v/>
      </c>
      <c r="F132" s="68" t="str">
        <f>IF(【全員最初に作成】基本情報!G155="","",【全員最初に作成】基本情報!G155)</f>
        <v/>
      </c>
      <c r="G132" s="68" t="str">
        <f>IF(【全員最初に作成】基本情報!H155="","",【全員最初に作成】基本情報!H155)</f>
        <v/>
      </c>
      <c r="H132" s="68" t="str">
        <f>IF(【全員最初に作成】基本情報!I155="","",【全員最初に作成】基本情報!I155)</f>
        <v/>
      </c>
      <c r="I132" s="68" t="str">
        <f>IF(【全員最初に作成】基本情報!J155="","",【全員最初に作成】基本情報!J155)</f>
        <v/>
      </c>
      <c r="J132" s="68" t="str">
        <f>IF(【全員最初に作成】基本情報!K155="","",【全員最初に作成】基本情報!K155)</f>
        <v/>
      </c>
      <c r="K132" s="69" t="str">
        <f>IF(【全員最初に作成】基本情報!L155="","",【全員最初に作成】基本情報!L155)</f>
        <v/>
      </c>
      <c r="L132" s="70" t="str">
        <f>IF(【全員最初に作成】基本情報!M155="","",【全員最初に作成】基本情報!M155)</f>
        <v/>
      </c>
      <c r="M132" s="70" t="str">
        <f>IF(【全員最初に作成】基本情報!R155="","",【全員最初に作成】基本情報!R155)</f>
        <v/>
      </c>
      <c r="N132" s="70" t="str">
        <f>IF(【全員最初に作成】基本情報!W155="","",【全員最初に作成】基本情報!W155)</f>
        <v/>
      </c>
      <c r="O132" s="65" t="str">
        <f>IF(【全員最初に作成】基本情報!X155="","",【全員最初に作成】基本情報!X155)</f>
        <v/>
      </c>
      <c r="P132" s="71" t="str">
        <f>IF(【全員最初に作成】基本情報!Y155="","",【全員最初に作成】基本情報!Y155)</f>
        <v/>
      </c>
      <c r="Q132" s="234" t="str">
        <f>IF(【全員最初に作成】基本情報!AB155="","",【全員最初に作成】基本情報!AB155)</f>
        <v/>
      </c>
      <c r="R132" s="72"/>
      <c r="S132" s="73"/>
      <c r="T132" s="80" t="str">
        <f>IF(P132="","",VLOOKUP(P132,【参考】数式用!$A$5:$H$34,MATCH(S132,【参考】数式用!$C$4:$E$4,0)+2,0))</f>
        <v/>
      </c>
      <c r="U132" s="38" t="s">
        <v>155</v>
      </c>
      <c r="V132" s="74"/>
      <c r="W132" s="125" t="s">
        <v>156</v>
      </c>
      <c r="X132" s="74"/>
      <c r="Y132" s="40" t="s">
        <v>157</v>
      </c>
      <c r="Z132" s="74"/>
      <c r="AA132" s="125" t="s">
        <v>156</v>
      </c>
      <c r="AB132" s="74"/>
      <c r="AC132" s="125" t="s">
        <v>158</v>
      </c>
      <c r="AD132" s="75" t="s">
        <v>159</v>
      </c>
      <c r="AE132" s="76" t="str">
        <f t="shared" si="4"/>
        <v/>
      </c>
      <c r="AF132" s="79" t="s">
        <v>160</v>
      </c>
      <c r="AG132" s="78" t="str">
        <f t="shared" si="5"/>
        <v/>
      </c>
    </row>
    <row r="133" spans="1:33" ht="36.75" customHeight="1">
      <c r="A133" s="65">
        <f t="shared" si="6"/>
        <v>122</v>
      </c>
      <c r="B133" s="66" t="str">
        <f>IF(【全員最初に作成】基本情報!C156="","",【全員最初に作成】基本情報!C156)</f>
        <v/>
      </c>
      <c r="C133" s="67" t="str">
        <f>IF(【全員最初に作成】基本情報!D156="","",【全員最初に作成】基本情報!D156)</f>
        <v/>
      </c>
      <c r="D133" s="68" t="str">
        <f>IF(【全員最初に作成】基本情報!E156="","",【全員最初に作成】基本情報!E156)</f>
        <v/>
      </c>
      <c r="E133" s="68" t="str">
        <f>IF(【全員最初に作成】基本情報!F156="","",【全員最初に作成】基本情報!F156)</f>
        <v/>
      </c>
      <c r="F133" s="68" t="str">
        <f>IF(【全員最初に作成】基本情報!G156="","",【全員最初に作成】基本情報!G156)</f>
        <v/>
      </c>
      <c r="G133" s="68" t="str">
        <f>IF(【全員最初に作成】基本情報!H156="","",【全員最初に作成】基本情報!H156)</f>
        <v/>
      </c>
      <c r="H133" s="68" t="str">
        <f>IF(【全員最初に作成】基本情報!I156="","",【全員最初に作成】基本情報!I156)</f>
        <v/>
      </c>
      <c r="I133" s="68" t="str">
        <f>IF(【全員最初に作成】基本情報!J156="","",【全員最初に作成】基本情報!J156)</f>
        <v/>
      </c>
      <c r="J133" s="68" t="str">
        <f>IF(【全員最初に作成】基本情報!K156="","",【全員最初に作成】基本情報!K156)</f>
        <v/>
      </c>
      <c r="K133" s="69" t="str">
        <f>IF(【全員最初に作成】基本情報!L156="","",【全員最初に作成】基本情報!L156)</f>
        <v/>
      </c>
      <c r="L133" s="70" t="str">
        <f>IF(【全員最初に作成】基本情報!M156="","",【全員最初に作成】基本情報!M156)</f>
        <v/>
      </c>
      <c r="M133" s="70" t="str">
        <f>IF(【全員最初に作成】基本情報!R156="","",【全員最初に作成】基本情報!R156)</f>
        <v/>
      </c>
      <c r="N133" s="70" t="str">
        <f>IF(【全員最初に作成】基本情報!W156="","",【全員最初に作成】基本情報!W156)</f>
        <v/>
      </c>
      <c r="O133" s="65" t="str">
        <f>IF(【全員最初に作成】基本情報!X156="","",【全員最初に作成】基本情報!X156)</f>
        <v/>
      </c>
      <c r="P133" s="71" t="str">
        <f>IF(【全員最初に作成】基本情報!Y156="","",【全員最初に作成】基本情報!Y156)</f>
        <v/>
      </c>
      <c r="Q133" s="234" t="str">
        <f>IF(【全員最初に作成】基本情報!AB156="","",【全員最初に作成】基本情報!AB156)</f>
        <v/>
      </c>
      <c r="R133" s="72"/>
      <c r="S133" s="73"/>
      <c r="T133" s="80" t="str">
        <f>IF(P133="","",VLOOKUP(P133,【参考】数式用!$A$5:$H$34,MATCH(S133,【参考】数式用!$C$4:$E$4,0)+2,0))</f>
        <v/>
      </c>
      <c r="U133" s="38" t="s">
        <v>155</v>
      </c>
      <c r="V133" s="74"/>
      <c r="W133" s="125" t="s">
        <v>156</v>
      </c>
      <c r="X133" s="74"/>
      <c r="Y133" s="40" t="s">
        <v>157</v>
      </c>
      <c r="Z133" s="74"/>
      <c r="AA133" s="125" t="s">
        <v>156</v>
      </c>
      <c r="AB133" s="74"/>
      <c r="AC133" s="125" t="s">
        <v>158</v>
      </c>
      <c r="AD133" s="75" t="s">
        <v>159</v>
      </c>
      <c r="AE133" s="76" t="str">
        <f t="shared" si="4"/>
        <v/>
      </c>
      <c r="AF133" s="79" t="s">
        <v>160</v>
      </c>
      <c r="AG133" s="78" t="str">
        <f t="shared" si="5"/>
        <v/>
      </c>
    </row>
    <row r="134" spans="1:33" ht="36.75" customHeight="1">
      <c r="A134" s="65">
        <f t="shared" si="6"/>
        <v>123</v>
      </c>
      <c r="B134" s="66" t="str">
        <f>IF(【全員最初に作成】基本情報!C157="","",【全員最初に作成】基本情報!C157)</f>
        <v/>
      </c>
      <c r="C134" s="67" t="str">
        <f>IF(【全員最初に作成】基本情報!D157="","",【全員最初に作成】基本情報!D157)</f>
        <v/>
      </c>
      <c r="D134" s="68" t="str">
        <f>IF(【全員最初に作成】基本情報!E157="","",【全員最初に作成】基本情報!E157)</f>
        <v/>
      </c>
      <c r="E134" s="68" t="str">
        <f>IF(【全員最初に作成】基本情報!F157="","",【全員最初に作成】基本情報!F157)</f>
        <v/>
      </c>
      <c r="F134" s="68" t="str">
        <f>IF(【全員最初に作成】基本情報!G157="","",【全員最初に作成】基本情報!G157)</f>
        <v/>
      </c>
      <c r="G134" s="68" t="str">
        <f>IF(【全員最初に作成】基本情報!H157="","",【全員最初に作成】基本情報!H157)</f>
        <v/>
      </c>
      <c r="H134" s="68" t="str">
        <f>IF(【全員最初に作成】基本情報!I157="","",【全員最初に作成】基本情報!I157)</f>
        <v/>
      </c>
      <c r="I134" s="68" t="str">
        <f>IF(【全員最初に作成】基本情報!J157="","",【全員最初に作成】基本情報!J157)</f>
        <v/>
      </c>
      <c r="J134" s="68" t="str">
        <f>IF(【全員最初に作成】基本情報!K157="","",【全員最初に作成】基本情報!K157)</f>
        <v/>
      </c>
      <c r="K134" s="69" t="str">
        <f>IF(【全員最初に作成】基本情報!L157="","",【全員最初に作成】基本情報!L157)</f>
        <v/>
      </c>
      <c r="L134" s="70" t="str">
        <f>IF(【全員最初に作成】基本情報!M157="","",【全員最初に作成】基本情報!M157)</f>
        <v/>
      </c>
      <c r="M134" s="70" t="str">
        <f>IF(【全員最初に作成】基本情報!R157="","",【全員最初に作成】基本情報!R157)</f>
        <v/>
      </c>
      <c r="N134" s="70" t="str">
        <f>IF(【全員最初に作成】基本情報!W157="","",【全員最初に作成】基本情報!W157)</f>
        <v/>
      </c>
      <c r="O134" s="65" t="str">
        <f>IF(【全員最初に作成】基本情報!X157="","",【全員最初に作成】基本情報!X157)</f>
        <v/>
      </c>
      <c r="P134" s="71" t="str">
        <f>IF(【全員最初に作成】基本情報!Y157="","",【全員最初に作成】基本情報!Y157)</f>
        <v/>
      </c>
      <c r="Q134" s="234" t="str">
        <f>IF(【全員最初に作成】基本情報!AB157="","",【全員最初に作成】基本情報!AB157)</f>
        <v/>
      </c>
      <c r="R134" s="72"/>
      <c r="S134" s="73"/>
      <c r="T134" s="80" t="str">
        <f>IF(P134="","",VLOOKUP(P134,【参考】数式用!$A$5:$H$34,MATCH(S134,【参考】数式用!$C$4:$E$4,0)+2,0))</f>
        <v/>
      </c>
      <c r="U134" s="38" t="s">
        <v>155</v>
      </c>
      <c r="V134" s="74"/>
      <c r="W134" s="125" t="s">
        <v>156</v>
      </c>
      <c r="X134" s="74"/>
      <c r="Y134" s="40" t="s">
        <v>157</v>
      </c>
      <c r="Z134" s="74"/>
      <c r="AA134" s="125" t="s">
        <v>156</v>
      </c>
      <c r="AB134" s="74"/>
      <c r="AC134" s="125" t="s">
        <v>158</v>
      </c>
      <c r="AD134" s="75" t="s">
        <v>159</v>
      </c>
      <c r="AE134" s="76" t="str">
        <f t="shared" si="4"/>
        <v/>
      </c>
      <c r="AF134" s="79" t="s">
        <v>160</v>
      </c>
      <c r="AG134" s="78" t="str">
        <f t="shared" si="5"/>
        <v/>
      </c>
    </row>
    <row r="135" spans="1:33" ht="36.75" customHeight="1">
      <c r="A135" s="65">
        <f t="shared" si="6"/>
        <v>124</v>
      </c>
      <c r="B135" s="66" t="str">
        <f>IF(【全員最初に作成】基本情報!C158="","",【全員最初に作成】基本情報!C158)</f>
        <v/>
      </c>
      <c r="C135" s="67" t="str">
        <f>IF(【全員最初に作成】基本情報!D158="","",【全員最初に作成】基本情報!D158)</f>
        <v/>
      </c>
      <c r="D135" s="68" t="str">
        <f>IF(【全員最初に作成】基本情報!E158="","",【全員最初に作成】基本情報!E158)</f>
        <v/>
      </c>
      <c r="E135" s="68" t="str">
        <f>IF(【全員最初に作成】基本情報!F158="","",【全員最初に作成】基本情報!F158)</f>
        <v/>
      </c>
      <c r="F135" s="68" t="str">
        <f>IF(【全員最初に作成】基本情報!G158="","",【全員最初に作成】基本情報!G158)</f>
        <v/>
      </c>
      <c r="G135" s="68" t="str">
        <f>IF(【全員最初に作成】基本情報!H158="","",【全員最初に作成】基本情報!H158)</f>
        <v/>
      </c>
      <c r="H135" s="68" t="str">
        <f>IF(【全員最初に作成】基本情報!I158="","",【全員最初に作成】基本情報!I158)</f>
        <v/>
      </c>
      <c r="I135" s="68" t="str">
        <f>IF(【全員最初に作成】基本情報!J158="","",【全員最初に作成】基本情報!J158)</f>
        <v/>
      </c>
      <c r="J135" s="68" t="str">
        <f>IF(【全員最初に作成】基本情報!K158="","",【全員最初に作成】基本情報!K158)</f>
        <v/>
      </c>
      <c r="K135" s="69" t="str">
        <f>IF(【全員最初に作成】基本情報!L158="","",【全員最初に作成】基本情報!L158)</f>
        <v/>
      </c>
      <c r="L135" s="70" t="str">
        <f>IF(【全員最初に作成】基本情報!M158="","",【全員最初に作成】基本情報!M158)</f>
        <v/>
      </c>
      <c r="M135" s="70" t="str">
        <f>IF(【全員最初に作成】基本情報!R158="","",【全員最初に作成】基本情報!R158)</f>
        <v/>
      </c>
      <c r="N135" s="70" t="str">
        <f>IF(【全員最初に作成】基本情報!W158="","",【全員最初に作成】基本情報!W158)</f>
        <v/>
      </c>
      <c r="O135" s="65" t="str">
        <f>IF(【全員最初に作成】基本情報!X158="","",【全員最初に作成】基本情報!X158)</f>
        <v/>
      </c>
      <c r="P135" s="71" t="str">
        <f>IF(【全員最初に作成】基本情報!Y158="","",【全員最初に作成】基本情報!Y158)</f>
        <v/>
      </c>
      <c r="Q135" s="234" t="str">
        <f>IF(【全員最初に作成】基本情報!AB158="","",【全員最初に作成】基本情報!AB158)</f>
        <v/>
      </c>
      <c r="R135" s="72"/>
      <c r="S135" s="73"/>
      <c r="T135" s="80" t="str">
        <f>IF(P135="","",VLOOKUP(P135,【参考】数式用!$A$5:$H$34,MATCH(S135,【参考】数式用!$C$4:$E$4,0)+2,0))</f>
        <v/>
      </c>
      <c r="U135" s="38" t="s">
        <v>155</v>
      </c>
      <c r="V135" s="74"/>
      <c r="W135" s="125" t="s">
        <v>156</v>
      </c>
      <c r="X135" s="74"/>
      <c r="Y135" s="40" t="s">
        <v>157</v>
      </c>
      <c r="Z135" s="74"/>
      <c r="AA135" s="125" t="s">
        <v>156</v>
      </c>
      <c r="AB135" s="74"/>
      <c r="AC135" s="125" t="s">
        <v>158</v>
      </c>
      <c r="AD135" s="75" t="s">
        <v>159</v>
      </c>
      <c r="AE135" s="76" t="str">
        <f t="shared" si="4"/>
        <v/>
      </c>
      <c r="AF135" s="79" t="s">
        <v>160</v>
      </c>
      <c r="AG135" s="78" t="str">
        <f t="shared" si="5"/>
        <v/>
      </c>
    </row>
    <row r="136" spans="1:33" ht="36.75" customHeight="1">
      <c r="A136" s="65">
        <f t="shared" si="6"/>
        <v>125</v>
      </c>
      <c r="B136" s="66" t="str">
        <f>IF(【全員最初に作成】基本情報!C159="","",【全員最初に作成】基本情報!C159)</f>
        <v/>
      </c>
      <c r="C136" s="67" t="str">
        <f>IF(【全員最初に作成】基本情報!D159="","",【全員最初に作成】基本情報!D159)</f>
        <v/>
      </c>
      <c r="D136" s="68" t="str">
        <f>IF(【全員最初に作成】基本情報!E159="","",【全員最初に作成】基本情報!E159)</f>
        <v/>
      </c>
      <c r="E136" s="68" t="str">
        <f>IF(【全員最初に作成】基本情報!F159="","",【全員最初に作成】基本情報!F159)</f>
        <v/>
      </c>
      <c r="F136" s="68" t="str">
        <f>IF(【全員最初に作成】基本情報!G159="","",【全員最初に作成】基本情報!G159)</f>
        <v/>
      </c>
      <c r="G136" s="68" t="str">
        <f>IF(【全員最初に作成】基本情報!H159="","",【全員最初に作成】基本情報!H159)</f>
        <v/>
      </c>
      <c r="H136" s="68" t="str">
        <f>IF(【全員最初に作成】基本情報!I159="","",【全員最初に作成】基本情報!I159)</f>
        <v/>
      </c>
      <c r="I136" s="68" t="str">
        <f>IF(【全員最初に作成】基本情報!J159="","",【全員最初に作成】基本情報!J159)</f>
        <v/>
      </c>
      <c r="J136" s="68" t="str">
        <f>IF(【全員最初に作成】基本情報!K159="","",【全員最初に作成】基本情報!K159)</f>
        <v/>
      </c>
      <c r="K136" s="69" t="str">
        <f>IF(【全員最初に作成】基本情報!L159="","",【全員最初に作成】基本情報!L159)</f>
        <v/>
      </c>
      <c r="L136" s="70" t="str">
        <f>IF(【全員最初に作成】基本情報!M159="","",【全員最初に作成】基本情報!M159)</f>
        <v/>
      </c>
      <c r="M136" s="70" t="str">
        <f>IF(【全員最初に作成】基本情報!R159="","",【全員最初に作成】基本情報!R159)</f>
        <v/>
      </c>
      <c r="N136" s="70" t="str">
        <f>IF(【全員最初に作成】基本情報!W159="","",【全員最初に作成】基本情報!W159)</f>
        <v/>
      </c>
      <c r="O136" s="65" t="str">
        <f>IF(【全員最初に作成】基本情報!X159="","",【全員最初に作成】基本情報!X159)</f>
        <v/>
      </c>
      <c r="P136" s="71" t="str">
        <f>IF(【全員最初に作成】基本情報!Y159="","",【全員最初に作成】基本情報!Y159)</f>
        <v/>
      </c>
      <c r="Q136" s="234" t="str">
        <f>IF(【全員最初に作成】基本情報!AB159="","",【全員最初に作成】基本情報!AB159)</f>
        <v/>
      </c>
      <c r="R136" s="72"/>
      <c r="S136" s="73"/>
      <c r="T136" s="80" t="str">
        <f>IF(P136="","",VLOOKUP(P136,【参考】数式用!$A$5:$H$34,MATCH(S136,【参考】数式用!$C$4:$E$4,0)+2,0))</f>
        <v/>
      </c>
      <c r="U136" s="38" t="s">
        <v>155</v>
      </c>
      <c r="V136" s="74"/>
      <c r="W136" s="125" t="s">
        <v>156</v>
      </c>
      <c r="X136" s="74"/>
      <c r="Y136" s="40" t="s">
        <v>157</v>
      </c>
      <c r="Z136" s="74"/>
      <c r="AA136" s="125" t="s">
        <v>156</v>
      </c>
      <c r="AB136" s="74"/>
      <c r="AC136" s="125" t="s">
        <v>158</v>
      </c>
      <c r="AD136" s="75" t="s">
        <v>159</v>
      </c>
      <c r="AE136" s="76" t="str">
        <f t="shared" si="4"/>
        <v/>
      </c>
      <c r="AF136" s="79" t="s">
        <v>160</v>
      </c>
      <c r="AG136" s="78" t="str">
        <f t="shared" si="5"/>
        <v/>
      </c>
    </row>
    <row r="137" spans="1:33" ht="36.75" customHeight="1">
      <c r="A137" s="65">
        <f t="shared" si="6"/>
        <v>126</v>
      </c>
      <c r="B137" s="66" t="str">
        <f>IF(【全員最初に作成】基本情報!C160="","",【全員最初に作成】基本情報!C160)</f>
        <v/>
      </c>
      <c r="C137" s="67" t="str">
        <f>IF(【全員最初に作成】基本情報!D160="","",【全員最初に作成】基本情報!D160)</f>
        <v/>
      </c>
      <c r="D137" s="68" t="str">
        <f>IF(【全員最初に作成】基本情報!E160="","",【全員最初に作成】基本情報!E160)</f>
        <v/>
      </c>
      <c r="E137" s="68" t="str">
        <f>IF(【全員最初に作成】基本情報!F160="","",【全員最初に作成】基本情報!F160)</f>
        <v/>
      </c>
      <c r="F137" s="68" t="str">
        <f>IF(【全員最初に作成】基本情報!G160="","",【全員最初に作成】基本情報!G160)</f>
        <v/>
      </c>
      <c r="G137" s="68" t="str">
        <f>IF(【全員最初に作成】基本情報!H160="","",【全員最初に作成】基本情報!H160)</f>
        <v/>
      </c>
      <c r="H137" s="68" t="str">
        <f>IF(【全員最初に作成】基本情報!I160="","",【全員最初に作成】基本情報!I160)</f>
        <v/>
      </c>
      <c r="I137" s="68" t="str">
        <f>IF(【全員最初に作成】基本情報!J160="","",【全員最初に作成】基本情報!J160)</f>
        <v/>
      </c>
      <c r="J137" s="68" t="str">
        <f>IF(【全員最初に作成】基本情報!K160="","",【全員最初に作成】基本情報!K160)</f>
        <v/>
      </c>
      <c r="K137" s="69" t="str">
        <f>IF(【全員最初に作成】基本情報!L160="","",【全員最初に作成】基本情報!L160)</f>
        <v/>
      </c>
      <c r="L137" s="70" t="str">
        <f>IF(【全員最初に作成】基本情報!M160="","",【全員最初に作成】基本情報!M160)</f>
        <v/>
      </c>
      <c r="M137" s="70" t="str">
        <f>IF(【全員最初に作成】基本情報!R160="","",【全員最初に作成】基本情報!R160)</f>
        <v/>
      </c>
      <c r="N137" s="70" t="str">
        <f>IF(【全員最初に作成】基本情報!W160="","",【全員最初に作成】基本情報!W160)</f>
        <v/>
      </c>
      <c r="O137" s="65" t="str">
        <f>IF(【全員最初に作成】基本情報!X160="","",【全員最初に作成】基本情報!X160)</f>
        <v/>
      </c>
      <c r="P137" s="71" t="str">
        <f>IF(【全員最初に作成】基本情報!Y160="","",【全員最初に作成】基本情報!Y160)</f>
        <v/>
      </c>
      <c r="Q137" s="234" t="str">
        <f>IF(【全員最初に作成】基本情報!AB160="","",【全員最初に作成】基本情報!AB160)</f>
        <v/>
      </c>
      <c r="R137" s="72"/>
      <c r="S137" s="73"/>
      <c r="T137" s="80" t="str">
        <f>IF(P137="","",VLOOKUP(P137,【参考】数式用!$A$5:$H$34,MATCH(S137,【参考】数式用!$C$4:$E$4,0)+2,0))</f>
        <v/>
      </c>
      <c r="U137" s="38" t="s">
        <v>155</v>
      </c>
      <c r="V137" s="74"/>
      <c r="W137" s="125" t="s">
        <v>156</v>
      </c>
      <c r="X137" s="74"/>
      <c r="Y137" s="40" t="s">
        <v>157</v>
      </c>
      <c r="Z137" s="74"/>
      <c r="AA137" s="125" t="s">
        <v>156</v>
      </c>
      <c r="AB137" s="74"/>
      <c r="AC137" s="125" t="s">
        <v>158</v>
      </c>
      <c r="AD137" s="75" t="s">
        <v>159</v>
      </c>
      <c r="AE137" s="76" t="str">
        <f t="shared" si="4"/>
        <v/>
      </c>
      <c r="AF137" s="79" t="s">
        <v>160</v>
      </c>
      <c r="AG137" s="78" t="str">
        <f t="shared" si="5"/>
        <v/>
      </c>
    </row>
    <row r="138" spans="1:33" ht="36.75" customHeight="1">
      <c r="A138" s="65">
        <f t="shared" si="6"/>
        <v>127</v>
      </c>
      <c r="B138" s="66" t="str">
        <f>IF(【全員最初に作成】基本情報!C161="","",【全員最初に作成】基本情報!C161)</f>
        <v/>
      </c>
      <c r="C138" s="67" t="str">
        <f>IF(【全員最初に作成】基本情報!D161="","",【全員最初に作成】基本情報!D161)</f>
        <v/>
      </c>
      <c r="D138" s="68" t="str">
        <f>IF(【全員最初に作成】基本情報!E161="","",【全員最初に作成】基本情報!E161)</f>
        <v/>
      </c>
      <c r="E138" s="68" t="str">
        <f>IF(【全員最初に作成】基本情報!F161="","",【全員最初に作成】基本情報!F161)</f>
        <v/>
      </c>
      <c r="F138" s="68" t="str">
        <f>IF(【全員最初に作成】基本情報!G161="","",【全員最初に作成】基本情報!G161)</f>
        <v/>
      </c>
      <c r="G138" s="68" t="str">
        <f>IF(【全員最初に作成】基本情報!H161="","",【全員最初に作成】基本情報!H161)</f>
        <v/>
      </c>
      <c r="H138" s="68" t="str">
        <f>IF(【全員最初に作成】基本情報!I161="","",【全員最初に作成】基本情報!I161)</f>
        <v/>
      </c>
      <c r="I138" s="68" t="str">
        <f>IF(【全員最初に作成】基本情報!J161="","",【全員最初に作成】基本情報!J161)</f>
        <v/>
      </c>
      <c r="J138" s="68" t="str">
        <f>IF(【全員最初に作成】基本情報!K161="","",【全員最初に作成】基本情報!K161)</f>
        <v/>
      </c>
      <c r="K138" s="69" t="str">
        <f>IF(【全員最初に作成】基本情報!L161="","",【全員最初に作成】基本情報!L161)</f>
        <v/>
      </c>
      <c r="L138" s="70" t="str">
        <f>IF(【全員最初に作成】基本情報!M161="","",【全員最初に作成】基本情報!M161)</f>
        <v/>
      </c>
      <c r="M138" s="70" t="str">
        <f>IF(【全員最初に作成】基本情報!R161="","",【全員最初に作成】基本情報!R161)</f>
        <v/>
      </c>
      <c r="N138" s="70" t="str">
        <f>IF(【全員最初に作成】基本情報!W161="","",【全員最初に作成】基本情報!W161)</f>
        <v/>
      </c>
      <c r="O138" s="65" t="str">
        <f>IF(【全員最初に作成】基本情報!X161="","",【全員最初に作成】基本情報!X161)</f>
        <v/>
      </c>
      <c r="P138" s="71" t="str">
        <f>IF(【全員最初に作成】基本情報!Y161="","",【全員最初に作成】基本情報!Y161)</f>
        <v/>
      </c>
      <c r="Q138" s="234" t="str">
        <f>IF(【全員最初に作成】基本情報!AB161="","",【全員最初に作成】基本情報!AB161)</f>
        <v/>
      </c>
      <c r="R138" s="72"/>
      <c r="S138" s="73"/>
      <c r="T138" s="80" t="str">
        <f>IF(P138="","",VLOOKUP(P138,【参考】数式用!$A$5:$H$34,MATCH(S138,【参考】数式用!$C$4:$E$4,0)+2,0))</f>
        <v/>
      </c>
      <c r="U138" s="38" t="s">
        <v>155</v>
      </c>
      <c r="V138" s="74"/>
      <c r="W138" s="125" t="s">
        <v>156</v>
      </c>
      <c r="X138" s="74"/>
      <c r="Y138" s="40" t="s">
        <v>157</v>
      </c>
      <c r="Z138" s="74"/>
      <c r="AA138" s="125" t="s">
        <v>156</v>
      </c>
      <c r="AB138" s="74"/>
      <c r="AC138" s="125" t="s">
        <v>158</v>
      </c>
      <c r="AD138" s="75" t="s">
        <v>159</v>
      </c>
      <c r="AE138" s="76" t="str">
        <f t="shared" si="4"/>
        <v/>
      </c>
      <c r="AF138" s="79" t="s">
        <v>160</v>
      </c>
      <c r="AG138" s="78" t="str">
        <f t="shared" si="5"/>
        <v/>
      </c>
    </row>
    <row r="139" spans="1:33" ht="36.75" customHeight="1">
      <c r="A139" s="65">
        <f t="shared" si="6"/>
        <v>128</v>
      </c>
      <c r="B139" s="66" t="str">
        <f>IF(【全員最初に作成】基本情報!C162="","",【全員最初に作成】基本情報!C162)</f>
        <v/>
      </c>
      <c r="C139" s="67" t="str">
        <f>IF(【全員最初に作成】基本情報!D162="","",【全員最初に作成】基本情報!D162)</f>
        <v/>
      </c>
      <c r="D139" s="68" t="str">
        <f>IF(【全員最初に作成】基本情報!E162="","",【全員最初に作成】基本情報!E162)</f>
        <v/>
      </c>
      <c r="E139" s="68" t="str">
        <f>IF(【全員最初に作成】基本情報!F162="","",【全員最初に作成】基本情報!F162)</f>
        <v/>
      </c>
      <c r="F139" s="68" t="str">
        <f>IF(【全員最初に作成】基本情報!G162="","",【全員最初に作成】基本情報!G162)</f>
        <v/>
      </c>
      <c r="G139" s="68" t="str">
        <f>IF(【全員最初に作成】基本情報!H162="","",【全員最初に作成】基本情報!H162)</f>
        <v/>
      </c>
      <c r="H139" s="68" t="str">
        <f>IF(【全員最初に作成】基本情報!I162="","",【全員最初に作成】基本情報!I162)</f>
        <v/>
      </c>
      <c r="I139" s="68" t="str">
        <f>IF(【全員最初に作成】基本情報!J162="","",【全員最初に作成】基本情報!J162)</f>
        <v/>
      </c>
      <c r="J139" s="68" t="str">
        <f>IF(【全員最初に作成】基本情報!K162="","",【全員最初に作成】基本情報!K162)</f>
        <v/>
      </c>
      <c r="K139" s="69" t="str">
        <f>IF(【全員最初に作成】基本情報!L162="","",【全員最初に作成】基本情報!L162)</f>
        <v/>
      </c>
      <c r="L139" s="70" t="str">
        <f>IF(【全員最初に作成】基本情報!M162="","",【全員最初に作成】基本情報!M162)</f>
        <v/>
      </c>
      <c r="M139" s="70" t="str">
        <f>IF(【全員最初に作成】基本情報!R162="","",【全員最初に作成】基本情報!R162)</f>
        <v/>
      </c>
      <c r="N139" s="70" t="str">
        <f>IF(【全員最初に作成】基本情報!W162="","",【全員最初に作成】基本情報!W162)</f>
        <v/>
      </c>
      <c r="O139" s="65" t="str">
        <f>IF(【全員最初に作成】基本情報!X162="","",【全員最初に作成】基本情報!X162)</f>
        <v/>
      </c>
      <c r="P139" s="71" t="str">
        <f>IF(【全員最初に作成】基本情報!Y162="","",【全員最初に作成】基本情報!Y162)</f>
        <v/>
      </c>
      <c r="Q139" s="234" t="str">
        <f>IF(【全員最初に作成】基本情報!AB162="","",【全員最初に作成】基本情報!AB162)</f>
        <v/>
      </c>
      <c r="R139" s="72"/>
      <c r="S139" s="73"/>
      <c r="T139" s="80" t="str">
        <f>IF(P139="","",VLOOKUP(P139,【参考】数式用!$A$5:$H$34,MATCH(S139,【参考】数式用!$C$4:$E$4,0)+2,0))</f>
        <v/>
      </c>
      <c r="U139" s="38" t="s">
        <v>155</v>
      </c>
      <c r="V139" s="74"/>
      <c r="W139" s="125" t="s">
        <v>156</v>
      </c>
      <c r="X139" s="74"/>
      <c r="Y139" s="40" t="s">
        <v>157</v>
      </c>
      <c r="Z139" s="74"/>
      <c r="AA139" s="125" t="s">
        <v>156</v>
      </c>
      <c r="AB139" s="74"/>
      <c r="AC139" s="125" t="s">
        <v>158</v>
      </c>
      <c r="AD139" s="75" t="s">
        <v>159</v>
      </c>
      <c r="AE139" s="76" t="str">
        <f t="shared" si="4"/>
        <v/>
      </c>
      <c r="AF139" s="79" t="s">
        <v>160</v>
      </c>
      <c r="AG139" s="78" t="str">
        <f t="shared" si="5"/>
        <v/>
      </c>
    </row>
    <row r="140" spans="1:33" ht="36.75" customHeight="1">
      <c r="A140" s="65">
        <f t="shared" si="6"/>
        <v>129</v>
      </c>
      <c r="B140" s="66" t="str">
        <f>IF(【全員最初に作成】基本情報!C163="","",【全員最初に作成】基本情報!C163)</f>
        <v/>
      </c>
      <c r="C140" s="67" t="str">
        <f>IF(【全員最初に作成】基本情報!D163="","",【全員最初に作成】基本情報!D163)</f>
        <v/>
      </c>
      <c r="D140" s="68" t="str">
        <f>IF(【全員最初に作成】基本情報!E163="","",【全員最初に作成】基本情報!E163)</f>
        <v/>
      </c>
      <c r="E140" s="68" t="str">
        <f>IF(【全員最初に作成】基本情報!F163="","",【全員最初に作成】基本情報!F163)</f>
        <v/>
      </c>
      <c r="F140" s="68" t="str">
        <f>IF(【全員最初に作成】基本情報!G163="","",【全員最初に作成】基本情報!G163)</f>
        <v/>
      </c>
      <c r="G140" s="68" t="str">
        <f>IF(【全員最初に作成】基本情報!H163="","",【全員最初に作成】基本情報!H163)</f>
        <v/>
      </c>
      <c r="H140" s="68" t="str">
        <f>IF(【全員最初に作成】基本情報!I163="","",【全員最初に作成】基本情報!I163)</f>
        <v/>
      </c>
      <c r="I140" s="68" t="str">
        <f>IF(【全員最初に作成】基本情報!J163="","",【全員最初に作成】基本情報!J163)</f>
        <v/>
      </c>
      <c r="J140" s="68" t="str">
        <f>IF(【全員最初に作成】基本情報!K163="","",【全員最初に作成】基本情報!K163)</f>
        <v/>
      </c>
      <c r="K140" s="69" t="str">
        <f>IF(【全員最初に作成】基本情報!L163="","",【全員最初に作成】基本情報!L163)</f>
        <v/>
      </c>
      <c r="L140" s="70" t="str">
        <f>IF(【全員最初に作成】基本情報!M163="","",【全員最初に作成】基本情報!M163)</f>
        <v/>
      </c>
      <c r="M140" s="70" t="str">
        <f>IF(【全員最初に作成】基本情報!R163="","",【全員最初に作成】基本情報!R163)</f>
        <v/>
      </c>
      <c r="N140" s="70" t="str">
        <f>IF(【全員最初に作成】基本情報!W163="","",【全員最初に作成】基本情報!W163)</f>
        <v/>
      </c>
      <c r="O140" s="65" t="str">
        <f>IF(【全員最初に作成】基本情報!X163="","",【全員最初に作成】基本情報!X163)</f>
        <v/>
      </c>
      <c r="P140" s="71" t="str">
        <f>IF(【全員最初に作成】基本情報!Y163="","",【全員最初に作成】基本情報!Y163)</f>
        <v/>
      </c>
      <c r="Q140" s="234" t="str">
        <f>IF(【全員最初に作成】基本情報!AB163="","",【全員最初に作成】基本情報!AB163)</f>
        <v/>
      </c>
      <c r="R140" s="72"/>
      <c r="S140" s="73"/>
      <c r="T140" s="80" t="str">
        <f>IF(P140="","",VLOOKUP(P140,【参考】数式用!$A$5:$H$34,MATCH(S140,【参考】数式用!$C$4:$E$4,0)+2,0))</f>
        <v/>
      </c>
      <c r="U140" s="38" t="s">
        <v>155</v>
      </c>
      <c r="V140" s="74"/>
      <c r="W140" s="125" t="s">
        <v>156</v>
      </c>
      <c r="X140" s="74"/>
      <c r="Y140" s="40" t="s">
        <v>157</v>
      </c>
      <c r="Z140" s="74"/>
      <c r="AA140" s="125" t="s">
        <v>156</v>
      </c>
      <c r="AB140" s="74"/>
      <c r="AC140" s="125" t="s">
        <v>158</v>
      </c>
      <c r="AD140" s="75" t="s">
        <v>159</v>
      </c>
      <c r="AE140" s="76" t="str">
        <f t="shared" si="4"/>
        <v/>
      </c>
      <c r="AF140" s="79" t="s">
        <v>160</v>
      </c>
      <c r="AG140" s="78" t="str">
        <f t="shared" si="5"/>
        <v/>
      </c>
    </row>
    <row r="141" spans="1:33" ht="36.75" customHeight="1">
      <c r="A141" s="65">
        <f t="shared" si="6"/>
        <v>130</v>
      </c>
      <c r="B141" s="66" t="str">
        <f>IF(【全員最初に作成】基本情報!C164="","",【全員最初に作成】基本情報!C164)</f>
        <v/>
      </c>
      <c r="C141" s="67" t="str">
        <f>IF(【全員最初に作成】基本情報!D164="","",【全員最初に作成】基本情報!D164)</f>
        <v/>
      </c>
      <c r="D141" s="68" t="str">
        <f>IF(【全員最初に作成】基本情報!E164="","",【全員最初に作成】基本情報!E164)</f>
        <v/>
      </c>
      <c r="E141" s="68" t="str">
        <f>IF(【全員最初に作成】基本情報!F164="","",【全員最初に作成】基本情報!F164)</f>
        <v/>
      </c>
      <c r="F141" s="68" t="str">
        <f>IF(【全員最初に作成】基本情報!G164="","",【全員最初に作成】基本情報!G164)</f>
        <v/>
      </c>
      <c r="G141" s="68" t="str">
        <f>IF(【全員最初に作成】基本情報!H164="","",【全員最初に作成】基本情報!H164)</f>
        <v/>
      </c>
      <c r="H141" s="68" t="str">
        <f>IF(【全員最初に作成】基本情報!I164="","",【全員最初に作成】基本情報!I164)</f>
        <v/>
      </c>
      <c r="I141" s="68" t="str">
        <f>IF(【全員最初に作成】基本情報!J164="","",【全員最初に作成】基本情報!J164)</f>
        <v/>
      </c>
      <c r="J141" s="68" t="str">
        <f>IF(【全員最初に作成】基本情報!K164="","",【全員最初に作成】基本情報!K164)</f>
        <v/>
      </c>
      <c r="K141" s="69" t="str">
        <f>IF(【全員最初に作成】基本情報!L164="","",【全員最初に作成】基本情報!L164)</f>
        <v/>
      </c>
      <c r="L141" s="70" t="str">
        <f>IF(【全員最初に作成】基本情報!M164="","",【全員最初に作成】基本情報!M164)</f>
        <v/>
      </c>
      <c r="M141" s="70" t="str">
        <f>IF(【全員最初に作成】基本情報!R164="","",【全員最初に作成】基本情報!R164)</f>
        <v/>
      </c>
      <c r="N141" s="70" t="str">
        <f>IF(【全員最初に作成】基本情報!W164="","",【全員最初に作成】基本情報!W164)</f>
        <v/>
      </c>
      <c r="O141" s="65" t="str">
        <f>IF(【全員最初に作成】基本情報!X164="","",【全員最初に作成】基本情報!X164)</f>
        <v/>
      </c>
      <c r="P141" s="71" t="str">
        <f>IF(【全員最初に作成】基本情報!Y164="","",【全員最初に作成】基本情報!Y164)</f>
        <v/>
      </c>
      <c r="Q141" s="234" t="str">
        <f>IF(【全員最初に作成】基本情報!AB164="","",【全員最初に作成】基本情報!AB164)</f>
        <v/>
      </c>
      <c r="R141" s="72"/>
      <c r="S141" s="73"/>
      <c r="T141" s="80" t="str">
        <f>IF(P141="","",VLOOKUP(P141,【参考】数式用!$A$5:$H$34,MATCH(S141,【参考】数式用!$C$4:$E$4,0)+2,0))</f>
        <v/>
      </c>
      <c r="U141" s="38" t="s">
        <v>155</v>
      </c>
      <c r="V141" s="74"/>
      <c r="W141" s="125" t="s">
        <v>156</v>
      </c>
      <c r="X141" s="74"/>
      <c r="Y141" s="40" t="s">
        <v>157</v>
      </c>
      <c r="Z141" s="74"/>
      <c r="AA141" s="125" t="s">
        <v>156</v>
      </c>
      <c r="AB141" s="74"/>
      <c r="AC141" s="125" t="s">
        <v>158</v>
      </c>
      <c r="AD141" s="75" t="s">
        <v>159</v>
      </c>
      <c r="AE141" s="76" t="str">
        <f t="shared" ref="AE141:AE204" si="7">IF(AND(V141&gt;=1,X141&gt;=1,Z141&gt;=1,AB141&gt;=1),(Z141*12+AB141)-(V141*12+X141)+1,"")</f>
        <v/>
      </c>
      <c r="AF141" s="79" t="s">
        <v>160</v>
      </c>
      <c r="AG141" s="78" t="str">
        <f t="shared" ref="AG141:AG204" si="8">IFERROR(ROUNDDOWN(Q141*T141,0)*AE141,"")</f>
        <v/>
      </c>
    </row>
    <row r="142" spans="1:33" ht="36.75" customHeight="1">
      <c r="A142" s="65">
        <f t="shared" si="6"/>
        <v>131</v>
      </c>
      <c r="B142" s="66" t="str">
        <f>IF(【全員最初に作成】基本情報!C165="","",【全員最初に作成】基本情報!C165)</f>
        <v/>
      </c>
      <c r="C142" s="67" t="str">
        <f>IF(【全員最初に作成】基本情報!D165="","",【全員最初に作成】基本情報!D165)</f>
        <v/>
      </c>
      <c r="D142" s="68" t="str">
        <f>IF(【全員最初に作成】基本情報!E165="","",【全員最初に作成】基本情報!E165)</f>
        <v/>
      </c>
      <c r="E142" s="68" t="str">
        <f>IF(【全員最初に作成】基本情報!F165="","",【全員最初に作成】基本情報!F165)</f>
        <v/>
      </c>
      <c r="F142" s="68" t="str">
        <f>IF(【全員最初に作成】基本情報!G165="","",【全員最初に作成】基本情報!G165)</f>
        <v/>
      </c>
      <c r="G142" s="68" t="str">
        <f>IF(【全員最初に作成】基本情報!H165="","",【全員最初に作成】基本情報!H165)</f>
        <v/>
      </c>
      <c r="H142" s="68" t="str">
        <f>IF(【全員最初に作成】基本情報!I165="","",【全員最初に作成】基本情報!I165)</f>
        <v/>
      </c>
      <c r="I142" s="68" t="str">
        <f>IF(【全員最初に作成】基本情報!J165="","",【全員最初に作成】基本情報!J165)</f>
        <v/>
      </c>
      <c r="J142" s="68" t="str">
        <f>IF(【全員最初に作成】基本情報!K165="","",【全員最初に作成】基本情報!K165)</f>
        <v/>
      </c>
      <c r="K142" s="69" t="str">
        <f>IF(【全員最初に作成】基本情報!L165="","",【全員最初に作成】基本情報!L165)</f>
        <v/>
      </c>
      <c r="L142" s="70" t="str">
        <f>IF(【全員最初に作成】基本情報!M165="","",【全員最初に作成】基本情報!M165)</f>
        <v/>
      </c>
      <c r="M142" s="70" t="str">
        <f>IF(【全員最初に作成】基本情報!R165="","",【全員最初に作成】基本情報!R165)</f>
        <v/>
      </c>
      <c r="N142" s="70" t="str">
        <f>IF(【全員最初に作成】基本情報!W165="","",【全員最初に作成】基本情報!W165)</f>
        <v/>
      </c>
      <c r="O142" s="65" t="str">
        <f>IF(【全員最初に作成】基本情報!X165="","",【全員最初に作成】基本情報!X165)</f>
        <v/>
      </c>
      <c r="P142" s="71" t="str">
        <f>IF(【全員最初に作成】基本情報!Y165="","",【全員最初に作成】基本情報!Y165)</f>
        <v/>
      </c>
      <c r="Q142" s="234" t="str">
        <f>IF(【全員最初に作成】基本情報!AB165="","",【全員最初に作成】基本情報!AB165)</f>
        <v/>
      </c>
      <c r="R142" s="72"/>
      <c r="S142" s="73"/>
      <c r="T142" s="80" t="str">
        <f>IF(P142="","",VLOOKUP(P142,【参考】数式用!$A$5:$H$34,MATCH(S142,【参考】数式用!$C$4:$E$4,0)+2,0))</f>
        <v/>
      </c>
      <c r="U142" s="38" t="s">
        <v>155</v>
      </c>
      <c r="V142" s="74"/>
      <c r="W142" s="125" t="s">
        <v>156</v>
      </c>
      <c r="X142" s="74"/>
      <c r="Y142" s="40" t="s">
        <v>157</v>
      </c>
      <c r="Z142" s="74"/>
      <c r="AA142" s="125" t="s">
        <v>156</v>
      </c>
      <c r="AB142" s="74"/>
      <c r="AC142" s="125" t="s">
        <v>158</v>
      </c>
      <c r="AD142" s="75" t="s">
        <v>159</v>
      </c>
      <c r="AE142" s="76" t="str">
        <f t="shared" si="7"/>
        <v/>
      </c>
      <c r="AF142" s="79" t="s">
        <v>160</v>
      </c>
      <c r="AG142" s="78" t="str">
        <f t="shared" si="8"/>
        <v/>
      </c>
    </row>
    <row r="143" spans="1:33" ht="36.75" customHeight="1">
      <c r="A143" s="65">
        <f t="shared" si="6"/>
        <v>132</v>
      </c>
      <c r="B143" s="66" t="str">
        <f>IF(【全員最初に作成】基本情報!C166="","",【全員最初に作成】基本情報!C166)</f>
        <v/>
      </c>
      <c r="C143" s="67" t="str">
        <f>IF(【全員最初に作成】基本情報!D166="","",【全員最初に作成】基本情報!D166)</f>
        <v/>
      </c>
      <c r="D143" s="68" t="str">
        <f>IF(【全員最初に作成】基本情報!E166="","",【全員最初に作成】基本情報!E166)</f>
        <v/>
      </c>
      <c r="E143" s="68" t="str">
        <f>IF(【全員最初に作成】基本情報!F166="","",【全員最初に作成】基本情報!F166)</f>
        <v/>
      </c>
      <c r="F143" s="68" t="str">
        <f>IF(【全員最初に作成】基本情報!G166="","",【全員最初に作成】基本情報!G166)</f>
        <v/>
      </c>
      <c r="G143" s="68" t="str">
        <f>IF(【全員最初に作成】基本情報!H166="","",【全員最初に作成】基本情報!H166)</f>
        <v/>
      </c>
      <c r="H143" s="68" t="str">
        <f>IF(【全員最初に作成】基本情報!I166="","",【全員最初に作成】基本情報!I166)</f>
        <v/>
      </c>
      <c r="I143" s="68" t="str">
        <f>IF(【全員最初に作成】基本情報!J166="","",【全員最初に作成】基本情報!J166)</f>
        <v/>
      </c>
      <c r="J143" s="68" t="str">
        <f>IF(【全員最初に作成】基本情報!K166="","",【全員最初に作成】基本情報!K166)</f>
        <v/>
      </c>
      <c r="K143" s="69" t="str">
        <f>IF(【全員最初に作成】基本情報!L166="","",【全員最初に作成】基本情報!L166)</f>
        <v/>
      </c>
      <c r="L143" s="70" t="str">
        <f>IF(【全員最初に作成】基本情報!M166="","",【全員最初に作成】基本情報!M166)</f>
        <v/>
      </c>
      <c r="M143" s="70" t="str">
        <f>IF(【全員最初に作成】基本情報!R166="","",【全員最初に作成】基本情報!R166)</f>
        <v/>
      </c>
      <c r="N143" s="70" t="str">
        <f>IF(【全員最初に作成】基本情報!W166="","",【全員最初に作成】基本情報!W166)</f>
        <v/>
      </c>
      <c r="O143" s="65" t="str">
        <f>IF(【全員最初に作成】基本情報!X166="","",【全員最初に作成】基本情報!X166)</f>
        <v/>
      </c>
      <c r="P143" s="71" t="str">
        <f>IF(【全員最初に作成】基本情報!Y166="","",【全員最初に作成】基本情報!Y166)</f>
        <v/>
      </c>
      <c r="Q143" s="234" t="str">
        <f>IF(【全員最初に作成】基本情報!AB166="","",【全員最初に作成】基本情報!AB166)</f>
        <v/>
      </c>
      <c r="R143" s="72"/>
      <c r="S143" s="73"/>
      <c r="T143" s="80" t="str">
        <f>IF(P143="","",VLOOKUP(P143,【参考】数式用!$A$5:$H$34,MATCH(S143,【参考】数式用!$C$4:$E$4,0)+2,0))</f>
        <v/>
      </c>
      <c r="U143" s="38" t="s">
        <v>155</v>
      </c>
      <c r="V143" s="74"/>
      <c r="W143" s="125" t="s">
        <v>156</v>
      </c>
      <c r="X143" s="74"/>
      <c r="Y143" s="40" t="s">
        <v>157</v>
      </c>
      <c r="Z143" s="74"/>
      <c r="AA143" s="125" t="s">
        <v>156</v>
      </c>
      <c r="AB143" s="74"/>
      <c r="AC143" s="125" t="s">
        <v>158</v>
      </c>
      <c r="AD143" s="75" t="s">
        <v>159</v>
      </c>
      <c r="AE143" s="76" t="str">
        <f t="shared" si="7"/>
        <v/>
      </c>
      <c r="AF143" s="79" t="s">
        <v>160</v>
      </c>
      <c r="AG143" s="78" t="str">
        <f t="shared" si="8"/>
        <v/>
      </c>
    </row>
    <row r="144" spans="1:33" ht="36.75" customHeight="1">
      <c r="A144" s="65">
        <f t="shared" si="6"/>
        <v>133</v>
      </c>
      <c r="B144" s="66" t="str">
        <f>IF(【全員最初に作成】基本情報!C167="","",【全員最初に作成】基本情報!C167)</f>
        <v/>
      </c>
      <c r="C144" s="67" t="str">
        <f>IF(【全員最初に作成】基本情報!D167="","",【全員最初に作成】基本情報!D167)</f>
        <v/>
      </c>
      <c r="D144" s="68" t="str">
        <f>IF(【全員最初に作成】基本情報!E167="","",【全員最初に作成】基本情報!E167)</f>
        <v/>
      </c>
      <c r="E144" s="68" t="str">
        <f>IF(【全員最初に作成】基本情報!F167="","",【全員最初に作成】基本情報!F167)</f>
        <v/>
      </c>
      <c r="F144" s="68" t="str">
        <f>IF(【全員最初に作成】基本情報!G167="","",【全員最初に作成】基本情報!G167)</f>
        <v/>
      </c>
      <c r="G144" s="68" t="str">
        <f>IF(【全員最初に作成】基本情報!H167="","",【全員最初に作成】基本情報!H167)</f>
        <v/>
      </c>
      <c r="H144" s="68" t="str">
        <f>IF(【全員最初に作成】基本情報!I167="","",【全員最初に作成】基本情報!I167)</f>
        <v/>
      </c>
      <c r="I144" s="68" t="str">
        <f>IF(【全員最初に作成】基本情報!J167="","",【全員最初に作成】基本情報!J167)</f>
        <v/>
      </c>
      <c r="J144" s="68" t="str">
        <f>IF(【全員最初に作成】基本情報!K167="","",【全員最初に作成】基本情報!K167)</f>
        <v/>
      </c>
      <c r="K144" s="69" t="str">
        <f>IF(【全員最初に作成】基本情報!L167="","",【全員最初に作成】基本情報!L167)</f>
        <v/>
      </c>
      <c r="L144" s="70" t="str">
        <f>IF(【全員最初に作成】基本情報!M167="","",【全員最初に作成】基本情報!M167)</f>
        <v/>
      </c>
      <c r="M144" s="70" t="str">
        <f>IF(【全員最初に作成】基本情報!R167="","",【全員最初に作成】基本情報!R167)</f>
        <v/>
      </c>
      <c r="N144" s="70" t="str">
        <f>IF(【全員最初に作成】基本情報!W167="","",【全員最初に作成】基本情報!W167)</f>
        <v/>
      </c>
      <c r="O144" s="65" t="str">
        <f>IF(【全員最初に作成】基本情報!X167="","",【全員最初に作成】基本情報!X167)</f>
        <v/>
      </c>
      <c r="P144" s="71" t="str">
        <f>IF(【全員最初に作成】基本情報!Y167="","",【全員最初に作成】基本情報!Y167)</f>
        <v/>
      </c>
      <c r="Q144" s="234" t="str">
        <f>IF(【全員最初に作成】基本情報!AB167="","",【全員最初に作成】基本情報!AB167)</f>
        <v/>
      </c>
      <c r="R144" s="72"/>
      <c r="S144" s="73"/>
      <c r="T144" s="80" t="str">
        <f>IF(P144="","",VLOOKUP(P144,【参考】数式用!$A$5:$H$34,MATCH(S144,【参考】数式用!$C$4:$E$4,0)+2,0))</f>
        <v/>
      </c>
      <c r="U144" s="38" t="s">
        <v>155</v>
      </c>
      <c r="V144" s="74"/>
      <c r="W144" s="125" t="s">
        <v>156</v>
      </c>
      <c r="X144" s="74"/>
      <c r="Y144" s="40" t="s">
        <v>157</v>
      </c>
      <c r="Z144" s="74"/>
      <c r="AA144" s="125" t="s">
        <v>156</v>
      </c>
      <c r="AB144" s="74"/>
      <c r="AC144" s="125" t="s">
        <v>158</v>
      </c>
      <c r="AD144" s="75" t="s">
        <v>159</v>
      </c>
      <c r="AE144" s="76" t="str">
        <f t="shared" si="7"/>
        <v/>
      </c>
      <c r="AF144" s="79" t="s">
        <v>160</v>
      </c>
      <c r="AG144" s="78" t="str">
        <f t="shared" si="8"/>
        <v/>
      </c>
    </row>
    <row r="145" spans="1:33" ht="36.75" customHeight="1">
      <c r="A145" s="65">
        <f t="shared" si="6"/>
        <v>134</v>
      </c>
      <c r="B145" s="66" t="str">
        <f>IF(【全員最初に作成】基本情報!C168="","",【全員最初に作成】基本情報!C168)</f>
        <v/>
      </c>
      <c r="C145" s="67" t="str">
        <f>IF(【全員最初に作成】基本情報!D168="","",【全員最初に作成】基本情報!D168)</f>
        <v/>
      </c>
      <c r="D145" s="68" t="str">
        <f>IF(【全員最初に作成】基本情報!E168="","",【全員最初に作成】基本情報!E168)</f>
        <v/>
      </c>
      <c r="E145" s="68" t="str">
        <f>IF(【全員最初に作成】基本情報!F168="","",【全員最初に作成】基本情報!F168)</f>
        <v/>
      </c>
      <c r="F145" s="68" t="str">
        <f>IF(【全員最初に作成】基本情報!G168="","",【全員最初に作成】基本情報!G168)</f>
        <v/>
      </c>
      <c r="G145" s="68" t="str">
        <f>IF(【全員最初に作成】基本情報!H168="","",【全員最初に作成】基本情報!H168)</f>
        <v/>
      </c>
      <c r="H145" s="68" t="str">
        <f>IF(【全員最初に作成】基本情報!I168="","",【全員最初に作成】基本情報!I168)</f>
        <v/>
      </c>
      <c r="I145" s="68" t="str">
        <f>IF(【全員最初に作成】基本情報!J168="","",【全員最初に作成】基本情報!J168)</f>
        <v/>
      </c>
      <c r="J145" s="68" t="str">
        <f>IF(【全員最初に作成】基本情報!K168="","",【全員最初に作成】基本情報!K168)</f>
        <v/>
      </c>
      <c r="K145" s="69" t="str">
        <f>IF(【全員最初に作成】基本情報!L168="","",【全員最初に作成】基本情報!L168)</f>
        <v/>
      </c>
      <c r="L145" s="70" t="str">
        <f>IF(【全員最初に作成】基本情報!M168="","",【全員最初に作成】基本情報!M168)</f>
        <v/>
      </c>
      <c r="M145" s="70" t="str">
        <f>IF(【全員最初に作成】基本情報!R168="","",【全員最初に作成】基本情報!R168)</f>
        <v/>
      </c>
      <c r="N145" s="70" t="str">
        <f>IF(【全員最初に作成】基本情報!W168="","",【全員最初に作成】基本情報!W168)</f>
        <v/>
      </c>
      <c r="O145" s="65" t="str">
        <f>IF(【全員最初に作成】基本情報!X168="","",【全員最初に作成】基本情報!X168)</f>
        <v/>
      </c>
      <c r="P145" s="71" t="str">
        <f>IF(【全員最初に作成】基本情報!Y168="","",【全員最初に作成】基本情報!Y168)</f>
        <v/>
      </c>
      <c r="Q145" s="234" t="str">
        <f>IF(【全員最初に作成】基本情報!AB168="","",【全員最初に作成】基本情報!AB168)</f>
        <v/>
      </c>
      <c r="R145" s="72"/>
      <c r="S145" s="73"/>
      <c r="T145" s="80" t="str">
        <f>IF(P145="","",VLOOKUP(P145,【参考】数式用!$A$5:$H$34,MATCH(S145,【参考】数式用!$C$4:$E$4,0)+2,0))</f>
        <v/>
      </c>
      <c r="U145" s="38" t="s">
        <v>155</v>
      </c>
      <c r="V145" s="74"/>
      <c r="W145" s="125" t="s">
        <v>156</v>
      </c>
      <c r="X145" s="74"/>
      <c r="Y145" s="40" t="s">
        <v>157</v>
      </c>
      <c r="Z145" s="74"/>
      <c r="AA145" s="125" t="s">
        <v>156</v>
      </c>
      <c r="AB145" s="74"/>
      <c r="AC145" s="125" t="s">
        <v>158</v>
      </c>
      <c r="AD145" s="75" t="s">
        <v>159</v>
      </c>
      <c r="AE145" s="76" t="str">
        <f t="shared" si="7"/>
        <v/>
      </c>
      <c r="AF145" s="79" t="s">
        <v>160</v>
      </c>
      <c r="AG145" s="78" t="str">
        <f t="shared" si="8"/>
        <v/>
      </c>
    </row>
    <row r="146" spans="1:33" ht="36.75" customHeight="1">
      <c r="A146" s="65">
        <f t="shared" si="6"/>
        <v>135</v>
      </c>
      <c r="B146" s="66" t="str">
        <f>IF(【全員最初に作成】基本情報!C169="","",【全員最初に作成】基本情報!C169)</f>
        <v/>
      </c>
      <c r="C146" s="67" t="str">
        <f>IF(【全員最初に作成】基本情報!D169="","",【全員最初に作成】基本情報!D169)</f>
        <v/>
      </c>
      <c r="D146" s="68" t="str">
        <f>IF(【全員最初に作成】基本情報!E169="","",【全員最初に作成】基本情報!E169)</f>
        <v/>
      </c>
      <c r="E146" s="68" t="str">
        <f>IF(【全員最初に作成】基本情報!F169="","",【全員最初に作成】基本情報!F169)</f>
        <v/>
      </c>
      <c r="F146" s="68" t="str">
        <f>IF(【全員最初に作成】基本情報!G169="","",【全員最初に作成】基本情報!G169)</f>
        <v/>
      </c>
      <c r="G146" s="68" t="str">
        <f>IF(【全員最初に作成】基本情報!H169="","",【全員最初に作成】基本情報!H169)</f>
        <v/>
      </c>
      <c r="H146" s="68" t="str">
        <f>IF(【全員最初に作成】基本情報!I169="","",【全員最初に作成】基本情報!I169)</f>
        <v/>
      </c>
      <c r="I146" s="68" t="str">
        <f>IF(【全員最初に作成】基本情報!J169="","",【全員最初に作成】基本情報!J169)</f>
        <v/>
      </c>
      <c r="J146" s="68" t="str">
        <f>IF(【全員最初に作成】基本情報!K169="","",【全員最初に作成】基本情報!K169)</f>
        <v/>
      </c>
      <c r="K146" s="69" t="str">
        <f>IF(【全員最初に作成】基本情報!L169="","",【全員最初に作成】基本情報!L169)</f>
        <v/>
      </c>
      <c r="L146" s="70" t="str">
        <f>IF(【全員最初に作成】基本情報!M169="","",【全員最初に作成】基本情報!M169)</f>
        <v/>
      </c>
      <c r="M146" s="70" t="str">
        <f>IF(【全員最初に作成】基本情報!R169="","",【全員最初に作成】基本情報!R169)</f>
        <v/>
      </c>
      <c r="N146" s="70" t="str">
        <f>IF(【全員最初に作成】基本情報!W169="","",【全員最初に作成】基本情報!W169)</f>
        <v/>
      </c>
      <c r="O146" s="65" t="str">
        <f>IF(【全員最初に作成】基本情報!X169="","",【全員最初に作成】基本情報!X169)</f>
        <v/>
      </c>
      <c r="P146" s="71" t="str">
        <f>IF(【全員最初に作成】基本情報!Y169="","",【全員最初に作成】基本情報!Y169)</f>
        <v/>
      </c>
      <c r="Q146" s="234" t="str">
        <f>IF(【全員最初に作成】基本情報!AB169="","",【全員最初に作成】基本情報!AB169)</f>
        <v/>
      </c>
      <c r="R146" s="72"/>
      <c r="S146" s="73"/>
      <c r="T146" s="80" t="str">
        <f>IF(P146="","",VLOOKUP(P146,【参考】数式用!$A$5:$H$34,MATCH(S146,【参考】数式用!$C$4:$E$4,0)+2,0))</f>
        <v/>
      </c>
      <c r="U146" s="38" t="s">
        <v>155</v>
      </c>
      <c r="V146" s="74"/>
      <c r="W146" s="125" t="s">
        <v>156</v>
      </c>
      <c r="X146" s="74"/>
      <c r="Y146" s="40" t="s">
        <v>157</v>
      </c>
      <c r="Z146" s="74"/>
      <c r="AA146" s="125" t="s">
        <v>156</v>
      </c>
      <c r="AB146" s="74"/>
      <c r="AC146" s="125" t="s">
        <v>158</v>
      </c>
      <c r="AD146" s="75" t="s">
        <v>159</v>
      </c>
      <c r="AE146" s="76" t="str">
        <f t="shared" si="7"/>
        <v/>
      </c>
      <c r="AF146" s="79" t="s">
        <v>160</v>
      </c>
      <c r="AG146" s="78" t="str">
        <f t="shared" si="8"/>
        <v/>
      </c>
    </row>
    <row r="147" spans="1:33" ht="36.75" customHeight="1">
      <c r="A147" s="65">
        <f t="shared" si="6"/>
        <v>136</v>
      </c>
      <c r="B147" s="66" t="str">
        <f>IF(【全員最初に作成】基本情報!C170="","",【全員最初に作成】基本情報!C170)</f>
        <v/>
      </c>
      <c r="C147" s="67" t="str">
        <f>IF(【全員最初に作成】基本情報!D170="","",【全員最初に作成】基本情報!D170)</f>
        <v/>
      </c>
      <c r="D147" s="68" t="str">
        <f>IF(【全員最初に作成】基本情報!E170="","",【全員最初に作成】基本情報!E170)</f>
        <v/>
      </c>
      <c r="E147" s="68" t="str">
        <f>IF(【全員最初に作成】基本情報!F170="","",【全員最初に作成】基本情報!F170)</f>
        <v/>
      </c>
      <c r="F147" s="68" t="str">
        <f>IF(【全員最初に作成】基本情報!G170="","",【全員最初に作成】基本情報!G170)</f>
        <v/>
      </c>
      <c r="G147" s="68" t="str">
        <f>IF(【全員最初に作成】基本情報!H170="","",【全員最初に作成】基本情報!H170)</f>
        <v/>
      </c>
      <c r="H147" s="68" t="str">
        <f>IF(【全員最初に作成】基本情報!I170="","",【全員最初に作成】基本情報!I170)</f>
        <v/>
      </c>
      <c r="I147" s="68" t="str">
        <f>IF(【全員最初に作成】基本情報!J170="","",【全員最初に作成】基本情報!J170)</f>
        <v/>
      </c>
      <c r="J147" s="68" t="str">
        <f>IF(【全員最初に作成】基本情報!K170="","",【全員最初に作成】基本情報!K170)</f>
        <v/>
      </c>
      <c r="K147" s="69" t="str">
        <f>IF(【全員最初に作成】基本情報!L170="","",【全員最初に作成】基本情報!L170)</f>
        <v/>
      </c>
      <c r="L147" s="70" t="str">
        <f>IF(【全員最初に作成】基本情報!M170="","",【全員最初に作成】基本情報!M170)</f>
        <v/>
      </c>
      <c r="M147" s="70" t="str">
        <f>IF(【全員最初に作成】基本情報!R170="","",【全員最初に作成】基本情報!R170)</f>
        <v/>
      </c>
      <c r="N147" s="70" t="str">
        <f>IF(【全員最初に作成】基本情報!W170="","",【全員最初に作成】基本情報!W170)</f>
        <v/>
      </c>
      <c r="O147" s="65" t="str">
        <f>IF(【全員最初に作成】基本情報!X170="","",【全員最初に作成】基本情報!X170)</f>
        <v/>
      </c>
      <c r="P147" s="71" t="str">
        <f>IF(【全員最初に作成】基本情報!Y170="","",【全員最初に作成】基本情報!Y170)</f>
        <v/>
      </c>
      <c r="Q147" s="234" t="str">
        <f>IF(【全員最初に作成】基本情報!AB170="","",【全員最初に作成】基本情報!AB170)</f>
        <v/>
      </c>
      <c r="R147" s="72"/>
      <c r="S147" s="73"/>
      <c r="T147" s="80" t="str">
        <f>IF(P147="","",VLOOKUP(P147,【参考】数式用!$A$5:$H$34,MATCH(S147,【参考】数式用!$C$4:$E$4,0)+2,0))</f>
        <v/>
      </c>
      <c r="U147" s="38" t="s">
        <v>155</v>
      </c>
      <c r="V147" s="74"/>
      <c r="W147" s="125" t="s">
        <v>156</v>
      </c>
      <c r="X147" s="74"/>
      <c r="Y147" s="40" t="s">
        <v>157</v>
      </c>
      <c r="Z147" s="74"/>
      <c r="AA147" s="125" t="s">
        <v>156</v>
      </c>
      <c r="AB147" s="74"/>
      <c r="AC147" s="125" t="s">
        <v>158</v>
      </c>
      <c r="AD147" s="75" t="s">
        <v>159</v>
      </c>
      <c r="AE147" s="76" t="str">
        <f t="shared" si="7"/>
        <v/>
      </c>
      <c r="AF147" s="79" t="s">
        <v>160</v>
      </c>
      <c r="AG147" s="78" t="str">
        <f t="shared" si="8"/>
        <v/>
      </c>
    </row>
    <row r="148" spans="1:33" ht="36.75" customHeight="1">
      <c r="A148" s="65">
        <f t="shared" si="6"/>
        <v>137</v>
      </c>
      <c r="B148" s="66" t="str">
        <f>IF(【全員最初に作成】基本情報!C171="","",【全員最初に作成】基本情報!C171)</f>
        <v/>
      </c>
      <c r="C148" s="67" t="str">
        <f>IF(【全員最初に作成】基本情報!D171="","",【全員最初に作成】基本情報!D171)</f>
        <v/>
      </c>
      <c r="D148" s="68" t="str">
        <f>IF(【全員最初に作成】基本情報!E171="","",【全員最初に作成】基本情報!E171)</f>
        <v/>
      </c>
      <c r="E148" s="68" t="str">
        <f>IF(【全員最初に作成】基本情報!F171="","",【全員最初に作成】基本情報!F171)</f>
        <v/>
      </c>
      <c r="F148" s="68" t="str">
        <f>IF(【全員最初に作成】基本情報!G171="","",【全員最初に作成】基本情報!G171)</f>
        <v/>
      </c>
      <c r="G148" s="68" t="str">
        <f>IF(【全員最初に作成】基本情報!H171="","",【全員最初に作成】基本情報!H171)</f>
        <v/>
      </c>
      <c r="H148" s="68" t="str">
        <f>IF(【全員最初に作成】基本情報!I171="","",【全員最初に作成】基本情報!I171)</f>
        <v/>
      </c>
      <c r="I148" s="68" t="str">
        <f>IF(【全員最初に作成】基本情報!J171="","",【全員最初に作成】基本情報!J171)</f>
        <v/>
      </c>
      <c r="J148" s="68" t="str">
        <f>IF(【全員最初に作成】基本情報!K171="","",【全員最初に作成】基本情報!K171)</f>
        <v/>
      </c>
      <c r="K148" s="69" t="str">
        <f>IF(【全員最初に作成】基本情報!L171="","",【全員最初に作成】基本情報!L171)</f>
        <v/>
      </c>
      <c r="L148" s="70" t="str">
        <f>IF(【全員最初に作成】基本情報!M171="","",【全員最初に作成】基本情報!M171)</f>
        <v/>
      </c>
      <c r="M148" s="70" t="str">
        <f>IF(【全員最初に作成】基本情報!R171="","",【全員最初に作成】基本情報!R171)</f>
        <v/>
      </c>
      <c r="N148" s="70" t="str">
        <f>IF(【全員最初に作成】基本情報!W171="","",【全員最初に作成】基本情報!W171)</f>
        <v/>
      </c>
      <c r="O148" s="65" t="str">
        <f>IF(【全員最初に作成】基本情報!X171="","",【全員最初に作成】基本情報!X171)</f>
        <v/>
      </c>
      <c r="P148" s="71" t="str">
        <f>IF(【全員最初に作成】基本情報!Y171="","",【全員最初に作成】基本情報!Y171)</f>
        <v/>
      </c>
      <c r="Q148" s="234" t="str">
        <f>IF(【全員最初に作成】基本情報!AB171="","",【全員最初に作成】基本情報!AB171)</f>
        <v/>
      </c>
      <c r="R148" s="72"/>
      <c r="S148" s="73"/>
      <c r="T148" s="80" t="str">
        <f>IF(P148="","",VLOOKUP(P148,【参考】数式用!$A$5:$H$34,MATCH(S148,【参考】数式用!$C$4:$E$4,0)+2,0))</f>
        <v/>
      </c>
      <c r="U148" s="38" t="s">
        <v>155</v>
      </c>
      <c r="V148" s="74"/>
      <c r="W148" s="125" t="s">
        <v>156</v>
      </c>
      <c r="X148" s="74"/>
      <c r="Y148" s="40" t="s">
        <v>157</v>
      </c>
      <c r="Z148" s="74"/>
      <c r="AA148" s="125" t="s">
        <v>156</v>
      </c>
      <c r="AB148" s="74"/>
      <c r="AC148" s="125" t="s">
        <v>158</v>
      </c>
      <c r="AD148" s="75" t="s">
        <v>159</v>
      </c>
      <c r="AE148" s="76" t="str">
        <f t="shared" si="7"/>
        <v/>
      </c>
      <c r="AF148" s="79" t="s">
        <v>160</v>
      </c>
      <c r="AG148" s="78" t="str">
        <f t="shared" si="8"/>
        <v/>
      </c>
    </row>
    <row r="149" spans="1:33" ht="36.75" customHeight="1">
      <c r="A149" s="65">
        <f t="shared" si="6"/>
        <v>138</v>
      </c>
      <c r="B149" s="66" t="str">
        <f>IF(【全員最初に作成】基本情報!C172="","",【全員最初に作成】基本情報!C172)</f>
        <v/>
      </c>
      <c r="C149" s="67" t="str">
        <f>IF(【全員最初に作成】基本情報!D172="","",【全員最初に作成】基本情報!D172)</f>
        <v/>
      </c>
      <c r="D149" s="68" t="str">
        <f>IF(【全員最初に作成】基本情報!E172="","",【全員最初に作成】基本情報!E172)</f>
        <v/>
      </c>
      <c r="E149" s="68" t="str">
        <f>IF(【全員最初に作成】基本情報!F172="","",【全員最初に作成】基本情報!F172)</f>
        <v/>
      </c>
      <c r="F149" s="68" t="str">
        <f>IF(【全員最初に作成】基本情報!G172="","",【全員最初に作成】基本情報!G172)</f>
        <v/>
      </c>
      <c r="G149" s="68" t="str">
        <f>IF(【全員最初に作成】基本情報!H172="","",【全員最初に作成】基本情報!H172)</f>
        <v/>
      </c>
      <c r="H149" s="68" t="str">
        <f>IF(【全員最初に作成】基本情報!I172="","",【全員最初に作成】基本情報!I172)</f>
        <v/>
      </c>
      <c r="I149" s="68" t="str">
        <f>IF(【全員最初に作成】基本情報!J172="","",【全員最初に作成】基本情報!J172)</f>
        <v/>
      </c>
      <c r="J149" s="68" t="str">
        <f>IF(【全員最初に作成】基本情報!K172="","",【全員最初に作成】基本情報!K172)</f>
        <v/>
      </c>
      <c r="K149" s="69" t="str">
        <f>IF(【全員最初に作成】基本情報!L172="","",【全員最初に作成】基本情報!L172)</f>
        <v/>
      </c>
      <c r="L149" s="70" t="str">
        <f>IF(【全員最初に作成】基本情報!M172="","",【全員最初に作成】基本情報!M172)</f>
        <v/>
      </c>
      <c r="M149" s="70" t="str">
        <f>IF(【全員最初に作成】基本情報!R172="","",【全員最初に作成】基本情報!R172)</f>
        <v/>
      </c>
      <c r="N149" s="70" t="str">
        <f>IF(【全員最初に作成】基本情報!W172="","",【全員最初に作成】基本情報!W172)</f>
        <v/>
      </c>
      <c r="O149" s="65" t="str">
        <f>IF(【全員最初に作成】基本情報!X172="","",【全員最初に作成】基本情報!X172)</f>
        <v/>
      </c>
      <c r="P149" s="71" t="str">
        <f>IF(【全員最初に作成】基本情報!Y172="","",【全員最初に作成】基本情報!Y172)</f>
        <v/>
      </c>
      <c r="Q149" s="234" t="str">
        <f>IF(【全員最初に作成】基本情報!AB172="","",【全員最初に作成】基本情報!AB172)</f>
        <v/>
      </c>
      <c r="R149" s="72"/>
      <c r="S149" s="73"/>
      <c r="T149" s="80" t="str">
        <f>IF(P149="","",VLOOKUP(P149,【参考】数式用!$A$5:$H$34,MATCH(S149,【参考】数式用!$C$4:$E$4,0)+2,0))</f>
        <v/>
      </c>
      <c r="U149" s="38" t="s">
        <v>155</v>
      </c>
      <c r="V149" s="74"/>
      <c r="W149" s="125" t="s">
        <v>156</v>
      </c>
      <c r="X149" s="74"/>
      <c r="Y149" s="40" t="s">
        <v>157</v>
      </c>
      <c r="Z149" s="74"/>
      <c r="AA149" s="125" t="s">
        <v>156</v>
      </c>
      <c r="AB149" s="74"/>
      <c r="AC149" s="125" t="s">
        <v>158</v>
      </c>
      <c r="AD149" s="75" t="s">
        <v>159</v>
      </c>
      <c r="AE149" s="76" t="str">
        <f t="shared" si="7"/>
        <v/>
      </c>
      <c r="AF149" s="79" t="s">
        <v>160</v>
      </c>
      <c r="AG149" s="78" t="str">
        <f t="shared" si="8"/>
        <v/>
      </c>
    </row>
    <row r="150" spans="1:33" ht="36.75" customHeight="1">
      <c r="A150" s="65">
        <f t="shared" si="6"/>
        <v>139</v>
      </c>
      <c r="B150" s="66" t="str">
        <f>IF(【全員最初に作成】基本情報!C173="","",【全員最初に作成】基本情報!C173)</f>
        <v/>
      </c>
      <c r="C150" s="67" t="str">
        <f>IF(【全員最初に作成】基本情報!D173="","",【全員最初に作成】基本情報!D173)</f>
        <v/>
      </c>
      <c r="D150" s="68" t="str">
        <f>IF(【全員最初に作成】基本情報!E173="","",【全員最初に作成】基本情報!E173)</f>
        <v/>
      </c>
      <c r="E150" s="68" t="str">
        <f>IF(【全員最初に作成】基本情報!F173="","",【全員最初に作成】基本情報!F173)</f>
        <v/>
      </c>
      <c r="F150" s="68" t="str">
        <f>IF(【全員最初に作成】基本情報!G173="","",【全員最初に作成】基本情報!G173)</f>
        <v/>
      </c>
      <c r="G150" s="68" t="str">
        <f>IF(【全員最初に作成】基本情報!H173="","",【全員最初に作成】基本情報!H173)</f>
        <v/>
      </c>
      <c r="H150" s="68" t="str">
        <f>IF(【全員最初に作成】基本情報!I173="","",【全員最初に作成】基本情報!I173)</f>
        <v/>
      </c>
      <c r="I150" s="68" t="str">
        <f>IF(【全員最初に作成】基本情報!J173="","",【全員最初に作成】基本情報!J173)</f>
        <v/>
      </c>
      <c r="J150" s="68" t="str">
        <f>IF(【全員最初に作成】基本情報!K173="","",【全員最初に作成】基本情報!K173)</f>
        <v/>
      </c>
      <c r="K150" s="69" t="str">
        <f>IF(【全員最初に作成】基本情報!L173="","",【全員最初に作成】基本情報!L173)</f>
        <v/>
      </c>
      <c r="L150" s="70" t="str">
        <f>IF(【全員最初に作成】基本情報!M173="","",【全員最初に作成】基本情報!M173)</f>
        <v/>
      </c>
      <c r="M150" s="70" t="str">
        <f>IF(【全員最初に作成】基本情報!R173="","",【全員最初に作成】基本情報!R173)</f>
        <v/>
      </c>
      <c r="N150" s="70" t="str">
        <f>IF(【全員最初に作成】基本情報!W173="","",【全員最初に作成】基本情報!W173)</f>
        <v/>
      </c>
      <c r="O150" s="65" t="str">
        <f>IF(【全員最初に作成】基本情報!X173="","",【全員最初に作成】基本情報!X173)</f>
        <v/>
      </c>
      <c r="P150" s="71" t="str">
        <f>IF(【全員最初に作成】基本情報!Y173="","",【全員最初に作成】基本情報!Y173)</f>
        <v/>
      </c>
      <c r="Q150" s="234" t="str">
        <f>IF(【全員最初に作成】基本情報!AB173="","",【全員最初に作成】基本情報!AB173)</f>
        <v/>
      </c>
      <c r="R150" s="72"/>
      <c r="S150" s="73"/>
      <c r="T150" s="80" t="str">
        <f>IF(P150="","",VLOOKUP(P150,【参考】数式用!$A$5:$H$34,MATCH(S150,【参考】数式用!$C$4:$E$4,0)+2,0))</f>
        <v/>
      </c>
      <c r="U150" s="38" t="s">
        <v>155</v>
      </c>
      <c r="V150" s="74"/>
      <c r="W150" s="125" t="s">
        <v>156</v>
      </c>
      <c r="X150" s="74"/>
      <c r="Y150" s="40" t="s">
        <v>157</v>
      </c>
      <c r="Z150" s="74"/>
      <c r="AA150" s="125" t="s">
        <v>156</v>
      </c>
      <c r="AB150" s="74"/>
      <c r="AC150" s="125" t="s">
        <v>158</v>
      </c>
      <c r="AD150" s="75" t="s">
        <v>159</v>
      </c>
      <c r="AE150" s="76" t="str">
        <f t="shared" si="7"/>
        <v/>
      </c>
      <c r="AF150" s="79" t="s">
        <v>160</v>
      </c>
      <c r="AG150" s="78" t="str">
        <f t="shared" si="8"/>
        <v/>
      </c>
    </row>
    <row r="151" spans="1:33" ht="36.75" customHeight="1">
      <c r="A151" s="65">
        <f t="shared" si="6"/>
        <v>140</v>
      </c>
      <c r="B151" s="66" t="str">
        <f>IF(【全員最初に作成】基本情報!C174="","",【全員最初に作成】基本情報!C174)</f>
        <v/>
      </c>
      <c r="C151" s="67" t="str">
        <f>IF(【全員最初に作成】基本情報!D174="","",【全員最初に作成】基本情報!D174)</f>
        <v/>
      </c>
      <c r="D151" s="68" t="str">
        <f>IF(【全員最初に作成】基本情報!E174="","",【全員最初に作成】基本情報!E174)</f>
        <v/>
      </c>
      <c r="E151" s="68" t="str">
        <f>IF(【全員最初に作成】基本情報!F174="","",【全員最初に作成】基本情報!F174)</f>
        <v/>
      </c>
      <c r="F151" s="68" t="str">
        <f>IF(【全員最初に作成】基本情報!G174="","",【全員最初に作成】基本情報!G174)</f>
        <v/>
      </c>
      <c r="G151" s="68" t="str">
        <f>IF(【全員最初に作成】基本情報!H174="","",【全員最初に作成】基本情報!H174)</f>
        <v/>
      </c>
      <c r="H151" s="68" t="str">
        <f>IF(【全員最初に作成】基本情報!I174="","",【全員最初に作成】基本情報!I174)</f>
        <v/>
      </c>
      <c r="I151" s="68" t="str">
        <f>IF(【全員最初に作成】基本情報!J174="","",【全員最初に作成】基本情報!J174)</f>
        <v/>
      </c>
      <c r="J151" s="68" t="str">
        <f>IF(【全員最初に作成】基本情報!K174="","",【全員最初に作成】基本情報!K174)</f>
        <v/>
      </c>
      <c r="K151" s="69" t="str">
        <f>IF(【全員最初に作成】基本情報!L174="","",【全員最初に作成】基本情報!L174)</f>
        <v/>
      </c>
      <c r="L151" s="70" t="str">
        <f>IF(【全員最初に作成】基本情報!M174="","",【全員最初に作成】基本情報!M174)</f>
        <v/>
      </c>
      <c r="M151" s="70" t="str">
        <f>IF(【全員最初に作成】基本情報!R174="","",【全員最初に作成】基本情報!R174)</f>
        <v/>
      </c>
      <c r="N151" s="70" t="str">
        <f>IF(【全員最初に作成】基本情報!W174="","",【全員最初に作成】基本情報!W174)</f>
        <v/>
      </c>
      <c r="O151" s="65" t="str">
        <f>IF(【全員最初に作成】基本情報!X174="","",【全員最初に作成】基本情報!X174)</f>
        <v/>
      </c>
      <c r="P151" s="71" t="str">
        <f>IF(【全員最初に作成】基本情報!Y174="","",【全員最初に作成】基本情報!Y174)</f>
        <v/>
      </c>
      <c r="Q151" s="234" t="str">
        <f>IF(【全員最初に作成】基本情報!AB174="","",【全員最初に作成】基本情報!AB174)</f>
        <v/>
      </c>
      <c r="R151" s="72"/>
      <c r="S151" s="73"/>
      <c r="T151" s="80" t="str">
        <f>IF(P151="","",VLOOKUP(P151,【参考】数式用!$A$5:$H$34,MATCH(S151,【参考】数式用!$C$4:$E$4,0)+2,0))</f>
        <v/>
      </c>
      <c r="U151" s="38" t="s">
        <v>155</v>
      </c>
      <c r="V151" s="74"/>
      <c r="W151" s="125" t="s">
        <v>156</v>
      </c>
      <c r="X151" s="74"/>
      <c r="Y151" s="40" t="s">
        <v>157</v>
      </c>
      <c r="Z151" s="74"/>
      <c r="AA151" s="125" t="s">
        <v>156</v>
      </c>
      <c r="AB151" s="74"/>
      <c r="AC151" s="125" t="s">
        <v>158</v>
      </c>
      <c r="AD151" s="75" t="s">
        <v>159</v>
      </c>
      <c r="AE151" s="76" t="str">
        <f t="shared" si="7"/>
        <v/>
      </c>
      <c r="AF151" s="79" t="s">
        <v>160</v>
      </c>
      <c r="AG151" s="78" t="str">
        <f t="shared" si="8"/>
        <v/>
      </c>
    </row>
    <row r="152" spans="1:33" ht="36.75" customHeight="1">
      <c r="A152" s="65">
        <f t="shared" si="6"/>
        <v>141</v>
      </c>
      <c r="B152" s="66" t="str">
        <f>IF(【全員最初に作成】基本情報!C175="","",【全員最初に作成】基本情報!C175)</f>
        <v/>
      </c>
      <c r="C152" s="67" t="str">
        <f>IF(【全員最初に作成】基本情報!D175="","",【全員最初に作成】基本情報!D175)</f>
        <v/>
      </c>
      <c r="D152" s="68" t="str">
        <f>IF(【全員最初に作成】基本情報!E175="","",【全員最初に作成】基本情報!E175)</f>
        <v/>
      </c>
      <c r="E152" s="68" t="str">
        <f>IF(【全員最初に作成】基本情報!F175="","",【全員最初に作成】基本情報!F175)</f>
        <v/>
      </c>
      <c r="F152" s="68" t="str">
        <f>IF(【全員最初に作成】基本情報!G175="","",【全員最初に作成】基本情報!G175)</f>
        <v/>
      </c>
      <c r="G152" s="68" t="str">
        <f>IF(【全員最初に作成】基本情報!H175="","",【全員最初に作成】基本情報!H175)</f>
        <v/>
      </c>
      <c r="H152" s="68" t="str">
        <f>IF(【全員最初に作成】基本情報!I175="","",【全員最初に作成】基本情報!I175)</f>
        <v/>
      </c>
      <c r="I152" s="68" t="str">
        <f>IF(【全員最初に作成】基本情報!J175="","",【全員最初に作成】基本情報!J175)</f>
        <v/>
      </c>
      <c r="J152" s="68" t="str">
        <f>IF(【全員最初に作成】基本情報!K175="","",【全員最初に作成】基本情報!K175)</f>
        <v/>
      </c>
      <c r="K152" s="69" t="str">
        <f>IF(【全員最初に作成】基本情報!L175="","",【全員最初に作成】基本情報!L175)</f>
        <v/>
      </c>
      <c r="L152" s="70" t="str">
        <f>IF(【全員最初に作成】基本情報!M175="","",【全員最初に作成】基本情報!M175)</f>
        <v/>
      </c>
      <c r="M152" s="70" t="str">
        <f>IF(【全員最初に作成】基本情報!R175="","",【全員最初に作成】基本情報!R175)</f>
        <v/>
      </c>
      <c r="N152" s="70" t="str">
        <f>IF(【全員最初に作成】基本情報!W175="","",【全員最初に作成】基本情報!W175)</f>
        <v/>
      </c>
      <c r="O152" s="65" t="str">
        <f>IF(【全員最初に作成】基本情報!X175="","",【全員最初に作成】基本情報!X175)</f>
        <v/>
      </c>
      <c r="P152" s="71" t="str">
        <f>IF(【全員最初に作成】基本情報!Y175="","",【全員最初に作成】基本情報!Y175)</f>
        <v/>
      </c>
      <c r="Q152" s="234" t="str">
        <f>IF(【全員最初に作成】基本情報!AB175="","",【全員最初に作成】基本情報!AB175)</f>
        <v/>
      </c>
      <c r="R152" s="72"/>
      <c r="S152" s="73"/>
      <c r="T152" s="80" t="str">
        <f>IF(P152="","",VLOOKUP(P152,【参考】数式用!$A$5:$H$34,MATCH(S152,【参考】数式用!$C$4:$E$4,0)+2,0))</f>
        <v/>
      </c>
      <c r="U152" s="38" t="s">
        <v>155</v>
      </c>
      <c r="V152" s="74"/>
      <c r="W152" s="125" t="s">
        <v>156</v>
      </c>
      <c r="X152" s="74"/>
      <c r="Y152" s="40" t="s">
        <v>157</v>
      </c>
      <c r="Z152" s="74"/>
      <c r="AA152" s="125" t="s">
        <v>156</v>
      </c>
      <c r="AB152" s="74"/>
      <c r="AC152" s="125" t="s">
        <v>158</v>
      </c>
      <c r="AD152" s="75" t="s">
        <v>159</v>
      </c>
      <c r="AE152" s="76" t="str">
        <f t="shared" si="7"/>
        <v/>
      </c>
      <c r="AF152" s="79" t="s">
        <v>160</v>
      </c>
      <c r="AG152" s="78" t="str">
        <f t="shared" si="8"/>
        <v/>
      </c>
    </row>
    <row r="153" spans="1:33" ht="36.75" customHeight="1">
      <c r="A153" s="65">
        <f t="shared" si="6"/>
        <v>142</v>
      </c>
      <c r="B153" s="66" t="str">
        <f>IF(【全員最初に作成】基本情報!C176="","",【全員最初に作成】基本情報!C176)</f>
        <v/>
      </c>
      <c r="C153" s="67" t="str">
        <f>IF(【全員最初に作成】基本情報!D176="","",【全員最初に作成】基本情報!D176)</f>
        <v/>
      </c>
      <c r="D153" s="68" t="str">
        <f>IF(【全員最初に作成】基本情報!E176="","",【全員最初に作成】基本情報!E176)</f>
        <v/>
      </c>
      <c r="E153" s="68" t="str">
        <f>IF(【全員最初に作成】基本情報!F176="","",【全員最初に作成】基本情報!F176)</f>
        <v/>
      </c>
      <c r="F153" s="68" t="str">
        <f>IF(【全員最初に作成】基本情報!G176="","",【全員最初に作成】基本情報!G176)</f>
        <v/>
      </c>
      <c r="G153" s="68" t="str">
        <f>IF(【全員最初に作成】基本情報!H176="","",【全員最初に作成】基本情報!H176)</f>
        <v/>
      </c>
      <c r="H153" s="68" t="str">
        <f>IF(【全員最初に作成】基本情報!I176="","",【全員最初に作成】基本情報!I176)</f>
        <v/>
      </c>
      <c r="I153" s="68" t="str">
        <f>IF(【全員最初に作成】基本情報!J176="","",【全員最初に作成】基本情報!J176)</f>
        <v/>
      </c>
      <c r="J153" s="68" t="str">
        <f>IF(【全員最初に作成】基本情報!K176="","",【全員最初に作成】基本情報!K176)</f>
        <v/>
      </c>
      <c r="K153" s="69" t="str">
        <f>IF(【全員最初に作成】基本情報!L176="","",【全員最初に作成】基本情報!L176)</f>
        <v/>
      </c>
      <c r="L153" s="70" t="str">
        <f>IF(【全員最初に作成】基本情報!M176="","",【全員最初に作成】基本情報!M176)</f>
        <v/>
      </c>
      <c r="M153" s="70" t="str">
        <f>IF(【全員最初に作成】基本情報!R176="","",【全員最初に作成】基本情報!R176)</f>
        <v/>
      </c>
      <c r="N153" s="70" t="str">
        <f>IF(【全員最初に作成】基本情報!W176="","",【全員最初に作成】基本情報!W176)</f>
        <v/>
      </c>
      <c r="O153" s="65" t="str">
        <f>IF(【全員最初に作成】基本情報!X176="","",【全員最初に作成】基本情報!X176)</f>
        <v/>
      </c>
      <c r="P153" s="71" t="str">
        <f>IF(【全員最初に作成】基本情報!Y176="","",【全員最初に作成】基本情報!Y176)</f>
        <v/>
      </c>
      <c r="Q153" s="234" t="str">
        <f>IF(【全員最初に作成】基本情報!AB176="","",【全員最初に作成】基本情報!AB176)</f>
        <v/>
      </c>
      <c r="R153" s="72"/>
      <c r="S153" s="73"/>
      <c r="T153" s="80" t="str">
        <f>IF(P153="","",VLOOKUP(P153,【参考】数式用!$A$5:$H$34,MATCH(S153,【参考】数式用!$C$4:$E$4,0)+2,0))</f>
        <v/>
      </c>
      <c r="U153" s="38" t="s">
        <v>155</v>
      </c>
      <c r="V153" s="74"/>
      <c r="W153" s="125" t="s">
        <v>156</v>
      </c>
      <c r="X153" s="74"/>
      <c r="Y153" s="40" t="s">
        <v>157</v>
      </c>
      <c r="Z153" s="74"/>
      <c r="AA153" s="125" t="s">
        <v>156</v>
      </c>
      <c r="AB153" s="74"/>
      <c r="AC153" s="125" t="s">
        <v>158</v>
      </c>
      <c r="AD153" s="75" t="s">
        <v>159</v>
      </c>
      <c r="AE153" s="76" t="str">
        <f t="shared" si="7"/>
        <v/>
      </c>
      <c r="AF153" s="79" t="s">
        <v>160</v>
      </c>
      <c r="AG153" s="78" t="str">
        <f t="shared" si="8"/>
        <v/>
      </c>
    </row>
    <row r="154" spans="1:33" ht="36.75" customHeight="1">
      <c r="A154" s="65">
        <f t="shared" si="6"/>
        <v>143</v>
      </c>
      <c r="B154" s="66" t="str">
        <f>IF(【全員最初に作成】基本情報!C177="","",【全員最初に作成】基本情報!C177)</f>
        <v/>
      </c>
      <c r="C154" s="67" t="str">
        <f>IF(【全員最初に作成】基本情報!D177="","",【全員最初に作成】基本情報!D177)</f>
        <v/>
      </c>
      <c r="D154" s="68" t="str">
        <f>IF(【全員最初に作成】基本情報!E177="","",【全員最初に作成】基本情報!E177)</f>
        <v/>
      </c>
      <c r="E154" s="68" t="str">
        <f>IF(【全員最初に作成】基本情報!F177="","",【全員最初に作成】基本情報!F177)</f>
        <v/>
      </c>
      <c r="F154" s="68" t="str">
        <f>IF(【全員最初に作成】基本情報!G177="","",【全員最初に作成】基本情報!G177)</f>
        <v/>
      </c>
      <c r="G154" s="68" t="str">
        <f>IF(【全員最初に作成】基本情報!H177="","",【全員最初に作成】基本情報!H177)</f>
        <v/>
      </c>
      <c r="H154" s="68" t="str">
        <f>IF(【全員最初に作成】基本情報!I177="","",【全員最初に作成】基本情報!I177)</f>
        <v/>
      </c>
      <c r="I154" s="68" t="str">
        <f>IF(【全員最初に作成】基本情報!J177="","",【全員最初に作成】基本情報!J177)</f>
        <v/>
      </c>
      <c r="J154" s="68" t="str">
        <f>IF(【全員最初に作成】基本情報!K177="","",【全員最初に作成】基本情報!K177)</f>
        <v/>
      </c>
      <c r="K154" s="69" t="str">
        <f>IF(【全員最初に作成】基本情報!L177="","",【全員最初に作成】基本情報!L177)</f>
        <v/>
      </c>
      <c r="L154" s="70" t="str">
        <f>IF(【全員最初に作成】基本情報!M177="","",【全員最初に作成】基本情報!M177)</f>
        <v/>
      </c>
      <c r="M154" s="70" t="str">
        <f>IF(【全員最初に作成】基本情報!R177="","",【全員最初に作成】基本情報!R177)</f>
        <v/>
      </c>
      <c r="N154" s="70" t="str">
        <f>IF(【全員最初に作成】基本情報!W177="","",【全員最初に作成】基本情報!W177)</f>
        <v/>
      </c>
      <c r="O154" s="65" t="str">
        <f>IF(【全員最初に作成】基本情報!X177="","",【全員最初に作成】基本情報!X177)</f>
        <v/>
      </c>
      <c r="P154" s="71" t="str">
        <f>IF(【全員最初に作成】基本情報!Y177="","",【全員最初に作成】基本情報!Y177)</f>
        <v/>
      </c>
      <c r="Q154" s="234" t="str">
        <f>IF(【全員最初に作成】基本情報!AB177="","",【全員最初に作成】基本情報!AB177)</f>
        <v/>
      </c>
      <c r="R154" s="72"/>
      <c r="S154" s="73"/>
      <c r="T154" s="80" t="str">
        <f>IF(P154="","",VLOOKUP(P154,【参考】数式用!$A$5:$H$34,MATCH(S154,【参考】数式用!$C$4:$E$4,0)+2,0))</f>
        <v/>
      </c>
      <c r="U154" s="38" t="s">
        <v>155</v>
      </c>
      <c r="V154" s="74"/>
      <c r="W154" s="125" t="s">
        <v>156</v>
      </c>
      <c r="X154" s="74"/>
      <c r="Y154" s="40" t="s">
        <v>157</v>
      </c>
      <c r="Z154" s="74"/>
      <c r="AA154" s="125" t="s">
        <v>156</v>
      </c>
      <c r="AB154" s="74"/>
      <c r="AC154" s="125" t="s">
        <v>158</v>
      </c>
      <c r="AD154" s="75" t="s">
        <v>159</v>
      </c>
      <c r="AE154" s="76" t="str">
        <f t="shared" si="7"/>
        <v/>
      </c>
      <c r="AF154" s="79" t="s">
        <v>160</v>
      </c>
      <c r="AG154" s="78" t="str">
        <f t="shared" si="8"/>
        <v/>
      </c>
    </row>
    <row r="155" spans="1:33" ht="36.75" customHeight="1">
      <c r="A155" s="65">
        <f t="shared" ref="A155:A218" si="9">A154+1</f>
        <v>144</v>
      </c>
      <c r="B155" s="66" t="str">
        <f>IF(【全員最初に作成】基本情報!C178="","",【全員最初に作成】基本情報!C178)</f>
        <v/>
      </c>
      <c r="C155" s="67" t="str">
        <f>IF(【全員最初に作成】基本情報!D178="","",【全員最初に作成】基本情報!D178)</f>
        <v/>
      </c>
      <c r="D155" s="68" t="str">
        <f>IF(【全員最初に作成】基本情報!E178="","",【全員最初に作成】基本情報!E178)</f>
        <v/>
      </c>
      <c r="E155" s="68" t="str">
        <f>IF(【全員最初に作成】基本情報!F178="","",【全員最初に作成】基本情報!F178)</f>
        <v/>
      </c>
      <c r="F155" s="68" t="str">
        <f>IF(【全員最初に作成】基本情報!G178="","",【全員最初に作成】基本情報!G178)</f>
        <v/>
      </c>
      <c r="G155" s="68" t="str">
        <f>IF(【全員最初に作成】基本情報!H178="","",【全員最初に作成】基本情報!H178)</f>
        <v/>
      </c>
      <c r="H155" s="68" t="str">
        <f>IF(【全員最初に作成】基本情報!I178="","",【全員最初に作成】基本情報!I178)</f>
        <v/>
      </c>
      <c r="I155" s="68" t="str">
        <f>IF(【全員最初に作成】基本情報!J178="","",【全員最初に作成】基本情報!J178)</f>
        <v/>
      </c>
      <c r="J155" s="68" t="str">
        <f>IF(【全員最初に作成】基本情報!K178="","",【全員最初に作成】基本情報!K178)</f>
        <v/>
      </c>
      <c r="K155" s="69" t="str">
        <f>IF(【全員最初に作成】基本情報!L178="","",【全員最初に作成】基本情報!L178)</f>
        <v/>
      </c>
      <c r="L155" s="70" t="str">
        <f>IF(【全員最初に作成】基本情報!M178="","",【全員最初に作成】基本情報!M178)</f>
        <v/>
      </c>
      <c r="M155" s="70" t="str">
        <f>IF(【全員最初に作成】基本情報!R178="","",【全員最初に作成】基本情報!R178)</f>
        <v/>
      </c>
      <c r="N155" s="70" t="str">
        <f>IF(【全員最初に作成】基本情報!W178="","",【全員最初に作成】基本情報!W178)</f>
        <v/>
      </c>
      <c r="O155" s="65" t="str">
        <f>IF(【全員最初に作成】基本情報!X178="","",【全員最初に作成】基本情報!X178)</f>
        <v/>
      </c>
      <c r="P155" s="71" t="str">
        <f>IF(【全員最初に作成】基本情報!Y178="","",【全員最初に作成】基本情報!Y178)</f>
        <v/>
      </c>
      <c r="Q155" s="234" t="str">
        <f>IF(【全員最初に作成】基本情報!AB178="","",【全員最初に作成】基本情報!AB178)</f>
        <v/>
      </c>
      <c r="R155" s="72"/>
      <c r="S155" s="73"/>
      <c r="T155" s="80" t="str">
        <f>IF(P155="","",VLOOKUP(P155,【参考】数式用!$A$5:$H$34,MATCH(S155,【参考】数式用!$C$4:$E$4,0)+2,0))</f>
        <v/>
      </c>
      <c r="U155" s="38" t="s">
        <v>155</v>
      </c>
      <c r="V155" s="74"/>
      <c r="W155" s="125" t="s">
        <v>156</v>
      </c>
      <c r="X155" s="74"/>
      <c r="Y155" s="40" t="s">
        <v>157</v>
      </c>
      <c r="Z155" s="74"/>
      <c r="AA155" s="125" t="s">
        <v>156</v>
      </c>
      <c r="AB155" s="74"/>
      <c r="AC155" s="125" t="s">
        <v>158</v>
      </c>
      <c r="AD155" s="75" t="s">
        <v>159</v>
      </c>
      <c r="AE155" s="76" t="str">
        <f t="shared" si="7"/>
        <v/>
      </c>
      <c r="AF155" s="79" t="s">
        <v>160</v>
      </c>
      <c r="AG155" s="78" t="str">
        <f t="shared" si="8"/>
        <v/>
      </c>
    </row>
    <row r="156" spans="1:33" ht="36.75" customHeight="1">
      <c r="A156" s="65">
        <f t="shared" si="9"/>
        <v>145</v>
      </c>
      <c r="B156" s="66" t="str">
        <f>IF(【全員最初に作成】基本情報!C179="","",【全員最初に作成】基本情報!C179)</f>
        <v/>
      </c>
      <c r="C156" s="67" t="str">
        <f>IF(【全員最初に作成】基本情報!D179="","",【全員最初に作成】基本情報!D179)</f>
        <v/>
      </c>
      <c r="D156" s="68" t="str">
        <f>IF(【全員最初に作成】基本情報!E179="","",【全員最初に作成】基本情報!E179)</f>
        <v/>
      </c>
      <c r="E156" s="68" t="str">
        <f>IF(【全員最初に作成】基本情報!F179="","",【全員最初に作成】基本情報!F179)</f>
        <v/>
      </c>
      <c r="F156" s="68" t="str">
        <f>IF(【全員最初に作成】基本情報!G179="","",【全員最初に作成】基本情報!G179)</f>
        <v/>
      </c>
      <c r="G156" s="68" t="str">
        <f>IF(【全員最初に作成】基本情報!H179="","",【全員最初に作成】基本情報!H179)</f>
        <v/>
      </c>
      <c r="H156" s="68" t="str">
        <f>IF(【全員最初に作成】基本情報!I179="","",【全員最初に作成】基本情報!I179)</f>
        <v/>
      </c>
      <c r="I156" s="68" t="str">
        <f>IF(【全員最初に作成】基本情報!J179="","",【全員最初に作成】基本情報!J179)</f>
        <v/>
      </c>
      <c r="J156" s="68" t="str">
        <f>IF(【全員最初に作成】基本情報!K179="","",【全員最初に作成】基本情報!K179)</f>
        <v/>
      </c>
      <c r="K156" s="69" t="str">
        <f>IF(【全員最初に作成】基本情報!L179="","",【全員最初に作成】基本情報!L179)</f>
        <v/>
      </c>
      <c r="L156" s="70" t="str">
        <f>IF(【全員最初に作成】基本情報!M179="","",【全員最初に作成】基本情報!M179)</f>
        <v/>
      </c>
      <c r="M156" s="70" t="str">
        <f>IF(【全員最初に作成】基本情報!R179="","",【全員最初に作成】基本情報!R179)</f>
        <v/>
      </c>
      <c r="N156" s="70" t="str">
        <f>IF(【全員最初に作成】基本情報!W179="","",【全員最初に作成】基本情報!W179)</f>
        <v/>
      </c>
      <c r="O156" s="65" t="str">
        <f>IF(【全員最初に作成】基本情報!X179="","",【全員最初に作成】基本情報!X179)</f>
        <v/>
      </c>
      <c r="P156" s="71" t="str">
        <f>IF(【全員最初に作成】基本情報!Y179="","",【全員最初に作成】基本情報!Y179)</f>
        <v/>
      </c>
      <c r="Q156" s="234" t="str">
        <f>IF(【全員最初に作成】基本情報!AB179="","",【全員最初に作成】基本情報!AB179)</f>
        <v/>
      </c>
      <c r="R156" s="72"/>
      <c r="S156" s="73"/>
      <c r="T156" s="80" t="str">
        <f>IF(P156="","",VLOOKUP(P156,【参考】数式用!$A$5:$H$34,MATCH(S156,【参考】数式用!$C$4:$E$4,0)+2,0))</f>
        <v/>
      </c>
      <c r="U156" s="38" t="s">
        <v>155</v>
      </c>
      <c r="V156" s="74"/>
      <c r="W156" s="125" t="s">
        <v>156</v>
      </c>
      <c r="X156" s="74"/>
      <c r="Y156" s="40" t="s">
        <v>157</v>
      </c>
      <c r="Z156" s="74"/>
      <c r="AA156" s="125" t="s">
        <v>156</v>
      </c>
      <c r="AB156" s="74"/>
      <c r="AC156" s="125" t="s">
        <v>158</v>
      </c>
      <c r="AD156" s="75" t="s">
        <v>159</v>
      </c>
      <c r="AE156" s="76" t="str">
        <f t="shared" si="7"/>
        <v/>
      </c>
      <c r="AF156" s="79" t="s">
        <v>160</v>
      </c>
      <c r="AG156" s="78" t="str">
        <f t="shared" si="8"/>
        <v/>
      </c>
    </row>
    <row r="157" spans="1:33" ht="36.75" customHeight="1">
      <c r="A157" s="65">
        <f t="shared" si="9"/>
        <v>146</v>
      </c>
      <c r="B157" s="66" t="str">
        <f>IF(【全員最初に作成】基本情報!C180="","",【全員最初に作成】基本情報!C180)</f>
        <v/>
      </c>
      <c r="C157" s="67" t="str">
        <f>IF(【全員最初に作成】基本情報!D180="","",【全員最初に作成】基本情報!D180)</f>
        <v/>
      </c>
      <c r="D157" s="68" t="str">
        <f>IF(【全員最初に作成】基本情報!E180="","",【全員最初に作成】基本情報!E180)</f>
        <v/>
      </c>
      <c r="E157" s="68" t="str">
        <f>IF(【全員最初に作成】基本情報!F180="","",【全員最初に作成】基本情報!F180)</f>
        <v/>
      </c>
      <c r="F157" s="68" t="str">
        <f>IF(【全員最初に作成】基本情報!G180="","",【全員最初に作成】基本情報!G180)</f>
        <v/>
      </c>
      <c r="G157" s="68" t="str">
        <f>IF(【全員最初に作成】基本情報!H180="","",【全員最初に作成】基本情報!H180)</f>
        <v/>
      </c>
      <c r="H157" s="68" t="str">
        <f>IF(【全員最初に作成】基本情報!I180="","",【全員最初に作成】基本情報!I180)</f>
        <v/>
      </c>
      <c r="I157" s="68" t="str">
        <f>IF(【全員最初に作成】基本情報!J180="","",【全員最初に作成】基本情報!J180)</f>
        <v/>
      </c>
      <c r="J157" s="68" t="str">
        <f>IF(【全員最初に作成】基本情報!K180="","",【全員最初に作成】基本情報!K180)</f>
        <v/>
      </c>
      <c r="K157" s="69" t="str">
        <f>IF(【全員最初に作成】基本情報!L180="","",【全員最初に作成】基本情報!L180)</f>
        <v/>
      </c>
      <c r="L157" s="70" t="str">
        <f>IF(【全員最初に作成】基本情報!M180="","",【全員最初に作成】基本情報!M180)</f>
        <v/>
      </c>
      <c r="M157" s="70" t="str">
        <f>IF(【全員最初に作成】基本情報!R180="","",【全員最初に作成】基本情報!R180)</f>
        <v/>
      </c>
      <c r="N157" s="70" t="str">
        <f>IF(【全員最初に作成】基本情報!W180="","",【全員最初に作成】基本情報!W180)</f>
        <v/>
      </c>
      <c r="O157" s="65" t="str">
        <f>IF(【全員最初に作成】基本情報!X180="","",【全員最初に作成】基本情報!X180)</f>
        <v/>
      </c>
      <c r="P157" s="71" t="str">
        <f>IF(【全員最初に作成】基本情報!Y180="","",【全員最初に作成】基本情報!Y180)</f>
        <v/>
      </c>
      <c r="Q157" s="234" t="str">
        <f>IF(【全員最初に作成】基本情報!AB180="","",【全員最初に作成】基本情報!AB180)</f>
        <v/>
      </c>
      <c r="R157" s="72"/>
      <c r="S157" s="73"/>
      <c r="T157" s="80" t="str">
        <f>IF(P157="","",VLOOKUP(P157,【参考】数式用!$A$5:$H$34,MATCH(S157,【参考】数式用!$C$4:$E$4,0)+2,0))</f>
        <v/>
      </c>
      <c r="U157" s="38" t="s">
        <v>155</v>
      </c>
      <c r="V157" s="74"/>
      <c r="W157" s="125" t="s">
        <v>156</v>
      </c>
      <c r="X157" s="74"/>
      <c r="Y157" s="40" t="s">
        <v>157</v>
      </c>
      <c r="Z157" s="74"/>
      <c r="AA157" s="125" t="s">
        <v>156</v>
      </c>
      <c r="AB157" s="74"/>
      <c r="AC157" s="125" t="s">
        <v>158</v>
      </c>
      <c r="AD157" s="75" t="s">
        <v>159</v>
      </c>
      <c r="AE157" s="76" t="str">
        <f t="shared" si="7"/>
        <v/>
      </c>
      <c r="AF157" s="79" t="s">
        <v>160</v>
      </c>
      <c r="AG157" s="78" t="str">
        <f t="shared" si="8"/>
        <v/>
      </c>
    </row>
    <row r="158" spans="1:33" ht="36.75" customHeight="1">
      <c r="A158" s="65">
        <f t="shared" si="9"/>
        <v>147</v>
      </c>
      <c r="B158" s="66" t="str">
        <f>IF(【全員最初に作成】基本情報!C181="","",【全員最初に作成】基本情報!C181)</f>
        <v/>
      </c>
      <c r="C158" s="67" t="str">
        <f>IF(【全員最初に作成】基本情報!D181="","",【全員最初に作成】基本情報!D181)</f>
        <v/>
      </c>
      <c r="D158" s="68" t="str">
        <f>IF(【全員最初に作成】基本情報!E181="","",【全員最初に作成】基本情報!E181)</f>
        <v/>
      </c>
      <c r="E158" s="68" t="str">
        <f>IF(【全員最初に作成】基本情報!F181="","",【全員最初に作成】基本情報!F181)</f>
        <v/>
      </c>
      <c r="F158" s="68" t="str">
        <f>IF(【全員最初に作成】基本情報!G181="","",【全員最初に作成】基本情報!G181)</f>
        <v/>
      </c>
      <c r="G158" s="68" t="str">
        <f>IF(【全員最初に作成】基本情報!H181="","",【全員最初に作成】基本情報!H181)</f>
        <v/>
      </c>
      <c r="H158" s="68" t="str">
        <f>IF(【全員最初に作成】基本情報!I181="","",【全員最初に作成】基本情報!I181)</f>
        <v/>
      </c>
      <c r="I158" s="68" t="str">
        <f>IF(【全員最初に作成】基本情報!J181="","",【全員最初に作成】基本情報!J181)</f>
        <v/>
      </c>
      <c r="J158" s="68" t="str">
        <f>IF(【全員最初に作成】基本情報!K181="","",【全員最初に作成】基本情報!K181)</f>
        <v/>
      </c>
      <c r="K158" s="69" t="str">
        <f>IF(【全員最初に作成】基本情報!L181="","",【全員最初に作成】基本情報!L181)</f>
        <v/>
      </c>
      <c r="L158" s="70" t="str">
        <f>IF(【全員最初に作成】基本情報!M181="","",【全員最初に作成】基本情報!M181)</f>
        <v/>
      </c>
      <c r="M158" s="70" t="str">
        <f>IF(【全員最初に作成】基本情報!R181="","",【全員最初に作成】基本情報!R181)</f>
        <v/>
      </c>
      <c r="N158" s="70" t="str">
        <f>IF(【全員最初に作成】基本情報!W181="","",【全員最初に作成】基本情報!W181)</f>
        <v/>
      </c>
      <c r="O158" s="65" t="str">
        <f>IF(【全員最初に作成】基本情報!X181="","",【全員最初に作成】基本情報!X181)</f>
        <v/>
      </c>
      <c r="P158" s="71" t="str">
        <f>IF(【全員最初に作成】基本情報!Y181="","",【全員最初に作成】基本情報!Y181)</f>
        <v/>
      </c>
      <c r="Q158" s="234" t="str">
        <f>IF(【全員最初に作成】基本情報!AB181="","",【全員最初に作成】基本情報!AB181)</f>
        <v/>
      </c>
      <c r="R158" s="72"/>
      <c r="S158" s="73"/>
      <c r="T158" s="80" t="str">
        <f>IF(P158="","",VLOOKUP(P158,【参考】数式用!$A$5:$H$34,MATCH(S158,【参考】数式用!$C$4:$E$4,0)+2,0))</f>
        <v/>
      </c>
      <c r="U158" s="38" t="s">
        <v>155</v>
      </c>
      <c r="V158" s="74"/>
      <c r="W158" s="125" t="s">
        <v>156</v>
      </c>
      <c r="X158" s="74"/>
      <c r="Y158" s="40" t="s">
        <v>157</v>
      </c>
      <c r="Z158" s="74"/>
      <c r="AA158" s="125" t="s">
        <v>156</v>
      </c>
      <c r="AB158" s="74"/>
      <c r="AC158" s="125" t="s">
        <v>158</v>
      </c>
      <c r="AD158" s="75" t="s">
        <v>159</v>
      </c>
      <c r="AE158" s="76" t="str">
        <f t="shared" si="7"/>
        <v/>
      </c>
      <c r="AF158" s="79" t="s">
        <v>160</v>
      </c>
      <c r="AG158" s="78" t="str">
        <f t="shared" si="8"/>
        <v/>
      </c>
    </row>
    <row r="159" spans="1:33" ht="36.75" customHeight="1">
      <c r="A159" s="65">
        <f t="shared" si="9"/>
        <v>148</v>
      </c>
      <c r="B159" s="66" t="str">
        <f>IF(【全員最初に作成】基本情報!C182="","",【全員最初に作成】基本情報!C182)</f>
        <v/>
      </c>
      <c r="C159" s="67" t="str">
        <f>IF(【全員最初に作成】基本情報!D182="","",【全員最初に作成】基本情報!D182)</f>
        <v/>
      </c>
      <c r="D159" s="68" t="str">
        <f>IF(【全員最初に作成】基本情報!E182="","",【全員最初に作成】基本情報!E182)</f>
        <v/>
      </c>
      <c r="E159" s="68" t="str">
        <f>IF(【全員最初に作成】基本情報!F182="","",【全員最初に作成】基本情報!F182)</f>
        <v/>
      </c>
      <c r="F159" s="68" t="str">
        <f>IF(【全員最初に作成】基本情報!G182="","",【全員最初に作成】基本情報!G182)</f>
        <v/>
      </c>
      <c r="G159" s="68" t="str">
        <f>IF(【全員最初に作成】基本情報!H182="","",【全員最初に作成】基本情報!H182)</f>
        <v/>
      </c>
      <c r="H159" s="68" t="str">
        <f>IF(【全員最初に作成】基本情報!I182="","",【全員最初に作成】基本情報!I182)</f>
        <v/>
      </c>
      <c r="I159" s="68" t="str">
        <f>IF(【全員最初に作成】基本情報!J182="","",【全員最初に作成】基本情報!J182)</f>
        <v/>
      </c>
      <c r="J159" s="68" t="str">
        <f>IF(【全員最初に作成】基本情報!K182="","",【全員最初に作成】基本情報!K182)</f>
        <v/>
      </c>
      <c r="K159" s="69" t="str">
        <f>IF(【全員最初に作成】基本情報!L182="","",【全員最初に作成】基本情報!L182)</f>
        <v/>
      </c>
      <c r="L159" s="70" t="str">
        <f>IF(【全員最初に作成】基本情報!M182="","",【全員最初に作成】基本情報!M182)</f>
        <v/>
      </c>
      <c r="M159" s="70" t="str">
        <f>IF(【全員最初に作成】基本情報!R182="","",【全員最初に作成】基本情報!R182)</f>
        <v/>
      </c>
      <c r="N159" s="70" t="str">
        <f>IF(【全員最初に作成】基本情報!W182="","",【全員最初に作成】基本情報!W182)</f>
        <v/>
      </c>
      <c r="O159" s="65" t="str">
        <f>IF(【全員最初に作成】基本情報!X182="","",【全員最初に作成】基本情報!X182)</f>
        <v/>
      </c>
      <c r="P159" s="71" t="str">
        <f>IF(【全員最初に作成】基本情報!Y182="","",【全員最初に作成】基本情報!Y182)</f>
        <v/>
      </c>
      <c r="Q159" s="234" t="str">
        <f>IF(【全員最初に作成】基本情報!AB182="","",【全員最初に作成】基本情報!AB182)</f>
        <v/>
      </c>
      <c r="R159" s="72"/>
      <c r="S159" s="73"/>
      <c r="T159" s="80" t="str">
        <f>IF(P159="","",VLOOKUP(P159,【参考】数式用!$A$5:$H$34,MATCH(S159,【参考】数式用!$C$4:$E$4,0)+2,0))</f>
        <v/>
      </c>
      <c r="U159" s="38" t="s">
        <v>155</v>
      </c>
      <c r="V159" s="74"/>
      <c r="W159" s="125" t="s">
        <v>156</v>
      </c>
      <c r="X159" s="74"/>
      <c r="Y159" s="40" t="s">
        <v>157</v>
      </c>
      <c r="Z159" s="74"/>
      <c r="AA159" s="125" t="s">
        <v>156</v>
      </c>
      <c r="AB159" s="74"/>
      <c r="AC159" s="125" t="s">
        <v>158</v>
      </c>
      <c r="AD159" s="75" t="s">
        <v>159</v>
      </c>
      <c r="AE159" s="76" t="str">
        <f t="shared" si="7"/>
        <v/>
      </c>
      <c r="AF159" s="79" t="s">
        <v>160</v>
      </c>
      <c r="AG159" s="78" t="str">
        <f t="shared" si="8"/>
        <v/>
      </c>
    </row>
    <row r="160" spans="1:33" ht="36.75" customHeight="1">
      <c r="A160" s="65">
        <f t="shared" si="9"/>
        <v>149</v>
      </c>
      <c r="B160" s="66" t="str">
        <f>IF(【全員最初に作成】基本情報!C183="","",【全員最初に作成】基本情報!C183)</f>
        <v/>
      </c>
      <c r="C160" s="67" t="str">
        <f>IF(【全員最初に作成】基本情報!D183="","",【全員最初に作成】基本情報!D183)</f>
        <v/>
      </c>
      <c r="D160" s="68" t="str">
        <f>IF(【全員最初に作成】基本情報!E183="","",【全員最初に作成】基本情報!E183)</f>
        <v/>
      </c>
      <c r="E160" s="68" t="str">
        <f>IF(【全員最初に作成】基本情報!F183="","",【全員最初に作成】基本情報!F183)</f>
        <v/>
      </c>
      <c r="F160" s="68" t="str">
        <f>IF(【全員最初に作成】基本情報!G183="","",【全員最初に作成】基本情報!G183)</f>
        <v/>
      </c>
      <c r="G160" s="68" t="str">
        <f>IF(【全員最初に作成】基本情報!H183="","",【全員最初に作成】基本情報!H183)</f>
        <v/>
      </c>
      <c r="H160" s="68" t="str">
        <f>IF(【全員最初に作成】基本情報!I183="","",【全員最初に作成】基本情報!I183)</f>
        <v/>
      </c>
      <c r="I160" s="68" t="str">
        <f>IF(【全員最初に作成】基本情報!J183="","",【全員最初に作成】基本情報!J183)</f>
        <v/>
      </c>
      <c r="J160" s="68" t="str">
        <f>IF(【全員最初に作成】基本情報!K183="","",【全員最初に作成】基本情報!K183)</f>
        <v/>
      </c>
      <c r="K160" s="69" t="str">
        <f>IF(【全員最初に作成】基本情報!L183="","",【全員最初に作成】基本情報!L183)</f>
        <v/>
      </c>
      <c r="L160" s="70" t="str">
        <f>IF(【全員最初に作成】基本情報!M183="","",【全員最初に作成】基本情報!M183)</f>
        <v/>
      </c>
      <c r="M160" s="70" t="str">
        <f>IF(【全員最初に作成】基本情報!R183="","",【全員最初に作成】基本情報!R183)</f>
        <v/>
      </c>
      <c r="N160" s="70" t="str">
        <f>IF(【全員最初に作成】基本情報!W183="","",【全員最初に作成】基本情報!W183)</f>
        <v/>
      </c>
      <c r="O160" s="65" t="str">
        <f>IF(【全員最初に作成】基本情報!X183="","",【全員最初に作成】基本情報!X183)</f>
        <v/>
      </c>
      <c r="P160" s="71" t="str">
        <f>IF(【全員最初に作成】基本情報!Y183="","",【全員最初に作成】基本情報!Y183)</f>
        <v/>
      </c>
      <c r="Q160" s="234" t="str">
        <f>IF(【全員最初に作成】基本情報!AB183="","",【全員最初に作成】基本情報!AB183)</f>
        <v/>
      </c>
      <c r="R160" s="72"/>
      <c r="S160" s="73"/>
      <c r="T160" s="80" t="str">
        <f>IF(P160="","",VLOOKUP(P160,【参考】数式用!$A$5:$H$34,MATCH(S160,【参考】数式用!$C$4:$E$4,0)+2,0))</f>
        <v/>
      </c>
      <c r="U160" s="38" t="s">
        <v>155</v>
      </c>
      <c r="V160" s="74"/>
      <c r="W160" s="125" t="s">
        <v>156</v>
      </c>
      <c r="X160" s="74"/>
      <c r="Y160" s="40" t="s">
        <v>157</v>
      </c>
      <c r="Z160" s="74"/>
      <c r="AA160" s="125" t="s">
        <v>156</v>
      </c>
      <c r="AB160" s="74"/>
      <c r="AC160" s="125" t="s">
        <v>158</v>
      </c>
      <c r="AD160" s="75" t="s">
        <v>159</v>
      </c>
      <c r="AE160" s="76" t="str">
        <f t="shared" si="7"/>
        <v/>
      </c>
      <c r="AF160" s="79" t="s">
        <v>160</v>
      </c>
      <c r="AG160" s="78" t="str">
        <f t="shared" si="8"/>
        <v/>
      </c>
    </row>
    <row r="161" spans="1:33" ht="36.75" customHeight="1">
      <c r="A161" s="65">
        <f t="shared" si="9"/>
        <v>150</v>
      </c>
      <c r="B161" s="66" t="str">
        <f>IF(【全員最初に作成】基本情報!C184="","",【全員最初に作成】基本情報!C184)</f>
        <v/>
      </c>
      <c r="C161" s="67" t="str">
        <f>IF(【全員最初に作成】基本情報!D184="","",【全員最初に作成】基本情報!D184)</f>
        <v/>
      </c>
      <c r="D161" s="68" t="str">
        <f>IF(【全員最初に作成】基本情報!E184="","",【全員最初に作成】基本情報!E184)</f>
        <v/>
      </c>
      <c r="E161" s="68" t="str">
        <f>IF(【全員最初に作成】基本情報!F184="","",【全員最初に作成】基本情報!F184)</f>
        <v/>
      </c>
      <c r="F161" s="68" t="str">
        <f>IF(【全員最初に作成】基本情報!G184="","",【全員最初に作成】基本情報!G184)</f>
        <v/>
      </c>
      <c r="G161" s="68" t="str">
        <f>IF(【全員最初に作成】基本情報!H184="","",【全員最初に作成】基本情報!H184)</f>
        <v/>
      </c>
      <c r="H161" s="68" t="str">
        <f>IF(【全員最初に作成】基本情報!I184="","",【全員最初に作成】基本情報!I184)</f>
        <v/>
      </c>
      <c r="I161" s="68" t="str">
        <f>IF(【全員最初に作成】基本情報!J184="","",【全員最初に作成】基本情報!J184)</f>
        <v/>
      </c>
      <c r="J161" s="68" t="str">
        <f>IF(【全員最初に作成】基本情報!K184="","",【全員最初に作成】基本情報!K184)</f>
        <v/>
      </c>
      <c r="K161" s="69" t="str">
        <f>IF(【全員最初に作成】基本情報!L184="","",【全員最初に作成】基本情報!L184)</f>
        <v/>
      </c>
      <c r="L161" s="70" t="str">
        <f>IF(【全員最初に作成】基本情報!M184="","",【全員最初に作成】基本情報!M184)</f>
        <v/>
      </c>
      <c r="M161" s="70" t="str">
        <f>IF(【全員最初に作成】基本情報!R184="","",【全員最初に作成】基本情報!R184)</f>
        <v/>
      </c>
      <c r="N161" s="70" t="str">
        <f>IF(【全員最初に作成】基本情報!W184="","",【全員最初に作成】基本情報!W184)</f>
        <v/>
      </c>
      <c r="O161" s="65" t="str">
        <f>IF(【全員最初に作成】基本情報!X184="","",【全員最初に作成】基本情報!X184)</f>
        <v/>
      </c>
      <c r="P161" s="71" t="str">
        <f>IF(【全員最初に作成】基本情報!Y184="","",【全員最初に作成】基本情報!Y184)</f>
        <v/>
      </c>
      <c r="Q161" s="234" t="str">
        <f>IF(【全員最初に作成】基本情報!AB184="","",【全員最初に作成】基本情報!AB184)</f>
        <v/>
      </c>
      <c r="R161" s="72"/>
      <c r="S161" s="73"/>
      <c r="T161" s="80" t="str">
        <f>IF(P161="","",VLOOKUP(P161,【参考】数式用!$A$5:$H$34,MATCH(S161,【参考】数式用!$C$4:$E$4,0)+2,0))</f>
        <v/>
      </c>
      <c r="U161" s="38" t="s">
        <v>155</v>
      </c>
      <c r="V161" s="74"/>
      <c r="W161" s="125" t="s">
        <v>156</v>
      </c>
      <c r="X161" s="74"/>
      <c r="Y161" s="40" t="s">
        <v>157</v>
      </c>
      <c r="Z161" s="74"/>
      <c r="AA161" s="125" t="s">
        <v>156</v>
      </c>
      <c r="AB161" s="74"/>
      <c r="AC161" s="125" t="s">
        <v>158</v>
      </c>
      <c r="AD161" s="75" t="s">
        <v>159</v>
      </c>
      <c r="AE161" s="76" t="str">
        <f t="shared" si="7"/>
        <v/>
      </c>
      <c r="AF161" s="79" t="s">
        <v>160</v>
      </c>
      <c r="AG161" s="78" t="str">
        <f t="shared" si="8"/>
        <v/>
      </c>
    </row>
    <row r="162" spans="1:33" ht="36.75" customHeight="1">
      <c r="A162" s="65">
        <f t="shared" si="9"/>
        <v>151</v>
      </c>
      <c r="B162" s="66" t="str">
        <f>IF(【全員最初に作成】基本情報!C185="","",【全員最初に作成】基本情報!C185)</f>
        <v/>
      </c>
      <c r="C162" s="67" t="str">
        <f>IF(【全員最初に作成】基本情報!D185="","",【全員最初に作成】基本情報!D185)</f>
        <v/>
      </c>
      <c r="D162" s="68" t="str">
        <f>IF(【全員最初に作成】基本情報!E185="","",【全員最初に作成】基本情報!E185)</f>
        <v/>
      </c>
      <c r="E162" s="68" t="str">
        <f>IF(【全員最初に作成】基本情報!F185="","",【全員最初に作成】基本情報!F185)</f>
        <v/>
      </c>
      <c r="F162" s="68" t="str">
        <f>IF(【全員最初に作成】基本情報!G185="","",【全員最初に作成】基本情報!G185)</f>
        <v/>
      </c>
      <c r="G162" s="68" t="str">
        <f>IF(【全員最初に作成】基本情報!H185="","",【全員最初に作成】基本情報!H185)</f>
        <v/>
      </c>
      <c r="H162" s="68" t="str">
        <f>IF(【全員最初に作成】基本情報!I185="","",【全員最初に作成】基本情報!I185)</f>
        <v/>
      </c>
      <c r="I162" s="68" t="str">
        <f>IF(【全員最初に作成】基本情報!J185="","",【全員最初に作成】基本情報!J185)</f>
        <v/>
      </c>
      <c r="J162" s="68" t="str">
        <f>IF(【全員最初に作成】基本情報!K185="","",【全員最初に作成】基本情報!K185)</f>
        <v/>
      </c>
      <c r="K162" s="69" t="str">
        <f>IF(【全員最初に作成】基本情報!L185="","",【全員最初に作成】基本情報!L185)</f>
        <v/>
      </c>
      <c r="L162" s="70" t="str">
        <f>IF(【全員最初に作成】基本情報!M185="","",【全員最初に作成】基本情報!M185)</f>
        <v/>
      </c>
      <c r="M162" s="70" t="str">
        <f>IF(【全員最初に作成】基本情報!R185="","",【全員最初に作成】基本情報!R185)</f>
        <v/>
      </c>
      <c r="N162" s="70" t="str">
        <f>IF(【全員最初に作成】基本情報!W185="","",【全員最初に作成】基本情報!W185)</f>
        <v/>
      </c>
      <c r="O162" s="65" t="str">
        <f>IF(【全員最初に作成】基本情報!X185="","",【全員最初に作成】基本情報!X185)</f>
        <v/>
      </c>
      <c r="P162" s="71" t="str">
        <f>IF(【全員最初に作成】基本情報!Y185="","",【全員最初に作成】基本情報!Y185)</f>
        <v/>
      </c>
      <c r="Q162" s="234" t="str">
        <f>IF(【全員最初に作成】基本情報!AB185="","",【全員最初に作成】基本情報!AB185)</f>
        <v/>
      </c>
      <c r="R162" s="72"/>
      <c r="S162" s="73"/>
      <c r="T162" s="80" t="str">
        <f>IF(P162="","",VLOOKUP(P162,【参考】数式用!$A$5:$H$34,MATCH(S162,【参考】数式用!$C$4:$E$4,0)+2,0))</f>
        <v/>
      </c>
      <c r="U162" s="38" t="s">
        <v>155</v>
      </c>
      <c r="V162" s="74"/>
      <c r="W162" s="125" t="s">
        <v>156</v>
      </c>
      <c r="X162" s="74"/>
      <c r="Y162" s="40" t="s">
        <v>157</v>
      </c>
      <c r="Z162" s="74"/>
      <c r="AA162" s="125" t="s">
        <v>156</v>
      </c>
      <c r="AB162" s="74"/>
      <c r="AC162" s="125" t="s">
        <v>158</v>
      </c>
      <c r="AD162" s="75" t="s">
        <v>159</v>
      </c>
      <c r="AE162" s="76" t="str">
        <f t="shared" si="7"/>
        <v/>
      </c>
      <c r="AF162" s="79" t="s">
        <v>160</v>
      </c>
      <c r="AG162" s="78" t="str">
        <f t="shared" si="8"/>
        <v/>
      </c>
    </row>
    <row r="163" spans="1:33" ht="36.75" customHeight="1">
      <c r="A163" s="65">
        <f t="shared" si="9"/>
        <v>152</v>
      </c>
      <c r="B163" s="66" t="str">
        <f>IF(【全員最初に作成】基本情報!C186="","",【全員最初に作成】基本情報!C186)</f>
        <v/>
      </c>
      <c r="C163" s="67" t="str">
        <f>IF(【全員最初に作成】基本情報!D186="","",【全員最初に作成】基本情報!D186)</f>
        <v/>
      </c>
      <c r="D163" s="68" t="str">
        <f>IF(【全員最初に作成】基本情報!E186="","",【全員最初に作成】基本情報!E186)</f>
        <v/>
      </c>
      <c r="E163" s="68" t="str">
        <f>IF(【全員最初に作成】基本情報!F186="","",【全員最初に作成】基本情報!F186)</f>
        <v/>
      </c>
      <c r="F163" s="68" t="str">
        <f>IF(【全員最初に作成】基本情報!G186="","",【全員最初に作成】基本情報!G186)</f>
        <v/>
      </c>
      <c r="G163" s="68" t="str">
        <f>IF(【全員最初に作成】基本情報!H186="","",【全員最初に作成】基本情報!H186)</f>
        <v/>
      </c>
      <c r="H163" s="68" t="str">
        <f>IF(【全員最初に作成】基本情報!I186="","",【全員最初に作成】基本情報!I186)</f>
        <v/>
      </c>
      <c r="I163" s="68" t="str">
        <f>IF(【全員最初に作成】基本情報!J186="","",【全員最初に作成】基本情報!J186)</f>
        <v/>
      </c>
      <c r="J163" s="68" t="str">
        <f>IF(【全員最初に作成】基本情報!K186="","",【全員最初に作成】基本情報!K186)</f>
        <v/>
      </c>
      <c r="K163" s="69" t="str">
        <f>IF(【全員最初に作成】基本情報!L186="","",【全員最初に作成】基本情報!L186)</f>
        <v/>
      </c>
      <c r="L163" s="70" t="str">
        <f>IF(【全員最初に作成】基本情報!M186="","",【全員最初に作成】基本情報!M186)</f>
        <v/>
      </c>
      <c r="M163" s="70" t="str">
        <f>IF(【全員最初に作成】基本情報!R186="","",【全員最初に作成】基本情報!R186)</f>
        <v/>
      </c>
      <c r="N163" s="70" t="str">
        <f>IF(【全員最初に作成】基本情報!W186="","",【全員最初に作成】基本情報!W186)</f>
        <v/>
      </c>
      <c r="O163" s="65" t="str">
        <f>IF(【全員最初に作成】基本情報!X186="","",【全員最初に作成】基本情報!X186)</f>
        <v/>
      </c>
      <c r="P163" s="71" t="str">
        <f>IF(【全員最初に作成】基本情報!Y186="","",【全員最初に作成】基本情報!Y186)</f>
        <v/>
      </c>
      <c r="Q163" s="234" t="str">
        <f>IF(【全員最初に作成】基本情報!AB186="","",【全員最初に作成】基本情報!AB186)</f>
        <v/>
      </c>
      <c r="R163" s="72"/>
      <c r="S163" s="73"/>
      <c r="T163" s="80" t="str">
        <f>IF(P163="","",VLOOKUP(P163,【参考】数式用!$A$5:$H$34,MATCH(S163,【参考】数式用!$C$4:$E$4,0)+2,0))</f>
        <v/>
      </c>
      <c r="U163" s="38" t="s">
        <v>155</v>
      </c>
      <c r="V163" s="74"/>
      <c r="W163" s="125" t="s">
        <v>156</v>
      </c>
      <c r="X163" s="74"/>
      <c r="Y163" s="40" t="s">
        <v>157</v>
      </c>
      <c r="Z163" s="74"/>
      <c r="AA163" s="125" t="s">
        <v>156</v>
      </c>
      <c r="AB163" s="74"/>
      <c r="AC163" s="125" t="s">
        <v>158</v>
      </c>
      <c r="AD163" s="75" t="s">
        <v>159</v>
      </c>
      <c r="AE163" s="76" t="str">
        <f t="shared" si="7"/>
        <v/>
      </c>
      <c r="AF163" s="79" t="s">
        <v>160</v>
      </c>
      <c r="AG163" s="78" t="str">
        <f t="shared" si="8"/>
        <v/>
      </c>
    </row>
    <row r="164" spans="1:33" ht="36.75" customHeight="1">
      <c r="A164" s="65">
        <f t="shared" si="9"/>
        <v>153</v>
      </c>
      <c r="B164" s="66" t="str">
        <f>IF(【全員最初に作成】基本情報!C187="","",【全員最初に作成】基本情報!C187)</f>
        <v/>
      </c>
      <c r="C164" s="67" t="str">
        <f>IF(【全員最初に作成】基本情報!D187="","",【全員最初に作成】基本情報!D187)</f>
        <v/>
      </c>
      <c r="D164" s="68" t="str">
        <f>IF(【全員最初に作成】基本情報!E187="","",【全員最初に作成】基本情報!E187)</f>
        <v/>
      </c>
      <c r="E164" s="68" t="str">
        <f>IF(【全員最初に作成】基本情報!F187="","",【全員最初に作成】基本情報!F187)</f>
        <v/>
      </c>
      <c r="F164" s="68" t="str">
        <f>IF(【全員最初に作成】基本情報!G187="","",【全員最初に作成】基本情報!G187)</f>
        <v/>
      </c>
      <c r="G164" s="68" t="str">
        <f>IF(【全員最初に作成】基本情報!H187="","",【全員最初に作成】基本情報!H187)</f>
        <v/>
      </c>
      <c r="H164" s="68" t="str">
        <f>IF(【全員最初に作成】基本情報!I187="","",【全員最初に作成】基本情報!I187)</f>
        <v/>
      </c>
      <c r="I164" s="68" t="str">
        <f>IF(【全員最初に作成】基本情報!J187="","",【全員最初に作成】基本情報!J187)</f>
        <v/>
      </c>
      <c r="J164" s="68" t="str">
        <f>IF(【全員最初に作成】基本情報!K187="","",【全員最初に作成】基本情報!K187)</f>
        <v/>
      </c>
      <c r="K164" s="69" t="str">
        <f>IF(【全員最初に作成】基本情報!L187="","",【全員最初に作成】基本情報!L187)</f>
        <v/>
      </c>
      <c r="L164" s="70" t="str">
        <f>IF(【全員最初に作成】基本情報!M187="","",【全員最初に作成】基本情報!M187)</f>
        <v/>
      </c>
      <c r="M164" s="70" t="str">
        <f>IF(【全員最初に作成】基本情報!R187="","",【全員最初に作成】基本情報!R187)</f>
        <v/>
      </c>
      <c r="N164" s="70" t="str">
        <f>IF(【全員最初に作成】基本情報!W187="","",【全員最初に作成】基本情報!W187)</f>
        <v/>
      </c>
      <c r="O164" s="65" t="str">
        <f>IF(【全員最初に作成】基本情報!X187="","",【全員最初に作成】基本情報!X187)</f>
        <v/>
      </c>
      <c r="P164" s="71" t="str">
        <f>IF(【全員最初に作成】基本情報!Y187="","",【全員最初に作成】基本情報!Y187)</f>
        <v/>
      </c>
      <c r="Q164" s="234" t="str">
        <f>IF(【全員最初に作成】基本情報!AB187="","",【全員最初に作成】基本情報!AB187)</f>
        <v/>
      </c>
      <c r="R164" s="72"/>
      <c r="S164" s="73"/>
      <c r="T164" s="80" t="str">
        <f>IF(P164="","",VLOOKUP(P164,【参考】数式用!$A$5:$H$34,MATCH(S164,【参考】数式用!$C$4:$E$4,0)+2,0))</f>
        <v/>
      </c>
      <c r="U164" s="38" t="s">
        <v>155</v>
      </c>
      <c r="V164" s="74"/>
      <c r="W164" s="125" t="s">
        <v>156</v>
      </c>
      <c r="X164" s="74"/>
      <c r="Y164" s="40" t="s">
        <v>157</v>
      </c>
      <c r="Z164" s="74"/>
      <c r="AA164" s="125" t="s">
        <v>156</v>
      </c>
      <c r="AB164" s="74"/>
      <c r="AC164" s="125" t="s">
        <v>158</v>
      </c>
      <c r="AD164" s="75" t="s">
        <v>159</v>
      </c>
      <c r="AE164" s="76" t="str">
        <f t="shared" si="7"/>
        <v/>
      </c>
      <c r="AF164" s="79" t="s">
        <v>160</v>
      </c>
      <c r="AG164" s="78" t="str">
        <f t="shared" si="8"/>
        <v/>
      </c>
    </row>
    <row r="165" spans="1:33" ht="36.75" customHeight="1">
      <c r="A165" s="65">
        <f t="shared" si="9"/>
        <v>154</v>
      </c>
      <c r="B165" s="66" t="str">
        <f>IF(【全員最初に作成】基本情報!C188="","",【全員最初に作成】基本情報!C188)</f>
        <v/>
      </c>
      <c r="C165" s="67" t="str">
        <f>IF(【全員最初に作成】基本情報!D188="","",【全員最初に作成】基本情報!D188)</f>
        <v/>
      </c>
      <c r="D165" s="68" t="str">
        <f>IF(【全員最初に作成】基本情報!E188="","",【全員最初に作成】基本情報!E188)</f>
        <v/>
      </c>
      <c r="E165" s="68" t="str">
        <f>IF(【全員最初に作成】基本情報!F188="","",【全員最初に作成】基本情報!F188)</f>
        <v/>
      </c>
      <c r="F165" s="68" t="str">
        <f>IF(【全員最初に作成】基本情報!G188="","",【全員最初に作成】基本情報!G188)</f>
        <v/>
      </c>
      <c r="G165" s="68" t="str">
        <f>IF(【全員最初に作成】基本情報!H188="","",【全員最初に作成】基本情報!H188)</f>
        <v/>
      </c>
      <c r="H165" s="68" t="str">
        <f>IF(【全員最初に作成】基本情報!I188="","",【全員最初に作成】基本情報!I188)</f>
        <v/>
      </c>
      <c r="I165" s="68" t="str">
        <f>IF(【全員最初に作成】基本情報!J188="","",【全員最初に作成】基本情報!J188)</f>
        <v/>
      </c>
      <c r="J165" s="68" t="str">
        <f>IF(【全員最初に作成】基本情報!K188="","",【全員最初に作成】基本情報!K188)</f>
        <v/>
      </c>
      <c r="K165" s="69" t="str">
        <f>IF(【全員最初に作成】基本情報!L188="","",【全員最初に作成】基本情報!L188)</f>
        <v/>
      </c>
      <c r="L165" s="70" t="str">
        <f>IF(【全員最初に作成】基本情報!M188="","",【全員最初に作成】基本情報!M188)</f>
        <v/>
      </c>
      <c r="M165" s="70" t="str">
        <f>IF(【全員最初に作成】基本情報!R188="","",【全員最初に作成】基本情報!R188)</f>
        <v/>
      </c>
      <c r="N165" s="70" t="str">
        <f>IF(【全員最初に作成】基本情報!W188="","",【全員最初に作成】基本情報!W188)</f>
        <v/>
      </c>
      <c r="O165" s="65" t="str">
        <f>IF(【全員最初に作成】基本情報!X188="","",【全員最初に作成】基本情報!X188)</f>
        <v/>
      </c>
      <c r="P165" s="71" t="str">
        <f>IF(【全員最初に作成】基本情報!Y188="","",【全員最初に作成】基本情報!Y188)</f>
        <v/>
      </c>
      <c r="Q165" s="234" t="str">
        <f>IF(【全員最初に作成】基本情報!AB188="","",【全員最初に作成】基本情報!AB188)</f>
        <v/>
      </c>
      <c r="R165" s="72"/>
      <c r="S165" s="73"/>
      <c r="T165" s="80" t="str">
        <f>IF(P165="","",VLOOKUP(P165,【参考】数式用!$A$5:$H$34,MATCH(S165,【参考】数式用!$C$4:$E$4,0)+2,0))</f>
        <v/>
      </c>
      <c r="U165" s="38" t="s">
        <v>155</v>
      </c>
      <c r="V165" s="74"/>
      <c r="W165" s="125" t="s">
        <v>156</v>
      </c>
      <c r="X165" s="74"/>
      <c r="Y165" s="40" t="s">
        <v>157</v>
      </c>
      <c r="Z165" s="74"/>
      <c r="AA165" s="125" t="s">
        <v>156</v>
      </c>
      <c r="AB165" s="74"/>
      <c r="AC165" s="125" t="s">
        <v>158</v>
      </c>
      <c r="AD165" s="75" t="s">
        <v>159</v>
      </c>
      <c r="AE165" s="76" t="str">
        <f t="shared" si="7"/>
        <v/>
      </c>
      <c r="AF165" s="79" t="s">
        <v>160</v>
      </c>
      <c r="AG165" s="78" t="str">
        <f t="shared" si="8"/>
        <v/>
      </c>
    </row>
    <row r="166" spans="1:33" ht="36.75" customHeight="1">
      <c r="A166" s="65">
        <f t="shared" si="9"/>
        <v>155</v>
      </c>
      <c r="B166" s="66" t="str">
        <f>IF(【全員最初に作成】基本情報!C189="","",【全員最初に作成】基本情報!C189)</f>
        <v/>
      </c>
      <c r="C166" s="67" t="str">
        <f>IF(【全員最初に作成】基本情報!D189="","",【全員最初に作成】基本情報!D189)</f>
        <v/>
      </c>
      <c r="D166" s="68" t="str">
        <f>IF(【全員最初に作成】基本情報!E189="","",【全員最初に作成】基本情報!E189)</f>
        <v/>
      </c>
      <c r="E166" s="68" t="str">
        <f>IF(【全員最初に作成】基本情報!F189="","",【全員最初に作成】基本情報!F189)</f>
        <v/>
      </c>
      <c r="F166" s="68" t="str">
        <f>IF(【全員最初に作成】基本情報!G189="","",【全員最初に作成】基本情報!G189)</f>
        <v/>
      </c>
      <c r="G166" s="68" t="str">
        <f>IF(【全員最初に作成】基本情報!H189="","",【全員最初に作成】基本情報!H189)</f>
        <v/>
      </c>
      <c r="H166" s="68" t="str">
        <f>IF(【全員最初に作成】基本情報!I189="","",【全員最初に作成】基本情報!I189)</f>
        <v/>
      </c>
      <c r="I166" s="68" t="str">
        <f>IF(【全員最初に作成】基本情報!J189="","",【全員最初に作成】基本情報!J189)</f>
        <v/>
      </c>
      <c r="J166" s="68" t="str">
        <f>IF(【全員最初に作成】基本情報!K189="","",【全員最初に作成】基本情報!K189)</f>
        <v/>
      </c>
      <c r="K166" s="69" t="str">
        <f>IF(【全員最初に作成】基本情報!L189="","",【全員最初に作成】基本情報!L189)</f>
        <v/>
      </c>
      <c r="L166" s="70" t="str">
        <f>IF(【全員最初に作成】基本情報!M189="","",【全員最初に作成】基本情報!M189)</f>
        <v/>
      </c>
      <c r="M166" s="70" t="str">
        <f>IF(【全員最初に作成】基本情報!R189="","",【全員最初に作成】基本情報!R189)</f>
        <v/>
      </c>
      <c r="N166" s="70" t="str">
        <f>IF(【全員最初に作成】基本情報!W189="","",【全員最初に作成】基本情報!W189)</f>
        <v/>
      </c>
      <c r="O166" s="65" t="str">
        <f>IF(【全員最初に作成】基本情報!X189="","",【全員最初に作成】基本情報!X189)</f>
        <v/>
      </c>
      <c r="P166" s="71" t="str">
        <f>IF(【全員最初に作成】基本情報!Y189="","",【全員最初に作成】基本情報!Y189)</f>
        <v/>
      </c>
      <c r="Q166" s="234" t="str">
        <f>IF(【全員最初に作成】基本情報!AB189="","",【全員最初に作成】基本情報!AB189)</f>
        <v/>
      </c>
      <c r="R166" s="72"/>
      <c r="S166" s="73"/>
      <c r="T166" s="80" t="str">
        <f>IF(P166="","",VLOOKUP(P166,【参考】数式用!$A$5:$H$34,MATCH(S166,【参考】数式用!$C$4:$E$4,0)+2,0))</f>
        <v/>
      </c>
      <c r="U166" s="38" t="s">
        <v>155</v>
      </c>
      <c r="V166" s="74"/>
      <c r="W166" s="125" t="s">
        <v>156</v>
      </c>
      <c r="X166" s="74"/>
      <c r="Y166" s="40" t="s">
        <v>157</v>
      </c>
      <c r="Z166" s="74"/>
      <c r="AA166" s="125" t="s">
        <v>156</v>
      </c>
      <c r="AB166" s="74"/>
      <c r="AC166" s="125" t="s">
        <v>158</v>
      </c>
      <c r="AD166" s="75" t="s">
        <v>159</v>
      </c>
      <c r="AE166" s="76" t="str">
        <f t="shared" si="7"/>
        <v/>
      </c>
      <c r="AF166" s="79" t="s">
        <v>160</v>
      </c>
      <c r="AG166" s="78" t="str">
        <f t="shared" si="8"/>
        <v/>
      </c>
    </row>
    <row r="167" spans="1:33" ht="36.75" customHeight="1">
      <c r="A167" s="65">
        <f t="shared" si="9"/>
        <v>156</v>
      </c>
      <c r="B167" s="66" t="str">
        <f>IF(【全員最初に作成】基本情報!C190="","",【全員最初に作成】基本情報!C190)</f>
        <v/>
      </c>
      <c r="C167" s="67" t="str">
        <f>IF(【全員最初に作成】基本情報!D190="","",【全員最初に作成】基本情報!D190)</f>
        <v/>
      </c>
      <c r="D167" s="68" t="str">
        <f>IF(【全員最初に作成】基本情報!E190="","",【全員最初に作成】基本情報!E190)</f>
        <v/>
      </c>
      <c r="E167" s="68" t="str">
        <f>IF(【全員最初に作成】基本情報!F190="","",【全員最初に作成】基本情報!F190)</f>
        <v/>
      </c>
      <c r="F167" s="68" t="str">
        <f>IF(【全員最初に作成】基本情報!G190="","",【全員最初に作成】基本情報!G190)</f>
        <v/>
      </c>
      <c r="G167" s="68" t="str">
        <f>IF(【全員最初に作成】基本情報!H190="","",【全員最初に作成】基本情報!H190)</f>
        <v/>
      </c>
      <c r="H167" s="68" t="str">
        <f>IF(【全員最初に作成】基本情報!I190="","",【全員最初に作成】基本情報!I190)</f>
        <v/>
      </c>
      <c r="I167" s="68" t="str">
        <f>IF(【全員最初に作成】基本情報!J190="","",【全員最初に作成】基本情報!J190)</f>
        <v/>
      </c>
      <c r="J167" s="68" t="str">
        <f>IF(【全員最初に作成】基本情報!K190="","",【全員最初に作成】基本情報!K190)</f>
        <v/>
      </c>
      <c r="K167" s="69" t="str">
        <f>IF(【全員最初に作成】基本情報!L190="","",【全員最初に作成】基本情報!L190)</f>
        <v/>
      </c>
      <c r="L167" s="70" t="str">
        <f>IF(【全員最初に作成】基本情報!M190="","",【全員最初に作成】基本情報!M190)</f>
        <v/>
      </c>
      <c r="M167" s="70" t="str">
        <f>IF(【全員最初に作成】基本情報!R190="","",【全員最初に作成】基本情報!R190)</f>
        <v/>
      </c>
      <c r="N167" s="70" t="str">
        <f>IF(【全員最初に作成】基本情報!W190="","",【全員最初に作成】基本情報!W190)</f>
        <v/>
      </c>
      <c r="O167" s="65" t="str">
        <f>IF(【全員最初に作成】基本情報!X190="","",【全員最初に作成】基本情報!X190)</f>
        <v/>
      </c>
      <c r="P167" s="71" t="str">
        <f>IF(【全員最初に作成】基本情報!Y190="","",【全員最初に作成】基本情報!Y190)</f>
        <v/>
      </c>
      <c r="Q167" s="234" t="str">
        <f>IF(【全員最初に作成】基本情報!AB190="","",【全員最初に作成】基本情報!AB190)</f>
        <v/>
      </c>
      <c r="R167" s="72"/>
      <c r="S167" s="73"/>
      <c r="T167" s="80" t="str">
        <f>IF(P167="","",VLOOKUP(P167,【参考】数式用!$A$5:$H$34,MATCH(S167,【参考】数式用!$C$4:$E$4,0)+2,0))</f>
        <v/>
      </c>
      <c r="U167" s="38" t="s">
        <v>155</v>
      </c>
      <c r="V167" s="74"/>
      <c r="W167" s="125" t="s">
        <v>156</v>
      </c>
      <c r="X167" s="74"/>
      <c r="Y167" s="40" t="s">
        <v>157</v>
      </c>
      <c r="Z167" s="74"/>
      <c r="AA167" s="125" t="s">
        <v>156</v>
      </c>
      <c r="AB167" s="74"/>
      <c r="AC167" s="125" t="s">
        <v>158</v>
      </c>
      <c r="AD167" s="75" t="s">
        <v>159</v>
      </c>
      <c r="AE167" s="76" t="str">
        <f t="shared" si="7"/>
        <v/>
      </c>
      <c r="AF167" s="79" t="s">
        <v>160</v>
      </c>
      <c r="AG167" s="78" t="str">
        <f t="shared" si="8"/>
        <v/>
      </c>
    </row>
    <row r="168" spans="1:33" ht="36.75" customHeight="1">
      <c r="A168" s="65">
        <f t="shared" si="9"/>
        <v>157</v>
      </c>
      <c r="B168" s="66" t="str">
        <f>IF(【全員最初に作成】基本情報!C191="","",【全員最初に作成】基本情報!C191)</f>
        <v/>
      </c>
      <c r="C168" s="67" t="str">
        <f>IF(【全員最初に作成】基本情報!D191="","",【全員最初に作成】基本情報!D191)</f>
        <v/>
      </c>
      <c r="D168" s="68" t="str">
        <f>IF(【全員最初に作成】基本情報!E191="","",【全員最初に作成】基本情報!E191)</f>
        <v/>
      </c>
      <c r="E168" s="68" t="str">
        <f>IF(【全員最初に作成】基本情報!F191="","",【全員最初に作成】基本情報!F191)</f>
        <v/>
      </c>
      <c r="F168" s="68" t="str">
        <f>IF(【全員最初に作成】基本情報!G191="","",【全員最初に作成】基本情報!G191)</f>
        <v/>
      </c>
      <c r="G168" s="68" t="str">
        <f>IF(【全員最初に作成】基本情報!H191="","",【全員最初に作成】基本情報!H191)</f>
        <v/>
      </c>
      <c r="H168" s="68" t="str">
        <f>IF(【全員最初に作成】基本情報!I191="","",【全員最初に作成】基本情報!I191)</f>
        <v/>
      </c>
      <c r="I168" s="68" t="str">
        <f>IF(【全員最初に作成】基本情報!J191="","",【全員最初に作成】基本情報!J191)</f>
        <v/>
      </c>
      <c r="J168" s="68" t="str">
        <f>IF(【全員最初に作成】基本情報!K191="","",【全員最初に作成】基本情報!K191)</f>
        <v/>
      </c>
      <c r="K168" s="69" t="str">
        <f>IF(【全員最初に作成】基本情報!L191="","",【全員最初に作成】基本情報!L191)</f>
        <v/>
      </c>
      <c r="L168" s="70" t="str">
        <f>IF(【全員最初に作成】基本情報!M191="","",【全員最初に作成】基本情報!M191)</f>
        <v/>
      </c>
      <c r="M168" s="70" t="str">
        <f>IF(【全員最初に作成】基本情報!R191="","",【全員最初に作成】基本情報!R191)</f>
        <v/>
      </c>
      <c r="N168" s="70" t="str">
        <f>IF(【全員最初に作成】基本情報!W191="","",【全員最初に作成】基本情報!W191)</f>
        <v/>
      </c>
      <c r="O168" s="65" t="str">
        <f>IF(【全員最初に作成】基本情報!X191="","",【全員最初に作成】基本情報!X191)</f>
        <v/>
      </c>
      <c r="P168" s="71" t="str">
        <f>IF(【全員最初に作成】基本情報!Y191="","",【全員最初に作成】基本情報!Y191)</f>
        <v/>
      </c>
      <c r="Q168" s="234" t="str">
        <f>IF(【全員最初に作成】基本情報!AB191="","",【全員最初に作成】基本情報!AB191)</f>
        <v/>
      </c>
      <c r="R168" s="72"/>
      <c r="S168" s="73"/>
      <c r="T168" s="80" t="str">
        <f>IF(P168="","",VLOOKUP(P168,【参考】数式用!$A$5:$H$34,MATCH(S168,【参考】数式用!$C$4:$E$4,0)+2,0))</f>
        <v/>
      </c>
      <c r="U168" s="38" t="s">
        <v>155</v>
      </c>
      <c r="V168" s="74"/>
      <c r="W168" s="125" t="s">
        <v>156</v>
      </c>
      <c r="X168" s="74"/>
      <c r="Y168" s="40" t="s">
        <v>157</v>
      </c>
      <c r="Z168" s="74"/>
      <c r="AA168" s="125" t="s">
        <v>156</v>
      </c>
      <c r="AB168" s="74"/>
      <c r="AC168" s="125" t="s">
        <v>158</v>
      </c>
      <c r="AD168" s="75" t="s">
        <v>159</v>
      </c>
      <c r="AE168" s="76" t="str">
        <f t="shared" si="7"/>
        <v/>
      </c>
      <c r="AF168" s="79" t="s">
        <v>160</v>
      </c>
      <c r="AG168" s="78" t="str">
        <f t="shared" si="8"/>
        <v/>
      </c>
    </row>
    <row r="169" spans="1:33" ht="36.75" customHeight="1">
      <c r="A169" s="65">
        <f t="shared" si="9"/>
        <v>158</v>
      </c>
      <c r="B169" s="66" t="str">
        <f>IF(【全員最初に作成】基本情報!C192="","",【全員最初に作成】基本情報!C192)</f>
        <v/>
      </c>
      <c r="C169" s="67" t="str">
        <f>IF(【全員最初に作成】基本情報!D192="","",【全員最初に作成】基本情報!D192)</f>
        <v/>
      </c>
      <c r="D169" s="68" t="str">
        <f>IF(【全員最初に作成】基本情報!E192="","",【全員最初に作成】基本情報!E192)</f>
        <v/>
      </c>
      <c r="E169" s="68" t="str">
        <f>IF(【全員最初に作成】基本情報!F192="","",【全員最初に作成】基本情報!F192)</f>
        <v/>
      </c>
      <c r="F169" s="68" t="str">
        <f>IF(【全員最初に作成】基本情報!G192="","",【全員最初に作成】基本情報!G192)</f>
        <v/>
      </c>
      <c r="G169" s="68" t="str">
        <f>IF(【全員最初に作成】基本情報!H192="","",【全員最初に作成】基本情報!H192)</f>
        <v/>
      </c>
      <c r="H169" s="68" t="str">
        <f>IF(【全員最初に作成】基本情報!I192="","",【全員最初に作成】基本情報!I192)</f>
        <v/>
      </c>
      <c r="I169" s="68" t="str">
        <f>IF(【全員最初に作成】基本情報!J192="","",【全員最初に作成】基本情報!J192)</f>
        <v/>
      </c>
      <c r="J169" s="68" t="str">
        <f>IF(【全員最初に作成】基本情報!K192="","",【全員最初に作成】基本情報!K192)</f>
        <v/>
      </c>
      <c r="K169" s="69" t="str">
        <f>IF(【全員最初に作成】基本情報!L192="","",【全員最初に作成】基本情報!L192)</f>
        <v/>
      </c>
      <c r="L169" s="70" t="str">
        <f>IF(【全員最初に作成】基本情報!M192="","",【全員最初に作成】基本情報!M192)</f>
        <v/>
      </c>
      <c r="M169" s="70" t="str">
        <f>IF(【全員最初に作成】基本情報!R192="","",【全員最初に作成】基本情報!R192)</f>
        <v/>
      </c>
      <c r="N169" s="70" t="str">
        <f>IF(【全員最初に作成】基本情報!W192="","",【全員最初に作成】基本情報!W192)</f>
        <v/>
      </c>
      <c r="O169" s="65" t="str">
        <f>IF(【全員最初に作成】基本情報!X192="","",【全員最初に作成】基本情報!X192)</f>
        <v/>
      </c>
      <c r="P169" s="71" t="str">
        <f>IF(【全員最初に作成】基本情報!Y192="","",【全員最初に作成】基本情報!Y192)</f>
        <v/>
      </c>
      <c r="Q169" s="234" t="str">
        <f>IF(【全員最初に作成】基本情報!AB192="","",【全員最初に作成】基本情報!AB192)</f>
        <v/>
      </c>
      <c r="R169" s="72"/>
      <c r="S169" s="73"/>
      <c r="T169" s="80" t="str">
        <f>IF(P169="","",VLOOKUP(P169,【参考】数式用!$A$5:$H$34,MATCH(S169,【参考】数式用!$C$4:$E$4,0)+2,0))</f>
        <v/>
      </c>
      <c r="U169" s="38" t="s">
        <v>155</v>
      </c>
      <c r="V169" s="74"/>
      <c r="W169" s="125" t="s">
        <v>156</v>
      </c>
      <c r="X169" s="74"/>
      <c r="Y169" s="40" t="s">
        <v>157</v>
      </c>
      <c r="Z169" s="74"/>
      <c r="AA169" s="125" t="s">
        <v>156</v>
      </c>
      <c r="AB169" s="74"/>
      <c r="AC169" s="125" t="s">
        <v>158</v>
      </c>
      <c r="AD169" s="75" t="s">
        <v>159</v>
      </c>
      <c r="AE169" s="76" t="str">
        <f t="shared" si="7"/>
        <v/>
      </c>
      <c r="AF169" s="79" t="s">
        <v>160</v>
      </c>
      <c r="AG169" s="78" t="str">
        <f t="shared" si="8"/>
        <v/>
      </c>
    </row>
    <row r="170" spans="1:33" ht="36.75" customHeight="1">
      <c r="A170" s="65">
        <f t="shared" si="9"/>
        <v>159</v>
      </c>
      <c r="B170" s="66" t="str">
        <f>IF(【全員最初に作成】基本情報!C193="","",【全員最初に作成】基本情報!C193)</f>
        <v/>
      </c>
      <c r="C170" s="67" t="str">
        <f>IF(【全員最初に作成】基本情報!D193="","",【全員最初に作成】基本情報!D193)</f>
        <v/>
      </c>
      <c r="D170" s="68" t="str">
        <f>IF(【全員最初に作成】基本情報!E193="","",【全員最初に作成】基本情報!E193)</f>
        <v/>
      </c>
      <c r="E170" s="68" t="str">
        <f>IF(【全員最初に作成】基本情報!F193="","",【全員最初に作成】基本情報!F193)</f>
        <v/>
      </c>
      <c r="F170" s="68" t="str">
        <f>IF(【全員最初に作成】基本情報!G193="","",【全員最初に作成】基本情報!G193)</f>
        <v/>
      </c>
      <c r="G170" s="68" t="str">
        <f>IF(【全員最初に作成】基本情報!H193="","",【全員最初に作成】基本情報!H193)</f>
        <v/>
      </c>
      <c r="H170" s="68" t="str">
        <f>IF(【全員最初に作成】基本情報!I193="","",【全員最初に作成】基本情報!I193)</f>
        <v/>
      </c>
      <c r="I170" s="68" t="str">
        <f>IF(【全員最初に作成】基本情報!J193="","",【全員最初に作成】基本情報!J193)</f>
        <v/>
      </c>
      <c r="J170" s="68" t="str">
        <f>IF(【全員最初に作成】基本情報!K193="","",【全員最初に作成】基本情報!K193)</f>
        <v/>
      </c>
      <c r="K170" s="69" t="str">
        <f>IF(【全員最初に作成】基本情報!L193="","",【全員最初に作成】基本情報!L193)</f>
        <v/>
      </c>
      <c r="L170" s="70" t="str">
        <f>IF(【全員最初に作成】基本情報!M193="","",【全員最初に作成】基本情報!M193)</f>
        <v/>
      </c>
      <c r="M170" s="70" t="str">
        <f>IF(【全員最初に作成】基本情報!R193="","",【全員最初に作成】基本情報!R193)</f>
        <v/>
      </c>
      <c r="N170" s="70" t="str">
        <f>IF(【全員最初に作成】基本情報!W193="","",【全員最初に作成】基本情報!W193)</f>
        <v/>
      </c>
      <c r="O170" s="65" t="str">
        <f>IF(【全員最初に作成】基本情報!X193="","",【全員最初に作成】基本情報!X193)</f>
        <v/>
      </c>
      <c r="P170" s="71" t="str">
        <f>IF(【全員最初に作成】基本情報!Y193="","",【全員最初に作成】基本情報!Y193)</f>
        <v/>
      </c>
      <c r="Q170" s="234" t="str">
        <f>IF(【全員最初に作成】基本情報!AB193="","",【全員最初に作成】基本情報!AB193)</f>
        <v/>
      </c>
      <c r="R170" s="72"/>
      <c r="S170" s="73"/>
      <c r="T170" s="80" t="str">
        <f>IF(P170="","",VLOOKUP(P170,【参考】数式用!$A$5:$H$34,MATCH(S170,【参考】数式用!$C$4:$E$4,0)+2,0))</f>
        <v/>
      </c>
      <c r="U170" s="38" t="s">
        <v>155</v>
      </c>
      <c r="V170" s="74"/>
      <c r="W170" s="125" t="s">
        <v>156</v>
      </c>
      <c r="X170" s="74"/>
      <c r="Y170" s="40" t="s">
        <v>157</v>
      </c>
      <c r="Z170" s="74"/>
      <c r="AA170" s="125" t="s">
        <v>156</v>
      </c>
      <c r="AB170" s="74"/>
      <c r="AC170" s="125" t="s">
        <v>158</v>
      </c>
      <c r="AD170" s="75" t="s">
        <v>159</v>
      </c>
      <c r="AE170" s="76" t="str">
        <f t="shared" si="7"/>
        <v/>
      </c>
      <c r="AF170" s="79" t="s">
        <v>160</v>
      </c>
      <c r="AG170" s="78" t="str">
        <f t="shared" si="8"/>
        <v/>
      </c>
    </row>
    <row r="171" spans="1:33" ht="36.75" customHeight="1">
      <c r="A171" s="65">
        <f t="shared" si="9"/>
        <v>160</v>
      </c>
      <c r="B171" s="66" t="str">
        <f>IF(【全員最初に作成】基本情報!C194="","",【全員最初に作成】基本情報!C194)</f>
        <v/>
      </c>
      <c r="C171" s="67" t="str">
        <f>IF(【全員最初に作成】基本情報!D194="","",【全員最初に作成】基本情報!D194)</f>
        <v/>
      </c>
      <c r="D171" s="68" t="str">
        <f>IF(【全員最初に作成】基本情報!E194="","",【全員最初に作成】基本情報!E194)</f>
        <v/>
      </c>
      <c r="E171" s="68" t="str">
        <f>IF(【全員最初に作成】基本情報!F194="","",【全員最初に作成】基本情報!F194)</f>
        <v/>
      </c>
      <c r="F171" s="68" t="str">
        <f>IF(【全員最初に作成】基本情報!G194="","",【全員最初に作成】基本情報!G194)</f>
        <v/>
      </c>
      <c r="G171" s="68" t="str">
        <f>IF(【全員最初に作成】基本情報!H194="","",【全員最初に作成】基本情報!H194)</f>
        <v/>
      </c>
      <c r="H171" s="68" t="str">
        <f>IF(【全員最初に作成】基本情報!I194="","",【全員最初に作成】基本情報!I194)</f>
        <v/>
      </c>
      <c r="I171" s="68" t="str">
        <f>IF(【全員最初に作成】基本情報!J194="","",【全員最初に作成】基本情報!J194)</f>
        <v/>
      </c>
      <c r="J171" s="68" t="str">
        <f>IF(【全員最初に作成】基本情報!K194="","",【全員最初に作成】基本情報!K194)</f>
        <v/>
      </c>
      <c r="K171" s="69" t="str">
        <f>IF(【全員最初に作成】基本情報!L194="","",【全員最初に作成】基本情報!L194)</f>
        <v/>
      </c>
      <c r="L171" s="70" t="str">
        <f>IF(【全員最初に作成】基本情報!M194="","",【全員最初に作成】基本情報!M194)</f>
        <v/>
      </c>
      <c r="M171" s="70" t="str">
        <f>IF(【全員最初に作成】基本情報!R194="","",【全員最初に作成】基本情報!R194)</f>
        <v/>
      </c>
      <c r="N171" s="70" t="str">
        <f>IF(【全員最初に作成】基本情報!W194="","",【全員最初に作成】基本情報!W194)</f>
        <v/>
      </c>
      <c r="O171" s="65" t="str">
        <f>IF(【全員最初に作成】基本情報!X194="","",【全員最初に作成】基本情報!X194)</f>
        <v/>
      </c>
      <c r="P171" s="71" t="str">
        <f>IF(【全員最初に作成】基本情報!Y194="","",【全員最初に作成】基本情報!Y194)</f>
        <v/>
      </c>
      <c r="Q171" s="234" t="str">
        <f>IF(【全員最初に作成】基本情報!AB194="","",【全員最初に作成】基本情報!AB194)</f>
        <v/>
      </c>
      <c r="R171" s="72"/>
      <c r="S171" s="73"/>
      <c r="T171" s="80" t="str">
        <f>IF(P171="","",VLOOKUP(P171,【参考】数式用!$A$5:$H$34,MATCH(S171,【参考】数式用!$C$4:$E$4,0)+2,0))</f>
        <v/>
      </c>
      <c r="U171" s="38" t="s">
        <v>155</v>
      </c>
      <c r="V171" s="74"/>
      <c r="W171" s="125" t="s">
        <v>156</v>
      </c>
      <c r="X171" s="74"/>
      <c r="Y171" s="40" t="s">
        <v>157</v>
      </c>
      <c r="Z171" s="74"/>
      <c r="AA171" s="125" t="s">
        <v>156</v>
      </c>
      <c r="AB171" s="74"/>
      <c r="AC171" s="125" t="s">
        <v>158</v>
      </c>
      <c r="AD171" s="75" t="s">
        <v>159</v>
      </c>
      <c r="AE171" s="76" t="str">
        <f t="shared" si="7"/>
        <v/>
      </c>
      <c r="AF171" s="79" t="s">
        <v>160</v>
      </c>
      <c r="AG171" s="78" t="str">
        <f t="shared" si="8"/>
        <v/>
      </c>
    </row>
    <row r="172" spans="1:33" ht="36.75" customHeight="1">
      <c r="A172" s="65">
        <f t="shared" si="9"/>
        <v>161</v>
      </c>
      <c r="B172" s="66" t="str">
        <f>IF(【全員最初に作成】基本情報!C195="","",【全員最初に作成】基本情報!C195)</f>
        <v/>
      </c>
      <c r="C172" s="67" t="str">
        <f>IF(【全員最初に作成】基本情報!D195="","",【全員最初に作成】基本情報!D195)</f>
        <v/>
      </c>
      <c r="D172" s="68" t="str">
        <f>IF(【全員最初に作成】基本情報!E195="","",【全員最初に作成】基本情報!E195)</f>
        <v/>
      </c>
      <c r="E172" s="68" t="str">
        <f>IF(【全員最初に作成】基本情報!F195="","",【全員最初に作成】基本情報!F195)</f>
        <v/>
      </c>
      <c r="F172" s="68" t="str">
        <f>IF(【全員最初に作成】基本情報!G195="","",【全員最初に作成】基本情報!G195)</f>
        <v/>
      </c>
      <c r="G172" s="68" t="str">
        <f>IF(【全員最初に作成】基本情報!H195="","",【全員最初に作成】基本情報!H195)</f>
        <v/>
      </c>
      <c r="H172" s="68" t="str">
        <f>IF(【全員最初に作成】基本情報!I195="","",【全員最初に作成】基本情報!I195)</f>
        <v/>
      </c>
      <c r="I172" s="68" t="str">
        <f>IF(【全員最初に作成】基本情報!J195="","",【全員最初に作成】基本情報!J195)</f>
        <v/>
      </c>
      <c r="J172" s="68" t="str">
        <f>IF(【全員最初に作成】基本情報!K195="","",【全員最初に作成】基本情報!K195)</f>
        <v/>
      </c>
      <c r="K172" s="69" t="str">
        <f>IF(【全員最初に作成】基本情報!L195="","",【全員最初に作成】基本情報!L195)</f>
        <v/>
      </c>
      <c r="L172" s="70" t="str">
        <f>IF(【全員最初に作成】基本情報!M195="","",【全員最初に作成】基本情報!M195)</f>
        <v/>
      </c>
      <c r="M172" s="70" t="str">
        <f>IF(【全員最初に作成】基本情報!R195="","",【全員最初に作成】基本情報!R195)</f>
        <v/>
      </c>
      <c r="N172" s="70" t="str">
        <f>IF(【全員最初に作成】基本情報!W195="","",【全員最初に作成】基本情報!W195)</f>
        <v/>
      </c>
      <c r="O172" s="65" t="str">
        <f>IF(【全員最初に作成】基本情報!X195="","",【全員最初に作成】基本情報!X195)</f>
        <v/>
      </c>
      <c r="P172" s="71" t="str">
        <f>IF(【全員最初に作成】基本情報!Y195="","",【全員最初に作成】基本情報!Y195)</f>
        <v/>
      </c>
      <c r="Q172" s="234" t="str">
        <f>IF(【全員最初に作成】基本情報!AB195="","",【全員最初に作成】基本情報!AB195)</f>
        <v/>
      </c>
      <c r="R172" s="72"/>
      <c r="S172" s="73"/>
      <c r="T172" s="80" t="str">
        <f>IF(P172="","",VLOOKUP(P172,【参考】数式用!$A$5:$H$34,MATCH(S172,【参考】数式用!$C$4:$E$4,0)+2,0))</f>
        <v/>
      </c>
      <c r="U172" s="38" t="s">
        <v>155</v>
      </c>
      <c r="V172" s="74"/>
      <c r="W172" s="125" t="s">
        <v>156</v>
      </c>
      <c r="X172" s="74"/>
      <c r="Y172" s="40" t="s">
        <v>157</v>
      </c>
      <c r="Z172" s="74"/>
      <c r="AA172" s="125" t="s">
        <v>156</v>
      </c>
      <c r="AB172" s="74"/>
      <c r="AC172" s="125" t="s">
        <v>158</v>
      </c>
      <c r="AD172" s="75" t="s">
        <v>159</v>
      </c>
      <c r="AE172" s="76" t="str">
        <f t="shared" si="7"/>
        <v/>
      </c>
      <c r="AF172" s="79" t="s">
        <v>160</v>
      </c>
      <c r="AG172" s="78" t="str">
        <f t="shared" si="8"/>
        <v/>
      </c>
    </row>
    <row r="173" spans="1:33" ht="36.75" customHeight="1">
      <c r="A173" s="65">
        <f t="shared" si="9"/>
        <v>162</v>
      </c>
      <c r="B173" s="66" t="str">
        <f>IF(【全員最初に作成】基本情報!C196="","",【全員最初に作成】基本情報!C196)</f>
        <v/>
      </c>
      <c r="C173" s="67" t="str">
        <f>IF(【全員最初に作成】基本情報!D196="","",【全員最初に作成】基本情報!D196)</f>
        <v/>
      </c>
      <c r="D173" s="68" t="str">
        <f>IF(【全員最初に作成】基本情報!E196="","",【全員最初に作成】基本情報!E196)</f>
        <v/>
      </c>
      <c r="E173" s="68" t="str">
        <f>IF(【全員最初に作成】基本情報!F196="","",【全員最初に作成】基本情報!F196)</f>
        <v/>
      </c>
      <c r="F173" s="68" t="str">
        <f>IF(【全員最初に作成】基本情報!G196="","",【全員最初に作成】基本情報!G196)</f>
        <v/>
      </c>
      <c r="G173" s="68" t="str">
        <f>IF(【全員最初に作成】基本情報!H196="","",【全員最初に作成】基本情報!H196)</f>
        <v/>
      </c>
      <c r="H173" s="68" t="str">
        <f>IF(【全員最初に作成】基本情報!I196="","",【全員最初に作成】基本情報!I196)</f>
        <v/>
      </c>
      <c r="I173" s="68" t="str">
        <f>IF(【全員最初に作成】基本情報!J196="","",【全員最初に作成】基本情報!J196)</f>
        <v/>
      </c>
      <c r="J173" s="68" t="str">
        <f>IF(【全員最初に作成】基本情報!K196="","",【全員最初に作成】基本情報!K196)</f>
        <v/>
      </c>
      <c r="K173" s="69" t="str">
        <f>IF(【全員最初に作成】基本情報!L196="","",【全員最初に作成】基本情報!L196)</f>
        <v/>
      </c>
      <c r="L173" s="70" t="str">
        <f>IF(【全員最初に作成】基本情報!M196="","",【全員最初に作成】基本情報!M196)</f>
        <v/>
      </c>
      <c r="M173" s="70" t="str">
        <f>IF(【全員最初に作成】基本情報!R196="","",【全員最初に作成】基本情報!R196)</f>
        <v/>
      </c>
      <c r="N173" s="70" t="str">
        <f>IF(【全員最初に作成】基本情報!W196="","",【全員最初に作成】基本情報!W196)</f>
        <v/>
      </c>
      <c r="O173" s="65" t="str">
        <f>IF(【全員最初に作成】基本情報!X196="","",【全員最初に作成】基本情報!X196)</f>
        <v/>
      </c>
      <c r="P173" s="71" t="str">
        <f>IF(【全員最初に作成】基本情報!Y196="","",【全員最初に作成】基本情報!Y196)</f>
        <v/>
      </c>
      <c r="Q173" s="234" t="str">
        <f>IF(【全員最初に作成】基本情報!AB196="","",【全員最初に作成】基本情報!AB196)</f>
        <v/>
      </c>
      <c r="R173" s="72"/>
      <c r="S173" s="73"/>
      <c r="T173" s="80" t="str">
        <f>IF(P173="","",VLOOKUP(P173,【参考】数式用!$A$5:$H$34,MATCH(S173,【参考】数式用!$C$4:$E$4,0)+2,0))</f>
        <v/>
      </c>
      <c r="U173" s="38" t="s">
        <v>155</v>
      </c>
      <c r="V173" s="74"/>
      <c r="W173" s="125" t="s">
        <v>156</v>
      </c>
      <c r="X173" s="74"/>
      <c r="Y173" s="40" t="s">
        <v>157</v>
      </c>
      <c r="Z173" s="74"/>
      <c r="AA173" s="125" t="s">
        <v>156</v>
      </c>
      <c r="AB173" s="74"/>
      <c r="AC173" s="125" t="s">
        <v>158</v>
      </c>
      <c r="AD173" s="75" t="s">
        <v>159</v>
      </c>
      <c r="AE173" s="76" t="str">
        <f t="shared" si="7"/>
        <v/>
      </c>
      <c r="AF173" s="79" t="s">
        <v>160</v>
      </c>
      <c r="AG173" s="78" t="str">
        <f t="shared" si="8"/>
        <v/>
      </c>
    </row>
    <row r="174" spans="1:33" ht="36.75" customHeight="1">
      <c r="A174" s="65">
        <f t="shared" si="9"/>
        <v>163</v>
      </c>
      <c r="B174" s="66" t="str">
        <f>IF(【全員最初に作成】基本情報!C197="","",【全員最初に作成】基本情報!C197)</f>
        <v/>
      </c>
      <c r="C174" s="67" t="str">
        <f>IF(【全員最初に作成】基本情報!D197="","",【全員最初に作成】基本情報!D197)</f>
        <v/>
      </c>
      <c r="D174" s="68" t="str">
        <f>IF(【全員最初に作成】基本情報!E197="","",【全員最初に作成】基本情報!E197)</f>
        <v/>
      </c>
      <c r="E174" s="68" t="str">
        <f>IF(【全員最初に作成】基本情報!F197="","",【全員最初に作成】基本情報!F197)</f>
        <v/>
      </c>
      <c r="F174" s="68" t="str">
        <f>IF(【全員最初に作成】基本情報!G197="","",【全員最初に作成】基本情報!G197)</f>
        <v/>
      </c>
      <c r="G174" s="68" t="str">
        <f>IF(【全員最初に作成】基本情報!H197="","",【全員最初に作成】基本情報!H197)</f>
        <v/>
      </c>
      <c r="H174" s="68" t="str">
        <f>IF(【全員最初に作成】基本情報!I197="","",【全員最初に作成】基本情報!I197)</f>
        <v/>
      </c>
      <c r="I174" s="68" t="str">
        <f>IF(【全員最初に作成】基本情報!J197="","",【全員最初に作成】基本情報!J197)</f>
        <v/>
      </c>
      <c r="J174" s="68" t="str">
        <f>IF(【全員最初に作成】基本情報!K197="","",【全員最初に作成】基本情報!K197)</f>
        <v/>
      </c>
      <c r="K174" s="69" t="str">
        <f>IF(【全員最初に作成】基本情報!L197="","",【全員最初に作成】基本情報!L197)</f>
        <v/>
      </c>
      <c r="L174" s="70" t="str">
        <f>IF(【全員最初に作成】基本情報!M197="","",【全員最初に作成】基本情報!M197)</f>
        <v/>
      </c>
      <c r="M174" s="70" t="str">
        <f>IF(【全員最初に作成】基本情報!R197="","",【全員最初に作成】基本情報!R197)</f>
        <v/>
      </c>
      <c r="N174" s="70" t="str">
        <f>IF(【全員最初に作成】基本情報!W197="","",【全員最初に作成】基本情報!W197)</f>
        <v/>
      </c>
      <c r="O174" s="65" t="str">
        <f>IF(【全員最初に作成】基本情報!X197="","",【全員最初に作成】基本情報!X197)</f>
        <v/>
      </c>
      <c r="P174" s="71" t="str">
        <f>IF(【全員最初に作成】基本情報!Y197="","",【全員最初に作成】基本情報!Y197)</f>
        <v/>
      </c>
      <c r="Q174" s="234" t="str">
        <f>IF(【全員最初に作成】基本情報!AB197="","",【全員最初に作成】基本情報!AB197)</f>
        <v/>
      </c>
      <c r="R174" s="72"/>
      <c r="S174" s="73"/>
      <c r="T174" s="80" t="str">
        <f>IF(P174="","",VLOOKUP(P174,【参考】数式用!$A$5:$H$34,MATCH(S174,【参考】数式用!$C$4:$E$4,0)+2,0))</f>
        <v/>
      </c>
      <c r="U174" s="38" t="s">
        <v>155</v>
      </c>
      <c r="V174" s="74"/>
      <c r="W174" s="125" t="s">
        <v>156</v>
      </c>
      <c r="X174" s="74"/>
      <c r="Y174" s="40" t="s">
        <v>157</v>
      </c>
      <c r="Z174" s="74"/>
      <c r="AA174" s="125" t="s">
        <v>156</v>
      </c>
      <c r="AB174" s="74"/>
      <c r="AC174" s="125" t="s">
        <v>158</v>
      </c>
      <c r="AD174" s="75" t="s">
        <v>159</v>
      </c>
      <c r="AE174" s="76" t="str">
        <f t="shared" si="7"/>
        <v/>
      </c>
      <c r="AF174" s="79" t="s">
        <v>160</v>
      </c>
      <c r="AG174" s="78" t="str">
        <f t="shared" si="8"/>
        <v/>
      </c>
    </row>
    <row r="175" spans="1:33" ht="36.75" customHeight="1">
      <c r="A175" s="65">
        <f t="shared" si="9"/>
        <v>164</v>
      </c>
      <c r="B175" s="66" t="str">
        <f>IF(【全員最初に作成】基本情報!C198="","",【全員最初に作成】基本情報!C198)</f>
        <v/>
      </c>
      <c r="C175" s="67" t="str">
        <f>IF(【全員最初に作成】基本情報!D198="","",【全員最初に作成】基本情報!D198)</f>
        <v/>
      </c>
      <c r="D175" s="68" t="str">
        <f>IF(【全員最初に作成】基本情報!E198="","",【全員最初に作成】基本情報!E198)</f>
        <v/>
      </c>
      <c r="E175" s="68" t="str">
        <f>IF(【全員最初に作成】基本情報!F198="","",【全員最初に作成】基本情報!F198)</f>
        <v/>
      </c>
      <c r="F175" s="68" t="str">
        <f>IF(【全員最初に作成】基本情報!G198="","",【全員最初に作成】基本情報!G198)</f>
        <v/>
      </c>
      <c r="G175" s="68" t="str">
        <f>IF(【全員最初に作成】基本情報!H198="","",【全員最初に作成】基本情報!H198)</f>
        <v/>
      </c>
      <c r="H175" s="68" t="str">
        <f>IF(【全員最初に作成】基本情報!I198="","",【全員最初に作成】基本情報!I198)</f>
        <v/>
      </c>
      <c r="I175" s="68" t="str">
        <f>IF(【全員最初に作成】基本情報!J198="","",【全員最初に作成】基本情報!J198)</f>
        <v/>
      </c>
      <c r="J175" s="68" t="str">
        <f>IF(【全員最初に作成】基本情報!K198="","",【全員最初に作成】基本情報!K198)</f>
        <v/>
      </c>
      <c r="K175" s="69" t="str">
        <f>IF(【全員最初に作成】基本情報!L198="","",【全員最初に作成】基本情報!L198)</f>
        <v/>
      </c>
      <c r="L175" s="70" t="str">
        <f>IF(【全員最初に作成】基本情報!M198="","",【全員最初に作成】基本情報!M198)</f>
        <v/>
      </c>
      <c r="M175" s="70" t="str">
        <f>IF(【全員最初に作成】基本情報!R198="","",【全員最初に作成】基本情報!R198)</f>
        <v/>
      </c>
      <c r="N175" s="70" t="str">
        <f>IF(【全員最初に作成】基本情報!W198="","",【全員最初に作成】基本情報!W198)</f>
        <v/>
      </c>
      <c r="O175" s="65" t="str">
        <f>IF(【全員最初に作成】基本情報!X198="","",【全員最初に作成】基本情報!X198)</f>
        <v/>
      </c>
      <c r="P175" s="71" t="str">
        <f>IF(【全員最初に作成】基本情報!Y198="","",【全員最初に作成】基本情報!Y198)</f>
        <v/>
      </c>
      <c r="Q175" s="234" t="str">
        <f>IF(【全員最初に作成】基本情報!AB198="","",【全員最初に作成】基本情報!AB198)</f>
        <v/>
      </c>
      <c r="R175" s="72"/>
      <c r="S175" s="73"/>
      <c r="T175" s="80" t="str">
        <f>IF(P175="","",VLOOKUP(P175,【参考】数式用!$A$5:$H$34,MATCH(S175,【参考】数式用!$C$4:$E$4,0)+2,0))</f>
        <v/>
      </c>
      <c r="U175" s="38" t="s">
        <v>155</v>
      </c>
      <c r="V175" s="74"/>
      <c r="W175" s="125" t="s">
        <v>156</v>
      </c>
      <c r="X175" s="74"/>
      <c r="Y175" s="40" t="s">
        <v>157</v>
      </c>
      <c r="Z175" s="74"/>
      <c r="AA175" s="125" t="s">
        <v>156</v>
      </c>
      <c r="AB175" s="74"/>
      <c r="AC175" s="125" t="s">
        <v>158</v>
      </c>
      <c r="AD175" s="75" t="s">
        <v>159</v>
      </c>
      <c r="AE175" s="76" t="str">
        <f t="shared" si="7"/>
        <v/>
      </c>
      <c r="AF175" s="79" t="s">
        <v>160</v>
      </c>
      <c r="AG175" s="78" t="str">
        <f t="shared" si="8"/>
        <v/>
      </c>
    </row>
    <row r="176" spans="1:33" ht="36.75" customHeight="1">
      <c r="A176" s="65">
        <f t="shared" si="9"/>
        <v>165</v>
      </c>
      <c r="B176" s="66" t="str">
        <f>IF(【全員最初に作成】基本情報!C199="","",【全員最初に作成】基本情報!C199)</f>
        <v/>
      </c>
      <c r="C176" s="67" t="str">
        <f>IF(【全員最初に作成】基本情報!D199="","",【全員最初に作成】基本情報!D199)</f>
        <v/>
      </c>
      <c r="D176" s="68" t="str">
        <f>IF(【全員最初に作成】基本情報!E199="","",【全員最初に作成】基本情報!E199)</f>
        <v/>
      </c>
      <c r="E176" s="68" t="str">
        <f>IF(【全員最初に作成】基本情報!F199="","",【全員最初に作成】基本情報!F199)</f>
        <v/>
      </c>
      <c r="F176" s="68" t="str">
        <f>IF(【全員最初に作成】基本情報!G199="","",【全員最初に作成】基本情報!G199)</f>
        <v/>
      </c>
      <c r="G176" s="68" t="str">
        <f>IF(【全員最初に作成】基本情報!H199="","",【全員最初に作成】基本情報!H199)</f>
        <v/>
      </c>
      <c r="H176" s="68" t="str">
        <f>IF(【全員最初に作成】基本情報!I199="","",【全員最初に作成】基本情報!I199)</f>
        <v/>
      </c>
      <c r="I176" s="68" t="str">
        <f>IF(【全員最初に作成】基本情報!J199="","",【全員最初に作成】基本情報!J199)</f>
        <v/>
      </c>
      <c r="J176" s="68" t="str">
        <f>IF(【全員最初に作成】基本情報!K199="","",【全員最初に作成】基本情報!K199)</f>
        <v/>
      </c>
      <c r="K176" s="69" t="str">
        <f>IF(【全員最初に作成】基本情報!L199="","",【全員最初に作成】基本情報!L199)</f>
        <v/>
      </c>
      <c r="L176" s="70" t="str">
        <f>IF(【全員最初に作成】基本情報!M199="","",【全員最初に作成】基本情報!M199)</f>
        <v/>
      </c>
      <c r="M176" s="70" t="str">
        <f>IF(【全員最初に作成】基本情報!R199="","",【全員最初に作成】基本情報!R199)</f>
        <v/>
      </c>
      <c r="N176" s="70" t="str">
        <f>IF(【全員最初に作成】基本情報!W199="","",【全員最初に作成】基本情報!W199)</f>
        <v/>
      </c>
      <c r="O176" s="65" t="str">
        <f>IF(【全員最初に作成】基本情報!X199="","",【全員最初に作成】基本情報!X199)</f>
        <v/>
      </c>
      <c r="P176" s="71" t="str">
        <f>IF(【全員最初に作成】基本情報!Y199="","",【全員最初に作成】基本情報!Y199)</f>
        <v/>
      </c>
      <c r="Q176" s="234" t="str">
        <f>IF(【全員最初に作成】基本情報!AB199="","",【全員最初に作成】基本情報!AB199)</f>
        <v/>
      </c>
      <c r="R176" s="72"/>
      <c r="S176" s="73"/>
      <c r="T176" s="80" t="str">
        <f>IF(P176="","",VLOOKUP(P176,【参考】数式用!$A$5:$H$34,MATCH(S176,【参考】数式用!$C$4:$E$4,0)+2,0))</f>
        <v/>
      </c>
      <c r="U176" s="38" t="s">
        <v>155</v>
      </c>
      <c r="V176" s="74"/>
      <c r="W176" s="125" t="s">
        <v>156</v>
      </c>
      <c r="X176" s="74"/>
      <c r="Y176" s="40" t="s">
        <v>157</v>
      </c>
      <c r="Z176" s="74"/>
      <c r="AA176" s="125" t="s">
        <v>156</v>
      </c>
      <c r="AB176" s="74"/>
      <c r="AC176" s="125" t="s">
        <v>158</v>
      </c>
      <c r="AD176" s="75" t="s">
        <v>159</v>
      </c>
      <c r="AE176" s="76" t="str">
        <f t="shared" si="7"/>
        <v/>
      </c>
      <c r="AF176" s="79" t="s">
        <v>160</v>
      </c>
      <c r="AG176" s="78" t="str">
        <f t="shared" si="8"/>
        <v/>
      </c>
    </row>
    <row r="177" spans="1:33" ht="36.75" customHeight="1">
      <c r="A177" s="65">
        <f t="shared" si="9"/>
        <v>166</v>
      </c>
      <c r="B177" s="66" t="str">
        <f>IF(【全員最初に作成】基本情報!C200="","",【全員最初に作成】基本情報!C200)</f>
        <v/>
      </c>
      <c r="C177" s="67" t="str">
        <f>IF(【全員最初に作成】基本情報!D200="","",【全員最初に作成】基本情報!D200)</f>
        <v/>
      </c>
      <c r="D177" s="68" t="str">
        <f>IF(【全員最初に作成】基本情報!E200="","",【全員最初に作成】基本情報!E200)</f>
        <v/>
      </c>
      <c r="E177" s="68" t="str">
        <f>IF(【全員最初に作成】基本情報!F200="","",【全員最初に作成】基本情報!F200)</f>
        <v/>
      </c>
      <c r="F177" s="68" t="str">
        <f>IF(【全員最初に作成】基本情報!G200="","",【全員最初に作成】基本情報!G200)</f>
        <v/>
      </c>
      <c r="G177" s="68" t="str">
        <f>IF(【全員最初に作成】基本情報!H200="","",【全員最初に作成】基本情報!H200)</f>
        <v/>
      </c>
      <c r="H177" s="68" t="str">
        <f>IF(【全員最初に作成】基本情報!I200="","",【全員最初に作成】基本情報!I200)</f>
        <v/>
      </c>
      <c r="I177" s="68" t="str">
        <f>IF(【全員最初に作成】基本情報!J200="","",【全員最初に作成】基本情報!J200)</f>
        <v/>
      </c>
      <c r="J177" s="68" t="str">
        <f>IF(【全員最初に作成】基本情報!K200="","",【全員最初に作成】基本情報!K200)</f>
        <v/>
      </c>
      <c r="K177" s="69" t="str">
        <f>IF(【全員最初に作成】基本情報!L200="","",【全員最初に作成】基本情報!L200)</f>
        <v/>
      </c>
      <c r="L177" s="70" t="str">
        <f>IF(【全員最初に作成】基本情報!M200="","",【全員最初に作成】基本情報!M200)</f>
        <v/>
      </c>
      <c r="M177" s="70" t="str">
        <f>IF(【全員最初に作成】基本情報!R200="","",【全員最初に作成】基本情報!R200)</f>
        <v/>
      </c>
      <c r="N177" s="70" t="str">
        <f>IF(【全員最初に作成】基本情報!W200="","",【全員最初に作成】基本情報!W200)</f>
        <v/>
      </c>
      <c r="O177" s="65" t="str">
        <f>IF(【全員最初に作成】基本情報!X200="","",【全員最初に作成】基本情報!X200)</f>
        <v/>
      </c>
      <c r="P177" s="71" t="str">
        <f>IF(【全員最初に作成】基本情報!Y200="","",【全員最初に作成】基本情報!Y200)</f>
        <v/>
      </c>
      <c r="Q177" s="234" t="str">
        <f>IF(【全員最初に作成】基本情報!AB200="","",【全員最初に作成】基本情報!AB200)</f>
        <v/>
      </c>
      <c r="R177" s="72"/>
      <c r="S177" s="73"/>
      <c r="T177" s="80" t="str">
        <f>IF(P177="","",VLOOKUP(P177,【参考】数式用!$A$5:$H$34,MATCH(S177,【参考】数式用!$C$4:$E$4,0)+2,0))</f>
        <v/>
      </c>
      <c r="U177" s="38" t="s">
        <v>155</v>
      </c>
      <c r="V177" s="74"/>
      <c r="W177" s="125" t="s">
        <v>156</v>
      </c>
      <c r="X177" s="74"/>
      <c r="Y177" s="40" t="s">
        <v>157</v>
      </c>
      <c r="Z177" s="74"/>
      <c r="AA177" s="125" t="s">
        <v>156</v>
      </c>
      <c r="AB177" s="74"/>
      <c r="AC177" s="125" t="s">
        <v>158</v>
      </c>
      <c r="AD177" s="75" t="s">
        <v>159</v>
      </c>
      <c r="AE177" s="76" t="str">
        <f t="shared" si="7"/>
        <v/>
      </c>
      <c r="AF177" s="79" t="s">
        <v>160</v>
      </c>
      <c r="AG177" s="78" t="str">
        <f t="shared" si="8"/>
        <v/>
      </c>
    </row>
    <row r="178" spans="1:33" ht="36.75" customHeight="1">
      <c r="A178" s="65">
        <f t="shared" si="9"/>
        <v>167</v>
      </c>
      <c r="B178" s="66" t="str">
        <f>IF(【全員最初に作成】基本情報!C201="","",【全員最初に作成】基本情報!C201)</f>
        <v/>
      </c>
      <c r="C178" s="67" t="str">
        <f>IF(【全員最初に作成】基本情報!D201="","",【全員最初に作成】基本情報!D201)</f>
        <v/>
      </c>
      <c r="D178" s="68" t="str">
        <f>IF(【全員最初に作成】基本情報!E201="","",【全員最初に作成】基本情報!E201)</f>
        <v/>
      </c>
      <c r="E178" s="68" t="str">
        <f>IF(【全員最初に作成】基本情報!F201="","",【全員最初に作成】基本情報!F201)</f>
        <v/>
      </c>
      <c r="F178" s="68" t="str">
        <f>IF(【全員最初に作成】基本情報!G201="","",【全員最初に作成】基本情報!G201)</f>
        <v/>
      </c>
      <c r="G178" s="68" t="str">
        <f>IF(【全員最初に作成】基本情報!H201="","",【全員最初に作成】基本情報!H201)</f>
        <v/>
      </c>
      <c r="H178" s="68" t="str">
        <f>IF(【全員最初に作成】基本情報!I201="","",【全員最初に作成】基本情報!I201)</f>
        <v/>
      </c>
      <c r="I178" s="68" t="str">
        <f>IF(【全員最初に作成】基本情報!J201="","",【全員最初に作成】基本情報!J201)</f>
        <v/>
      </c>
      <c r="J178" s="68" t="str">
        <f>IF(【全員最初に作成】基本情報!K201="","",【全員最初に作成】基本情報!K201)</f>
        <v/>
      </c>
      <c r="K178" s="69" t="str">
        <f>IF(【全員最初に作成】基本情報!L201="","",【全員最初に作成】基本情報!L201)</f>
        <v/>
      </c>
      <c r="L178" s="70" t="str">
        <f>IF(【全員最初に作成】基本情報!M201="","",【全員最初に作成】基本情報!M201)</f>
        <v/>
      </c>
      <c r="M178" s="70" t="str">
        <f>IF(【全員最初に作成】基本情報!R201="","",【全員最初に作成】基本情報!R201)</f>
        <v/>
      </c>
      <c r="N178" s="70" t="str">
        <f>IF(【全員最初に作成】基本情報!W201="","",【全員最初に作成】基本情報!W201)</f>
        <v/>
      </c>
      <c r="O178" s="65" t="str">
        <f>IF(【全員最初に作成】基本情報!X201="","",【全員最初に作成】基本情報!X201)</f>
        <v/>
      </c>
      <c r="P178" s="71" t="str">
        <f>IF(【全員最初に作成】基本情報!Y201="","",【全員最初に作成】基本情報!Y201)</f>
        <v/>
      </c>
      <c r="Q178" s="234" t="str">
        <f>IF(【全員最初に作成】基本情報!AB201="","",【全員最初に作成】基本情報!AB201)</f>
        <v/>
      </c>
      <c r="R178" s="72"/>
      <c r="S178" s="73"/>
      <c r="T178" s="80" t="str">
        <f>IF(P178="","",VLOOKUP(P178,【参考】数式用!$A$5:$H$34,MATCH(S178,【参考】数式用!$C$4:$E$4,0)+2,0))</f>
        <v/>
      </c>
      <c r="U178" s="38" t="s">
        <v>155</v>
      </c>
      <c r="V178" s="74"/>
      <c r="W178" s="125" t="s">
        <v>156</v>
      </c>
      <c r="X178" s="74"/>
      <c r="Y178" s="40" t="s">
        <v>157</v>
      </c>
      <c r="Z178" s="74"/>
      <c r="AA178" s="125" t="s">
        <v>156</v>
      </c>
      <c r="AB178" s="74"/>
      <c r="AC178" s="125" t="s">
        <v>158</v>
      </c>
      <c r="AD178" s="75" t="s">
        <v>159</v>
      </c>
      <c r="AE178" s="76" t="str">
        <f t="shared" si="7"/>
        <v/>
      </c>
      <c r="AF178" s="79" t="s">
        <v>160</v>
      </c>
      <c r="AG178" s="78" t="str">
        <f t="shared" si="8"/>
        <v/>
      </c>
    </row>
    <row r="179" spans="1:33" ht="36.75" customHeight="1">
      <c r="A179" s="65">
        <f t="shared" si="9"/>
        <v>168</v>
      </c>
      <c r="B179" s="66" t="str">
        <f>IF(【全員最初に作成】基本情報!C202="","",【全員最初に作成】基本情報!C202)</f>
        <v/>
      </c>
      <c r="C179" s="67" t="str">
        <f>IF(【全員最初に作成】基本情報!D202="","",【全員最初に作成】基本情報!D202)</f>
        <v/>
      </c>
      <c r="D179" s="68" t="str">
        <f>IF(【全員最初に作成】基本情報!E202="","",【全員最初に作成】基本情報!E202)</f>
        <v/>
      </c>
      <c r="E179" s="68" t="str">
        <f>IF(【全員最初に作成】基本情報!F202="","",【全員最初に作成】基本情報!F202)</f>
        <v/>
      </c>
      <c r="F179" s="68" t="str">
        <f>IF(【全員最初に作成】基本情報!G202="","",【全員最初に作成】基本情報!G202)</f>
        <v/>
      </c>
      <c r="G179" s="68" t="str">
        <f>IF(【全員最初に作成】基本情報!H202="","",【全員最初に作成】基本情報!H202)</f>
        <v/>
      </c>
      <c r="H179" s="68" t="str">
        <f>IF(【全員最初に作成】基本情報!I202="","",【全員最初に作成】基本情報!I202)</f>
        <v/>
      </c>
      <c r="I179" s="68" t="str">
        <f>IF(【全員最初に作成】基本情報!J202="","",【全員最初に作成】基本情報!J202)</f>
        <v/>
      </c>
      <c r="J179" s="68" t="str">
        <f>IF(【全員最初に作成】基本情報!K202="","",【全員最初に作成】基本情報!K202)</f>
        <v/>
      </c>
      <c r="K179" s="69" t="str">
        <f>IF(【全員最初に作成】基本情報!L202="","",【全員最初に作成】基本情報!L202)</f>
        <v/>
      </c>
      <c r="L179" s="70" t="str">
        <f>IF(【全員最初に作成】基本情報!M202="","",【全員最初に作成】基本情報!M202)</f>
        <v/>
      </c>
      <c r="M179" s="70" t="str">
        <f>IF(【全員最初に作成】基本情報!R202="","",【全員最初に作成】基本情報!R202)</f>
        <v/>
      </c>
      <c r="N179" s="70" t="str">
        <f>IF(【全員最初に作成】基本情報!W202="","",【全員最初に作成】基本情報!W202)</f>
        <v/>
      </c>
      <c r="O179" s="65" t="str">
        <f>IF(【全員最初に作成】基本情報!X202="","",【全員最初に作成】基本情報!X202)</f>
        <v/>
      </c>
      <c r="P179" s="71" t="str">
        <f>IF(【全員最初に作成】基本情報!Y202="","",【全員最初に作成】基本情報!Y202)</f>
        <v/>
      </c>
      <c r="Q179" s="234" t="str">
        <f>IF(【全員最初に作成】基本情報!AB202="","",【全員最初に作成】基本情報!AB202)</f>
        <v/>
      </c>
      <c r="R179" s="72"/>
      <c r="S179" s="73"/>
      <c r="T179" s="80" t="str">
        <f>IF(P179="","",VLOOKUP(P179,【参考】数式用!$A$5:$H$34,MATCH(S179,【参考】数式用!$C$4:$E$4,0)+2,0))</f>
        <v/>
      </c>
      <c r="U179" s="38" t="s">
        <v>155</v>
      </c>
      <c r="V179" s="74"/>
      <c r="W179" s="125" t="s">
        <v>156</v>
      </c>
      <c r="X179" s="74"/>
      <c r="Y179" s="40" t="s">
        <v>157</v>
      </c>
      <c r="Z179" s="74"/>
      <c r="AA179" s="125" t="s">
        <v>156</v>
      </c>
      <c r="AB179" s="74"/>
      <c r="AC179" s="125" t="s">
        <v>158</v>
      </c>
      <c r="AD179" s="75" t="s">
        <v>159</v>
      </c>
      <c r="AE179" s="76" t="str">
        <f t="shared" si="7"/>
        <v/>
      </c>
      <c r="AF179" s="79" t="s">
        <v>160</v>
      </c>
      <c r="AG179" s="78" t="str">
        <f t="shared" si="8"/>
        <v/>
      </c>
    </row>
    <row r="180" spans="1:33" ht="36.75" customHeight="1">
      <c r="A180" s="65">
        <f t="shared" si="9"/>
        <v>169</v>
      </c>
      <c r="B180" s="66" t="str">
        <f>IF(【全員最初に作成】基本情報!C203="","",【全員最初に作成】基本情報!C203)</f>
        <v/>
      </c>
      <c r="C180" s="67" t="str">
        <f>IF(【全員最初に作成】基本情報!D203="","",【全員最初に作成】基本情報!D203)</f>
        <v/>
      </c>
      <c r="D180" s="68" t="str">
        <f>IF(【全員最初に作成】基本情報!E203="","",【全員最初に作成】基本情報!E203)</f>
        <v/>
      </c>
      <c r="E180" s="68" t="str">
        <f>IF(【全員最初に作成】基本情報!F203="","",【全員最初に作成】基本情報!F203)</f>
        <v/>
      </c>
      <c r="F180" s="68" t="str">
        <f>IF(【全員最初に作成】基本情報!G203="","",【全員最初に作成】基本情報!G203)</f>
        <v/>
      </c>
      <c r="G180" s="68" t="str">
        <f>IF(【全員最初に作成】基本情報!H203="","",【全員最初に作成】基本情報!H203)</f>
        <v/>
      </c>
      <c r="H180" s="68" t="str">
        <f>IF(【全員最初に作成】基本情報!I203="","",【全員最初に作成】基本情報!I203)</f>
        <v/>
      </c>
      <c r="I180" s="68" t="str">
        <f>IF(【全員最初に作成】基本情報!J203="","",【全員最初に作成】基本情報!J203)</f>
        <v/>
      </c>
      <c r="J180" s="68" t="str">
        <f>IF(【全員最初に作成】基本情報!K203="","",【全員最初に作成】基本情報!K203)</f>
        <v/>
      </c>
      <c r="K180" s="69" t="str">
        <f>IF(【全員最初に作成】基本情報!L203="","",【全員最初に作成】基本情報!L203)</f>
        <v/>
      </c>
      <c r="L180" s="70" t="str">
        <f>IF(【全員最初に作成】基本情報!M203="","",【全員最初に作成】基本情報!M203)</f>
        <v/>
      </c>
      <c r="M180" s="70" t="str">
        <f>IF(【全員最初に作成】基本情報!R203="","",【全員最初に作成】基本情報!R203)</f>
        <v/>
      </c>
      <c r="N180" s="70" t="str">
        <f>IF(【全員最初に作成】基本情報!W203="","",【全員最初に作成】基本情報!W203)</f>
        <v/>
      </c>
      <c r="O180" s="65" t="str">
        <f>IF(【全員最初に作成】基本情報!X203="","",【全員最初に作成】基本情報!X203)</f>
        <v/>
      </c>
      <c r="P180" s="71" t="str">
        <f>IF(【全員最初に作成】基本情報!Y203="","",【全員最初に作成】基本情報!Y203)</f>
        <v/>
      </c>
      <c r="Q180" s="234" t="str">
        <f>IF(【全員最初に作成】基本情報!AB203="","",【全員最初に作成】基本情報!AB203)</f>
        <v/>
      </c>
      <c r="R180" s="72"/>
      <c r="S180" s="73"/>
      <c r="T180" s="80" t="str">
        <f>IF(P180="","",VLOOKUP(P180,【参考】数式用!$A$5:$H$34,MATCH(S180,【参考】数式用!$C$4:$E$4,0)+2,0))</f>
        <v/>
      </c>
      <c r="U180" s="38" t="s">
        <v>155</v>
      </c>
      <c r="V180" s="74"/>
      <c r="W180" s="125" t="s">
        <v>156</v>
      </c>
      <c r="X180" s="74"/>
      <c r="Y180" s="40" t="s">
        <v>157</v>
      </c>
      <c r="Z180" s="74"/>
      <c r="AA180" s="125" t="s">
        <v>156</v>
      </c>
      <c r="AB180" s="74"/>
      <c r="AC180" s="125" t="s">
        <v>158</v>
      </c>
      <c r="AD180" s="75" t="s">
        <v>159</v>
      </c>
      <c r="AE180" s="76" t="str">
        <f t="shared" si="7"/>
        <v/>
      </c>
      <c r="AF180" s="79" t="s">
        <v>160</v>
      </c>
      <c r="AG180" s="78" t="str">
        <f t="shared" si="8"/>
        <v/>
      </c>
    </row>
    <row r="181" spans="1:33" ht="36.75" customHeight="1">
      <c r="A181" s="65">
        <f t="shared" si="9"/>
        <v>170</v>
      </c>
      <c r="B181" s="66" t="str">
        <f>IF(【全員最初に作成】基本情報!C204="","",【全員最初に作成】基本情報!C204)</f>
        <v/>
      </c>
      <c r="C181" s="67" t="str">
        <f>IF(【全員最初に作成】基本情報!D204="","",【全員最初に作成】基本情報!D204)</f>
        <v/>
      </c>
      <c r="D181" s="68" t="str">
        <f>IF(【全員最初に作成】基本情報!E204="","",【全員最初に作成】基本情報!E204)</f>
        <v/>
      </c>
      <c r="E181" s="68" t="str">
        <f>IF(【全員最初に作成】基本情報!F204="","",【全員最初に作成】基本情報!F204)</f>
        <v/>
      </c>
      <c r="F181" s="68" t="str">
        <f>IF(【全員最初に作成】基本情報!G204="","",【全員最初に作成】基本情報!G204)</f>
        <v/>
      </c>
      <c r="G181" s="68" t="str">
        <f>IF(【全員最初に作成】基本情報!H204="","",【全員最初に作成】基本情報!H204)</f>
        <v/>
      </c>
      <c r="H181" s="68" t="str">
        <f>IF(【全員最初に作成】基本情報!I204="","",【全員最初に作成】基本情報!I204)</f>
        <v/>
      </c>
      <c r="I181" s="68" t="str">
        <f>IF(【全員最初に作成】基本情報!J204="","",【全員最初に作成】基本情報!J204)</f>
        <v/>
      </c>
      <c r="J181" s="68" t="str">
        <f>IF(【全員最初に作成】基本情報!K204="","",【全員最初に作成】基本情報!K204)</f>
        <v/>
      </c>
      <c r="K181" s="69" t="str">
        <f>IF(【全員最初に作成】基本情報!L204="","",【全員最初に作成】基本情報!L204)</f>
        <v/>
      </c>
      <c r="L181" s="70" t="str">
        <f>IF(【全員最初に作成】基本情報!M204="","",【全員最初に作成】基本情報!M204)</f>
        <v/>
      </c>
      <c r="M181" s="70" t="str">
        <f>IF(【全員最初に作成】基本情報!R204="","",【全員最初に作成】基本情報!R204)</f>
        <v/>
      </c>
      <c r="N181" s="70" t="str">
        <f>IF(【全員最初に作成】基本情報!W204="","",【全員最初に作成】基本情報!W204)</f>
        <v/>
      </c>
      <c r="O181" s="65" t="str">
        <f>IF(【全員最初に作成】基本情報!X204="","",【全員最初に作成】基本情報!X204)</f>
        <v/>
      </c>
      <c r="P181" s="71" t="str">
        <f>IF(【全員最初に作成】基本情報!Y204="","",【全員最初に作成】基本情報!Y204)</f>
        <v/>
      </c>
      <c r="Q181" s="234" t="str">
        <f>IF(【全員最初に作成】基本情報!AB204="","",【全員最初に作成】基本情報!AB204)</f>
        <v/>
      </c>
      <c r="R181" s="72"/>
      <c r="S181" s="73"/>
      <c r="T181" s="80" t="str">
        <f>IF(P181="","",VLOOKUP(P181,【参考】数式用!$A$5:$H$34,MATCH(S181,【参考】数式用!$C$4:$E$4,0)+2,0))</f>
        <v/>
      </c>
      <c r="U181" s="38" t="s">
        <v>155</v>
      </c>
      <c r="V181" s="74"/>
      <c r="W181" s="125" t="s">
        <v>156</v>
      </c>
      <c r="X181" s="74"/>
      <c r="Y181" s="40" t="s">
        <v>157</v>
      </c>
      <c r="Z181" s="74"/>
      <c r="AA181" s="125" t="s">
        <v>156</v>
      </c>
      <c r="AB181" s="74"/>
      <c r="AC181" s="125" t="s">
        <v>158</v>
      </c>
      <c r="AD181" s="75" t="s">
        <v>159</v>
      </c>
      <c r="AE181" s="76" t="str">
        <f t="shared" si="7"/>
        <v/>
      </c>
      <c r="AF181" s="79" t="s">
        <v>160</v>
      </c>
      <c r="AG181" s="78" t="str">
        <f t="shared" si="8"/>
        <v/>
      </c>
    </row>
    <row r="182" spans="1:33" ht="36.75" customHeight="1">
      <c r="A182" s="65">
        <f t="shared" si="9"/>
        <v>171</v>
      </c>
      <c r="B182" s="66" t="str">
        <f>IF(【全員最初に作成】基本情報!C205="","",【全員最初に作成】基本情報!C205)</f>
        <v/>
      </c>
      <c r="C182" s="67" t="str">
        <f>IF(【全員最初に作成】基本情報!D205="","",【全員最初に作成】基本情報!D205)</f>
        <v/>
      </c>
      <c r="D182" s="68" t="str">
        <f>IF(【全員最初に作成】基本情報!E205="","",【全員最初に作成】基本情報!E205)</f>
        <v/>
      </c>
      <c r="E182" s="68" t="str">
        <f>IF(【全員最初に作成】基本情報!F205="","",【全員最初に作成】基本情報!F205)</f>
        <v/>
      </c>
      <c r="F182" s="68" t="str">
        <f>IF(【全員最初に作成】基本情報!G205="","",【全員最初に作成】基本情報!G205)</f>
        <v/>
      </c>
      <c r="G182" s="68" t="str">
        <f>IF(【全員最初に作成】基本情報!H205="","",【全員最初に作成】基本情報!H205)</f>
        <v/>
      </c>
      <c r="H182" s="68" t="str">
        <f>IF(【全員最初に作成】基本情報!I205="","",【全員最初に作成】基本情報!I205)</f>
        <v/>
      </c>
      <c r="I182" s="68" t="str">
        <f>IF(【全員最初に作成】基本情報!J205="","",【全員最初に作成】基本情報!J205)</f>
        <v/>
      </c>
      <c r="J182" s="68" t="str">
        <f>IF(【全員最初に作成】基本情報!K205="","",【全員最初に作成】基本情報!K205)</f>
        <v/>
      </c>
      <c r="K182" s="69" t="str">
        <f>IF(【全員最初に作成】基本情報!L205="","",【全員最初に作成】基本情報!L205)</f>
        <v/>
      </c>
      <c r="L182" s="70" t="str">
        <f>IF(【全員最初に作成】基本情報!M205="","",【全員最初に作成】基本情報!M205)</f>
        <v/>
      </c>
      <c r="M182" s="70" t="str">
        <f>IF(【全員最初に作成】基本情報!R205="","",【全員最初に作成】基本情報!R205)</f>
        <v/>
      </c>
      <c r="N182" s="70" t="str">
        <f>IF(【全員最初に作成】基本情報!W205="","",【全員最初に作成】基本情報!W205)</f>
        <v/>
      </c>
      <c r="O182" s="65" t="str">
        <f>IF(【全員最初に作成】基本情報!X205="","",【全員最初に作成】基本情報!X205)</f>
        <v/>
      </c>
      <c r="P182" s="71" t="str">
        <f>IF(【全員最初に作成】基本情報!Y205="","",【全員最初に作成】基本情報!Y205)</f>
        <v/>
      </c>
      <c r="Q182" s="234" t="str">
        <f>IF(【全員最初に作成】基本情報!AB205="","",【全員最初に作成】基本情報!AB205)</f>
        <v/>
      </c>
      <c r="R182" s="72"/>
      <c r="S182" s="73"/>
      <c r="T182" s="80" t="str">
        <f>IF(P182="","",VLOOKUP(P182,【参考】数式用!$A$5:$H$34,MATCH(S182,【参考】数式用!$C$4:$E$4,0)+2,0))</f>
        <v/>
      </c>
      <c r="U182" s="38" t="s">
        <v>155</v>
      </c>
      <c r="V182" s="74"/>
      <c r="W182" s="125" t="s">
        <v>156</v>
      </c>
      <c r="X182" s="74"/>
      <c r="Y182" s="40" t="s">
        <v>157</v>
      </c>
      <c r="Z182" s="74"/>
      <c r="AA182" s="125" t="s">
        <v>156</v>
      </c>
      <c r="AB182" s="74"/>
      <c r="AC182" s="125" t="s">
        <v>158</v>
      </c>
      <c r="AD182" s="75" t="s">
        <v>159</v>
      </c>
      <c r="AE182" s="76" t="str">
        <f t="shared" si="7"/>
        <v/>
      </c>
      <c r="AF182" s="79" t="s">
        <v>160</v>
      </c>
      <c r="AG182" s="78" t="str">
        <f t="shared" si="8"/>
        <v/>
      </c>
    </row>
    <row r="183" spans="1:33" ht="36.75" customHeight="1">
      <c r="A183" s="65">
        <f t="shared" si="9"/>
        <v>172</v>
      </c>
      <c r="B183" s="66" t="str">
        <f>IF(【全員最初に作成】基本情報!C206="","",【全員最初に作成】基本情報!C206)</f>
        <v/>
      </c>
      <c r="C183" s="67" t="str">
        <f>IF(【全員最初に作成】基本情報!D206="","",【全員最初に作成】基本情報!D206)</f>
        <v/>
      </c>
      <c r="D183" s="68" t="str">
        <f>IF(【全員最初に作成】基本情報!E206="","",【全員最初に作成】基本情報!E206)</f>
        <v/>
      </c>
      <c r="E183" s="68" t="str">
        <f>IF(【全員最初に作成】基本情報!F206="","",【全員最初に作成】基本情報!F206)</f>
        <v/>
      </c>
      <c r="F183" s="68" t="str">
        <f>IF(【全員最初に作成】基本情報!G206="","",【全員最初に作成】基本情報!G206)</f>
        <v/>
      </c>
      <c r="G183" s="68" t="str">
        <f>IF(【全員最初に作成】基本情報!H206="","",【全員最初に作成】基本情報!H206)</f>
        <v/>
      </c>
      <c r="H183" s="68" t="str">
        <f>IF(【全員最初に作成】基本情報!I206="","",【全員最初に作成】基本情報!I206)</f>
        <v/>
      </c>
      <c r="I183" s="68" t="str">
        <f>IF(【全員最初に作成】基本情報!J206="","",【全員最初に作成】基本情報!J206)</f>
        <v/>
      </c>
      <c r="J183" s="68" t="str">
        <f>IF(【全員最初に作成】基本情報!K206="","",【全員最初に作成】基本情報!K206)</f>
        <v/>
      </c>
      <c r="K183" s="69" t="str">
        <f>IF(【全員最初に作成】基本情報!L206="","",【全員最初に作成】基本情報!L206)</f>
        <v/>
      </c>
      <c r="L183" s="70" t="str">
        <f>IF(【全員最初に作成】基本情報!M206="","",【全員最初に作成】基本情報!M206)</f>
        <v/>
      </c>
      <c r="M183" s="70" t="str">
        <f>IF(【全員最初に作成】基本情報!R206="","",【全員最初に作成】基本情報!R206)</f>
        <v/>
      </c>
      <c r="N183" s="70" t="str">
        <f>IF(【全員最初に作成】基本情報!W206="","",【全員最初に作成】基本情報!W206)</f>
        <v/>
      </c>
      <c r="O183" s="65" t="str">
        <f>IF(【全員最初に作成】基本情報!X206="","",【全員最初に作成】基本情報!X206)</f>
        <v/>
      </c>
      <c r="P183" s="71" t="str">
        <f>IF(【全員最初に作成】基本情報!Y206="","",【全員最初に作成】基本情報!Y206)</f>
        <v/>
      </c>
      <c r="Q183" s="234" t="str">
        <f>IF(【全員最初に作成】基本情報!AB206="","",【全員最初に作成】基本情報!AB206)</f>
        <v/>
      </c>
      <c r="R183" s="72"/>
      <c r="S183" s="73"/>
      <c r="T183" s="80" t="str">
        <f>IF(P183="","",VLOOKUP(P183,【参考】数式用!$A$5:$H$34,MATCH(S183,【参考】数式用!$C$4:$E$4,0)+2,0))</f>
        <v/>
      </c>
      <c r="U183" s="38" t="s">
        <v>155</v>
      </c>
      <c r="V183" s="74"/>
      <c r="W183" s="125" t="s">
        <v>156</v>
      </c>
      <c r="X183" s="74"/>
      <c r="Y183" s="40" t="s">
        <v>157</v>
      </c>
      <c r="Z183" s="74"/>
      <c r="AA183" s="125" t="s">
        <v>156</v>
      </c>
      <c r="AB183" s="74"/>
      <c r="AC183" s="125" t="s">
        <v>158</v>
      </c>
      <c r="AD183" s="75" t="s">
        <v>159</v>
      </c>
      <c r="AE183" s="76" t="str">
        <f t="shared" si="7"/>
        <v/>
      </c>
      <c r="AF183" s="79" t="s">
        <v>160</v>
      </c>
      <c r="AG183" s="78" t="str">
        <f t="shared" si="8"/>
        <v/>
      </c>
    </row>
    <row r="184" spans="1:33" ht="36.75" customHeight="1">
      <c r="A184" s="65">
        <f t="shared" si="9"/>
        <v>173</v>
      </c>
      <c r="B184" s="66" t="str">
        <f>IF(【全員最初に作成】基本情報!C207="","",【全員最初に作成】基本情報!C207)</f>
        <v/>
      </c>
      <c r="C184" s="67" t="str">
        <f>IF(【全員最初に作成】基本情報!D207="","",【全員最初に作成】基本情報!D207)</f>
        <v/>
      </c>
      <c r="D184" s="68" t="str">
        <f>IF(【全員最初に作成】基本情報!E207="","",【全員最初に作成】基本情報!E207)</f>
        <v/>
      </c>
      <c r="E184" s="68" t="str">
        <f>IF(【全員最初に作成】基本情報!F207="","",【全員最初に作成】基本情報!F207)</f>
        <v/>
      </c>
      <c r="F184" s="68" t="str">
        <f>IF(【全員最初に作成】基本情報!G207="","",【全員最初に作成】基本情報!G207)</f>
        <v/>
      </c>
      <c r="G184" s="68" t="str">
        <f>IF(【全員最初に作成】基本情報!H207="","",【全員最初に作成】基本情報!H207)</f>
        <v/>
      </c>
      <c r="H184" s="68" t="str">
        <f>IF(【全員最初に作成】基本情報!I207="","",【全員最初に作成】基本情報!I207)</f>
        <v/>
      </c>
      <c r="I184" s="68" t="str">
        <f>IF(【全員最初に作成】基本情報!J207="","",【全員最初に作成】基本情報!J207)</f>
        <v/>
      </c>
      <c r="J184" s="68" t="str">
        <f>IF(【全員最初に作成】基本情報!K207="","",【全員最初に作成】基本情報!K207)</f>
        <v/>
      </c>
      <c r="K184" s="69" t="str">
        <f>IF(【全員最初に作成】基本情報!L207="","",【全員最初に作成】基本情報!L207)</f>
        <v/>
      </c>
      <c r="L184" s="70" t="str">
        <f>IF(【全員最初に作成】基本情報!M207="","",【全員最初に作成】基本情報!M207)</f>
        <v/>
      </c>
      <c r="M184" s="70" t="str">
        <f>IF(【全員最初に作成】基本情報!R207="","",【全員最初に作成】基本情報!R207)</f>
        <v/>
      </c>
      <c r="N184" s="70" t="str">
        <f>IF(【全員最初に作成】基本情報!W207="","",【全員最初に作成】基本情報!W207)</f>
        <v/>
      </c>
      <c r="O184" s="65" t="str">
        <f>IF(【全員最初に作成】基本情報!X207="","",【全員最初に作成】基本情報!X207)</f>
        <v/>
      </c>
      <c r="P184" s="71" t="str">
        <f>IF(【全員最初に作成】基本情報!Y207="","",【全員最初に作成】基本情報!Y207)</f>
        <v/>
      </c>
      <c r="Q184" s="234" t="str">
        <f>IF(【全員最初に作成】基本情報!AB207="","",【全員最初に作成】基本情報!AB207)</f>
        <v/>
      </c>
      <c r="R184" s="72"/>
      <c r="S184" s="73"/>
      <c r="T184" s="80" t="str">
        <f>IF(P184="","",VLOOKUP(P184,【参考】数式用!$A$5:$H$34,MATCH(S184,【参考】数式用!$C$4:$E$4,0)+2,0))</f>
        <v/>
      </c>
      <c r="U184" s="38" t="s">
        <v>155</v>
      </c>
      <c r="V184" s="74"/>
      <c r="W184" s="125" t="s">
        <v>156</v>
      </c>
      <c r="X184" s="74"/>
      <c r="Y184" s="40" t="s">
        <v>157</v>
      </c>
      <c r="Z184" s="74"/>
      <c r="AA184" s="125" t="s">
        <v>156</v>
      </c>
      <c r="AB184" s="74"/>
      <c r="AC184" s="125" t="s">
        <v>158</v>
      </c>
      <c r="AD184" s="75" t="s">
        <v>159</v>
      </c>
      <c r="AE184" s="76" t="str">
        <f t="shared" si="7"/>
        <v/>
      </c>
      <c r="AF184" s="79" t="s">
        <v>160</v>
      </c>
      <c r="AG184" s="78" t="str">
        <f t="shared" si="8"/>
        <v/>
      </c>
    </row>
    <row r="185" spans="1:33" ht="36.75" customHeight="1">
      <c r="A185" s="65">
        <f t="shared" si="9"/>
        <v>174</v>
      </c>
      <c r="B185" s="66" t="str">
        <f>IF(【全員最初に作成】基本情報!C208="","",【全員最初に作成】基本情報!C208)</f>
        <v/>
      </c>
      <c r="C185" s="67" t="str">
        <f>IF(【全員最初に作成】基本情報!D208="","",【全員最初に作成】基本情報!D208)</f>
        <v/>
      </c>
      <c r="D185" s="68" t="str">
        <f>IF(【全員最初に作成】基本情報!E208="","",【全員最初に作成】基本情報!E208)</f>
        <v/>
      </c>
      <c r="E185" s="68" t="str">
        <f>IF(【全員最初に作成】基本情報!F208="","",【全員最初に作成】基本情報!F208)</f>
        <v/>
      </c>
      <c r="F185" s="68" t="str">
        <f>IF(【全員最初に作成】基本情報!G208="","",【全員最初に作成】基本情報!G208)</f>
        <v/>
      </c>
      <c r="G185" s="68" t="str">
        <f>IF(【全員最初に作成】基本情報!H208="","",【全員最初に作成】基本情報!H208)</f>
        <v/>
      </c>
      <c r="H185" s="68" t="str">
        <f>IF(【全員最初に作成】基本情報!I208="","",【全員最初に作成】基本情報!I208)</f>
        <v/>
      </c>
      <c r="I185" s="68" t="str">
        <f>IF(【全員最初に作成】基本情報!J208="","",【全員最初に作成】基本情報!J208)</f>
        <v/>
      </c>
      <c r="J185" s="68" t="str">
        <f>IF(【全員最初に作成】基本情報!K208="","",【全員最初に作成】基本情報!K208)</f>
        <v/>
      </c>
      <c r="K185" s="69" t="str">
        <f>IF(【全員最初に作成】基本情報!L208="","",【全員最初に作成】基本情報!L208)</f>
        <v/>
      </c>
      <c r="L185" s="70" t="str">
        <f>IF(【全員最初に作成】基本情報!M208="","",【全員最初に作成】基本情報!M208)</f>
        <v/>
      </c>
      <c r="M185" s="70" t="str">
        <f>IF(【全員最初に作成】基本情報!R208="","",【全員最初に作成】基本情報!R208)</f>
        <v/>
      </c>
      <c r="N185" s="70" t="str">
        <f>IF(【全員最初に作成】基本情報!W208="","",【全員最初に作成】基本情報!W208)</f>
        <v/>
      </c>
      <c r="O185" s="65" t="str">
        <f>IF(【全員最初に作成】基本情報!X208="","",【全員最初に作成】基本情報!X208)</f>
        <v/>
      </c>
      <c r="P185" s="71" t="str">
        <f>IF(【全員最初に作成】基本情報!Y208="","",【全員最初に作成】基本情報!Y208)</f>
        <v/>
      </c>
      <c r="Q185" s="234" t="str">
        <f>IF(【全員最初に作成】基本情報!AB208="","",【全員最初に作成】基本情報!AB208)</f>
        <v/>
      </c>
      <c r="R185" s="72"/>
      <c r="S185" s="73"/>
      <c r="T185" s="80" t="str">
        <f>IF(P185="","",VLOOKUP(P185,【参考】数式用!$A$5:$H$34,MATCH(S185,【参考】数式用!$C$4:$E$4,0)+2,0))</f>
        <v/>
      </c>
      <c r="U185" s="38" t="s">
        <v>155</v>
      </c>
      <c r="V185" s="74"/>
      <c r="W185" s="125" t="s">
        <v>156</v>
      </c>
      <c r="X185" s="74"/>
      <c r="Y185" s="40" t="s">
        <v>157</v>
      </c>
      <c r="Z185" s="74"/>
      <c r="AA185" s="125" t="s">
        <v>156</v>
      </c>
      <c r="AB185" s="74"/>
      <c r="AC185" s="125" t="s">
        <v>158</v>
      </c>
      <c r="AD185" s="75" t="s">
        <v>159</v>
      </c>
      <c r="AE185" s="76" t="str">
        <f t="shared" si="7"/>
        <v/>
      </c>
      <c r="AF185" s="79" t="s">
        <v>160</v>
      </c>
      <c r="AG185" s="78" t="str">
        <f t="shared" si="8"/>
        <v/>
      </c>
    </row>
    <row r="186" spans="1:33" ht="36.75" customHeight="1">
      <c r="A186" s="65">
        <f t="shared" si="9"/>
        <v>175</v>
      </c>
      <c r="B186" s="66" t="str">
        <f>IF(【全員最初に作成】基本情報!C209="","",【全員最初に作成】基本情報!C209)</f>
        <v/>
      </c>
      <c r="C186" s="67" t="str">
        <f>IF(【全員最初に作成】基本情報!D209="","",【全員最初に作成】基本情報!D209)</f>
        <v/>
      </c>
      <c r="D186" s="68" t="str">
        <f>IF(【全員最初に作成】基本情報!E209="","",【全員最初に作成】基本情報!E209)</f>
        <v/>
      </c>
      <c r="E186" s="68" t="str">
        <f>IF(【全員最初に作成】基本情報!F209="","",【全員最初に作成】基本情報!F209)</f>
        <v/>
      </c>
      <c r="F186" s="68" t="str">
        <f>IF(【全員最初に作成】基本情報!G209="","",【全員最初に作成】基本情報!G209)</f>
        <v/>
      </c>
      <c r="G186" s="68" t="str">
        <f>IF(【全員最初に作成】基本情報!H209="","",【全員最初に作成】基本情報!H209)</f>
        <v/>
      </c>
      <c r="H186" s="68" t="str">
        <f>IF(【全員最初に作成】基本情報!I209="","",【全員最初に作成】基本情報!I209)</f>
        <v/>
      </c>
      <c r="I186" s="68" t="str">
        <f>IF(【全員最初に作成】基本情報!J209="","",【全員最初に作成】基本情報!J209)</f>
        <v/>
      </c>
      <c r="J186" s="68" t="str">
        <f>IF(【全員最初に作成】基本情報!K209="","",【全員最初に作成】基本情報!K209)</f>
        <v/>
      </c>
      <c r="K186" s="69" t="str">
        <f>IF(【全員最初に作成】基本情報!L209="","",【全員最初に作成】基本情報!L209)</f>
        <v/>
      </c>
      <c r="L186" s="70" t="str">
        <f>IF(【全員最初に作成】基本情報!M209="","",【全員最初に作成】基本情報!M209)</f>
        <v/>
      </c>
      <c r="M186" s="70" t="str">
        <f>IF(【全員最初に作成】基本情報!R209="","",【全員最初に作成】基本情報!R209)</f>
        <v/>
      </c>
      <c r="N186" s="70" t="str">
        <f>IF(【全員最初に作成】基本情報!W209="","",【全員最初に作成】基本情報!W209)</f>
        <v/>
      </c>
      <c r="O186" s="65" t="str">
        <f>IF(【全員最初に作成】基本情報!X209="","",【全員最初に作成】基本情報!X209)</f>
        <v/>
      </c>
      <c r="P186" s="71" t="str">
        <f>IF(【全員最初に作成】基本情報!Y209="","",【全員最初に作成】基本情報!Y209)</f>
        <v/>
      </c>
      <c r="Q186" s="234" t="str">
        <f>IF(【全員最初に作成】基本情報!AB209="","",【全員最初に作成】基本情報!AB209)</f>
        <v/>
      </c>
      <c r="R186" s="72"/>
      <c r="S186" s="73"/>
      <c r="T186" s="80" t="str">
        <f>IF(P186="","",VLOOKUP(P186,【参考】数式用!$A$5:$H$34,MATCH(S186,【参考】数式用!$C$4:$E$4,0)+2,0))</f>
        <v/>
      </c>
      <c r="U186" s="38" t="s">
        <v>155</v>
      </c>
      <c r="V186" s="74"/>
      <c r="W186" s="125" t="s">
        <v>156</v>
      </c>
      <c r="X186" s="74"/>
      <c r="Y186" s="40" t="s">
        <v>157</v>
      </c>
      <c r="Z186" s="74"/>
      <c r="AA186" s="125" t="s">
        <v>156</v>
      </c>
      <c r="AB186" s="74"/>
      <c r="AC186" s="125" t="s">
        <v>158</v>
      </c>
      <c r="AD186" s="75" t="s">
        <v>159</v>
      </c>
      <c r="AE186" s="76" t="str">
        <f t="shared" si="7"/>
        <v/>
      </c>
      <c r="AF186" s="79" t="s">
        <v>160</v>
      </c>
      <c r="AG186" s="78" t="str">
        <f t="shared" si="8"/>
        <v/>
      </c>
    </row>
    <row r="187" spans="1:33" ht="36.75" customHeight="1">
      <c r="A187" s="65">
        <f t="shared" si="9"/>
        <v>176</v>
      </c>
      <c r="B187" s="66" t="str">
        <f>IF(【全員最初に作成】基本情報!C210="","",【全員最初に作成】基本情報!C210)</f>
        <v/>
      </c>
      <c r="C187" s="67" t="str">
        <f>IF(【全員最初に作成】基本情報!D210="","",【全員最初に作成】基本情報!D210)</f>
        <v/>
      </c>
      <c r="D187" s="68" t="str">
        <f>IF(【全員最初に作成】基本情報!E210="","",【全員最初に作成】基本情報!E210)</f>
        <v/>
      </c>
      <c r="E187" s="68" t="str">
        <f>IF(【全員最初に作成】基本情報!F210="","",【全員最初に作成】基本情報!F210)</f>
        <v/>
      </c>
      <c r="F187" s="68" t="str">
        <f>IF(【全員最初に作成】基本情報!G210="","",【全員最初に作成】基本情報!G210)</f>
        <v/>
      </c>
      <c r="G187" s="68" t="str">
        <f>IF(【全員最初に作成】基本情報!H210="","",【全員最初に作成】基本情報!H210)</f>
        <v/>
      </c>
      <c r="H187" s="68" t="str">
        <f>IF(【全員最初に作成】基本情報!I210="","",【全員最初に作成】基本情報!I210)</f>
        <v/>
      </c>
      <c r="I187" s="68" t="str">
        <f>IF(【全員最初に作成】基本情報!J210="","",【全員最初に作成】基本情報!J210)</f>
        <v/>
      </c>
      <c r="J187" s="68" t="str">
        <f>IF(【全員最初に作成】基本情報!K210="","",【全員最初に作成】基本情報!K210)</f>
        <v/>
      </c>
      <c r="K187" s="69" t="str">
        <f>IF(【全員最初に作成】基本情報!L210="","",【全員最初に作成】基本情報!L210)</f>
        <v/>
      </c>
      <c r="L187" s="70" t="str">
        <f>IF(【全員最初に作成】基本情報!M210="","",【全員最初に作成】基本情報!M210)</f>
        <v/>
      </c>
      <c r="M187" s="70" t="str">
        <f>IF(【全員最初に作成】基本情報!R210="","",【全員最初に作成】基本情報!R210)</f>
        <v/>
      </c>
      <c r="N187" s="70" t="str">
        <f>IF(【全員最初に作成】基本情報!W210="","",【全員最初に作成】基本情報!W210)</f>
        <v/>
      </c>
      <c r="O187" s="65" t="str">
        <f>IF(【全員最初に作成】基本情報!X210="","",【全員最初に作成】基本情報!X210)</f>
        <v/>
      </c>
      <c r="P187" s="71" t="str">
        <f>IF(【全員最初に作成】基本情報!Y210="","",【全員最初に作成】基本情報!Y210)</f>
        <v/>
      </c>
      <c r="Q187" s="234" t="str">
        <f>IF(【全員最初に作成】基本情報!AB210="","",【全員最初に作成】基本情報!AB210)</f>
        <v/>
      </c>
      <c r="R187" s="72"/>
      <c r="S187" s="73"/>
      <c r="T187" s="80" t="str">
        <f>IF(P187="","",VLOOKUP(P187,【参考】数式用!$A$5:$H$34,MATCH(S187,【参考】数式用!$C$4:$E$4,0)+2,0))</f>
        <v/>
      </c>
      <c r="U187" s="38" t="s">
        <v>155</v>
      </c>
      <c r="V187" s="74"/>
      <c r="W187" s="125" t="s">
        <v>156</v>
      </c>
      <c r="X187" s="74"/>
      <c r="Y187" s="40" t="s">
        <v>157</v>
      </c>
      <c r="Z187" s="74"/>
      <c r="AA187" s="125" t="s">
        <v>156</v>
      </c>
      <c r="AB187" s="74"/>
      <c r="AC187" s="125" t="s">
        <v>158</v>
      </c>
      <c r="AD187" s="75" t="s">
        <v>159</v>
      </c>
      <c r="AE187" s="76" t="str">
        <f t="shared" si="7"/>
        <v/>
      </c>
      <c r="AF187" s="79" t="s">
        <v>160</v>
      </c>
      <c r="AG187" s="78" t="str">
        <f t="shared" si="8"/>
        <v/>
      </c>
    </row>
    <row r="188" spans="1:33" ht="36.75" customHeight="1">
      <c r="A188" s="65">
        <f t="shared" si="9"/>
        <v>177</v>
      </c>
      <c r="B188" s="66" t="str">
        <f>IF(【全員最初に作成】基本情報!C211="","",【全員最初に作成】基本情報!C211)</f>
        <v/>
      </c>
      <c r="C188" s="67" t="str">
        <f>IF(【全員最初に作成】基本情報!D211="","",【全員最初に作成】基本情報!D211)</f>
        <v/>
      </c>
      <c r="D188" s="68" t="str">
        <f>IF(【全員最初に作成】基本情報!E211="","",【全員最初に作成】基本情報!E211)</f>
        <v/>
      </c>
      <c r="E188" s="68" t="str">
        <f>IF(【全員最初に作成】基本情報!F211="","",【全員最初に作成】基本情報!F211)</f>
        <v/>
      </c>
      <c r="F188" s="68" t="str">
        <f>IF(【全員最初に作成】基本情報!G211="","",【全員最初に作成】基本情報!G211)</f>
        <v/>
      </c>
      <c r="G188" s="68" t="str">
        <f>IF(【全員最初に作成】基本情報!H211="","",【全員最初に作成】基本情報!H211)</f>
        <v/>
      </c>
      <c r="H188" s="68" t="str">
        <f>IF(【全員最初に作成】基本情報!I211="","",【全員最初に作成】基本情報!I211)</f>
        <v/>
      </c>
      <c r="I188" s="68" t="str">
        <f>IF(【全員最初に作成】基本情報!J211="","",【全員最初に作成】基本情報!J211)</f>
        <v/>
      </c>
      <c r="J188" s="68" t="str">
        <f>IF(【全員最初に作成】基本情報!K211="","",【全員最初に作成】基本情報!K211)</f>
        <v/>
      </c>
      <c r="K188" s="69" t="str">
        <f>IF(【全員最初に作成】基本情報!L211="","",【全員最初に作成】基本情報!L211)</f>
        <v/>
      </c>
      <c r="L188" s="70" t="str">
        <f>IF(【全員最初に作成】基本情報!M211="","",【全員最初に作成】基本情報!M211)</f>
        <v/>
      </c>
      <c r="M188" s="70" t="str">
        <f>IF(【全員最初に作成】基本情報!R211="","",【全員最初に作成】基本情報!R211)</f>
        <v/>
      </c>
      <c r="N188" s="70" t="str">
        <f>IF(【全員最初に作成】基本情報!W211="","",【全員最初に作成】基本情報!W211)</f>
        <v/>
      </c>
      <c r="O188" s="65" t="str">
        <f>IF(【全員最初に作成】基本情報!X211="","",【全員最初に作成】基本情報!X211)</f>
        <v/>
      </c>
      <c r="P188" s="71" t="str">
        <f>IF(【全員最初に作成】基本情報!Y211="","",【全員最初に作成】基本情報!Y211)</f>
        <v/>
      </c>
      <c r="Q188" s="234" t="str">
        <f>IF(【全員最初に作成】基本情報!AB211="","",【全員最初に作成】基本情報!AB211)</f>
        <v/>
      </c>
      <c r="R188" s="72"/>
      <c r="S188" s="73"/>
      <c r="T188" s="80" t="str">
        <f>IF(P188="","",VLOOKUP(P188,【参考】数式用!$A$5:$H$34,MATCH(S188,【参考】数式用!$C$4:$E$4,0)+2,0))</f>
        <v/>
      </c>
      <c r="U188" s="38" t="s">
        <v>155</v>
      </c>
      <c r="V188" s="74"/>
      <c r="W188" s="125" t="s">
        <v>156</v>
      </c>
      <c r="X188" s="74"/>
      <c r="Y188" s="40" t="s">
        <v>157</v>
      </c>
      <c r="Z188" s="74"/>
      <c r="AA188" s="125" t="s">
        <v>156</v>
      </c>
      <c r="AB188" s="74"/>
      <c r="AC188" s="125" t="s">
        <v>158</v>
      </c>
      <c r="AD188" s="75" t="s">
        <v>159</v>
      </c>
      <c r="AE188" s="76" t="str">
        <f t="shared" si="7"/>
        <v/>
      </c>
      <c r="AF188" s="79" t="s">
        <v>160</v>
      </c>
      <c r="AG188" s="78" t="str">
        <f t="shared" si="8"/>
        <v/>
      </c>
    </row>
    <row r="189" spans="1:33" ht="36.75" customHeight="1">
      <c r="A189" s="65">
        <f t="shared" si="9"/>
        <v>178</v>
      </c>
      <c r="B189" s="66" t="str">
        <f>IF(【全員最初に作成】基本情報!C212="","",【全員最初に作成】基本情報!C212)</f>
        <v/>
      </c>
      <c r="C189" s="67" t="str">
        <f>IF(【全員最初に作成】基本情報!D212="","",【全員最初に作成】基本情報!D212)</f>
        <v/>
      </c>
      <c r="D189" s="68" t="str">
        <f>IF(【全員最初に作成】基本情報!E212="","",【全員最初に作成】基本情報!E212)</f>
        <v/>
      </c>
      <c r="E189" s="68" t="str">
        <f>IF(【全員最初に作成】基本情報!F212="","",【全員最初に作成】基本情報!F212)</f>
        <v/>
      </c>
      <c r="F189" s="68" t="str">
        <f>IF(【全員最初に作成】基本情報!G212="","",【全員最初に作成】基本情報!G212)</f>
        <v/>
      </c>
      <c r="G189" s="68" t="str">
        <f>IF(【全員最初に作成】基本情報!H212="","",【全員最初に作成】基本情報!H212)</f>
        <v/>
      </c>
      <c r="H189" s="68" t="str">
        <f>IF(【全員最初に作成】基本情報!I212="","",【全員最初に作成】基本情報!I212)</f>
        <v/>
      </c>
      <c r="I189" s="68" t="str">
        <f>IF(【全員最初に作成】基本情報!J212="","",【全員最初に作成】基本情報!J212)</f>
        <v/>
      </c>
      <c r="J189" s="68" t="str">
        <f>IF(【全員最初に作成】基本情報!K212="","",【全員最初に作成】基本情報!K212)</f>
        <v/>
      </c>
      <c r="K189" s="69" t="str">
        <f>IF(【全員最初に作成】基本情報!L212="","",【全員最初に作成】基本情報!L212)</f>
        <v/>
      </c>
      <c r="L189" s="70" t="str">
        <f>IF(【全員最初に作成】基本情報!M212="","",【全員最初に作成】基本情報!M212)</f>
        <v/>
      </c>
      <c r="M189" s="70" t="str">
        <f>IF(【全員最初に作成】基本情報!R212="","",【全員最初に作成】基本情報!R212)</f>
        <v/>
      </c>
      <c r="N189" s="70" t="str">
        <f>IF(【全員最初に作成】基本情報!W212="","",【全員最初に作成】基本情報!W212)</f>
        <v/>
      </c>
      <c r="O189" s="65" t="str">
        <f>IF(【全員最初に作成】基本情報!X212="","",【全員最初に作成】基本情報!X212)</f>
        <v/>
      </c>
      <c r="P189" s="71" t="str">
        <f>IF(【全員最初に作成】基本情報!Y212="","",【全員最初に作成】基本情報!Y212)</f>
        <v/>
      </c>
      <c r="Q189" s="234" t="str">
        <f>IF(【全員最初に作成】基本情報!AB212="","",【全員最初に作成】基本情報!AB212)</f>
        <v/>
      </c>
      <c r="R189" s="72"/>
      <c r="S189" s="73"/>
      <c r="T189" s="80" t="str">
        <f>IF(P189="","",VLOOKUP(P189,【参考】数式用!$A$5:$H$34,MATCH(S189,【参考】数式用!$C$4:$E$4,0)+2,0))</f>
        <v/>
      </c>
      <c r="U189" s="38" t="s">
        <v>155</v>
      </c>
      <c r="V189" s="74"/>
      <c r="W189" s="125" t="s">
        <v>156</v>
      </c>
      <c r="X189" s="74"/>
      <c r="Y189" s="40" t="s">
        <v>157</v>
      </c>
      <c r="Z189" s="74"/>
      <c r="AA189" s="125" t="s">
        <v>156</v>
      </c>
      <c r="AB189" s="74"/>
      <c r="AC189" s="125" t="s">
        <v>158</v>
      </c>
      <c r="AD189" s="75" t="s">
        <v>159</v>
      </c>
      <c r="AE189" s="76" t="str">
        <f t="shared" si="7"/>
        <v/>
      </c>
      <c r="AF189" s="79" t="s">
        <v>160</v>
      </c>
      <c r="AG189" s="78" t="str">
        <f t="shared" si="8"/>
        <v/>
      </c>
    </row>
    <row r="190" spans="1:33" ht="36.75" customHeight="1">
      <c r="A190" s="65">
        <f t="shared" si="9"/>
        <v>179</v>
      </c>
      <c r="B190" s="66" t="str">
        <f>IF(【全員最初に作成】基本情報!C213="","",【全員最初に作成】基本情報!C213)</f>
        <v/>
      </c>
      <c r="C190" s="67" t="str">
        <f>IF(【全員最初に作成】基本情報!D213="","",【全員最初に作成】基本情報!D213)</f>
        <v/>
      </c>
      <c r="D190" s="68" t="str">
        <f>IF(【全員最初に作成】基本情報!E213="","",【全員最初に作成】基本情報!E213)</f>
        <v/>
      </c>
      <c r="E190" s="68" t="str">
        <f>IF(【全員最初に作成】基本情報!F213="","",【全員最初に作成】基本情報!F213)</f>
        <v/>
      </c>
      <c r="F190" s="68" t="str">
        <f>IF(【全員最初に作成】基本情報!G213="","",【全員最初に作成】基本情報!G213)</f>
        <v/>
      </c>
      <c r="G190" s="68" t="str">
        <f>IF(【全員最初に作成】基本情報!H213="","",【全員最初に作成】基本情報!H213)</f>
        <v/>
      </c>
      <c r="H190" s="68" t="str">
        <f>IF(【全員最初に作成】基本情報!I213="","",【全員最初に作成】基本情報!I213)</f>
        <v/>
      </c>
      <c r="I190" s="68" t="str">
        <f>IF(【全員最初に作成】基本情報!J213="","",【全員最初に作成】基本情報!J213)</f>
        <v/>
      </c>
      <c r="J190" s="68" t="str">
        <f>IF(【全員最初に作成】基本情報!K213="","",【全員最初に作成】基本情報!K213)</f>
        <v/>
      </c>
      <c r="K190" s="69" t="str">
        <f>IF(【全員最初に作成】基本情報!L213="","",【全員最初に作成】基本情報!L213)</f>
        <v/>
      </c>
      <c r="L190" s="70" t="str">
        <f>IF(【全員最初に作成】基本情報!M213="","",【全員最初に作成】基本情報!M213)</f>
        <v/>
      </c>
      <c r="M190" s="70" t="str">
        <f>IF(【全員最初に作成】基本情報!R213="","",【全員最初に作成】基本情報!R213)</f>
        <v/>
      </c>
      <c r="N190" s="70" t="str">
        <f>IF(【全員最初に作成】基本情報!W213="","",【全員最初に作成】基本情報!W213)</f>
        <v/>
      </c>
      <c r="O190" s="65" t="str">
        <f>IF(【全員最初に作成】基本情報!X213="","",【全員最初に作成】基本情報!X213)</f>
        <v/>
      </c>
      <c r="P190" s="71" t="str">
        <f>IF(【全員最初に作成】基本情報!Y213="","",【全員最初に作成】基本情報!Y213)</f>
        <v/>
      </c>
      <c r="Q190" s="234" t="str">
        <f>IF(【全員最初に作成】基本情報!AB213="","",【全員最初に作成】基本情報!AB213)</f>
        <v/>
      </c>
      <c r="R190" s="72"/>
      <c r="S190" s="73"/>
      <c r="T190" s="80" t="str">
        <f>IF(P190="","",VLOOKUP(P190,【参考】数式用!$A$5:$H$34,MATCH(S190,【参考】数式用!$C$4:$E$4,0)+2,0))</f>
        <v/>
      </c>
      <c r="U190" s="38" t="s">
        <v>155</v>
      </c>
      <c r="V190" s="74"/>
      <c r="W190" s="125" t="s">
        <v>156</v>
      </c>
      <c r="X190" s="74"/>
      <c r="Y190" s="40" t="s">
        <v>157</v>
      </c>
      <c r="Z190" s="74"/>
      <c r="AA190" s="125" t="s">
        <v>156</v>
      </c>
      <c r="AB190" s="74"/>
      <c r="AC190" s="125" t="s">
        <v>158</v>
      </c>
      <c r="AD190" s="75" t="s">
        <v>159</v>
      </c>
      <c r="AE190" s="76" t="str">
        <f t="shared" si="7"/>
        <v/>
      </c>
      <c r="AF190" s="79" t="s">
        <v>160</v>
      </c>
      <c r="AG190" s="78" t="str">
        <f t="shared" si="8"/>
        <v/>
      </c>
    </row>
    <row r="191" spans="1:33" ht="36.75" customHeight="1">
      <c r="A191" s="65">
        <f t="shared" si="9"/>
        <v>180</v>
      </c>
      <c r="B191" s="66" t="str">
        <f>IF(【全員最初に作成】基本情報!C214="","",【全員最初に作成】基本情報!C214)</f>
        <v/>
      </c>
      <c r="C191" s="67" t="str">
        <f>IF(【全員最初に作成】基本情報!D214="","",【全員最初に作成】基本情報!D214)</f>
        <v/>
      </c>
      <c r="D191" s="68" t="str">
        <f>IF(【全員最初に作成】基本情報!E214="","",【全員最初に作成】基本情報!E214)</f>
        <v/>
      </c>
      <c r="E191" s="68" t="str">
        <f>IF(【全員最初に作成】基本情報!F214="","",【全員最初に作成】基本情報!F214)</f>
        <v/>
      </c>
      <c r="F191" s="68" t="str">
        <f>IF(【全員最初に作成】基本情報!G214="","",【全員最初に作成】基本情報!G214)</f>
        <v/>
      </c>
      <c r="G191" s="68" t="str">
        <f>IF(【全員最初に作成】基本情報!H214="","",【全員最初に作成】基本情報!H214)</f>
        <v/>
      </c>
      <c r="H191" s="68" t="str">
        <f>IF(【全員最初に作成】基本情報!I214="","",【全員最初に作成】基本情報!I214)</f>
        <v/>
      </c>
      <c r="I191" s="68" t="str">
        <f>IF(【全員最初に作成】基本情報!J214="","",【全員最初に作成】基本情報!J214)</f>
        <v/>
      </c>
      <c r="J191" s="68" t="str">
        <f>IF(【全員最初に作成】基本情報!K214="","",【全員最初に作成】基本情報!K214)</f>
        <v/>
      </c>
      <c r="K191" s="69" t="str">
        <f>IF(【全員最初に作成】基本情報!L214="","",【全員最初に作成】基本情報!L214)</f>
        <v/>
      </c>
      <c r="L191" s="70" t="str">
        <f>IF(【全員最初に作成】基本情報!M214="","",【全員最初に作成】基本情報!M214)</f>
        <v/>
      </c>
      <c r="M191" s="70" t="str">
        <f>IF(【全員最初に作成】基本情報!R214="","",【全員最初に作成】基本情報!R214)</f>
        <v/>
      </c>
      <c r="N191" s="70" t="str">
        <f>IF(【全員最初に作成】基本情報!W214="","",【全員最初に作成】基本情報!W214)</f>
        <v/>
      </c>
      <c r="O191" s="65" t="str">
        <f>IF(【全員最初に作成】基本情報!X214="","",【全員最初に作成】基本情報!X214)</f>
        <v/>
      </c>
      <c r="P191" s="71" t="str">
        <f>IF(【全員最初に作成】基本情報!Y214="","",【全員最初に作成】基本情報!Y214)</f>
        <v/>
      </c>
      <c r="Q191" s="234" t="str">
        <f>IF(【全員最初に作成】基本情報!AB214="","",【全員最初に作成】基本情報!AB214)</f>
        <v/>
      </c>
      <c r="R191" s="72"/>
      <c r="S191" s="73"/>
      <c r="T191" s="80" t="str">
        <f>IF(P191="","",VLOOKUP(P191,【参考】数式用!$A$5:$H$34,MATCH(S191,【参考】数式用!$C$4:$E$4,0)+2,0))</f>
        <v/>
      </c>
      <c r="U191" s="38" t="s">
        <v>155</v>
      </c>
      <c r="V191" s="74"/>
      <c r="W191" s="125" t="s">
        <v>156</v>
      </c>
      <c r="X191" s="74"/>
      <c r="Y191" s="40" t="s">
        <v>157</v>
      </c>
      <c r="Z191" s="74"/>
      <c r="AA191" s="125" t="s">
        <v>156</v>
      </c>
      <c r="AB191" s="74"/>
      <c r="AC191" s="125" t="s">
        <v>158</v>
      </c>
      <c r="AD191" s="75" t="s">
        <v>159</v>
      </c>
      <c r="AE191" s="76" t="str">
        <f t="shared" si="7"/>
        <v/>
      </c>
      <c r="AF191" s="79" t="s">
        <v>160</v>
      </c>
      <c r="AG191" s="78" t="str">
        <f t="shared" si="8"/>
        <v/>
      </c>
    </row>
    <row r="192" spans="1:33" ht="36.75" customHeight="1">
      <c r="A192" s="65">
        <f t="shared" si="9"/>
        <v>181</v>
      </c>
      <c r="B192" s="66" t="str">
        <f>IF(【全員最初に作成】基本情報!C215="","",【全員最初に作成】基本情報!C215)</f>
        <v/>
      </c>
      <c r="C192" s="67" t="str">
        <f>IF(【全員最初に作成】基本情報!D215="","",【全員最初に作成】基本情報!D215)</f>
        <v/>
      </c>
      <c r="D192" s="68" t="str">
        <f>IF(【全員最初に作成】基本情報!E215="","",【全員最初に作成】基本情報!E215)</f>
        <v/>
      </c>
      <c r="E192" s="68" t="str">
        <f>IF(【全員最初に作成】基本情報!F215="","",【全員最初に作成】基本情報!F215)</f>
        <v/>
      </c>
      <c r="F192" s="68" t="str">
        <f>IF(【全員最初に作成】基本情報!G215="","",【全員最初に作成】基本情報!G215)</f>
        <v/>
      </c>
      <c r="G192" s="68" t="str">
        <f>IF(【全員最初に作成】基本情報!H215="","",【全員最初に作成】基本情報!H215)</f>
        <v/>
      </c>
      <c r="H192" s="68" t="str">
        <f>IF(【全員最初に作成】基本情報!I215="","",【全員最初に作成】基本情報!I215)</f>
        <v/>
      </c>
      <c r="I192" s="68" t="str">
        <f>IF(【全員最初に作成】基本情報!J215="","",【全員最初に作成】基本情報!J215)</f>
        <v/>
      </c>
      <c r="J192" s="68" t="str">
        <f>IF(【全員最初に作成】基本情報!K215="","",【全員最初に作成】基本情報!K215)</f>
        <v/>
      </c>
      <c r="K192" s="69" t="str">
        <f>IF(【全員最初に作成】基本情報!L215="","",【全員最初に作成】基本情報!L215)</f>
        <v/>
      </c>
      <c r="L192" s="70" t="str">
        <f>IF(【全員最初に作成】基本情報!M215="","",【全員最初に作成】基本情報!M215)</f>
        <v/>
      </c>
      <c r="M192" s="70" t="str">
        <f>IF(【全員最初に作成】基本情報!R215="","",【全員最初に作成】基本情報!R215)</f>
        <v/>
      </c>
      <c r="N192" s="70" t="str">
        <f>IF(【全員最初に作成】基本情報!W215="","",【全員最初に作成】基本情報!W215)</f>
        <v/>
      </c>
      <c r="O192" s="65" t="str">
        <f>IF(【全員最初に作成】基本情報!X215="","",【全員最初に作成】基本情報!X215)</f>
        <v/>
      </c>
      <c r="P192" s="71" t="str">
        <f>IF(【全員最初に作成】基本情報!Y215="","",【全員最初に作成】基本情報!Y215)</f>
        <v/>
      </c>
      <c r="Q192" s="234" t="str">
        <f>IF(【全員最初に作成】基本情報!AB215="","",【全員最初に作成】基本情報!AB215)</f>
        <v/>
      </c>
      <c r="R192" s="72"/>
      <c r="S192" s="73"/>
      <c r="T192" s="80" t="str">
        <f>IF(P192="","",VLOOKUP(P192,【参考】数式用!$A$5:$H$34,MATCH(S192,【参考】数式用!$C$4:$E$4,0)+2,0))</f>
        <v/>
      </c>
      <c r="U192" s="38" t="s">
        <v>155</v>
      </c>
      <c r="V192" s="74"/>
      <c r="W192" s="125" t="s">
        <v>156</v>
      </c>
      <c r="X192" s="74"/>
      <c r="Y192" s="40" t="s">
        <v>157</v>
      </c>
      <c r="Z192" s="74"/>
      <c r="AA192" s="125" t="s">
        <v>156</v>
      </c>
      <c r="AB192" s="74"/>
      <c r="AC192" s="125" t="s">
        <v>158</v>
      </c>
      <c r="AD192" s="75" t="s">
        <v>159</v>
      </c>
      <c r="AE192" s="76" t="str">
        <f t="shared" si="7"/>
        <v/>
      </c>
      <c r="AF192" s="77" t="s">
        <v>160</v>
      </c>
      <c r="AG192" s="78" t="str">
        <f t="shared" si="8"/>
        <v/>
      </c>
    </row>
    <row r="193" spans="1:33" ht="36.75" customHeight="1">
      <c r="A193" s="65">
        <f t="shared" si="9"/>
        <v>182</v>
      </c>
      <c r="B193" s="66" t="str">
        <f>IF(【全員最初に作成】基本情報!C216="","",【全員最初に作成】基本情報!C216)</f>
        <v/>
      </c>
      <c r="C193" s="67" t="str">
        <f>IF(【全員最初に作成】基本情報!D216="","",【全員最初に作成】基本情報!D216)</f>
        <v/>
      </c>
      <c r="D193" s="68" t="str">
        <f>IF(【全員最初に作成】基本情報!E216="","",【全員最初に作成】基本情報!E216)</f>
        <v/>
      </c>
      <c r="E193" s="68" t="str">
        <f>IF(【全員最初に作成】基本情報!F216="","",【全員最初に作成】基本情報!F216)</f>
        <v/>
      </c>
      <c r="F193" s="68" t="str">
        <f>IF(【全員最初に作成】基本情報!G216="","",【全員最初に作成】基本情報!G216)</f>
        <v/>
      </c>
      <c r="G193" s="68" t="str">
        <f>IF(【全員最初に作成】基本情報!H216="","",【全員最初に作成】基本情報!H216)</f>
        <v/>
      </c>
      <c r="H193" s="68" t="str">
        <f>IF(【全員最初に作成】基本情報!I216="","",【全員最初に作成】基本情報!I216)</f>
        <v/>
      </c>
      <c r="I193" s="68" t="str">
        <f>IF(【全員最初に作成】基本情報!J216="","",【全員最初に作成】基本情報!J216)</f>
        <v/>
      </c>
      <c r="J193" s="68" t="str">
        <f>IF(【全員最初に作成】基本情報!K216="","",【全員最初に作成】基本情報!K216)</f>
        <v/>
      </c>
      <c r="K193" s="69" t="str">
        <f>IF(【全員最初に作成】基本情報!L216="","",【全員最初に作成】基本情報!L216)</f>
        <v/>
      </c>
      <c r="L193" s="70" t="str">
        <f>IF(【全員最初に作成】基本情報!M216="","",【全員最初に作成】基本情報!M216)</f>
        <v/>
      </c>
      <c r="M193" s="70" t="str">
        <f>IF(【全員最初に作成】基本情報!R216="","",【全員最初に作成】基本情報!R216)</f>
        <v/>
      </c>
      <c r="N193" s="70" t="str">
        <f>IF(【全員最初に作成】基本情報!W216="","",【全員最初に作成】基本情報!W216)</f>
        <v/>
      </c>
      <c r="O193" s="65" t="str">
        <f>IF(【全員最初に作成】基本情報!X216="","",【全員最初に作成】基本情報!X216)</f>
        <v/>
      </c>
      <c r="P193" s="71" t="str">
        <f>IF(【全員最初に作成】基本情報!Y216="","",【全員最初に作成】基本情報!Y216)</f>
        <v/>
      </c>
      <c r="Q193" s="234" t="str">
        <f>IF(【全員最初に作成】基本情報!AB216="","",【全員最初に作成】基本情報!AB216)</f>
        <v/>
      </c>
      <c r="R193" s="72"/>
      <c r="S193" s="73"/>
      <c r="T193" s="80" t="str">
        <f>IF(P193="","",VLOOKUP(P193,【参考】数式用!$A$5:$H$34,MATCH(S193,【参考】数式用!$C$4:$E$4,0)+2,0))</f>
        <v/>
      </c>
      <c r="U193" s="38" t="s">
        <v>155</v>
      </c>
      <c r="V193" s="74"/>
      <c r="W193" s="125" t="s">
        <v>156</v>
      </c>
      <c r="X193" s="74"/>
      <c r="Y193" s="40" t="s">
        <v>157</v>
      </c>
      <c r="Z193" s="74"/>
      <c r="AA193" s="125" t="s">
        <v>156</v>
      </c>
      <c r="AB193" s="74"/>
      <c r="AC193" s="125" t="s">
        <v>158</v>
      </c>
      <c r="AD193" s="75" t="s">
        <v>159</v>
      </c>
      <c r="AE193" s="76" t="str">
        <f t="shared" si="7"/>
        <v/>
      </c>
      <c r="AF193" s="77" t="s">
        <v>160</v>
      </c>
      <c r="AG193" s="78" t="str">
        <f t="shared" si="8"/>
        <v/>
      </c>
    </row>
    <row r="194" spans="1:33" ht="36.75" customHeight="1">
      <c r="A194" s="65">
        <f t="shared" si="9"/>
        <v>183</v>
      </c>
      <c r="B194" s="66" t="str">
        <f>IF(【全員最初に作成】基本情報!C217="","",【全員最初に作成】基本情報!C217)</f>
        <v/>
      </c>
      <c r="C194" s="67" t="str">
        <f>IF(【全員最初に作成】基本情報!D217="","",【全員最初に作成】基本情報!D217)</f>
        <v/>
      </c>
      <c r="D194" s="68" t="str">
        <f>IF(【全員最初に作成】基本情報!E217="","",【全員最初に作成】基本情報!E217)</f>
        <v/>
      </c>
      <c r="E194" s="68" t="str">
        <f>IF(【全員最初に作成】基本情報!F217="","",【全員最初に作成】基本情報!F217)</f>
        <v/>
      </c>
      <c r="F194" s="68" t="str">
        <f>IF(【全員最初に作成】基本情報!G217="","",【全員最初に作成】基本情報!G217)</f>
        <v/>
      </c>
      <c r="G194" s="68" t="str">
        <f>IF(【全員最初に作成】基本情報!H217="","",【全員最初に作成】基本情報!H217)</f>
        <v/>
      </c>
      <c r="H194" s="68" t="str">
        <f>IF(【全員最初に作成】基本情報!I217="","",【全員最初に作成】基本情報!I217)</f>
        <v/>
      </c>
      <c r="I194" s="68" t="str">
        <f>IF(【全員最初に作成】基本情報!J217="","",【全員最初に作成】基本情報!J217)</f>
        <v/>
      </c>
      <c r="J194" s="68" t="str">
        <f>IF(【全員最初に作成】基本情報!K217="","",【全員最初に作成】基本情報!K217)</f>
        <v/>
      </c>
      <c r="K194" s="69" t="str">
        <f>IF(【全員最初に作成】基本情報!L217="","",【全員最初に作成】基本情報!L217)</f>
        <v/>
      </c>
      <c r="L194" s="70" t="str">
        <f>IF(【全員最初に作成】基本情報!M217="","",【全員最初に作成】基本情報!M217)</f>
        <v/>
      </c>
      <c r="M194" s="70" t="str">
        <f>IF(【全員最初に作成】基本情報!R217="","",【全員最初に作成】基本情報!R217)</f>
        <v/>
      </c>
      <c r="N194" s="70" t="str">
        <f>IF(【全員最初に作成】基本情報!W217="","",【全員最初に作成】基本情報!W217)</f>
        <v/>
      </c>
      <c r="O194" s="65" t="str">
        <f>IF(【全員最初に作成】基本情報!X217="","",【全員最初に作成】基本情報!X217)</f>
        <v/>
      </c>
      <c r="P194" s="71" t="str">
        <f>IF(【全員最初に作成】基本情報!Y217="","",【全員最初に作成】基本情報!Y217)</f>
        <v/>
      </c>
      <c r="Q194" s="234" t="str">
        <f>IF(【全員最初に作成】基本情報!AB217="","",【全員最初に作成】基本情報!AB217)</f>
        <v/>
      </c>
      <c r="R194" s="72"/>
      <c r="S194" s="73"/>
      <c r="T194" s="80" t="str">
        <f>IF(P194="","",VLOOKUP(P194,【参考】数式用!$A$5:$H$34,MATCH(S194,【参考】数式用!$C$4:$E$4,0)+2,0))</f>
        <v/>
      </c>
      <c r="U194" s="38" t="s">
        <v>155</v>
      </c>
      <c r="V194" s="74"/>
      <c r="W194" s="125" t="s">
        <v>156</v>
      </c>
      <c r="X194" s="74"/>
      <c r="Y194" s="40" t="s">
        <v>157</v>
      </c>
      <c r="Z194" s="74"/>
      <c r="AA194" s="125" t="s">
        <v>156</v>
      </c>
      <c r="AB194" s="74"/>
      <c r="AC194" s="125" t="s">
        <v>158</v>
      </c>
      <c r="AD194" s="75" t="s">
        <v>159</v>
      </c>
      <c r="AE194" s="76" t="str">
        <f t="shared" si="7"/>
        <v/>
      </c>
      <c r="AF194" s="77" t="s">
        <v>160</v>
      </c>
      <c r="AG194" s="78" t="str">
        <f t="shared" si="8"/>
        <v/>
      </c>
    </row>
    <row r="195" spans="1:33" ht="36.75" customHeight="1">
      <c r="A195" s="65">
        <f t="shared" si="9"/>
        <v>184</v>
      </c>
      <c r="B195" s="66" t="str">
        <f>IF(【全員最初に作成】基本情報!C218="","",【全員最初に作成】基本情報!C218)</f>
        <v/>
      </c>
      <c r="C195" s="67" t="str">
        <f>IF(【全員最初に作成】基本情報!D218="","",【全員最初に作成】基本情報!D218)</f>
        <v/>
      </c>
      <c r="D195" s="68" t="str">
        <f>IF(【全員最初に作成】基本情報!E218="","",【全員最初に作成】基本情報!E218)</f>
        <v/>
      </c>
      <c r="E195" s="68" t="str">
        <f>IF(【全員最初に作成】基本情報!F218="","",【全員最初に作成】基本情報!F218)</f>
        <v/>
      </c>
      <c r="F195" s="68" t="str">
        <f>IF(【全員最初に作成】基本情報!G218="","",【全員最初に作成】基本情報!G218)</f>
        <v/>
      </c>
      <c r="G195" s="68" t="str">
        <f>IF(【全員最初に作成】基本情報!H218="","",【全員最初に作成】基本情報!H218)</f>
        <v/>
      </c>
      <c r="H195" s="68" t="str">
        <f>IF(【全員最初に作成】基本情報!I218="","",【全員最初に作成】基本情報!I218)</f>
        <v/>
      </c>
      <c r="I195" s="68" t="str">
        <f>IF(【全員最初に作成】基本情報!J218="","",【全員最初に作成】基本情報!J218)</f>
        <v/>
      </c>
      <c r="J195" s="68" t="str">
        <f>IF(【全員最初に作成】基本情報!K218="","",【全員最初に作成】基本情報!K218)</f>
        <v/>
      </c>
      <c r="K195" s="69" t="str">
        <f>IF(【全員最初に作成】基本情報!L218="","",【全員最初に作成】基本情報!L218)</f>
        <v/>
      </c>
      <c r="L195" s="70" t="str">
        <f>IF(【全員最初に作成】基本情報!M218="","",【全員最初に作成】基本情報!M218)</f>
        <v/>
      </c>
      <c r="M195" s="70" t="str">
        <f>IF(【全員最初に作成】基本情報!R218="","",【全員最初に作成】基本情報!R218)</f>
        <v/>
      </c>
      <c r="N195" s="70" t="str">
        <f>IF(【全員最初に作成】基本情報!W218="","",【全員最初に作成】基本情報!W218)</f>
        <v/>
      </c>
      <c r="O195" s="65" t="str">
        <f>IF(【全員最初に作成】基本情報!X218="","",【全員最初に作成】基本情報!X218)</f>
        <v/>
      </c>
      <c r="P195" s="71" t="str">
        <f>IF(【全員最初に作成】基本情報!Y218="","",【全員最初に作成】基本情報!Y218)</f>
        <v/>
      </c>
      <c r="Q195" s="234" t="str">
        <f>IF(【全員最初に作成】基本情報!AB218="","",【全員最初に作成】基本情報!AB218)</f>
        <v/>
      </c>
      <c r="R195" s="72"/>
      <c r="S195" s="73"/>
      <c r="T195" s="80" t="str">
        <f>IF(P195="","",VLOOKUP(P195,【参考】数式用!$A$5:$H$34,MATCH(S195,【参考】数式用!$C$4:$E$4,0)+2,0))</f>
        <v/>
      </c>
      <c r="U195" s="38" t="s">
        <v>155</v>
      </c>
      <c r="V195" s="74"/>
      <c r="W195" s="125" t="s">
        <v>156</v>
      </c>
      <c r="X195" s="74"/>
      <c r="Y195" s="40" t="s">
        <v>157</v>
      </c>
      <c r="Z195" s="74"/>
      <c r="AA195" s="125" t="s">
        <v>156</v>
      </c>
      <c r="AB195" s="74"/>
      <c r="AC195" s="125" t="s">
        <v>158</v>
      </c>
      <c r="AD195" s="75" t="s">
        <v>159</v>
      </c>
      <c r="AE195" s="76" t="str">
        <f t="shared" si="7"/>
        <v/>
      </c>
      <c r="AF195" s="77" t="s">
        <v>160</v>
      </c>
      <c r="AG195" s="78" t="str">
        <f t="shared" si="8"/>
        <v/>
      </c>
    </row>
    <row r="196" spans="1:33" ht="36.75" customHeight="1">
      <c r="A196" s="65">
        <f t="shared" si="9"/>
        <v>185</v>
      </c>
      <c r="B196" s="66" t="str">
        <f>IF(【全員最初に作成】基本情報!C219="","",【全員最初に作成】基本情報!C219)</f>
        <v/>
      </c>
      <c r="C196" s="67" t="str">
        <f>IF(【全員最初に作成】基本情報!D219="","",【全員最初に作成】基本情報!D219)</f>
        <v/>
      </c>
      <c r="D196" s="68" t="str">
        <f>IF(【全員最初に作成】基本情報!E219="","",【全員最初に作成】基本情報!E219)</f>
        <v/>
      </c>
      <c r="E196" s="68" t="str">
        <f>IF(【全員最初に作成】基本情報!F219="","",【全員最初に作成】基本情報!F219)</f>
        <v/>
      </c>
      <c r="F196" s="68" t="str">
        <f>IF(【全員最初に作成】基本情報!G219="","",【全員最初に作成】基本情報!G219)</f>
        <v/>
      </c>
      <c r="G196" s="68" t="str">
        <f>IF(【全員最初に作成】基本情報!H219="","",【全員最初に作成】基本情報!H219)</f>
        <v/>
      </c>
      <c r="H196" s="68" t="str">
        <f>IF(【全員最初に作成】基本情報!I219="","",【全員最初に作成】基本情報!I219)</f>
        <v/>
      </c>
      <c r="I196" s="68" t="str">
        <f>IF(【全員最初に作成】基本情報!J219="","",【全員最初に作成】基本情報!J219)</f>
        <v/>
      </c>
      <c r="J196" s="68" t="str">
        <f>IF(【全員最初に作成】基本情報!K219="","",【全員最初に作成】基本情報!K219)</f>
        <v/>
      </c>
      <c r="K196" s="69" t="str">
        <f>IF(【全員最初に作成】基本情報!L219="","",【全員最初に作成】基本情報!L219)</f>
        <v/>
      </c>
      <c r="L196" s="70" t="str">
        <f>IF(【全員最初に作成】基本情報!M219="","",【全員最初に作成】基本情報!M219)</f>
        <v/>
      </c>
      <c r="M196" s="70" t="str">
        <f>IF(【全員最初に作成】基本情報!R219="","",【全員最初に作成】基本情報!R219)</f>
        <v/>
      </c>
      <c r="N196" s="70" t="str">
        <f>IF(【全員最初に作成】基本情報!W219="","",【全員最初に作成】基本情報!W219)</f>
        <v/>
      </c>
      <c r="O196" s="65" t="str">
        <f>IF(【全員最初に作成】基本情報!X219="","",【全員最初に作成】基本情報!X219)</f>
        <v/>
      </c>
      <c r="P196" s="71" t="str">
        <f>IF(【全員最初に作成】基本情報!Y219="","",【全員最初に作成】基本情報!Y219)</f>
        <v/>
      </c>
      <c r="Q196" s="234" t="str">
        <f>IF(【全員最初に作成】基本情報!AB219="","",【全員最初に作成】基本情報!AB219)</f>
        <v/>
      </c>
      <c r="R196" s="72"/>
      <c r="S196" s="73"/>
      <c r="T196" s="80" t="str">
        <f>IF(P196="","",VLOOKUP(P196,【参考】数式用!$A$5:$H$34,MATCH(S196,【参考】数式用!$C$4:$E$4,0)+2,0))</f>
        <v/>
      </c>
      <c r="U196" s="38" t="s">
        <v>155</v>
      </c>
      <c r="V196" s="74"/>
      <c r="W196" s="125" t="s">
        <v>156</v>
      </c>
      <c r="X196" s="74"/>
      <c r="Y196" s="40" t="s">
        <v>157</v>
      </c>
      <c r="Z196" s="74"/>
      <c r="AA196" s="125" t="s">
        <v>156</v>
      </c>
      <c r="AB196" s="74"/>
      <c r="AC196" s="125" t="s">
        <v>158</v>
      </c>
      <c r="AD196" s="75" t="s">
        <v>159</v>
      </c>
      <c r="AE196" s="76" t="str">
        <f t="shared" si="7"/>
        <v/>
      </c>
      <c r="AF196" s="77" t="s">
        <v>160</v>
      </c>
      <c r="AG196" s="78" t="str">
        <f t="shared" si="8"/>
        <v/>
      </c>
    </row>
    <row r="197" spans="1:33" ht="36.75" customHeight="1">
      <c r="A197" s="65">
        <f t="shared" si="9"/>
        <v>186</v>
      </c>
      <c r="B197" s="66" t="str">
        <f>IF(【全員最初に作成】基本情報!C220="","",【全員最初に作成】基本情報!C220)</f>
        <v/>
      </c>
      <c r="C197" s="67" t="str">
        <f>IF(【全員最初に作成】基本情報!D220="","",【全員最初に作成】基本情報!D220)</f>
        <v/>
      </c>
      <c r="D197" s="68" t="str">
        <f>IF(【全員最初に作成】基本情報!E220="","",【全員最初に作成】基本情報!E220)</f>
        <v/>
      </c>
      <c r="E197" s="68" t="str">
        <f>IF(【全員最初に作成】基本情報!F220="","",【全員最初に作成】基本情報!F220)</f>
        <v/>
      </c>
      <c r="F197" s="68" t="str">
        <f>IF(【全員最初に作成】基本情報!G220="","",【全員最初に作成】基本情報!G220)</f>
        <v/>
      </c>
      <c r="G197" s="68" t="str">
        <f>IF(【全員最初に作成】基本情報!H220="","",【全員最初に作成】基本情報!H220)</f>
        <v/>
      </c>
      <c r="H197" s="68" t="str">
        <f>IF(【全員最初に作成】基本情報!I220="","",【全員最初に作成】基本情報!I220)</f>
        <v/>
      </c>
      <c r="I197" s="68" t="str">
        <f>IF(【全員最初に作成】基本情報!J220="","",【全員最初に作成】基本情報!J220)</f>
        <v/>
      </c>
      <c r="J197" s="68" t="str">
        <f>IF(【全員最初に作成】基本情報!K220="","",【全員最初に作成】基本情報!K220)</f>
        <v/>
      </c>
      <c r="K197" s="69" t="str">
        <f>IF(【全員最初に作成】基本情報!L220="","",【全員最初に作成】基本情報!L220)</f>
        <v/>
      </c>
      <c r="L197" s="70" t="str">
        <f>IF(【全員最初に作成】基本情報!M220="","",【全員最初に作成】基本情報!M220)</f>
        <v/>
      </c>
      <c r="M197" s="70" t="str">
        <f>IF(【全員最初に作成】基本情報!R220="","",【全員最初に作成】基本情報!R220)</f>
        <v/>
      </c>
      <c r="N197" s="70" t="str">
        <f>IF(【全員最初に作成】基本情報!W220="","",【全員最初に作成】基本情報!W220)</f>
        <v/>
      </c>
      <c r="O197" s="65" t="str">
        <f>IF(【全員最初に作成】基本情報!X220="","",【全員最初に作成】基本情報!X220)</f>
        <v/>
      </c>
      <c r="P197" s="71" t="str">
        <f>IF(【全員最初に作成】基本情報!Y220="","",【全員最初に作成】基本情報!Y220)</f>
        <v/>
      </c>
      <c r="Q197" s="234" t="str">
        <f>IF(【全員最初に作成】基本情報!AB220="","",【全員最初に作成】基本情報!AB220)</f>
        <v/>
      </c>
      <c r="R197" s="72"/>
      <c r="S197" s="73"/>
      <c r="T197" s="80" t="str">
        <f>IF(P197="","",VLOOKUP(P197,【参考】数式用!$A$5:$H$34,MATCH(S197,【参考】数式用!$C$4:$E$4,0)+2,0))</f>
        <v/>
      </c>
      <c r="U197" s="38" t="s">
        <v>155</v>
      </c>
      <c r="V197" s="74"/>
      <c r="W197" s="125" t="s">
        <v>156</v>
      </c>
      <c r="X197" s="74"/>
      <c r="Y197" s="40" t="s">
        <v>157</v>
      </c>
      <c r="Z197" s="74"/>
      <c r="AA197" s="125" t="s">
        <v>156</v>
      </c>
      <c r="AB197" s="74"/>
      <c r="AC197" s="125" t="s">
        <v>158</v>
      </c>
      <c r="AD197" s="75" t="s">
        <v>159</v>
      </c>
      <c r="AE197" s="76" t="str">
        <f t="shared" si="7"/>
        <v/>
      </c>
      <c r="AF197" s="77" t="s">
        <v>160</v>
      </c>
      <c r="AG197" s="78" t="str">
        <f t="shared" si="8"/>
        <v/>
      </c>
    </row>
    <row r="198" spans="1:33" ht="36.75" customHeight="1">
      <c r="A198" s="65">
        <f t="shared" si="9"/>
        <v>187</v>
      </c>
      <c r="B198" s="66" t="str">
        <f>IF(【全員最初に作成】基本情報!C221="","",【全員最初に作成】基本情報!C221)</f>
        <v/>
      </c>
      <c r="C198" s="67" t="str">
        <f>IF(【全員最初に作成】基本情報!D221="","",【全員最初に作成】基本情報!D221)</f>
        <v/>
      </c>
      <c r="D198" s="68" t="str">
        <f>IF(【全員最初に作成】基本情報!E221="","",【全員最初に作成】基本情報!E221)</f>
        <v/>
      </c>
      <c r="E198" s="68" t="str">
        <f>IF(【全員最初に作成】基本情報!F221="","",【全員最初に作成】基本情報!F221)</f>
        <v/>
      </c>
      <c r="F198" s="68" t="str">
        <f>IF(【全員最初に作成】基本情報!G221="","",【全員最初に作成】基本情報!G221)</f>
        <v/>
      </c>
      <c r="G198" s="68" t="str">
        <f>IF(【全員最初に作成】基本情報!H221="","",【全員最初に作成】基本情報!H221)</f>
        <v/>
      </c>
      <c r="H198" s="68" t="str">
        <f>IF(【全員最初に作成】基本情報!I221="","",【全員最初に作成】基本情報!I221)</f>
        <v/>
      </c>
      <c r="I198" s="68" t="str">
        <f>IF(【全員最初に作成】基本情報!J221="","",【全員最初に作成】基本情報!J221)</f>
        <v/>
      </c>
      <c r="J198" s="68" t="str">
        <f>IF(【全員最初に作成】基本情報!K221="","",【全員最初に作成】基本情報!K221)</f>
        <v/>
      </c>
      <c r="K198" s="69" t="str">
        <f>IF(【全員最初に作成】基本情報!L221="","",【全員最初に作成】基本情報!L221)</f>
        <v/>
      </c>
      <c r="L198" s="70" t="str">
        <f>IF(【全員最初に作成】基本情報!M221="","",【全員最初に作成】基本情報!M221)</f>
        <v/>
      </c>
      <c r="M198" s="70" t="str">
        <f>IF(【全員最初に作成】基本情報!R221="","",【全員最初に作成】基本情報!R221)</f>
        <v/>
      </c>
      <c r="N198" s="70" t="str">
        <f>IF(【全員最初に作成】基本情報!W221="","",【全員最初に作成】基本情報!W221)</f>
        <v/>
      </c>
      <c r="O198" s="65" t="str">
        <f>IF(【全員最初に作成】基本情報!X221="","",【全員最初に作成】基本情報!X221)</f>
        <v/>
      </c>
      <c r="P198" s="71" t="str">
        <f>IF(【全員最初に作成】基本情報!Y221="","",【全員最初に作成】基本情報!Y221)</f>
        <v/>
      </c>
      <c r="Q198" s="234" t="str">
        <f>IF(【全員最初に作成】基本情報!AB221="","",【全員最初に作成】基本情報!AB221)</f>
        <v/>
      </c>
      <c r="R198" s="72"/>
      <c r="S198" s="73"/>
      <c r="T198" s="80" t="str">
        <f>IF(P198="","",VLOOKUP(P198,【参考】数式用!$A$5:$H$34,MATCH(S198,【参考】数式用!$C$4:$E$4,0)+2,0))</f>
        <v/>
      </c>
      <c r="U198" s="38" t="s">
        <v>155</v>
      </c>
      <c r="V198" s="74"/>
      <c r="W198" s="125" t="s">
        <v>156</v>
      </c>
      <c r="X198" s="74"/>
      <c r="Y198" s="40" t="s">
        <v>157</v>
      </c>
      <c r="Z198" s="74"/>
      <c r="AA198" s="125" t="s">
        <v>156</v>
      </c>
      <c r="AB198" s="74"/>
      <c r="AC198" s="125" t="s">
        <v>158</v>
      </c>
      <c r="AD198" s="75" t="s">
        <v>159</v>
      </c>
      <c r="AE198" s="76" t="str">
        <f t="shared" si="7"/>
        <v/>
      </c>
      <c r="AF198" s="77" t="s">
        <v>160</v>
      </c>
      <c r="AG198" s="78" t="str">
        <f t="shared" si="8"/>
        <v/>
      </c>
    </row>
    <row r="199" spans="1:33" ht="36.75" customHeight="1">
      <c r="A199" s="65">
        <f t="shared" si="9"/>
        <v>188</v>
      </c>
      <c r="B199" s="66" t="str">
        <f>IF(【全員最初に作成】基本情報!C222="","",【全員最初に作成】基本情報!C222)</f>
        <v/>
      </c>
      <c r="C199" s="67" t="str">
        <f>IF(【全員最初に作成】基本情報!D222="","",【全員最初に作成】基本情報!D222)</f>
        <v/>
      </c>
      <c r="D199" s="68" t="str">
        <f>IF(【全員最初に作成】基本情報!E222="","",【全員最初に作成】基本情報!E222)</f>
        <v/>
      </c>
      <c r="E199" s="68" t="str">
        <f>IF(【全員最初に作成】基本情報!F222="","",【全員最初に作成】基本情報!F222)</f>
        <v/>
      </c>
      <c r="F199" s="68" t="str">
        <f>IF(【全員最初に作成】基本情報!G222="","",【全員最初に作成】基本情報!G222)</f>
        <v/>
      </c>
      <c r="G199" s="68" t="str">
        <f>IF(【全員最初に作成】基本情報!H222="","",【全員最初に作成】基本情報!H222)</f>
        <v/>
      </c>
      <c r="H199" s="68" t="str">
        <f>IF(【全員最初に作成】基本情報!I222="","",【全員最初に作成】基本情報!I222)</f>
        <v/>
      </c>
      <c r="I199" s="68" t="str">
        <f>IF(【全員最初に作成】基本情報!J222="","",【全員最初に作成】基本情報!J222)</f>
        <v/>
      </c>
      <c r="J199" s="68" t="str">
        <f>IF(【全員最初に作成】基本情報!K222="","",【全員最初に作成】基本情報!K222)</f>
        <v/>
      </c>
      <c r="K199" s="69" t="str">
        <f>IF(【全員最初に作成】基本情報!L222="","",【全員最初に作成】基本情報!L222)</f>
        <v/>
      </c>
      <c r="L199" s="70" t="str">
        <f>IF(【全員最初に作成】基本情報!M222="","",【全員最初に作成】基本情報!M222)</f>
        <v/>
      </c>
      <c r="M199" s="70" t="str">
        <f>IF(【全員最初に作成】基本情報!R222="","",【全員最初に作成】基本情報!R222)</f>
        <v/>
      </c>
      <c r="N199" s="70" t="str">
        <f>IF(【全員最初に作成】基本情報!W222="","",【全員最初に作成】基本情報!W222)</f>
        <v/>
      </c>
      <c r="O199" s="65" t="str">
        <f>IF(【全員最初に作成】基本情報!X222="","",【全員最初に作成】基本情報!X222)</f>
        <v/>
      </c>
      <c r="P199" s="71" t="str">
        <f>IF(【全員最初に作成】基本情報!Y222="","",【全員最初に作成】基本情報!Y222)</f>
        <v/>
      </c>
      <c r="Q199" s="234" t="str">
        <f>IF(【全員最初に作成】基本情報!AB222="","",【全員最初に作成】基本情報!AB222)</f>
        <v/>
      </c>
      <c r="R199" s="72"/>
      <c r="S199" s="73"/>
      <c r="T199" s="80" t="str">
        <f>IF(P199="","",VLOOKUP(P199,【参考】数式用!$A$5:$H$34,MATCH(S199,【参考】数式用!$C$4:$E$4,0)+2,0))</f>
        <v/>
      </c>
      <c r="U199" s="38" t="s">
        <v>155</v>
      </c>
      <c r="V199" s="74"/>
      <c r="W199" s="125" t="s">
        <v>156</v>
      </c>
      <c r="X199" s="74"/>
      <c r="Y199" s="40" t="s">
        <v>157</v>
      </c>
      <c r="Z199" s="74"/>
      <c r="AA199" s="125" t="s">
        <v>156</v>
      </c>
      <c r="AB199" s="74"/>
      <c r="AC199" s="125" t="s">
        <v>158</v>
      </c>
      <c r="AD199" s="75" t="s">
        <v>159</v>
      </c>
      <c r="AE199" s="76" t="str">
        <f t="shared" si="7"/>
        <v/>
      </c>
      <c r="AF199" s="77" t="s">
        <v>160</v>
      </c>
      <c r="AG199" s="78" t="str">
        <f t="shared" si="8"/>
        <v/>
      </c>
    </row>
    <row r="200" spans="1:33" ht="36.75" customHeight="1">
      <c r="A200" s="65">
        <f t="shared" si="9"/>
        <v>189</v>
      </c>
      <c r="B200" s="66" t="str">
        <f>IF(【全員最初に作成】基本情報!C223="","",【全員最初に作成】基本情報!C223)</f>
        <v/>
      </c>
      <c r="C200" s="67" t="str">
        <f>IF(【全員最初に作成】基本情報!D223="","",【全員最初に作成】基本情報!D223)</f>
        <v/>
      </c>
      <c r="D200" s="68" t="str">
        <f>IF(【全員最初に作成】基本情報!E223="","",【全員最初に作成】基本情報!E223)</f>
        <v/>
      </c>
      <c r="E200" s="68" t="str">
        <f>IF(【全員最初に作成】基本情報!F223="","",【全員最初に作成】基本情報!F223)</f>
        <v/>
      </c>
      <c r="F200" s="68" t="str">
        <f>IF(【全員最初に作成】基本情報!G223="","",【全員最初に作成】基本情報!G223)</f>
        <v/>
      </c>
      <c r="G200" s="68" t="str">
        <f>IF(【全員最初に作成】基本情報!H223="","",【全員最初に作成】基本情報!H223)</f>
        <v/>
      </c>
      <c r="H200" s="68" t="str">
        <f>IF(【全員最初に作成】基本情報!I223="","",【全員最初に作成】基本情報!I223)</f>
        <v/>
      </c>
      <c r="I200" s="68" t="str">
        <f>IF(【全員最初に作成】基本情報!J223="","",【全員最初に作成】基本情報!J223)</f>
        <v/>
      </c>
      <c r="J200" s="68" t="str">
        <f>IF(【全員最初に作成】基本情報!K223="","",【全員最初に作成】基本情報!K223)</f>
        <v/>
      </c>
      <c r="K200" s="69" t="str">
        <f>IF(【全員最初に作成】基本情報!L223="","",【全員最初に作成】基本情報!L223)</f>
        <v/>
      </c>
      <c r="L200" s="70" t="str">
        <f>IF(【全員最初に作成】基本情報!M223="","",【全員最初に作成】基本情報!M223)</f>
        <v/>
      </c>
      <c r="M200" s="70" t="str">
        <f>IF(【全員最初に作成】基本情報!R223="","",【全員最初に作成】基本情報!R223)</f>
        <v/>
      </c>
      <c r="N200" s="70" t="str">
        <f>IF(【全員最初に作成】基本情報!W223="","",【全員最初に作成】基本情報!W223)</f>
        <v/>
      </c>
      <c r="O200" s="65" t="str">
        <f>IF(【全員最初に作成】基本情報!X223="","",【全員最初に作成】基本情報!X223)</f>
        <v/>
      </c>
      <c r="P200" s="71" t="str">
        <f>IF(【全員最初に作成】基本情報!Y223="","",【全員最初に作成】基本情報!Y223)</f>
        <v/>
      </c>
      <c r="Q200" s="234" t="str">
        <f>IF(【全員最初に作成】基本情報!AB223="","",【全員最初に作成】基本情報!AB223)</f>
        <v/>
      </c>
      <c r="R200" s="72"/>
      <c r="S200" s="73"/>
      <c r="T200" s="80" t="str">
        <f>IF(P200="","",VLOOKUP(P200,【参考】数式用!$A$5:$H$34,MATCH(S200,【参考】数式用!$C$4:$E$4,0)+2,0))</f>
        <v/>
      </c>
      <c r="U200" s="38" t="s">
        <v>155</v>
      </c>
      <c r="V200" s="74"/>
      <c r="W200" s="125" t="s">
        <v>156</v>
      </c>
      <c r="X200" s="74"/>
      <c r="Y200" s="40" t="s">
        <v>157</v>
      </c>
      <c r="Z200" s="74"/>
      <c r="AA200" s="125" t="s">
        <v>156</v>
      </c>
      <c r="AB200" s="74"/>
      <c r="AC200" s="125" t="s">
        <v>158</v>
      </c>
      <c r="AD200" s="75" t="s">
        <v>159</v>
      </c>
      <c r="AE200" s="76" t="str">
        <f t="shared" si="7"/>
        <v/>
      </c>
      <c r="AF200" s="77" t="s">
        <v>160</v>
      </c>
      <c r="AG200" s="78" t="str">
        <f t="shared" si="8"/>
        <v/>
      </c>
    </row>
    <row r="201" spans="1:33" ht="36.75" customHeight="1">
      <c r="A201" s="65">
        <f t="shared" si="9"/>
        <v>190</v>
      </c>
      <c r="B201" s="66" t="str">
        <f>IF(【全員最初に作成】基本情報!C224="","",【全員最初に作成】基本情報!C224)</f>
        <v/>
      </c>
      <c r="C201" s="67" t="str">
        <f>IF(【全員最初に作成】基本情報!D224="","",【全員最初に作成】基本情報!D224)</f>
        <v/>
      </c>
      <c r="D201" s="68" t="str">
        <f>IF(【全員最初に作成】基本情報!E224="","",【全員最初に作成】基本情報!E224)</f>
        <v/>
      </c>
      <c r="E201" s="68" t="str">
        <f>IF(【全員最初に作成】基本情報!F224="","",【全員最初に作成】基本情報!F224)</f>
        <v/>
      </c>
      <c r="F201" s="68" t="str">
        <f>IF(【全員最初に作成】基本情報!G224="","",【全員最初に作成】基本情報!G224)</f>
        <v/>
      </c>
      <c r="G201" s="68" t="str">
        <f>IF(【全員最初に作成】基本情報!H224="","",【全員最初に作成】基本情報!H224)</f>
        <v/>
      </c>
      <c r="H201" s="68" t="str">
        <f>IF(【全員最初に作成】基本情報!I224="","",【全員最初に作成】基本情報!I224)</f>
        <v/>
      </c>
      <c r="I201" s="68" t="str">
        <f>IF(【全員最初に作成】基本情報!J224="","",【全員最初に作成】基本情報!J224)</f>
        <v/>
      </c>
      <c r="J201" s="68" t="str">
        <f>IF(【全員最初に作成】基本情報!K224="","",【全員最初に作成】基本情報!K224)</f>
        <v/>
      </c>
      <c r="K201" s="69" t="str">
        <f>IF(【全員最初に作成】基本情報!L224="","",【全員最初に作成】基本情報!L224)</f>
        <v/>
      </c>
      <c r="L201" s="70" t="str">
        <f>IF(【全員最初に作成】基本情報!M224="","",【全員最初に作成】基本情報!M224)</f>
        <v/>
      </c>
      <c r="M201" s="70" t="str">
        <f>IF(【全員最初に作成】基本情報!R224="","",【全員最初に作成】基本情報!R224)</f>
        <v/>
      </c>
      <c r="N201" s="70" t="str">
        <f>IF(【全員最初に作成】基本情報!W224="","",【全員最初に作成】基本情報!W224)</f>
        <v/>
      </c>
      <c r="O201" s="65" t="str">
        <f>IF(【全員最初に作成】基本情報!X224="","",【全員最初に作成】基本情報!X224)</f>
        <v/>
      </c>
      <c r="P201" s="71" t="str">
        <f>IF(【全員最初に作成】基本情報!Y224="","",【全員最初に作成】基本情報!Y224)</f>
        <v/>
      </c>
      <c r="Q201" s="234" t="str">
        <f>IF(【全員最初に作成】基本情報!AB224="","",【全員最初に作成】基本情報!AB224)</f>
        <v/>
      </c>
      <c r="R201" s="72"/>
      <c r="S201" s="73"/>
      <c r="T201" s="80" t="str">
        <f>IF(P201="","",VLOOKUP(P201,【参考】数式用!$A$5:$H$34,MATCH(S201,【参考】数式用!$C$4:$E$4,0)+2,0))</f>
        <v/>
      </c>
      <c r="U201" s="38" t="s">
        <v>155</v>
      </c>
      <c r="V201" s="74"/>
      <c r="W201" s="125" t="s">
        <v>156</v>
      </c>
      <c r="X201" s="74"/>
      <c r="Y201" s="40" t="s">
        <v>157</v>
      </c>
      <c r="Z201" s="74"/>
      <c r="AA201" s="125" t="s">
        <v>156</v>
      </c>
      <c r="AB201" s="74"/>
      <c r="AC201" s="125" t="s">
        <v>158</v>
      </c>
      <c r="AD201" s="75" t="s">
        <v>159</v>
      </c>
      <c r="AE201" s="76" t="str">
        <f t="shared" si="7"/>
        <v/>
      </c>
      <c r="AF201" s="77" t="s">
        <v>160</v>
      </c>
      <c r="AG201" s="78" t="str">
        <f t="shared" si="8"/>
        <v/>
      </c>
    </row>
    <row r="202" spans="1:33" ht="36.75" customHeight="1">
      <c r="A202" s="65">
        <f t="shared" si="9"/>
        <v>191</v>
      </c>
      <c r="B202" s="66" t="str">
        <f>IF(【全員最初に作成】基本情報!C225="","",【全員最初に作成】基本情報!C225)</f>
        <v/>
      </c>
      <c r="C202" s="67" t="str">
        <f>IF(【全員最初に作成】基本情報!D225="","",【全員最初に作成】基本情報!D225)</f>
        <v/>
      </c>
      <c r="D202" s="68" t="str">
        <f>IF(【全員最初に作成】基本情報!E225="","",【全員最初に作成】基本情報!E225)</f>
        <v/>
      </c>
      <c r="E202" s="68" t="str">
        <f>IF(【全員最初に作成】基本情報!F225="","",【全員最初に作成】基本情報!F225)</f>
        <v/>
      </c>
      <c r="F202" s="68" t="str">
        <f>IF(【全員最初に作成】基本情報!G225="","",【全員最初に作成】基本情報!G225)</f>
        <v/>
      </c>
      <c r="G202" s="68" t="str">
        <f>IF(【全員最初に作成】基本情報!H225="","",【全員最初に作成】基本情報!H225)</f>
        <v/>
      </c>
      <c r="H202" s="68" t="str">
        <f>IF(【全員最初に作成】基本情報!I225="","",【全員最初に作成】基本情報!I225)</f>
        <v/>
      </c>
      <c r="I202" s="68" t="str">
        <f>IF(【全員最初に作成】基本情報!J225="","",【全員最初に作成】基本情報!J225)</f>
        <v/>
      </c>
      <c r="J202" s="68" t="str">
        <f>IF(【全員最初に作成】基本情報!K225="","",【全員最初に作成】基本情報!K225)</f>
        <v/>
      </c>
      <c r="K202" s="69" t="str">
        <f>IF(【全員最初に作成】基本情報!L225="","",【全員最初に作成】基本情報!L225)</f>
        <v/>
      </c>
      <c r="L202" s="70" t="str">
        <f>IF(【全員最初に作成】基本情報!M225="","",【全員最初に作成】基本情報!M225)</f>
        <v/>
      </c>
      <c r="M202" s="70" t="str">
        <f>IF(【全員最初に作成】基本情報!R225="","",【全員最初に作成】基本情報!R225)</f>
        <v/>
      </c>
      <c r="N202" s="70" t="str">
        <f>IF(【全員最初に作成】基本情報!W225="","",【全員最初に作成】基本情報!W225)</f>
        <v/>
      </c>
      <c r="O202" s="65" t="str">
        <f>IF(【全員最初に作成】基本情報!X225="","",【全員最初に作成】基本情報!X225)</f>
        <v/>
      </c>
      <c r="P202" s="71" t="str">
        <f>IF(【全員最初に作成】基本情報!Y225="","",【全員最初に作成】基本情報!Y225)</f>
        <v/>
      </c>
      <c r="Q202" s="234" t="str">
        <f>IF(【全員最初に作成】基本情報!AB225="","",【全員最初に作成】基本情報!AB225)</f>
        <v/>
      </c>
      <c r="R202" s="72"/>
      <c r="S202" s="73"/>
      <c r="T202" s="80" t="str">
        <f>IF(P202="","",VLOOKUP(P202,【参考】数式用!$A$5:$H$34,MATCH(S202,【参考】数式用!$C$4:$E$4,0)+2,0))</f>
        <v/>
      </c>
      <c r="U202" s="38" t="s">
        <v>155</v>
      </c>
      <c r="V202" s="74"/>
      <c r="W202" s="125" t="s">
        <v>156</v>
      </c>
      <c r="X202" s="74"/>
      <c r="Y202" s="40" t="s">
        <v>157</v>
      </c>
      <c r="Z202" s="74"/>
      <c r="AA202" s="125" t="s">
        <v>156</v>
      </c>
      <c r="AB202" s="74"/>
      <c r="AC202" s="125" t="s">
        <v>158</v>
      </c>
      <c r="AD202" s="75" t="s">
        <v>159</v>
      </c>
      <c r="AE202" s="76" t="str">
        <f t="shared" si="7"/>
        <v/>
      </c>
      <c r="AF202" s="77" t="s">
        <v>160</v>
      </c>
      <c r="AG202" s="78" t="str">
        <f t="shared" si="8"/>
        <v/>
      </c>
    </row>
    <row r="203" spans="1:33" ht="36.75" customHeight="1">
      <c r="A203" s="65">
        <f t="shared" si="9"/>
        <v>192</v>
      </c>
      <c r="B203" s="66" t="str">
        <f>IF(【全員最初に作成】基本情報!C226="","",【全員最初に作成】基本情報!C226)</f>
        <v/>
      </c>
      <c r="C203" s="67" t="str">
        <f>IF(【全員最初に作成】基本情報!D226="","",【全員最初に作成】基本情報!D226)</f>
        <v/>
      </c>
      <c r="D203" s="68" t="str">
        <f>IF(【全員最初に作成】基本情報!E226="","",【全員最初に作成】基本情報!E226)</f>
        <v/>
      </c>
      <c r="E203" s="68" t="str">
        <f>IF(【全員最初に作成】基本情報!F226="","",【全員最初に作成】基本情報!F226)</f>
        <v/>
      </c>
      <c r="F203" s="68" t="str">
        <f>IF(【全員最初に作成】基本情報!G226="","",【全員最初に作成】基本情報!G226)</f>
        <v/>
      </c>
      <c r="G203" s="68" t="str">
        <f>IF(【全員最初に作成】基本情報!H226="","",【全員最初に作成】基本情報!H226)</f>
        <v/>
      </c>
      <c r="H203" s="68" t="str">
        <f>IF(【全員最初に作成】基本情報!I226="","",【全員最初に作成】基本情報!I226)</f>
        <v/>
      </c>
      <c r="I203" s="68" t="str">
        <f>IF(【全員最初に作成】基本情報!J226="","",【全員最初に作成】基本情報!J226)</f>
        <v/>
      </c>
      <c r="J203" s="68" t="str">
        <f>IF(【全員最初に作成】基本情報!K226="","",【全員最初に作成】基本情報!K226)</f>
        <v/>
      </c>
      <c r="K203" s="69" t="str">
        <f>IF(【全員最初に作成】基本情報!L226="","",【全員最初に作成】基本情報!L226)</f>
        <v/>
      </c>
      <c r="L203" s="70" t="str">
        <f>IF(【全員最初に作成】基本情報!M226="","",【全員最初に作成】基本情報!M226)</f>
        <v/>
      </c>
      <c r="M203" s="70" t="str">
        <f>IF(【全員最初に作成】基本情報!R226="","",【全員最初に作成】基本情報!R226)</f>
        <v/>
      </c>
      <c r="N203" s="70" t="str">
        <f>IF(【全員最初に作成】基本情報!W226="","",【全員最初に作成】基本情報!W226)</f>
        <v/>
      </c>
      <c r="O203" s="65" t="str">
        <f>IF(【全員最初に作成】基本情報!X226="","",【全員最初に作成】基本情報!X226)</f>
        <v/>
      </c>
      <c r="P203" s="71" t="str">
        <f>IF(【全員最初に作成】基本情報!Y226="","",【全員最初に作成】基本情報!Y226)</f>
        <v/>
      </c>
      <c r="Q203" s="234" t="str">
        <f>IF(【全員最初に作成】基本情報!AB226="","",【全員最初に作成】基本情報!AB226)</f>
        <v/>
      </c>
      <c r="R203" s="72"/>
      <c r="S203" s="73"/>
      <c r="T203" s="80" t="str">
        <f>IF(P203="","",VLOOKUP(P203,【参考】数式用!$A$5:$H$34,MATCH(S203,【参考】数式用!$C$4:$E$4,0)+2,0))</f>
        <v/>
      </c>
      <c r="U203" s="38" t="s">
        <v>155</v>
      </c>
      <c r="V203" s="74"/>
      <c r="W203" s="125" t="s">
        <v>156</v>
      </c>
      <c r="X203" s="74"/>
      <c r="Y203" s="40" t="s">
        <v>157</v>
      </c>
      <c r="Z203" s="74"/>
      <c r="AA203" s="125" t="s">
        <v>156</v>
      </c>
      <c r="AB203" s="74"/>
      <c r="AC203" s="125" t="s">
        <v>158</v>
      </c>
      <c r="AD203" s="75" t="s">
        <v>159</v>
      </c>
      <c r="AE203" s="76" t="str">
        <f t="shared" si="7"/>
        <v/>
      </c>
      <c r="AF203" s="77" t="s">
        <v>160</v>
      </c>
      <c r="AG203" s="78" t="str">
        <f t="shared" si="8"/>
        <v/>
      </c>
    </row>
    <row r="204" spans="1:33" ht="36.75" customHeight="1">
      <c r="A204" s="65">
        <f t="shared" si="9"/>
        <v>193</v>
      </c>
      <c r="B204" s="66" t="str">
        <f>IF(【全員最初に作成】基本情報!C227="","",【全員最初に作成】基本情報!C227)</f>
        <v/>
      </c>
      <c r="C204" s="67" t="str">
        <f>IF(【全員最初に作成】基本情報!D227="","",【全員最初に作成】基本情報!D227)</f>
        <v/>
      </c>
      <c r="D204" s="68" t="str">
        <f>IF(【全員最初に作成】基本情報!E227="","",【全員最初に作成】基本情報!E227)</f>
        <v/>
      </c>
      <c r="E204" s="68" t="str">
        <f>IF(【全員最初に作成】基本情報!F227="","",【全員最初に作成】基本情報!F227)</f>
        <v/>
      </c>
      <c r="F204" s="68" t="str">
        <f>IF(【全員最初に作成】基本情報!G227="","",【全員最初に作成】基本情報!G227)</f>
        <v/>
      </c>
      <c r="G204" s="68" t="str">
        <f>IF(【全員最初に作成】基本情報!H227="","",【全員最初に作成】基本情報!H227)</f>
        <v/>
      </c>
      <c r="H204" s="68" t="str">
        <f>IF(【全員最初に作成】基本情報!I227="","",【全員最初に作成】基本情報!I227)</f>
        <v/>
      </c>
      <c r="I204" s="68" t="str">
        <f>IF(【全員最初に作成】基本情報!J227="","",【全員最初に作成】基本情報!J227)</f>
        <v/>
      </c>
      <c r="J204" s="68" t="str">
        <f>IF(【全員最初に作成】基本情報!K227="","",【全員最初に作成】基本情報!K227)</f>
        <v/>
      </c>
      <c r="K204" s="69" t="str">
        <f>IF(【全員最初に作成】基本情報!L227="","",【全員最初に作成】基本情報!L227)</f>
        <v/>
      </c>
      <c r="L204" s="70" t="str">
        <f>IF(【全員最初に作成】基本情報!M227="","",【全員最初に作成】基本情報!M227)</f>
        <v/>
      </c>
      <c r="M204" s="70" t="str">
        <f>IF(【全員最初に作成】基本情報!R227="","",【全員最初に作成】基本情報!R227)</f>
        <v/>
      </c>
      <c r="N204" s="70" t="str">
        <f>IF(【全員最初に作成】基本情報!W227="","",【全員最初に作成】基本情報!W227)</f>
        <v/>
      </c>
      <c r="O204" s="65" t="str">
        <f>IF(【全員最初に作成】基本情報!X227="","",【全員最初に作成】基本情報!X227)</f>
        <v/>
      </c>
      <c r="P204" s="71" t="str">
        <f>IF(【全員最初に作成】基本情報!Y227="","",【全員最初に作成】基本情報!Y227)</f>
        <v/>
      </c>
      <c r="Q204" s="234" t="str">
        <f>IF(【全員最初に作成】基本情報!AB227="","",【全員最初に作成】基本情報!AB227)</f>
        <v/>
      </c>
      <c r="R204" s="72"/>
      <c r="S204" s="73"/>
      <c r="T204" s="80" t="str">
        <f>IF(P204="","",VLOOKUP(P204,【参考】数式用!$A$5:$H$34,MATCH(S204,【参考】数式用!$C$4:$E$4,0)+2,0))</f>
        <v/>
      </c>
      <c r="U204" s="38" t="s">
        <v>155</v>
      </c>
      <c r="V204" s="74"/>
      <c r="W204" s="125" t="s">
        <v>156</v>
      </c>
      <c r="X204" s="74"/>
      <c r="Y204" s="40" t="s">
        <v>157</v>
      </c>
      <c r="Z204" s="74"/>
      <c r="AA204" s="125" t="s">
        <v>156</v>
      </c>
      <c r="AB204" s="74"/>
      <c r="AC204" s="125" t="s">
        <v>158</v>
      </c>
      <c r="AD204" s="75" t="s">
        <v>159</v>
      </c>
      <c r="AE204" s="76" t="str">
        <f t="shared" si="7"/>
        <v/>
      </c>
      <c r="AF204" s="77" t="s">
        <v>160</v>
      </c>
      <c r="AG204" s="78" t="str">
        <f t="shared" si="8"/>
        <v/>
      </c>
    </row>
    <row r="205" spans="1:33" ht="36.75" customHeight="1">
      <c r="A205" s="65">
        <f t="shared" si="9"/>
        <v>194</v>
      </c>
      <c r="B205" s="66" t="str">
        <f>IF(【全員最初に作成】基本情報!C228="","",【全員最初に作成】基本情報!C228)</f>
        <v/>
      </c>
      <c r="C205" s="67" t="str">
        <f>IF(【全員最初に作成】基本情報!D228="","",【全員最初に作成】基本情報!D228)</f>
        <v/>
      </c>
      <c r="D205" s="68" t="str">
        <f>IF(【全員最初に作成】基本情報!E228="","",【全員最初に作成】基本情報!E228)</f>
        <v/>
      </c>
      <c r="E205" s="68" t="str">
        <f>IF(【全員最初に作成】基本情報!F228="","",【全員最初に作成】基本情報!F228)</f>
        <v/>
      </c>
      <c r="F205" s="68" t="str">
        <f>IF(【全員最初に作成】基本情報!G228="","",【全員最初に作成】基本情報!G228)</f>
        <v/>
      </c>
      <c r="G205" s="68" t="str">
        <f>IF(【全員最初に作成】基本情報!H228="","",【全員最初に作成】基本情報!H228)</f>
        <v/>
      </c>
      <c r="H205" s="68" t="str">
        <f>IF(【全員最初に作成】基本情報!I228="","",【全員最初に作成】基本情報!I228)</f>
        <v/>
      </c>
      <c r="I205" s="68" t="str">
        <f>IF(【全員最初に作成】基本情報!J228="","",【全員最初に作成】基本情報!J228)</f>
        <v/>
      </c>
      <c r="J205" s="68" t="str">
        <f>IF(【全員最初に作成】基本情報!K228="","",【全員最初に作成】基本情報!K228)</f>
        <v/>
      </c>
      <c r="K205" s="69" t="str">
        <f>IF(【全員最初に作成】基本情報!L228="","",【全員最初に作成】基本情報!L228)</f>
        <v/>
      </c>
      <c r="L205" s="70" t="str">
        <f>IF(【全員最初に作成】基本情報!M228="","",【全員最初に作成】基本情報!M228)</f>
        <v/>
      </c>
      <c r="M205" s="70" t="str">
        <f>IF(【全員最初に作成】基本情報!R228="","",【全員最初に作成】基本情報!R228)</f>
        <v/>
      </c>
      <c r="N205" s="70" t="str">
        <f>IF(【全員最初に作成】基本情報!W228="","",【全員最初に作成】基本情報!W228)</f>
        <v/>
      </c>
      <c r="O205" s="65" t="str">
        <f>IF(【全員最初に作成】基本情報!X228="","",【全員最初に作成】基本情報!X228)</f>
        <v/>
      </c>
      <c r="P205" s="71" t="str">
        <f>IF(【全員最初に作成】基本情報!Y228="","",【全員最初に作成】基本情報!Y228)</f>
        <v/>
      </c>
      <c r="Q205" s="234" t="str">
        <f>IF(【全員最初に作成】基本情報!AB228="","",【全員最初に作成】基本情報!AB228)</f>
        <v/>
      </c>
      <c r="R205" s="72"/>
      <c r="S205" s="73"/>
      <c r="T205" s="80" t="str">
        <f>IF(P205="","",VLOOKUP(P205,【参考】数式用!$A$5:$H$34,MATCH(S205,【参考】数式用!$C$4:$E$4,0)+2,0))</f>
        <v/>
      </c>
      <c r="U205" s="38" t="s">
        <v>155</v>
      </c>
      <c r="V205" s="74"/>
      <c r="W205" s="125" t="s">
        <v>156</v>
      </c>
      <c r="X205" s="74"/>
      <c r="Y205" s="40" t="s">
        <v>157</v>
      </c>
      <c r="Z205" s="74"/>
      <c r="AA205" s="125" t="s">
        <v>156</v>
      </c>
      <c r="AB205" s="74"/>
      <c r="AC205" s="125" t="s">
        <v>158</v>
      </c>
      <c r="AD205" s="75" t="s">
        <v>159</v>
      </c>
      <c r="AE205" s="76" t="str">
        <f t="shared" ref="AE205:AE268" si="10">IF(AND(V205&gt;=1,X205&gt;=1,Z205&gt;=1,AB205&gt;=1),(Z205*12+AB205)-(V205*12+X205)+1,"")</f>
        <v/>
      </c>
      <c r="AF205" s="77" t="s">
        <v>160</v>
      </c>
      <c r="AG205" s="78" t="str">
        <f t="shared" ref="AG205:AG268" si="11">IFERROR(ROUNDDOWN(Q205*T205,0)*AE205,"")</f>
        <v/>
      </c>
    </row>
    <row r="206" spans="1:33" ht="36.75" customHeight="1">
      <c r="A206" s="65">
        <f t="shared" si="9"/>
        <v>195</v>
      </c>
      <c r="B206" s="66" t="str">
        <f>IF(【全員最初に作成】基本情報!C229="","",【全員最初に作成】基本情報!C229)</f>
        <v/>
      </c>
      <c r="C206" s="67" t="str">
        <f>IF(【全員最初に作成】基本情報!D229="","",【全員最初に作成】基本情報!D229)</f>
        <v/>
      </c>
      <c r="D206" s="68" t="str">
        <f>IF(【全員最初に作成】基本情報!E229="","",【全員最初に作成】基本情報!E229)</f>
        <v/>
      </c>
      <c r="E206" s="68" t="str">
        <f>IF(【全員最初に作成】基本情報!F229="","",【全員最初に作成】基本情報!F229)</f>
        <v/>
      </c>
      <c r="F206" s="68" t="str">
        <f>IF(【全員最初に作成】基本情報!G229="","",【全員最初に作成】基本情報!G229)</f>
        <v/>
      </c>
      <c r="G206" s="68" t="str">
        <f>IF(【全員最初に作成】基本情報!H229="","",【全員最初に作成】基本情報!H229)</f>
        <v/>
      </c>
      <c r="H206" s="68" t="str">
        <f>IF(【全員最初に作成】基本情報!I229="","",【全員最初に作成】基本情報!I229)</f>
        <v/>
      </c>
      <c r="I206" s="68" t="str">
        <f>IF(【全員最初に作成】基本情報!J229="","",【全員最初に作成】基本情報!J229)</f>
        <v/>
      </c>
      <c r="J206" s="68" t="str">
        <f>IF(【全員最初に作成】基本情報!K229="","",【全員最初に作成】基本情報!K229)</f>
        <v/>
      </c>
      <c r="K206" s="69" t="str">
        <f>IF(【全員最初に作成】基本情報!L229="","",【全員最初に作成】基本情報!L229)</f>
        <v/>
      </c>
      <c r="L206" s="70" t="str">
        <f>IF(【全員最初に作成】基本情報!M229="","",【全員最初に作成】基本情報!M229)</f>
        <v/>
      </c>
      <c r="M206" s="70" t="str">
        <f>IF(【全員最初に作成】基本情報!R229="","",【全員最初に作成】基本情報!R229)</f>
        <v/>
      </c>
      <c r="N206" s="70" t="str">
        <f>IF(【全員最初に作成】基本情報!W229="","",【全員最初に作成】基本情報!W229)</f>
        <v/>
      </c>
      <c r="O206" s="65" t="str">
        <f>IF(【全員最初に作成】基本情報!X229="","",【全員最初に作成】基本情報!X229)</f>
        <v/>
      </c>
      <c r="P206" s="71" t="str">
        <f>IF(【全員最初に作成】基本情報!Y229="","",【全員最初に作成】基本情報!Y229)</f>
        <v/>
      </c>
      <c r="Q206" s="234" t="str">
        <f>IF(【全員最初に作成】基本情報!AB229="","",【全員最初に作成】基本情報!AB229)</f>
        <v/>
      </c>
      <c r="R206" s="72"/>
      <c r="S206" s="73"/>
      <c r="T206" s="80" t="str">
        <f>IF(P206="","",VLOOKUP(P206,【参考】数式用!$A$5:$H$34,MATCH(S206,【参考】数式用!$C$4:$E$4,0)+2,0))</f>
        <v/>
      </c>
      <c r="U206" s="38" t="s">
        <v>155</v>
      </c>
      <c r="V206" s="74"/>
      <c r="W206" s="125" t="s">
        <v>156</v>
      </c>
      <c r="X206" s="74"/>
      <c r="Y206" s="40" t="s">
        <v>157</v>
      </c>
      <c r="Z206" s="74"/>
      <c r="AA206" s="125" t="s">
        <v>156</v>
      </c>
      <c r="AB206" s="74"/>
      <c r="AC206" s="125" t="s">
        <v>158</v>
      </c>
      <c r="AD206" s="75" t="s">
        <v>159</v>
      </c>
      <c r="AE206" s="76" t="str">
        <f t="shared" si="10"/>
        <v/>
      </c>
      <c r="AF206" s="77" t="s">
        <v>160</v>
      </c>
      <c r="AG206" s="78" t="str">
        <f t="shared" si="11"/>
        <v/>
      </c>
    </row>
    <row r="207" spans="1:33" ht="36.75" customHeight="1">
      <c r="A207" s="65">
        <f t="shared" si="9"/>
        <v>196</v>
      </c>
      <c r="B207" s="66" t="str">
        <f>IF(【全員最初に作成】基本情報!C230="","",【全員最初に作成】基本情報!C230)</f>
        <v/>
      </c>
      <c r="C207" s="67" t="str">
        <f>IF(【全員最初に作成】基本情報!D230="","",【全員最初に作成】基本情報!D230)</f>
        <v/>
      </c>
      <c r="D207" s="68" t="str">
        <f>IF(【全員最初に作成】基本情報!E230="","",【全員最初に作成】基本情報!E230)</f>
        <v/>
      </c>
      <c r="E207" s="68" t="str">
        <f>IF(【全員最初に作成】基本情報!F230="","",【全員最初に作成】基本情報!F230)</f>
        <v/>
      </c>
      <c r="F207" s="68" t="str">
        <f>IF(【全員最初に作成】基本情報!G230="","",【全員最初に作成】基本情報!G230)</f>
        <v/>
      </c>
      <c r="G207" s="68" t="str">
        <f>IF(【全員最初に作成】基本情報!H230="","",【全員最初に作成】基本情報!H230)</f>
        <v/>
      </c>
      <c r="H207" s="68" t="str">
        <f>IF(【全員最初に作成】基本情報!I230="","",【全員最初に作成】基本情報!I230)</f>
        <v/>
      </c>
      <c r="I207" s="68" t="str">
        <f>IF(【全員最初に作成】基本情報!J230="","",【全員最初に作成】基本情報!J230)</f>
        <v/>
      </c>
      <c r="J207" s="68" t="str">
        <f>IF(【全員最初に作成】基本情報!K230="","",【全員最初に作成】基本情報!K230)</f>
        <v/>
      </c>
      <c r="K207" s="69" t="str">
        <f>IF(【全員最初に作成】基本情報!L230="","",【全員最初に作成】基本情報!L230)</f>
        <v/>
      </c>
      <c r="L207" s="70" t="str">
        <f>IF(【全員最初に作成】基本情報!M230="","",【全員最初に作成】基本情報!M230)</f>
        <v/>
      </c>
      <c r="M207" s="70" t="str">
        <f>IF(【全員最初に作成】基本情報!R230="","",【全員最初に作成】基本情報!R230)</f>
        <v/>
      </c>
      <c r="N207" s="70" t="str">
        <f>IF(【全員最初に作成】基本情報!W230="","",【全員最初に作成】基本情報!W230)</f>
        <v/>
      </c>
      <c r="O207" s="65" t="str">
        <f>IF(【全員最初に作成】基本情報!X230="","",【全員最初に作成】基本情報!X230)</f>
        <v/>
      </c>
      <c r="P207" s="71" t="str">
        <f>IF(【全員最初に作成】基本情報!Y230="","",【全員最初に作成】基本情報!Y230)</f>
        <v/>
      </c>
      <c r="Q207" s="234" t="str">
        <f>IF(【全員最初に作成】基本情報!AB230="","",【全員最初に作成】基本情報!AB230)</f>
        <v/>
      </c>
      <c r="R207" s="72"/>
      <c r="S207" s="73"/>
      <c r="T207" s="80" t="str">
        <f>IF(P207="","",VLOOKUP(P207,【参考】数式用!$A$5:$H$34,MATCH(S207,【参考】数式用!$C$4:$E$4,0)+2,0))</f>
        <v/>
      </c>
      <c r="U207" s="38" t="s">
        <v>155</v>
      </c>
      <c r="V207" s="74"/>
      <c r="W207" s="125" t="s">
        <v>156</v>
      </c>
      <c r="X207" s="74"/>
      <c r="Y207" s="40" t="s">
        <v>157</v>
      </c>
      <c r="Z207" s="74"/>
      <c r="AA207" s="125" t="s">
        <v>156</v>
      </c>
      <c r="AB207" s="74"/>
      <c r="AC207" s="125" t="s">
        <v>158</v>
      </c>
      <c r="AD207" s="75" t="s">
        <v>159</v>
      </c>
      <c r="AE207" s="76" t="str">
        <f t="shared" si="10"/>
        <v/>
      </c>
      <c r="AF207" s="77" t="s">
        <v>160</v>
      </c>
      <c r="AG207" s="78" t="str">
        <f t="shared" si="11"/>
        <v/>
      </c>
    </row>
    <row r="208" spans="1:33" ht="36.75" customHeight="1">
      <c r="A208" s="65">
        <f t="shared" si="9"/>
        <v>197</v>
      </c>
      <c r="B208" s="66" t="str">
        <f>IF(【全員最初に作成】基本情報!C231="","",【全員最初に作成】基本情報!C231)</f>
        <v/>
      </c>
      <c r="C208" s="67" t="str">
        <f>IF(【全員最初に作成】基本情報!D231="","",【全員最初に作成】基本情報!D231)</f>
        <v/>
      </c>
      <c r="D208" s="68" t="str">
        <f>IF(【全員最初に作成】基本情報!E231="","",【全員最初に作成】基本情報!E231)</f>
        <v/>
      </c>
      <c r="E208" s="68" t="str">
        <f>IF(【全員最初に作成】基本情報!F231="","",【全員最初に作成】基本情報!F231)</f>
        <v/>
      </c>
      <c r="F208" s="68" t="str">
        <f>IF(【全員最初に作成】基本情報!G231="","",【全員最初に作成】基本情報!G231)</f>
        <v/>
      </c>
      <c r="G208" s="68" t="str">
        <f>IF(【全員最初に作成】基本情報!H231="","",【全員最初に作成】基本情報!H231)</f>
        <v/>
      </c>
      <c r="H208" s="68" t="str">
        <f>IF(【全員最初に作成】基本情報!I231="","",【全員最初に作成】基本情報!I231)</f>
        <v/>
      </c>
      <c r="I208" s="68" t="str">
        <f>IF(【全員最初に作成】基本情報!J231="","",【全員最初に作成】基本情報!J231)</f>
        <v/>
      </c>
      <c r="J208" s="68" t="str">
        <f>IF(【全員最初に作成】基本情報!K231="","",【全員最初に作成】基本情報!K231)</f>
        <v/>
      </c>
      <c r="K208" s="69" t="str">
        <f>IF(【全員最初に作成】基本情報!L231="","",【全員最初に作成】基本情報!L231)</f>
        <v/>
      </c>
      <c r="L208" s="70" t="str">
        <f>IF(【全員最初に作成】基本情報!M231="","",【全員最初に作成】基本情報!M231)</f>
        <v/>
      </c>
      <c r="M208" s="70" t="str">
        <f>IF(【全員最初に作成】基本情報!R231="","",【全員最初に作成】基本情報!R231)</f>
        <v/>
      </c>
      <c r="N208" s="70" t="str">
        <f>IF(【全員最初に作成】基本情報!W231="","",【全員最初に作成】基本情報!W231)</f>
        <v/>
      </c>
      <c r="O208" s="65" t="str">
        <f>IF(【全員最初に作成】基本情報!X231="","",【全員最初に作成】基本情報!X231)</f>
        <v/>
      </c>
      <c r="P208" s="71" t="str">
        <f>IF(【全員最初に作成】基本情報!Y231="","",【全員最初に作成】基本情報!Y231)</f>
        <v/>
      </c>
      <c r="Q208" s="234" t="str">
        <f>IF(【全員最初に作成】基本情報!AB231="","",【全員最初に作成】基本情報!AB231)</f>
        <v/>
      </c>
      <c r="R208" s="72"/>
      <c r="S208" s="73"/>
      <c r="T208" s="80" t="str">
        <f>IF(P208="","",VLOOKUP(P208,【参考】数式用!$A$5:$H$34,MATCH(S208,【参考】数式用!$C$4:$E$4,0)+2,0))</f>
        <v/>
      </c>
      <c r="U208" s="38" t="s">
        <v>155</v>
      </c>
      <c r="V208" s="74"/>
      <c r="W208" s="125" t="s">
        <v>156</v>
      </c>
      <c r="X208" s="74"/>
      <c r="Y208" s="40" t="s">
        <v>157</v>
      </c>
      <c r="Z208" s="74"/>
      <c r="AA208" s="125" t="s">
        <v>156</v>
      </c>
      <c r="AB208" s="74"/>
      <c r="AC208" s="125" t="s">
        <v>158</v>
      </c>
      <c r="AD208" s="75" t="s">
        <v>159</v>
      </c>
      <c r="AE208" s="76" t="str">
        <f t="shared" si="10"/>
        <v/>
      </c>
      <c r="AF208" s="77" t="s">
        <v>160</v>
      </c>
      <c r="AG208" s="78" t="str">
        <f t="shared" si="11"/>
        <v/>
      </c>
    </row>
    <row r="209" spans="1:33" ht="36.75" customHeight="1">
      <c r="A209" s="65">
        <f t="shared" si="9"/>
        <v>198</v>
      </c>
      <c r="B209" s="66" t="str">
        <f>IF(【全員最初に作成】基本情報!C232="","",【全員最初に作成】基本情報!C232)</f>
        <v/>
      </c>
      <c r="C209" s="67" t="str">
        <f>IF(【全員最初に作成】基本情報!D232="","",【全員最初に作成】基本情報!D232)</f>
        <v/>
      </c>
      <c r="D209" s="68" t="str">
        <f>IF(【全員最初に作成】基本情報!E232="","",【全員最初に作成】基本情報!E232)</f>
        <v/>
      </c>
      <c r="E209" s="68" t="str">
        <f>IF(【全員最初に作成】基本情報!F232="","",【全員最初に作成】基本情報!F232)</f>
        <v/>
      </c>
      <c r="F209" s="68" t="str">
        <f>IF(【全員最初に作成】基本情報!G232="","",【全員最初に作成】基本情報!G232)</f>
        <v/>
      </c>
      <c r="G209" s="68" t="str">
        <f>IF(【全員最初に作成】基本情報!H232="","",【全員最初に作成】基本情報!H232)</f>
        <v/>
      </c>
      <c r="H209" s="68" t="str">
        <f>IF(【全員最初に作成】基本情報!I232="","",【全員最初に作成】基本情報!I232)</f>
        <v/>
      </c>
      <c r="I209" s="68" t="str">
        <f>IF(【全員最初に作成】基本情報!J232="","",【全員最初に作成】基本情報!J232)</f>
        <v/>
      </c>
      <c r="J209" s="68" t="str">
        <f>IF(【全員最初に作成】基本情報!K232="","",【全員最初に作成】基本情報!K232)</f>
        <v/>
      </c>
      <c r="K209" s="69" t="str">
        <f>IF(【全員最初に作成】基本情報!L232="","",【全員最初に作成】基本情報!L232)</f>
        <v/>
      </c>
      <c r="L209" s="70" t="str">
        <f>IF(【全員最初に作成】基本情報!M232="","",【全員最初に作成】基本情報!M232)</f>
        <v/>
      </c>
      <c r="M209" s="70" t="str">
        <f>IF(【全員最初に作成】基本情報!R232="","",【全員最初に作成】基本情報!R232)</f>
        <v/>
      </c>
      <c r="N209" s="70" t="str">
        <f>IF(【全員最初に作成】基本情報!W232="","",【全員最初に作成】基本情報!W232)</f>
        <v/>
      </c>
      <c r="O209" s="65" t="str">
        <f>IF(【全員最初に作成】基本情報!X232="","",【全員最初に作成】基本情報!X232)</f>
        <v/>
      </c>
      <c r="P209" s="71" t="str">
        <f>IF(【全員最初に作成】基本情報!Y232="","",【全員最初に作成】基本情報!Y232)</f>
        <v/>
      </c>
      <c r="Q209" s="234" t="str">
        <f>IF(【全員最初に作成】基本情報!AB232="","",【全員最初に作成】基本情報!AB232)</f>
        <v/>
      </c>
      <c r="R209" s="72"/>
      <c r="S209" s="73"/>
      <c r="T209" s="80" t="str">
        <f>IF(P209="","",VLOOKUP(P209,【参考】数式用!$A$5:$H$34,MATCH(S209,【参考】数式用!$C$4:$E$4,0)+2,0))</f>
        <v/>
      </c>
      <c r="U209" s="38" t="s">
        <v>155</v>
      </c>
      <c r="V209" s="74"/>
      <c r="W209" s="125" t="s">
        <v>156</v>
      </c>
      <c r="X209" s="74"/>
      <c r="Y209" s="40" t="s">
        <v>157</v>
      </c>
      <c r="Z209" s="74"/>
      <c r="AA209" s="125" t="s">
        <v>156</v>
      </c>
      <c r="AB209" s="74"/>
      <c r="AC209" s="125" t="s">
        <v>158</v>
      </c>
      <c r="AD209" s="75" t="s">
        <v>159</v>
      </c>
      <c r="AE209" s="76" t="str">
        <f t="shared" si="10"/>
        <v/>
      </c>
      <c r="AF209" s="77" t="s">
        <v>160</v>
      </c>
      <c r="AG209" s="78" t="str">
        <f t="shared" si="11"/>
        <v/>
      </c>
    </row>
    <row r="210" spans="1:33" ht="36.75" customHeight="1">
      <c r="A210" s="65">
        <f t="shared" si="9"/>
        <v>199</v>
      </c>
      <c r="B210" s="66" t="str">
        <f>IF(【全員最初に作成】基本情報!C233="","",【全員最初に作成】基本情報!C233)</f>
        <v/>
      </c>
      <c r="C210" s="67" t="str">
        <f>IF(【全員最初に作成】基本情報!D233="","",【全員最初に作成】基本情報!D233)</f>
        <v/>
      </c>
      <c r="D210" s="68" t="str">
        <f>IF(【全員最初に作成】基本情報!E233="","",【全員最初に作成】基本情報!E233)</f>
        <v/>
      </c>
      <c r="E210" s="68" t="str">
        <f>IF(【全員最初に作成】基本情報!F233="","",【全員最初に作成】基本情報!F233)</f>
        <v/>
      </c>
      <c r="F210" s="68" t="str">
        <f>IF(【全員最初に作成】基本情報!G233="","",【全員最初に作成】基本情報!G233)</f>
        <v/>
      </c>
      <c r="G210" s="68" t="str">
        <f>IF(【全員最初に作成】基本情報!H233="","",【全員最初に作成】基本情報!H233)</f>
        <v/>
      </c>
      <c r="H210" s="68" t="str">
        <f>IF(【全員最初に作成】基本情報!I233="","",【全員最初に作成】基本情報!I233)</f>
        <v/>
      </c>
      <c r="I210" s="68" t="str">
        <f>IF(【全員最初に作成】基本情報!J233="","",【全員最初に作成】基本情報!J233)</f>
        <v/>
      </c>
      <c r="J210" s="68" t="str">
        <f>IF(【全員最初に作成】基本情報!K233="","",【全員最初に作成】基本情報!K233)</f>
        <v/>
      </c>
      <c r="K210" s="69" t="str">
        <f>IF(【全員最初に作成】基本情報!L233="","",【全員最初に作成】基本情報!L233)</f>
        <v/>
      </c>
      <c r="L210" s="70" t="str">
        <f>IF(【全員最初に作成】基本情報!M233="","",【全員最初に作成】基本情報!M233)</f>
        <v/>
      </c>
      <c r="M210" s="70" t="str">
        <f>IF(【全員最初に作成】基本情報!R233="","",【全員最初に作成】基本情報!R233)</f>
        <v/>
      </c>
      <c r="N210" s="70" t="str">
        <f>IF(【全員最初に作成】基本情報!W233="","",【全員最初に作成】基本情報!W233)</f>
        <v/>
      </c>
      <c r="O210" s="65" t="str">
        <f>IF(【全員最初に作成】基本情報!X233="","",【全員最初に作成】基本情報!X233)</f>
        <v/>
      </c>
      <c r="P210" s="71" t="str">
        <f>IF(【全員最初に作成】基本情報!Y233="","",【全員最初に作成】基本情報!Y233)</f>
        <v/>
      </c>
      <c r="Q210" s="234" t="str">
        <f>IF(【全員最初に作成】基本情報!AB233="","",【全員最初に作成】基本情報!AB233)</f>
        <v/>
      </c>
      <c r="R210" s="72"/>
      <c r="S210" s="73"/>
      <c r="T210" s="80" t="str">
        <f>IF(P210="","",VLOOKUP(P210,【参考】数式用!$A$5:$H$34,MATCH(S210,【参考】数式用!$C$4:$E$4,0)+2,0))</f>
        <v/>
      </c>
      <c r="U210" s="38" t="s">
        <v>155</v>
      </c>
      <c r="V210" s="74"/>
      <c r="W210" s="125" t="s">
        <v>156</v>
      </c>
      <c r="X210" s="74"/>
      <c r="Y210" s="40" t="s">
        <v>157</v>
      </c>
      <c r="Z210" s="74"/>
      <c r="AA210" s="125" t="s">
        <v>156</v>
      </c>
      <c r="AB210" s="74"/>
      <c r="AC210" s="125" t="s">
        <v>158</v>
      </c>
      <c r="AD210" s="75" t="s">
        <v>159</v>
      </c>
      <c r="AE210" s="76" t="str">
        <f t="shared" si="10"/>
        <v/>
      </c>
      <c r="AF210" s="77" t="s">
        <v>160</v>
      </c>
      <c r="AG210" s="78" t="str">
        <f t="shared" si="11"/>
        <v/>
      </c>
    </row>
    <row r="211" spans="1:33" ht="36.75" customHeight="1">
      <c r="A211" s="65">
        <f t="shared" si="9"/>
        <v>200</v>
      </c>
      <c r="B211" s="66" t="str">
        <f>IF(【全員最初に作成】基本情報!C234="","",【全員最初に作成】基本情報!C234)</f>
        <v/>
      </c>
      <c r="C211" s="67" t="str">
        <f>IF(【全員最初に作成】基本情報!D234="","",【全員最初に作成】基本情報!D234)</f>
        <v/>
      </c>
      <c r="D211" s="68" t="str">
        <f>IF(【全員最初に作成】基本情報!E234="","",【全員最初に作成】基本情報!E234)</f>
        <v/>
      </c>
      <c r="E211" s="68" t="str">
        <f>IF(【全員最初に作成】基本情報!F234="","",【全員最初に作成】基本情報!F234)</f>
        <v/>
      </c>
      <c r="F211" s="68" t="str">
        <f>IF(【全員最初に作成】基本情報!G234="","",【全員最初に作成】基本情報!G234)</f>
        <v/>
      </c>
      <c r="G211" s="68" t="str">
        <f>IF(【全員最初に作成】基本情報!H234="","",【全員最初に作成】基本情報!H234)</f>
        <v/>
      </c>
      <c r="H211" s="68" t="str">
        <f>IF(【全員最初に作成】基本情報!I234="","",【全員最初に作成】基本情報!I234)</f>
        <v/>
      </c>
      <c r="I211" s="68" t="str">
        <f>IF(【全員最初に作成】基本情報!J234="","",【全員最初に作成】基本情報!J234)</f>
        <v/>
      </c>
      <c r="J211" s="68" t="str">
        <f>IF(【全員最初に作成】基本情報!K234="","",【全員最初に作成】基本情報!K234)</f>
        <v/>
      </c>
      <c r="K211" s="69" t="str">
        <f>IF(【全員最初に作成】基本情報!L234="","",【全員最初に作成】基本情報!L234)</f>
        <v/>
      </c>
      <c r="L211" s="70" t="str">
        <f>IF(【全員最初に作成】基本情報!M234="","",【全員最初に作成】基本情報!M234)</f>
        <v/>
      </c>
      <c r="M211" s="70" t="str">
        <f>IF(【全員最初に作成】基本情報!R234="","",【全員最初に作成】基本情報!R234)</f>
        <v/>
      </c>
      <c r="N211" s="70" t="str">
        <f>IF(【全員最初に作成】基本情報!W234="","",【全員最初に作成】基本情報!W234)</f>
        <v/>
      </c>
      <c r="O211" s="65" t="str">
        <f>IF(【全員最初に作成】基本情報!X234="","",【全員最初に作成】基本情報!X234)</f>
        <v/>
      </c>
      <c r="P211" s="71" t="str">
        <f>IF(【全員最初に作成】基本情報!Y234="","",【全員最初に作成】基本情報!Y234)</f>
        <v/>
      </c>
      <c r="Q211" s="234" t="str">
        <f>IF(【全員最初に作成】基本情報!AB234="","",【全員最初に作成】基本情報!AB234)</f>
        <v/>
      </c>
      <c r="R211" s="72"/>
      <c r="S211" s="73"/>
      <c r="T211" s="80" t="str">
        <f>IF(P211="","",VLOOKUP(P211,【参考】数式用!$A$5:$H$34,MATCH(S211,【参考】数式用!$C$4:$E$4,0)+2,0))</f>
        <v/>
      </c>
      <c r="U211" s="38" t="s">
        <v>155</v>
      </c>
      <c r="V211" s="74"/>
      <c r="W211" s="125" t="s">
        <v>156</v>
      </c>
      <c r="X211" s="74"/>
      <c r="Y211" s="40" t="s">
        <v>157</v>
      </c>
      <c r="Z211" s="74"/>
      <c r="AA211" s="125" t="s">
        <v>156</v>
      </c>
      <c r="AB211" s="74"/>
      <c r="AC211" s="125" t="s">
        <v>158</v>
      </c>
      <c r="AD211" s="75" t="s">
        <v>159</v>
      </c>
      <c r="AE211" s="76" t="str">
        <f t="shared" si="10"/>
        <v/>
      </c>
      <c r="AF211" s="79" t="s">
        <v>160</v>
      </c>
      <c r="AG211" s="78" t="str">
        <f t="shared" si="11"/>
        <v/>
      </c>
    </row>
    <row r="212" spans="1:33" ht="36.75" customHeight="1">
      <c r="A212" s="65">
        <f t="shared" si="9"/>
        <v>201</v>
      </c>
      <c r="B212" s="66" t="str">
        <f>IF(【全員最初に作成】基本情報!C235="","",【全員最初に作成】基本情報!C235)</f>
        <v/>
      </c>
      <c r="C212" s="67" t="str">
        <f>IF(【全員最初に作成】基本情報!D235="","",【全員最初に作成】基本情報!D235)</f>
        <v/>
      </c>
      <c r="D212" s="68" t="str">
        <f>IF(【全員最初に作成】基本情報!E235="","",【全員最初に作成】基本情報!E235)</f>
        <v/>
      </c>
      <c r="E212" s="68" t="str">
        <f>IF(【全員最初に作成】基本情報!F235="","",【全員最初に作成】基本情報!F235)</f>
        <v/>
      </c>
      <c r="F212" s="68" t="str">
        <f>IF(【全員最初に作成】基本情報!G235="","",【全員最初に作成】基本情報!G235)</f>
        <v/>
      </c>
      <c r="G212" s="68" t="str">
        <f>IF(【全員最初に作成】基本情報!H235="","",【全員最初に作成】基本情報!H235)</f>
        <v/>
      </c>
      <c r="H212" s="68" t="str">
        <f>IF(【全員最初に作成】基本情報!I235="","",【全員最初に作成】基本情報!I235)</f>
        <v/>
      </c>
      <c r="I212" s="68" t="str">
        <f>IF(【全員最初に作成】基本情報!J235="","",【全員最初に作成】基本情報!J235)</f>
        <v/>
      </c>
      <c r="J212" s="68" t="str">
        <f>IF(【全員最初に作成】基本情報!K235="","",【全員最初に作成】基本情報!K235)</f>
        <v/>
      </c>
      <c r="K212" s="69" t="str">
        <f>IF(【全員最初に作成】基本情報!L235="","",【全員最初に作成】基本情報!L235)</f>
        <v/>
      </c>
      <c r="L212" s="70" t="str">
        <f>IF(【全員最初に作成】基本情報!M235="","",【全員最初に作成】基本情報!M235)</f>
        <v/>
      </c>
      <c r="M212" s="70" t="str">
        <f>IF(【全員最初に作成】基本情報!R235="","",【全員最初に作成】基本情報!R235)</f>
        <v/>
      </c>
      <c r="N212" s="70" t="str">
        <f>IF(【全員最初に作成】基本情報!W235="","",【全員最初に作成】基本情報!W235)</f>
        <v/>
      </c>
      <c r="O212" s="65" t="str">
        <f>IF(【全員最初に作成】基本情報!X235="","",【全員最初に作成】基本情報!X235)</f>
        <v/>
      </c>
      <c r="P212" s="71" t="str">
        <f>IF(【全員最初に作成】基本情報!Y235="","",【全員最初に作成】基本情報!Y235)</f>
        <v/>
      </c>
      <c r="Q212" s="234" t="str">
        <f>IF(【全員最初に作成】基本情報!AB235="","",【全員最初に作成】基本情報!AB235)</f>
        <v/>
      </c>
      <c r="R212" s="72"/>
      <c r="S212" s="73"/>
      <c r="T212" s="80" t="str">
        <f>IF(P212="","",VLOOKUP(P212,【参考】数式用!$A$5:$H$34,MATCH(S212,【参考】数式用!$C$4:$E$4,0)+2,0))</f>
        <v/>
      </c>
      <c r="U212" s="38" t="s">
        <v>155</v>
      </c>
      <c r="V212" s="74"/>
      <c r="W212" s="125" t="s">
        <v>156</v>
      </c>
      <c r="X212" s="74"/>
      <c r="Y212" s="40" t="s">
        <v>157</v>
      </c>
      <c r="Z212" s="74"/>
      <c r="AA212" s="125" t="s">
        <v>156</v>
      </c>
      <c r="AB212" s="74"/>
      <c r="AC212" s="125" t="s">
        <v>158</v>
      </c>
      <c r="AD212" s="75" t="s">
        <v>159</v>
      </c>
      <c r="AE212" s="76" t="str">
        <f t="shared" si="10"/>
        <v/>
      </c>
      <c r="AF212" s="79" t="s">
        <v>160</v>
      </c>
      <c r="AG212" s="78" t="str">
        <f t="shared" si="11"/>
        <v/>
      </c>
    </row>
    <row r="213" spans="1:33" ht="36.75" customHeight="1">
      <c r="A213" s="65">
        <f t="shared" si="9"/>
        <v>202</v>
      </c>
      <c r="B213" s="66" t="str">
        <f>IF(【全員最初に作成】基本情報!C236="","",【全員最初に作成】基本情報!C236)</f>
        <v/>
      </c>
      <c r="C213" s="67" t="str">
        <f>IF(【全員最初に作成】基本情報!D236="","",【全員最初に作成】基本情報!D236)</f>
        <v/>
      </c>
      <c r="D213" s="68" t="str">
        <f>IF(【全員最初に作成】基本情報!E236="","",【全員最初に作成】基本情報!E236)</f>
        <v/>
      </c>
      <c r="E213" s="68" t="str">
        <f>IF(【全員最初に作成】基本情報!F236="","",【全員最初に作成】基本情報!F236)</f>
        <v/>
      </c>
      <c r="F213" s="68" t="str">
        <f>IF(【全員最初に作成】基本情報!G236="","",【全員最初に作成】基本情報!G236)</f>
        <v/>
      </c>
      <c r="G213" s="68" t="str">
        <f>IF(【全員最初に作成】基本情報!H236="","",【全員最初に作成】基本情報!H236)</f>
        <v/>
      </c>
      <c r="H213" s="68" t="str">
        <f>IF(【全員最初に作成】基本情報!I236="","",【全員最初に作成】基本情報!I236)</f>
        <v/>
      </c>
      <c r="I213" s="68" t="str">
        <f>IF(【全員最初に作成】基本情報!J236="","",【全員最初に作成】基本情報!J236)</f>
        <v/>
      </c>
      <c r="J213" s="68" t="str">
        <f>IF(【全員最初に作成】基本情報!K236="","",【全員最初に作成】基本情報!K236)</f>
        <v/>
      </c>
      <c r="K213" s="69" t="str">
        <f>IF(【全員最初に作成】基本情報!L236="","",【全員最初に作成】基本情報!L236)</f>
        <v/>
      </c>
      <c r="L213" s="70" t="str">
        <f>IF(【全員最初に作成】基本情報!M236="","",【全員最初に作成】基本情報!M236)</f>
        <v/>
      </c>
      <c r="M213" s="70" t="str">
        <f>IF(【全員最初に作成】基本情報!R236="","",【全員最初に作成】基本情報!R236)</f>
        <v/>
      </c>
      <c r="N213" s="70" t="str">
        <f>IF(【全員最初に作成】基本情報!W236="","",【全員最初に作成】基本情報!W236)</f>
        <v/>
      </c>
      <c r="O213" s="65" t="str">
        <f>IF(【全員最初に作成】基本情報!X236="","",【全員最初に作成】基本情報!X236)</f>
        <v/>
      </c>
      <c r="P213" s="71" t="str">
        <f>IF(【全員最初に作成】基本情報!Y236="","",【全員最初に作成】基本情報!Y236)</f>
        <v/>
      </c>
      <c r="Q213" s="234" t="str">
        <f>IF(【全員最初に作成】基本情報!AB236="","",【全員最初に作成】基本情報!AB236)</f>
        <v/>
      </c>
      <c r="R213" s="72"/>
      <c r="S213" s="73"/>
      <c r="T213" s="80" t="str">
        <f>IF(P213="","",VLOOKUP(P213,【参考】数式用!$A$5:$H$34,MATCH(S213,【参考】数式用!$C$4:$E$4,0)+2,0))</f>
        <v/>
      </c>
      <c r="U213" s="38" t="s">
        <v>155</v>
      </c>
      <c r="V213" s="74"/>
      <c r="W213" s="125" t="s">
        <v>156</v>
      </c>
      <c r="X213" s="74"/>
      <c r="Y213" s="40" t="s">
        <v>157</v>
      </c>
      <c r="Z213" s="74"/>
      <c r="AA213" s="125" t="s">
        <v>156</v>
      </c>
      <c r="AB213" s="74"/>
      <c r="AC213" s="125" t="s">
        <v>158</v>
      </c>
      <c r="AD213" s="75" t="s">
        <v>159</v>
      </c>
      <c r="AE213" s="76" t="str">
        <f t="shared" si="10"/>
        <v/>
      </c>
      <c r="AF213" s="79" t="s">
        <v>160</v>
      </c>
      <c r="AG213" s="78" t="str">
        <f t="shared" si="11"/>
        <v/>
      </c>
    </row>
    <row r="214" spans="1:33" ht="36.75" customHeight="1">
      <c r="A214" s="65">
        <f t="shared" si="9"/>
        <v>203</v>
      </c>
      <c r="B214" s="66" t="str">
        <f>IF(【全員最初に作成】基本情報!C237="","",【全員最初に作成】基本情報!C237)</f>
        <v/>
      </c>
      <c r="C214" s="67" t="str">
        <f>IF(【全員最初に作成】基本情報!D237="","",【全員最初に作成】基本情報!D237)</f>
        <v/>
      </c>
      <c r="D214" s="68" t="str">
        <f>IF(【全員最初に作成】基本情報!E237="","",【全員最初に作成】基本情報!E237)</f>
        <v/>
      </c>
      <c r="E214" s="68" t="str">
        <f>IF(【全員最初に作成】基本情報!F237="","",【全員最初に作成】基本情報!F237)</f>
        <v/>
      </c>
      <c r="F214" s="68" t="str">
        <f>IF(【全員最初に作成】基本情報!G237="","",【全員最初に作成】基本情報!G237)</f>
        <v/>
      </c>
      <c r="G214" s="68" t="str">
        <f>IF(【全員最初に作成】基本情報!H237="","",【全員最初に作成】基本情報!H237)</f>
        <v/>
      </c>
      <c r="H214" s="68" t="str">
        <f>IF(【全員最初に作成】基本情報!I237="","",【全員最初に作成】基本情報!I237)</f>
        <v/>
      </c>
      <c r="I214" s="68" t="str">
        <f>IF(【全員最初に作成】基本情報!J237="","",【全員最初に作成】基本情報!J237)</f>
        <v/>
      </c>
      <c r="J214" s="68" t="str">
        <f>IF(【全員最初に作成】基本情報!K237="","",【全員最初に作成】基本情報!K237)</f>
        <v/>
      </c>
      <c r="K214" s="69" t="str">
        <f>IF(【全員最初に作成】基本情報!L237="","",【全員最初に作成】基本情報!L237)</f>
        <v/>
      </c>
      <c r="L214" s="70" t="str">
        <f>IF(【全員最初に作成】基本情報!M237="","",【全員最初に作成】基本情報!M237)</f>
        <v/>
      </c>
      <c r="M214" s="70" t="str">
        <f>IF(【全員最初に作成】基本情報!R237="","",【全員最初に作成】基本情報!R237)</f>
        <v/>
      </c>
      <c r="N214" s="70" t="str">
        <f>IF(【全員最初に作成】基本情報!W237="","",【全員最初に作成】基本情報!W237)</f>
        <v/>
      </c>
      <c r="O214" s="65" t="str">
        <f>IF(【全員最初に作成】基本情報!X237="","",【全員最初に作成】基本情報!X237)</f>
        <v/>
      </c>
      <c r="P214" s="71" t="str">
        <f>IF(【全員最初に作成】基本情報!Y237="","",【全員最初に作成】基本情報!Y237)</f>
        <v/>
      </c>
      <c r="Q214" s="234" t="str">
        <f>IF(【全員最初に作成】基本情報!AB237="","",【全員最初に作成】基本情報!AB237)</f>
        <v/>
      </c>
      <c r="R214" s="72"/>
      <c r="S214" s="73"/>
      <c r="T214" s="80" t="str">
        <f>IF(P214="","",VLOOKUP(P214,【参考】数式用!$A$5:$H$34,MATCH(S214,【参考】数式用!$C$4:$E$4,0)+2,0))</f>
        <v/>
      </c>
      <c r="U214" s="38" t="s">
        <v>155</v>
      </c>
      <c r="V214" s="74"/>
      <c r="W214" s="125" t="s">
        <v>156</v>
      </c>
      <c r="X214" s="74"/>
      <c r="Y214" s="40" t="s">
        <v>157</v>
      </c>
      <c r="Z214" s="74"/>
      <c r="AA214" s="125" t="s">
        <v>156</v>
      </c>
      <c r="AB214" s="74"/>
      <c r="AC214" s="125" t="s">
        <v>158</v>
      </c>
      <c r="AD214" s="75" t="s">
        <v>159</v>
      </c>
      <c r="AE214" s="76" t="str">
        <f t="shared" si="10"/>
        <v/>
      </c>
      <c r="AF214" s="79" t="s">
        <v>160</v>
      </c>
      <c r="AG214" s="78" t="str">
        <f t="shared" si="11"/>
        <v/>
      </c>
    </row>
    <row r="215" spans="1:33" ht="36.75" customHeight="1">
      <c r="A215" s="65">
        <f t="shared" si="9"/>
        <v>204</v>
      </c>
      <c r="B215" s="66" t="str">
        <f>IF(【全員最初に作成】基本情報!C238="","",【全員最初に作成】基本情報!C238)</f>
        <v/>
      </c>
      <c r="C215" s="67" t="str">
        <f>IF(【全員最初に作成】基本情報!D238="","",【全員最初に作成】基本情報!D238)</f>
        <v/>
      </c>
      <c r="D215" s="68" t="str">
        <f>IF(【全員最初に作成】基本情報!E238="","",【全員最初に作成】基本情報!E238)</f>
        <v/>
      </c>
      <c r="E215" s="68" t="str">
        <f>IF(【全員最初に作成】基本情報!F238="","",【全員最初に作成】基本情報!F238)</f>
        <v/>
      </c>
      <c r="F215" s="68" t="str">
        <f>IF(【全員最初に作成】基本情報!G238="","",【全員最初に作成】基本情報!G238)</f>
        <v/>
      </c>
      <c r="G215" s="68" t="str">
        <f>IF(【全員最初に作成】基本情報!H238="","",【全員最初に作成】基本情報!H238)</f>
        <v/>
      </c>
      <c r="H215" s="68" t="str">
        <f>IF(【全員最初に作成】基本情報!I238="","",【全員最初に作成】基本情報!I238)</f>
        <v/>
      </c>
      <c r="I215" s="68" t="str">
        <f>IF(【全員最初に作成】基本情報!J238="","",【全員最初に作成】基本情報!J238)</f>
        <v/>
      </c>
      <c r="J215" s="68" t="str">
        <f>IF(【全員最初に作成】基本情報!K238="","",【全員最初に作成】基本情報!K238)</f>
        <v/>
      </c>
      <c r="K215" s="69" t="str">
        <f>IF(【全員最初に作成】基本情報!L238="","",【全員最初に作成】基本情報!L238)</f>
        <v/>
      </c>
      <c r="L215" s="70" t="str">
        <f>IF(【全員最初に作成】基本情報!M238="","",【全員最初に作成】基本情報!M238)</f>
        <v/>
      </c>
      <c r="M215" s="70" t="str">
        <f>IF(【全員最初に作成】基本情報!R238="","",【全員最初に作成】基本情報!R238)</f>
        <v/>
      </c>
      <c r="N215" s="70" t="str">
        <f>IF(【全員最初に作成】基本情報!W238="","",【全員最初に作成】基本情報!W238)</f>
        <v/>
      </c>
      <c r="O215" s="65" t="str">
        <f>IF(【全員最初に作成】基本情報!X238="","",【全員最初に作成】基本情報!X238)</f>
        <v/>
      </c>
      <c r="P215" s="71" t="str">
        <f>IF(【全員最初に作成】基本情報!Y238="","",【全員最初に作成】基本情報!Y238)</f>
        <v/>
      </c>
      <c r="Q215" s="234" t="str">
        <f>IF(【全員最初に作成】基本情報!AB238="","",【全員最初に作成】基本情報!AB238)</f>
        <v/>
      </c>
      <c r="R215" s="72"/>
      <c r="S215" s="73"/>
      <c r="T215" s="80" t="str">
        <f>IF(P215="","",VLOOKUP(P215,【参考】数式用!$A$5:$H$34,MATCH(S215,【参考】数式用!$C$4:$E$4,0)+2,0))</f>
        <v/>
      </c>
      <c r="U215" s="38" t="s">
        <v>155</v>
      </c>
      <c r="V215" s="74"/>
      <c r="W215" s="125" t="s">
        <v>156</v>
      </c>
      <c r="X215" s="74"/>
      <c r="Y215" s="40" t="s">
        <v>157</v>
      </c>
      <c r="Z215" s="74"/>
      <c r="AA215" s="125" t="s">
        <v>156</v>
      </c>
      <c r="AB215" s="74"/>
      <c r="AC215" s="125" t="s">
        <v>158</v>
      </c>
      <c r="AD215" s="75" t="s">
        <v>159</v>
      </c>
      <c r="AE215" s="76" t="str">
        <f t="shared" si="10"/>
        <v/>
      </c>
      <c r="AF215" s="79" t="s">
        <v>160</v>
      </c>
      <c r="AG215" s="78" t="str">
        <f t="shared" si="11"/>
        <v/>
      </c>
    </row>
    <row r="216" spans="1:33" ht="36.75" customHeight="1">
      <c r="A216" s="65">
        <f t="shared" si="9"/>
        <v>205</v>
      </c>
      <c r="B216" s="66" t="str">
        <f>IF(【全員最初に作成】基本情報!C239="","",【全員最初に作成】基本情報!C239)</f>
        <v/>
      </c>
      <c r="C216" s="67" t="str">
        <f>IF(【全員最初に作成】基本情報!D239="","",【全員最初に作成】基本情報!D239)</f>
        <v/>
      </c>
      <c r="D216" s="68" t="str">
        <f>IF(【全員最初に作成】基本情報!E239="","",【全員最初に作成】基本情報!E239)</f>
        <v/>
      </c>
      <c r="E216" s="68" t="str">
        <f>IF(【全員最初に作成】基本情報!F239="","",【全員最初に作成】基本情報!F239)</f>
        <v/>
      </c>
      <c r="F216" s="68" t="str">
        <f>IF(【全員最初に作成】基本情報!G239="","",【全員最初に作成】基本情報!G239)</f>
        <v/>
      </c>
      <c r="G216" s="68" t="str">
        <f>IF(【全員最初に作成】基本情報!H239="","",【全員最初に作成】基本情報!H239)</f>
        <v/>
      </c>
      <c r="H216" s="68" t="str">
        <f>IF(【全員最初に作成】基本情報!I239="","",【全員最初に作成】基本情報!I239)</f>
        <v/>
      </c>
      <c r="I216" s="68" t="str">
        <f>IF(【全員最初に作成】基本情報!J239="","",【全員最初に作成】基本情報!J239)</f>
        <v/>
      </c>
      <c r="J216" s="68" t="str">
        <f>IF(【全員最初に作成】基本情報!K239="","",【全員最初に作成】基本情報!K239)</f>
        <v/>
      </c>
      <c r="K216" s="69" t="str">
        <f>IF(【全員最初に作成】基本情報!L239="","",【全員最初に作成】基本情報!L239)</f>
        <v/>
      </c>
      <c r="L216" s="70" t="str">
        <f>IF(【全員最初に作成】基本情報!M239="","",【全員最初に作成】基本情報!M239)</f>
        <v/>
      </c>
      <c r="M216" s="70" t="str">
        <f>IF(【全員最初に作成】基本情報!R239="","",【全員最初に作成】基本情報!R239)</f>
        <v/>
      </c>
      <c r="N216" s="70" t="str">
        <f>IF(【全員最初に作成】基本情報!W239="","",【全員最初に作成】基本情報!W239)</f>
        <v/>
      </c>
      <c r="O216" s="65" t="str">
        <f>IF(【全員最初に作成】基本情報!X239="","",【全員最初に作成】基本情報!X239)</f>
        <v/>
      </c>
      <c r="P216" s="71" t="str">
        <f>IF(【全員最初に作成】基本情報!Y239="","",【全員最初に作成】基本情報!Y239)</f>
        <v/>
      </c>
      <c r="Q216" s="234" t="str">
        <f>IF(【全員最初に作成】基本情報!AB239="","",【全員最初に作成】基本情報!AB239)</f>
        <v/>
      </c>
      <c r="R216" s="72"/>
      <c r="S216" s="73"/>
      <c r="T216" s="80" t="str">
        <f>IF(P216="","",VLOOKUP(P216,【参考】数式用!$A$5:$H$34,MATCH(S216,【参考】数式用!$C$4:$E$4,0)+2,0))</f>
        <v/>
      </c>
      <c r="U216" s="38" t="s">
        <v>155</v>
      </c>
      <c r="V216" s="74"/>
      <c r="W216" s="125" t="s">
        <v>156</v>
      </c>
      <c r="X216" s="74"/>
      <c r="Y216" s="40" t="s">
        <v>157</v>
      </c>
      <c r="Z216" s="74"/>
      <c r="AA216" s="125" t="s">
        <v>156</v>
      </c>
      <c r="AB216" s="74"/>
      <c r="AC216" s="125" t="s">
        <v>158</v>
      </c>
      <c r="AD216" s="75" t="s">
        <v>159</v>
      </c>
      <c r="AE216" s="76" t="str">
        <f t="shared" si="10"/>
        <v/>
      </c>
      <c r="AF216" s="79" t="s">
        <v>160</v>
      </c>
      <c r="AG216" s="78" t="str">
        <f t="shared" si="11"/>
        <v/>
      </c>
    </row>
    <row r="217" spans="1:33" ht="36.75" customHeight="1">
      <c r="A217" s="65">
        <f t="shared" si="9"/>
        <v>206</v>
      </c>
      <c r="B217" s="66" t="str">
        <f>IF(【全員最初に作成】基本情報!C240="","",【全員最初に作成】基本情報!C240)</f>
        <v/>
      </c>
      <c r="C217" s="67" t="str">
        <f>IF(【全員最初に作成】基本情報!D240="","",【全員最初に作成】基本情報!D240)</f>
        <v/>
      </c>
      <c r="D217" s="68" t="str">
        <f>IF(【全員最初に作成】基本情報!E240="","",【全員最初に作成】基本情報!E240)</f>
        <v/>
      </c>
      <c r="E217" s="68" t="str">
        <f>IF(【全員最初に作成】基本情報!F240="","",【全員最初に作成】基本情報!F240)</f>
        <v/>
      </c>
      <c r="F217" s="68" t="str">
        <f>IF(【全員最初に作成】基本情報!G240="","",【全員最初に作成】基本情報!G240)</f>
        <v/>
      </c>
      <c r="G217" s="68" t="str">
        <f>IF(【全員最初に作成】基本情報!H240="","",【全員最初に作成】基本情報!H240)</f>
        <v/>
      </c>
      <c r="H217" s="68" t="str">
        <f>IF(【全員最初に作成】基本情報!I240="","",【全員最初に作成】基本情報!I240)</f>
        <v/>
      </c>
      <c r="I217" s="68" t="str">
        <f>IF(【全員最初に作成】基本情報!J240="","",【全員最初に作成】基本情報!J240)</f>
        <v/>
      </c>
      <c r="J217" s="68" t="str">
        <f>IF(【全員最初に作成】基本情報!K240="","",【全員最初に作成】基本情報!K240)</f>
        <v/>
      </c>
      <c r="K217" s="69" t="str">
        <f>IF(【全員最初に作成】基本情報!L240="","",【全員最初に作成】基本情報!L240)</f>
        <v/>
      </c>
      <c r="L217" s="70" t="str">
        <f>IF(【全員最初に作成】基本情報!M240="","",【全員最初に作成】基本情報!M240)</f>
        <v/>
      </c>
      <c r="M217" s="70" t="str">
        <f>IF(【全員最初に作成】基本情報!R240="","",【全員最初に作成】基本情報!R240)</f>
        <v/>
      </c>
      <c r="N217" s="70" t="str">
        <f>IF(【全員最初に作成】基本情報!W240="","",【全員最初に作成】基本情報!W240)</f>
        <v/>
      </c>
      <c r="O217" s="65" t="str">
        <f>IF(【全員最初に作成】基本情報!X240="","",【全員最初に作成】基本情報!X240)</f>
        <v/>
      </c>
      <c r="P217" s="71" t="str">
        <f>IF(【全員最初に作成】基本情報!Y240="","",【全員最初に作成】基本情報!Y240)</f>
        <v/>
      </c>
      <c r="Q217" s="234" t="str">
        <f>IF(【全員最初に作成】基本情報!AB240="","",【全員最初に作成】基本情報!AB240)</f>
        <v/>
      </c>
      <c r="R217" s="72"/>
      <c r="S217" s="73"/>
      <c r="T217" s="80" t="str">
        <f>IF(P217="","",VLOOKUP(P217,【参考】数式用!$A$5:$H$34,MATCH(S217,【参考】数式用!$C$4:$E$4,0)+2,0))</f>
        <v/>
      </c>
      <c r="U217" s="38" t="s">
        <v>155</v>
      </c>
      <c r="V217" s="74"/>
      <c r="W217" s="125" t="s">
        <v>156</v>
      </c>
      <c r="X217" s="74"/>
      <c r="Y217" s="40" t="s">
        <v>157</v>
      </c>
      <c r="Z217" s="74"/>
      <c r="AA217" s="125" t="s">
        <v>156</v>
      </c>
      <c r="AB217" s="74"/>
      <c r="AC217" s="125" t="s">
        <v>158</v>
      </c>
      <c r="AD217" s="75" t="s">
        <v>159</v>
      </c>
      <c r="AE217" s="76" t="str">
        <f t="shared" si="10"/>
        <v/>
      </c>
      <c r="AF217" s="79" t="s">
        <v>160</v>
      </c>
      <c r="AG217" s="78" t="str">
        <f t="shared" si="11"/>
        <v/>
      </c>
    </row>
    <row r="218" spans="1:33" ht="36.75" customHeight="1">
      <c r="A218" s="65">
        <f t="shared" si="9"/>
        <v>207</v>
      </c>
      <c r="B218" s="66" t="str">
        <f>IF(【全員最初に作成】基本情報!C241="","",【全員最初に作成】基本情報!C241)</f>
        <v/>
      </c>
      <c r="C218" s="67" t="str">
        <f>IF(【全員最初に作成】基本情報!D241="","",【全員最初に作成】基本情報!D241)</f>
        <v/>
      </c>
      <c r="D218" s="68" t="str">
        <f>IF(【全員最初に作成】基本情報!E241="","",【全員最初に作成】基本情報!E241)</f>
        <v/>
      </c>
      <c r="E218" s="68" t="str">
        <f>IF(【全員最初に作成】基本情報!F241="","",【全員最初に作成】基本情報!F241)</f>
        <v/>
      </c>
      <c r="F218" s="68" t="str">
        <f>IF(【全員最初に作成】基本情報!G241="","",【全員最初に作成】基本情報!G241)</f>
        <v/>
      </c>
      <c r="G218" s="68" t="str">
        <f>IF(【全員最初に作成】基本情報!H241="","",【全員最初に作成】基本情報!H241)</f>
        <v/>
      </c>
      <c r="H218" s="68" t="str">
        <f>IF(【全員最初に作成】基本情報!I241="","",【全員最初に作成】基本情報!I241)</f>
        <v/>
      </c>
      <c r="I218" s="68" t="str">
        <f>IF(【全員最初に作成】基本情報!J241="","",【全員最初に作成】基本情報!J241)</f>
        <v/>
      </c>
      <c r="J218" s="68" t="str">
        <f>IF(【全員最初に作成】基本情報!K241="","",【全員最初に作成】基本情報!K241)</f>
        <v/>
      </c>
      <c r="K218" s="69" t="str">
        <f>IF(【全員最初に作成】基本情報!L241="","",【全員最初に作成】基本情報!L241)</f>
        <v/>
      </c>
      <c r="L218" s="70" t="str">
        <f>IF(【全員最初に作成】基本情報!M241="","",【全員最初に作成】基本情報!M241)</f>
        <v/>
      </c>
      <c r="M218" s="70" t="str">
        <f>IF(【全員最初に作成】基本情報!R241="","",【全員最初に作成】基本情報!R241)</f>
        <v/>
      </c>
      <c r="N218" s="70" t="str">
        <f>IF(【全員最初に作成】基本情報!W241="","",【全員最初に作成】基本情報!W241)</f>
        <v/>
      </c>
      <c r="O218" s="65" t="str">
        <f>IF(【全員最初に作成】基本情報!X241="","",【全員最初に作成】基本情報!X241)</f>
        <v/>
      </c>
      <c r="P218" s="71" t="str">
        <f>IF(【全員最初に作成】基本情報!Y241="","",【全員最初に作成】基本情報!Y241)</f>
        <v/>
      </c>
      <c r="Q218" s="234" t="str">
        <f>IF(【全員最初に作成】基本情報!AB241="","",【全員最初に作成】基本情報!AB241)</f>
        <v/>
      </c>
      <c r="R218" s="72"/>
      <c r="S218" s="73"/>
      <c r="T218" s="80" t="str">
        <f>IF(P218="","",VLOOKUP(P218,【参考】数式用!$A$5:$H$34,MATCH(S218,【参考】数式用!$C$4:$E$4,0)+2,0))</f>
        <v/>
      </c>
      <c r="U218" s="38" t="s">
        <v>155</v>
      </c>
      <c r="V218" s="74"/>
      <c r="W218" s="125" t="s">
        <v>156</v>
      </c>
      <c r="X218" s="74"/>
      <c r="Y218" s="40" t="s">
        <v>157</v>
      </c>
      <c r="Z218" s="74"/>
      <c r="AA218" s="125" t="s">
        <v>156</v>
      </c>
      <c r="AB218" s="74"/>
      <c r="AC218" s="125" t="s">
        <v>158</v>
      </c>
      <c r="AD218" s="75" t="s">
        <v>159</v>
      </c>
      <c r="AE218" s="76" t="str">
        <f t="shared" si="10"/>
        <v/>
      </c>
      <c r="AF218" s="79" t="s">
        <v>160</v>
      </c>
      <c r="AG218" s="78" t="str">
        <f t="shared" si="11"/>
        <v/>
      </c>
    </row>
    <row r="219" spans="1:33" ht="36.75" customHeight="1">
      <c r="A219" s="65">
        <f t="shared" ref="A219:A282" si="12">A218+1</f>
        <v>208</v>
      </c>
      <c r="B219" s="66" t="str">
        <f>IF(【全員最初に作成】基本情報!C242="","",【全員最初に作成】基本情報!C242)</f>
        <v/>
      </c>
      <c r="C219" s="67" t="str">
        <f>IF(【全員最初に作成】基本情報!D242="","",【全員最初に作成】基本情報!D242)</f>
        <v/>
      </c>
      <c r="D219" s="68" t="str">
        <f>IF(【全員最初に作成】基本情報!E242="","",【全員最初に作成】基本情報!E242)</f>
        <v/>
      </c>
      <c r="E219" s="68" t="str">
        <f>IF(【全員最初に作成】基本情報!F242="","",【全員最初に作成】基本情報!F242)</f>
        <v/>
      </c>
      <c r="F219" s="68" t="str">
        <f>IF(【全員最初に作成】基本情報!G242="","",【全員最初に作成】基本情報!G242)</f>
        <v/>
      </c>
      <c r="G219" s="68" t="str">
        <f>IF(【全員最初に作成】基本情報!H242="","",【全員最初に作成】基本情報!H242)</f>
        <v/>
      </c>
      <c r="H219" s="68" t="str">
        <f>IF(【全員最初に作成】基本情報!I242="","",【全員最初に作成】基本情報!I242)</f>
        <v/>
      </c>
      <c r="I219" s="68" t="str">
        <f>IF(【全員最初に作成】基本情報!J242="","",【全員最初に作成】基本情報!J242)</f>
        <v/>
      </c>
      <c r="J219" s="68" t="str">
        <f>IF(【全員最初に作成】基本情報!K242="","",【全員最初に作成】基本情報!K242)</f>
        <v/>
      </c>
      <c r="K219" s="69" t="str">
        <f>IF(【全員最初に作成】基本情報!L242="","",【全員最初に作成】基本情報!L242)</f>
        <v/>
      </c>
      <c r="L219" s="70" t="str">
        <f>IF(【全員最初に作成】基本情報!M242="","",【全員最初に作成】基本情報!M242)</f>
        <v/>
      </c>
      <c r="M219" s="70" t="str">
        <f>IF(【全員最初に作成】基本情報!R242="","",【全員最初に作成】基本情報!R242)</f>
        <v/>
      </c>
      <c r="N219" s="70" t="str">
        <f>IF(【全員最初に作成】基本情報!W242="","",【全員最初に作成】基本情報!W242)</f>
        <v/>
      </c>
      <c r="O219" s="65" t="str">
        <f>IF(【全員最初に作成】基本情報!X242="","",【全員最初に作成】基本情報!X242)</f>
        <v/>
      </c>
      <c r="P219" s="71" t="str">
        <f>IF(【全員最初に作成】基本情報!Y242="","",【全員最初に作成】基本情報!Y242)</f>
        <v/>
      </c>
      <c r="Q219" s="234" t="str">
        <f>IF(【全員最初に作成】基本情報!AB242="","",【全員最初に作成】基本情報!AB242)</f>
        <v/>
      </c>
      <c r="R219" s="72"/>
      <c r="S219" s="73"/>
      <c r="T219" s="80" t="str">
        <f>IF(P219="","",VLOOKUP(P219,【参考】数式用!$A$5:$H$34,MATCH(S219,【参考】数式用!$C$4:$E$4,0)+2,0))</f>
        <v/>
      </c>
      <c r="U219" s="38" t="s">
        <v>155</v>
      </c>
      <c r="V219" s="74"/>
      <c r="W219" s="125" t="s">
        <v>156</v>
      </c>
      <c r="X219" s="74"/>
      <c r="Y219" s="40" t="s">
        <v>157</v>
      </c>
      <c r="Z219" s="74"/>
      <c r="AA219" s="125" t="s">
        <v>156</v>
      </c>
      <c r="AB219" s="74"/>
      <c r="AC219" s="125" t="s">
        <v>158</v>
      </c>
      <c r="AD219" s="75" t="s">
        <v>159</v>
      </c>
      <c r="AE219" s="76" t="str">
        <f t="shared" si="10"/>
        <v/>
      </c>
      <c r="AF219" s="79" t="s">
        <v>160</v>
      </c>
      <c r="AG219" s="78" t="str">
        <f t="shared" si="11"/>
        <v/>
      </c>
    </row>
    <row r="220" spans="1:33" ht="36.75" customHeight="1">
      <c r="A220" s="65">
        <f t="shared" si="12"/>
        <v>209</v>
      </c>
      <c r="B220" s="66" t="str">
        <f>IF(【全員最初に作成】基本情報!C243="","",【全員最初に作成】基本情報!C243)</f>
        <v/>
      </c>
      <c r="C220" s="67" t="str">
        <f>IF(【全員最初に作成】基本情報!D243="","",【全員最初に作成】基本情報!D243)</f>
        <v/>
      </c>
      <c r="D220" s="68" t="str">
        <f>IF(【全員最初に作成】基本情報!E243="","",【全員最初に作成】基本情報!E243)</f>
        <v/>
      </c>
      <c r="E220" s="68" t="str">
        <f>IF(【全員最初に作成】基本情報!F243="","",【全員最初に作成】基本情報!F243)</f>
        <v/>
      </c>
      <c r="F220" s="68" t="str">
        <f>IF(【全員最初に作成】基本情報!G243="","",【全員最初に作成】基本情報!G243)</f>
        <v/>
      </c>
      <c r="G220" s="68" t="str">
        <f>IF(【全員最初に作成】基本情報!H243="","",【全員最初に作成】基本情報!H243)</f>
        <v/>
      </c>
      <c r="H220" s="68" t="str">
        <f>IF(【全員最初に作成】基本情報!I243="","",【全員最初に作成】基本情報!I243)</f>
        <v/>
      </c>
      <c r="I220" s="68" t="str">
        <f>IF(【全員最初に作成】基本情報!J243="","",【全員最初に作成】基本情報!J243)</f>
        <v/>
      </c>
      <c r="J220" s="68" t="str">
        <f>IF(【全員最初に作成】基本情報!K243="","",【全員最初に作成】基本情報!K243)</f>
        <v/>
      </c>
      <c r="K220" s="69" t="str">
        <f>IF(【全員最初に作成】基本情報!L243="","",【全員最初に作成】基本情報!L243)</f>
        <v/>
      </c>
      <c r="L220" s="70" t="str">
        <f>IF(【全員最初に作成】基本情報!M243="","",【全員最初に作成】基本情報!M243)</f>
        <v/>
      </c>
      <c r="M220" s="70" t="str">
        <f>IF(【全員最初に作成】基本情報!R243="","",【全員最初に作成】基本情報!R243)</f>
        <v/>
      </c>
      <c r="N220" s="70" t="str">
        <f>IF(【全員最初に作成】基本情報!W243="","",【全員最初に作成】基本情報!W243)</f>
        <v/>
      </c>
      <c r="O220" s="65" t="str">
        <f>IF(【全員最初に作成】基本情報!X243="","",【全員最初に作成】基本情報!X243)</f>
        <v/>
      </c>
      <c r="P220" s="71" t="str">
        <f>IF(【全員最初に作成】基本情報!Y243="","",【全員最初に作成】基本情報!Y243)</f>
        <v/>
      </c>
      <c r="Q220" s="234" t="str">
        <f>IF(【全員最初に作成】基本情報!AB243="","",【全員最初に作成】基本情報!AB243)</f>
        <v/>
      </c>
      <c r="R220" s="72"/>
      <c r="S220" s="73"/>
      <c r="T220" s="80" t="str">
        <f>IF(P220="","",VLOOKUP(P220,【参考】数式用!$A$5:$H$34,MATCH(S220,【参考】数式用!$C$4:$E$4,0)+2,0))</f>
        <v/>
      </c>
      <c r="U220" s="38" t="s">
        <v>155</v>
      </c>
      <c r="V220" s="74"/>
      <c r="W220" s="125" t="s">
        <v>156</v>
      </c>
      <c r="X220" s="74"/>
      <c r="Y220" s="40" t="s">
        <v>157</v>
      </c>
      <c r="Z220" s="74"/>
      <c r="AA220" s="125" t="s">
        <v>156</v>
      </c>
      <c r="AB220" s="74"/>
      <c r="AC220" s="125" t="s">
        <v>158</v>
      </c>
      <c r="AD220" s="75" t="s">
        <v>159</v>
      </c>
      <c r="AE220" s="76" t="str">
        <f t="shared" si="10"/>
        <v/>
      </c>
      <c r="AF220" s="79" t="s">
        <v>160</v>
      </c>
      <c r="AG220" s="78" t="str">
        <f t="shared" si="11"/>
        <v/>
      </c>
    </row>
    <row r="221" spans="1:33" ht="36.75" customHeight="1">
      <c r="A221" s="65">
        <f t="shared" si="12"/>
        <v>210</v>
      </c>
      <c r="B221" s="66" t="str">
        <f>IF(【全員最初に作成】基本情報!C244="","",【全員最初に作成】基本情報!C244)</f>
        <v/>
      </c>
      <c r="C221" s="67" t="str">
        <f>IF(【全員最初に作成】基本情報!D244="","",【全員最初に作成】基本情報!D244)</f>
        <v/>
      </c>
      <c r="D221" s="68" t="str">
        <f>IF(【全員最初に作成】基本情報!E244="","",【全員最初に作成】基本情報!E244)</f>
        <v/>
      </c>
      <c r="E221" s="68" t="str">
        <f>IF(【全員最初に作成】基本情報!F244="","",【全員最初に作成】基本情報!F244)</f>
        <v/>
      </c>
      <c r="F221" s="68" t="str">
        <f>IF(【全員最初に作成】基本情報!G244="","",【全員最初に作成】基本情報!G244)</f>
        <v/>
      </c>
      <c r="G221" s="68" t="str">
        <f>IF(【全員最初に作成】基本情報!H244="","",【全員最初に作成】基本情報!H244)</f>
        <v/>
      </c>
      <c r="H221" s="68" t="str">
        <f>IF(【全員最初に作成】基本情報!I244="","",【全員最初に作成】基本情報!I244)</f>
        <v/>
      </c>
      <c r="I221" s="68" t="str">
        <f>IF(【全員最初に作成】基本情報!J244="","",【全員最初に作成】基本情報!J244)</f>
        <v/>
      </c>
      <c r="J221" s="68" t="str">
        <f>IF(【全員最初に作成】基本情報!K244="","",【全員最初に作成】基本情報!K244)</f>
        <v/>
      </c>
      <c r="K221" s="69" t="str">
        <f>IF(【全員最初に作成】基本情報!L244="","",【全員最初に作成】基本情報!L244)</f>
        <v/>
      </c>
      <c r="L221" s="70" t="str">
        <f>IF(【全員最初に作成】基本情報!M244="","",【全員最初に作成】基本情報!M244)</f>
        <v/>
      </c>
      <c r="M221" s="70" t="str">
        <f>IF(【全員最初に作成】基本情報!R244="","",【全員最初に作成】基本情報!R244)</f>
        <v/>
      </c>
      <c r="N221" s="70" t="str">
        <f>IF(【全員最初に作成】基本情報!W244="","",【全員最初に作成】基本情報!W244)</f>
        <v/>
      </c>
      <c r="O221" s="65" t="str">
        <f>IF(【全員最初に作成】基本情報!X244="","",【全員最初に作成】基本情報!X244)</f>
        <v/>
      </c>
      <c r="P221" s="71" t="str">
        <f>IF(【全員最初に作成】基本情報!Y244="","",【全員最初に作成】基本情報!Y244)</f>
        <v/>
      </c>
      <c r="Q221" s="234" t="str">
        <f>IF(【全員最初に作成】基本情報!AB244="","",【全員最初に作成】基本情報!AB244)</f>
        <v/>
      </c>
      <c r="R221" s="72"/>
      <c r="S221" s="73"/>
      <c r="T221" s="80" t="str">
        <f>IF(P221="","",VLOOKUP(P221,【参考】数式用!$A$5:$H$34,MATCH(S221,【参考】数式用!$C$4:$E$4,0)+2,0))</f>
        <v/>
      </c>
      <c r="U221" s="38" t="s">
        <v>155</v>
      </c>
      <c r="V221" s="74"/>
      <c r="W221" s="125" t="s">
        <v>156</v>
      </c>
      <c r="X221" s="74"/>
      <c r="Y221" s="40" t="s">
        <v>157</v>
      </c>
      <c r="Z221" s="74"/>
      <c r="AA221" s="125" t="s">
        <v>156</v>
      </c>
      <c r="AB221" s="74"/>
      <c r="AC221" s="125" t="s">
        <v>158</v>
      </c>
      <c r="AD221" s="75" t="s">
        <v>159</v>
      </c>
      <c r="AE221" s="76" t="str">
        <f t="shared" si="10"/>
        <v/>
      </c>
      <c r="AF221" s="79" t="s">
        <v>160</v>
      </c>
      <c r="AG221" s="78" t="str">
        <f t="shared" si="11"/>
        <v/>
      </c>
    </row>
    <row r="222" spans="1:33" ht="36.75" customHeight="1">
      <c r="A222" s="65">
        <f t="shared" si="12"/>
        <v>211</v>
      </c>
      <c r="B222" s="66" t="str">
        <f>IF(【全員最初に作成】基本情報!C245="","",【全員最初に作成】基本情報!C245)</f>
        <v/>
      </c>
      <c r="C222" s="67" t="str">
        <f>IF(【全員最初に作成】基本情報!D245="","",【全員最初に作成】基本情報!D245)</f>
        <v/>
      </c>
      <c r="D222" s="68" t="str">
        <f>IF(【全員最初に作成】基本情報!E245="","",【全員最初に作成】基本情報!E245)</f>
        <v/>
      </c>
      <c r="E222" s="68" t="str">
        <f>IF(【全員最初に作成】基本情報!F245="","",【全員最初に作成】基本情報!F245)</f>
        <v/>
      </c>
      <c r="F222" s="68" t="str">
        <f>IF(【全員最初に作成】基本情報!G245="","",【全員最初に作成】基本情報!G245)</f>
        <v/>
      </c>
      <c r="G222" s="68" t="str">
        <f>IF(【全員最初に作成】基本情報!H245="","",【全員最初に作成】基本情報!H245)</f>
        <v/>
      </c>
      <c r="H222" s="68" t="str">
        <f>IF(【全員最初に作成】基本情報!I245="","",【全員最初に作成】基本情報!I245)</f>
        <v/>
      </c>
      <c r="I222" s="68" t="str">
        <f>IF(【全員最初に作成】基本情報!J245="","",【全員最初に作成】基本情報!J245)</f>
        <v/>
      </c>
      <c r="J222" s="68" t="str">
        <f>IF(【全員最初に作成】基本情報!K245="","",【全員最初に作成】基本情報!K245)</f>
        <v/>
      </c>
      <c r="K222" s="69" t="str">
        <f>IF(【全員最初に作成】基本情報!L245="","",【全員最初に作成】基本情報!L245)</f>
        <v/>
      </c>
      <c r="L222" s="70" t="str">
        <f>IF(【全員最初に作成】基本情報!M245="","",【全員最初に作成】基本情報!M245)</f>
        <v/>
      </c>
      <c r="M222" s="70" t="str">
        <f>IF(【全員最初に作成】基本情報!R245="","",【全員最初に作成】基本情報!R245)</f>
        <v/>
      </c>
      <c r="N222" s="70" t="str">
        <f>IF(【全員最初に作成】基本情報!W245="","",【全員最初に作成】基本情報!W245)</f>
        <v/>
      </c>
      <c r="O222" s="65" t="str">
        <f>IF(【全員最初に作成】基本情報!X245="","",【全員最初に作成】基本情報!X245)</f>
        <v/>
      </c>
      <c r="P222" s="71" t="str">
        <f>IF(【全員最初に作成】基本情報!Y245="","",【全員最初に作成】基本情報!Y245)</f>
        <v/>
      </c>
      <c r="Q222" s="234" t="str">
        <f>IF(【全員最初に作成】基本情報!AB245="","",【全員最初に作成】基本情報!AB245)</f>
        <v/>
      </c>
      <c r="R222" s="72"/>
      <c r="S222" s="73"/>
      <c r="T222" s="80" t="str">
        <f>IF(P222="","",VLOOKUP(P222,【参考】数式用!$A$5:$H$34,MATCH(S222,【参考】数式用!$C$4:$E$4,0)+2,0))</f>
        <v/>
      </c>
      <c r="U222" s="38" t="s">
        <v>155</v>
      </c>
      <c r="V222" s="74"/>
      <c r="W222" s="125" t="s">
        <v>156</v>
      </c>
      <c r="X222" s="74"/>
      <c r="Y222" s="40" t="s">
        <v>157</v>
      </c>
      <c r="Z222" s="74"/>
      <c r="AA222" s="125" t="s">
        <v>156</v>
      </c>
      <c r="AB222" s="74"/>
      <c r="AC222" s="125" t="s">
        <v>158</v>
      </c>
      <c r="AD222" s="75" t="s">
        <v>159</v>
      </c>
      <c r="AE222" s="76" t="str">
        <f t="shared" si="10"/>
        <v/>
      </c>
      <c r="AF222" s="79" t="s">
        <v>160</v>
      </c>
      <c r="AG222" s="78" t="str">
        <f t="shared" si="11"/>
        <v/>
      </c>
    </row>
    <row r="223" spans="1:33" ht="36.75" customHeight="1">
      <c r="A223" s="65">
        <f t="shared" si="12"/>
        <v>212</v>
      </c>
      <c r="B223" s="66" t="str">
        <f>IF(【全員最初に作成】基本情報!C246="","",【全員最初に作成】基本情報!C246)</f>
        <v/>
      </c>
      <c r="C223" s="67" t="str">
        <f>IF(【全員最初に作成】基本情報!D246="","",【全員最初に作成】基本情報!D246)</f>
        <v/>
      </c>
      <c r="D223" s="68" t="str">
        <f>IF(【全員最初に作成】基本情報!E246="","",【全員最初に作成】基本情報!E246)</f>
        <v/>
      </c>
      <c r="E223" s="68" t="str">
        <f>IF(【全員最初に作成】基本情報!F246="","",【全員最初に作成】基本情報!F246)</f>
        <v/>
      </c>
      <c r="F223" s="68" t="str">
        <f>IF(【全員最初に作成】基本情報!G246="","",【全員最初に作成】基本情報!G246)</f>
        <v/>
      </c>
      <c r="G223" s="68" t="str">
        <f>IF(【全員最初に作成】基本情報!H246="","",【全員最初に作成】基本情報!H246)</f>
        <v/>
      </c>
      <c r="H223" s="68" t="str">
        <f>IF(【全員最初に作成】基本情報!I246="","",【全員最初に作成】基本情報!I246)</f>
        <v/>
      </c>
      <c r="I223" s="68" t="str">
        <f>IF(【全員最初に作成】基本情報!J246="","",【全員最初に作成】基本情報!J246)</f>
        <v/>
      </c>
      <c r="J223" s="68" t="str">
        <f>IF(【全員最初に作成】基本情報!K246="","",【全員最初に作成】基本情報!K246)</f>
        <v/>
      </c>
      <c r="K223" s="69" t="str">
        <f>IF(【全員最初に作成】基本情報!L246="","",【全員最初に作成】基本情報!L246)</f>
        <v/>
      </c>
      <c r="L223" s="70" t="str">
        <f>IF(【全員最初に作成】基本情報!M246="","",【全員最初に作成】基本情報!M246)</f>
        <v/>
      </c>
      <c r="M223" s="70" t="str">
        <f>IF(【全員最初に作成】基本情報!R246="","",【全員最初に作成】基本情報!R246)</f>
        <v/>
      </c>
      <c r="N223" s="70" t="str">
        <f>IF(【全員最初に作成】基本情報!W246="","",【全員最初に作成】基本情報!W246)</f>
        <v/>
      </c>
      <c r="O223" s="65" t="str">
        <f>IF(【全員最初に作成】基本情報!X246="","",【全員最初に作成】基本情報!X246)</f>
        <v/>
      </c>
      <c r="P223" s="71" t="str">
        <f>IF(【全員最初に作成】基本情報!Y246="","",【全員最初に作成】基本情報!Y246)</f>
        <v/>
      </c>
      <c r="Q223" s="234" t="str">
        <f>IF(【全員最初に作成】基本情報!AB246="","",【全員最初に作成】基本情報!AB246)</f>
        <v/>
      </c>
      <c r="R223" s="72"/>
      <c r="S223" s="73"/>
      <c r="T223" s="80" t="str">
        <f>IF(P223="","",VLOOKUP(P223,【参考】数式用!$A$5:$H$34,MATCH(S223,【参考】数式用!$C$4:$E$4,0)+2,0))</f>
        <v/>
      </c>
      <c r="U223" s="38" t="s">
        <v>155</v>
      </c>
      <c r="V223" s="74"/>
      <c r="W223" s="125" t="s">
        <v>156</v>
      </c>
      <c r="X223" s="74"/>
      <c r="Y223" s="40" t="s">
        <v>157</v>
      </c>
      <c r="Z223" s="74"/>
      <c r="AA223" s="125" t="s">
        <v>156</v>
      </c>
      <c r="AB223" s="74"/>
      <c r="AC223" s="125" t="s">
        <v>158</v>
      </c>
      <c r="AD223" s="75" t="s">
        <v>159</v>
      </c>
      <c r="AE223" s="76" t="str">
        <f t="shared" si="10"/>
        <v/>
      </c>
      <c r="AF223" s="79" t="s">
        <v>160</v>
      </c>
      <c r="AG223" s="78" t="str">
        <f t="shared" si="11"/>
        <v/>
      </c>
    </row>
    <row r="224" spans="1:33" ht="36.75" customHeight="1">
      <c r="A224" s="65">
        <f t="shared" si="12"/>
        <v>213</v>
      </c>
      <c r="B224" s="66" t="str">
        <f>IF(【全員最初に作成】基本情報!C247="","",【全員最初に作成】基本情報!C247)</f>
        <v/>
      </c>
      <c r="C224" s="67" t="str">
        <f>IF(【全員最初に作成】基本情報!D247="","",【全員最初に作成】基本情報!D247)</f>
        <v/>
      </c>
      <c r="D224" s="68" t="str">
        <f>IF(【全員最初に作成】基本情報!E247="","",【全員最初に作成】基本情報!E247)</f>
        <v/>
      </c>
      <c r="E224" s="68" t="str">
        <f>IF(【全員最初に作成】基本情報!F247="","",【全員最初に作成】基本情報!F247)</f>
        <v/>
      </c>
      <c r="F224" s="68" t="str">
        <f>IF(【全員最初に作成】基本情報!G247="","",【全員最初に作成】基本情報!G247)</f>
        <v/>
      </c>
      <c r="G224" s="68" t="str">
        <f>IF(【全員最初に作成】基本情報!H247="","",【全員最初に作成】基本情報!H247)</f>
        <v/>
      </c>
      <c r="H224" s="68" t="str">
        <f>IF(【全員最初に作成】基本情報!I247="","",【全員最初に作成】基本情報!I247)</f>
        <v/>
      </c>
      <c r="I224" s="68" t="str">
        <f>IF(【全員最初に作成】基本情報!J247="","",【全員最初に作成】基本情報!J247)</f>
        <v/>
      </c>
      <c r="J224" s="68" t="str">
        <f>IF(【全員最初に作成】基本情報!K247="","",【全員最初に作成】基本情報!K247)</f>
        <v/>
      </c>
      <c r="K224" s="69" t="str">
        <f>IF(【全員最初に作成】基本情報!L247="","",【全員最初に作成】基本情報!L247)</f>
        <v/>
      </c>
      <c r="L224" s="70" t="str">
        <f>IF(【全員最初に作成】基本情報!M247="","",【全員最初に作成】基本情報!M247)</f>
        <v/>
      </c>
      <c r="M224" s="70" t="str">
        <f>IF(【全員最初に作成】基本情報!R247="","",【全員最初に作成】基本情報!R247)</f>
        <v/>
      </c>
      <c r="N224" s="70" t="str">
        <f>IF(【全員最初に作成】基本情報!W247="","",【全員最初に作成】基本情報!W247)</f>
        <v/>
      </c>
      <c r="O224" s="65" t="str">
        <f>IF(【全員最初に作成】基本情報!X247="","",【全員最初に作成】基本情報!X247)</f>
        <v/>
      </c>
      <c r="P224" s="71" t="str">
        <f>IF(【全員最初に作成】基本情報!Y247="","",【全員最初に作成】基本情報!Y247)</f>
        <v/>
      </c>
      <c r="Q224" s="234" t="str">
        <f>IF(【全員最初に作成】基本情報!AB247="","",【全員最初に作成】基本情報!AB247)</f>
        <v/>
      </c>
      <c r="R224" s="72"/>
      <c r="S224" s="73"/>
      <c r="T224" s="80" t="str">
        <f>IF(P224="","",VLOOKUP(P224,【参考】数式用!$A$5:$H$34,MATCH(S224,【参考】数式用!$C$4:$E$4,0)+2,0))</f>
        <v/>
      </c>
      <c r="U224" s="38" t="s">
        <v>155</v>
      </c>
      <c r="V224" s="74"/>
      <c r="W224" s="125" t="s">
        <v>156</v>
      </c>
      <c r="X224" s="74"/>
      <c r="Y224" s="40" t="s">
        <v>157</v>
      </c>
      <c r="Z224" s="74"/>
      <c r="AA224" s="125" t="s">
        <v>156</v>
      </c>
      <c r="AB224" s="74"/>
      <c r="AC224" s="125" t="s">
        <v>158</v>
      </c>
      <c r="AD224" s="75" t="s">
        <v>159</v>
      </c>
      <c r="AE224" s="76" t="str">
        <f t="shared" si="10"/>
        <v/>
      </c>
      <c r="AF224" s="79" t="s">
        <v>160</v>
      </c>
      <c r="AG224" s="78" t="str">
        <f t="shared" si="11"/>
        <v/>
      </c>
    </row>
    <row r="225" spans="1:33" ht="36.75" customHeight="1">
      <c r="A225" s="65">
        <f t="shared" si="12"/>
        <v>214</v>
      </c>
      <c r="B225" s="66" t="str">
        <f>IF(【全員最初に作成】基本情報!C248="","",【全員最初に作成】基本情報!C248)</f>
        <v/>
      </c>
      <c r="C225" s="67" t="str">
        <f>IF(【全員最初に作成】基本情報!D248="","",【全員最初に作成】基本情報!D248)</f>
        <v/>
      </c>
      <c r="D225" s="68" t="str">
        <f>IF(【全員最初に作成】基本情報!E248="","",【全員最初に作成】基本情報!E248)</f>
        <v/>
      </c>
      <c r="E225" s="68" t="str">
        <f>IF(【全員最初に作成】基本情報!F248="","",【全員最初に作成】基本情報!F248)</f>
        <v/>
      </c>
      <c r="F225" s="68" t="str">
        <f>IF(【全員最初に作成】基本情報!G248="","",【全員最初に作成】基本情報!G248)</f>
        <v/>
      </c>
      <c r="G225" s="68" t="str">
        <f>IF(【全員最初に作成】基本情報!H248="","",【全員最初に作成】基本情報!H248)</f>
        <v/>
      </c>
      <c r="H225" s="68" t="str">
        <f>IF(【全員最初に作成】基本情報!I248="","",【全員最初に作成】基本情報!I248)</f>
        <v/>
      </c>
      <c r="I225" s="68" t="str">
        <f>IF(【全員最初に作成】基本情報!J248="","",【全員最初に作成】基本情報!J248)</f>
        <v/>
      </c>
      <c r="J225" s="68" t="str">
        <f>IF(【全員最初に作成】基本情報!K248="","",【全員最初に作成】基本情報!K248)</f>
        <v/>
      </c>
      <c r="K225" s="69" t="str">
        <f>IF(【全員最初に作成】基本情報!L248="","",【全員最初に作成】基本情報!L248)</f>
        <v/>
      </c>
      <c r="L225" s="70" t="str">
        <f>IF(【全員最初に作成】基本情報!M248="","",【全員最初に作成】基本情報!M248)</f>
        <v/>
      </c>
      <c r="M225" s="70" t="str">
        <f>IF(【全員最初に作成】基本情報!R248="","",【全員最初に作成】基本情報!R248)</f>
        <v/>
      </c>
      <c r="N225" s="70" t="str">
        <f>IF(【全員最初に作成】基本情報!W248="","",【全員最初に作成】基本情報!W248)</f>
        <v/>
      </c>
      <c r="O225" s="65" t="str">
        <f>IF(【全員最初に作成】基本情報!X248="","",【全員最初に作成】基本情報!X248)</f>
        <v/>
      </c>
      <c r="P225" s="71" t="str">
        <f>IF(【全員最初に作成】基本情報!Y248="","",【全員最初に作成】基本情報!Y248)</f>
        <v/>
      </c>
      <c r="Q225" s="234" t="str">
        <f>IF(【全員最初に作成】基本情報!AB248="","",【全員最初に作成】基本情報!AB248)</f>
        <v/>
      </c>
      <c r="R225" s="72"/>
      <c r="S225" s="73"/>
      <c r="T225" s="80" t="str">
        <f>IF(P225="","",VLOOKUP(P225,【参考】数式用!$A$5:$H$34,MATCH(S225,【参考】数式用!$C$4:$E$4,0)+2,0))</f>
        <v/>
      </c>
      <c r="U225" s="38" t="s">
        <v>155</v>
      </c>
      <c r="V225" s="74"/>
      <c r="W225" s="125" t="s">
        <v>156</v>
      </c>
      <c r="X225" s="74"/>
      <c r="Y225" s="40" t="s">
        <v>157</v>
      </c>
      <c r="Z225" s="74"/>
      <c r="AA225" s="125" t="s">
        <v>156</v>
      </c>
      <c r="AB225" s="74"/>
      <c r="AC225" s="125" t="s">
        <v>158</v>
      </c>
      <c r="AD225" s="75" t="s">
        <v>159</v>
      </c>
      <c r="AE225" s="76" t="str">
        <f t="shared" si="10"/>
        <v/>
      </c>
      <c r="AF225" s="79" t="s">
        <v>160</v>
      </c>
      <c r="AG225" s="78" t="str">
        <f t="shared" si="11"/>
        <v/>
      </c>
    </row>
    <row r="226" spans="1:33" ht="36.75" customHeight="1">
      <c r="A226" s="65">
        <f t="shared" si="12"/>
        <v>215</v>
      </c>
      <c r="B226" s="66" t="str">
        <f>IF(【全員最初に作成】基本情報!C249="","",【全員最初に作成】基本情報!C249)</f>
        <v/>
      </c>
      <c r="C226" s="67" t="str">
        <f>IF(【全員最初に作成】基本情報!D249="","",【全員最初に作成】基本情報!D249)</f>
        <v/>
      </c>
      <c r="D226" s="68" t="str">
        <f>IF(【全員最初に作成】基本情報!E249="","",【全員最初に作成】基本情報!E249)</f>
        <v/>
      </c>
      <c r="E226" s="68" t="str">
        <f>IF(【全員最初に作成】基本情報!F249="","",【全員最初に作成】基本情報!F249)</f>
        <v/>
      </c>
      <c r="F226" s="68" t="str">
        <f>IF(【全員最初に作成】基本情報!G249="","",【全員最初に作成】基本情報!G249)</f>
        <v/>
      </c>
      <c r="G226" s="68" t="str">
        <f>IF(【全員最初に作成】基本情報!H249="","",【全員最初に作成】基本情報!H249)</f>
        <v/>
      </c>
      <c r="H226" s="68" t="str">
        <f>IF(【全員最初に作成】基本情報!I249="","",【全員最初に作成】基本情報!I249)</f>
        <v/>
      </c>
      <c r="I226" s="68" t="str">
        <f>IF(【全員最初に作成】基本情報!J249="","",【全員最初に作成】基本情報!J249)</f>
        <v/>
      </c>
      <c r="J226" s="68" t="str">
        <f>IF(【全員最初に作成】基本情報!K249="","",【全員最初に作成】基本情報!K249)</f>
        <v/>
      </c>
      <c r="K226" s="69" t="str">
        <f>IF(【全員最初に作成】基本情報!L249="","",【全員最初に作成】基本情報!L249)</f>
        <v/>
      </c>
      <c r="L226" s="70" t="str">
        <f>IF(【全員最初に作成】基本情報!M249="","",【全員最初に作成】基本情報!M249)</f>
        <v/>
      </c>
      <c r="M226" s="70" t="str">
        <f>IF(【全員最初に作成】基本情報!R249="","",【全員最初に作成】基本情報!R249)</f>
        <v/>
      </c>
      <c r="N226" s="70" t="str">
        <f>IF(【全員最初に作成】基本情報!W249="","",【全員最初に作成】基本情報!W249)</f>
        <v/>
      </c>
      <c r="O226" s="65" t="str">
        <f>IF(【全員最初に作成】基本情報!X249="","",【全員最初に作成】基本情報!X249)</f>
        <v/>
      </c>
      <c r="P226" s="71" t="str">
        <f>IF(【全員最初に作成】基本情報!Y249="","",【全員最初に作成】基本情報!Y249)</f>
        <v/>
      </c>
      <c r="Q226" s="234" t="str">
        <f>IF(【全員最初に作成】基本情報!AB249="","",【全員最初に作成】基本情報!AB249)</f>
        <v/>
      </c>
      <c r="R226" s="72"/>
      <c r="S226" s="73"/>
      <c r="T226" s="80" t="str">
        <f>IF(P226="","",VLOOKUP(P226,【参考】数式用!$A$5:$H$34,MATCH(S226,【参考】数式用!$C$4:$E$4,0)+2,0))</f>
        <v/>
      </c>
      <c r="U226" s="38" t="s">
        <v>155</v>
      </c>
      <c r="V226" s="74"/>
      <c r="W226" s="125" t="s">
        <v>156</v>
      </c>
      <c r="X226" s="74"/>
      <c r="Y226" s="40" t="s">
        <v>157</v>
      </c>
      <c r="Z226" s="74"/>
      <c r="AA226" s="125" t="s">
        <v>156</v>
      </c>
      <c r="AB226" s="74"/>
      <c r="AC226" s="125" t="s">
        <v>158</v>
      </c>
      <c r="AD226" s="75" t="s">
        <v>159</v>
      </c>
      <c r="AE226" s="76" t="str">
        <f t="shared" si="10"/>
        <v/>
      </c>
      <c r="AF226" s="79" t="s">
        <v>160</v>
      </c>
      <c r="AG226" s="78" t="str">
        <f t="shared" si="11"/>
        <v/>
      </c>
    </row>
    <row r="227" spans="1:33" ht="36.75" customHeight="1">
      <c r="A227" s="65">
        <f t="shared" si="12"/>
        <v>216</v>
      </c>
      <c r="B227" s="66" t="str">
        <f>IF(【全員最初に作成】基本情報!C250="","",【全員最初に作成】基本情報!C250)</f>
        <v/>
      </c>
      <c r="C227" s="67" t="str">
        <f>IF(【全員最初に作成】基本情報!D250="","",【全員最初に作成】基本情報!D250)</f>
        <v/>
      </c>
      <c r="D227" s="68" t="str">
        <f>IF(【全員最初に作成】基本情報!E250="","",【全員最初に作成】基本情報!E250)</f>
        <v/>
      </c>
      <c r="E227" s="68" t="str">
        <f>IF(【全員最初に作成】基本情報!F250="","",【全員最初に作成】基本情報!F250)</f>
        <v/>
      </c>
      <c r="F227" s="68" t="str">
        <f>IF(【全員最初に作成】基本情報!G250="","",【全員最初に作成】基本情報!G250)</f>
        <v/>
      </c>
      <c r="G227" s="68" t="str">
        <f>IF(【全員最初に作成】基本情報!H250="","",【全員最初に作成】基本情報!H250)</f>
        <v/>
      </c>
      <c r="H227" s="68" t="str">
        <f>IF(【全員最初に作成】基本情報!I250="","",【全員最初に作成】基本情報!I250)</f>
        <v/>
      </c>
      <c r="I227" s="68" t="str">
        <f>IF(【全員最初に作成】基本情報!J250="","",【全員最初に作成】基本情報!J250)</f>
        <v/>
      </c>
      <c r="J227" s="68" t="str">
        <f>IF(【全員最初に作成】基本情報!K250="","",【全員最初に作成】基本情報!K250)</f>
        <v/>
      </c>
      <c r="K227" s="69" t="str">
        <f>IF(【全員最初に作成】基本情報!L250="","",【全員最初に作成】基本情報!L250)</f>
        <v/>
      </c>
      <c r="L227" s="70" t="str">
        <f>IF(【全員最初に作成】基本情報!M250="","",【全員最初に作成】基本情報!M250)</f>
        <v/>
      </c>
      <c r="M227" s="70" t="str">
        <f>IF(【全員最初に作成】基本情報!R250="","",【全員最初に作成】基本情報!R250)</f>
        <v/>
      </c>
      <c r="N227" s="70" t="str">
        <f>IF(【全員最初に作成】基本情報!W250="","",【全員最初に作成】基本情報!W250)</f>
        <v/>
      </c>
      <c r="O227" s="65" t="str">
        <f>IF(【全員最初に作成】基本情報!X250="","",【全員最初に作成】基本情報!X250)</f>
        <v/>
      </c>
      <c r="P227" s="71" t="str">
        <f>IF(【全員最初に作成】基本情報!Y250="","",【全員最初に作成】基本情報!Y250)</f>
        <v/>
      </c>
      <c r="Q227" s="234" t="str">
        <f>IF(【全員最初に作成】基本情報!AB250="","",【全員最初に作成】基本情報!AB250)</f>
        <v/>
      </c>
      <c r="R227" s="72"/>
      <c r="S227" s="73"/>
      <c r="T227" s="80" t="str">
        <f>IF(P227="","",VLOOKUP(P227,【参考】数式用!$A$5:$H$34,MATCH(S227,【参考】数式用!$C$4:$E$4,0)+2,0))</f>
        <v/>
      </c>
      <c r="U227" s="38" t="s">
        <v>155</v>
      </c>
      <c r="V227" s="74"/>
      <c r="W227" s="125" t="s">
        <v>156</v>
      </c>
      <c r="X227" s="74"/>
      <c r="Y227" s="40" t="s">
        <v>157</v>
      </c>
      <c r="Z227" s="74"/>
      <c r="AA227" s="125" t="s">
        <v>156</v>
      </c>
      <c r="AB227" s="74"/>
      <c r="AC227" s="125" t="s">
        <v>158</v>
      </c>
      <c r="AD227" s="75" t="s">
        <v>159</v>
      </c>
      <c r="AE227" s="76" t="str">
        <f t="shared" si="10"/>
        <v/>
      </c>
      <c r="AF227" s="79" t="s">
        <v>160</v>
      </c>
      <c r="AG227" s="78" t="str">
        <f t="shared" si="11"/>
        <v/>
      </c>
    </row>
    <row r="228" spans="1:33" ht="36.75" customHeight="1">
      <c r="A228" s="65">
        <f t="shared" si="12"/>
        <v>217</v>
      </c>
      <c r="B228" s="66" t="str">
        <f>IF(【全員最初に作成】基本情報!C251="","",【全員最初に作成】基本情報!C251)</f>
        <v/>
      </c>
      <c r="C228" s="67" t="str">
        <f>IF(【全員最初に作成】基本情報!D251="","",【全員最初に作成】基本情報!D251)</f>
        <v/>
      </c>
      <c r="D228" s="68" t="str">
        <f>IF(【全員最初に作成】基本情報!E251="","",【全員最初に作成】基本情報!E251)</f>
        <v/>
      </c>
      <c r="E228" s="68" t="str">
        <f>IF(【全員最初に作成】基本情報!F251="","",【全員最初に作成】基本情報!F251)</f>
        <v/>
      </c>
      <c r="F228" s="68" t="str">
        <f>IF(【全員最初に作成】基本情報!G251="","",【全員最初に作成】基本情報!G251)</f>
        <v/>
      </c>
      <c r="G228" s="68" t="str">
        <f>IF(【全員最初に作成】基本情報!H251="","",【全員最初に作成】基本情報!H251)</f>
        <v/>
      </c>
      <c r="H228" s="68" t="str">
        <f>IF(【全員最初に作成】基本情報!I251="","",【全員最初に作成】基本情報!I251)</f>
        <v/>
      </c>
      <c r="I228" s="68" t="str">
        <f>IF(【全員最初に作成】基本情報!J251="","",【全員最初に作成】基本情報!J251)</f>
        <v/>
      </c>
      <c r="J228" s="68" t="str">
        <f>IF(【全員最初に作成】基本情報!K251="","",【全員最初に作成】基本情報!K251)</f>
        <v/>
      </c>
      <c r="K228" s="69" t="str">
        <f>IF(【全員最初に作成】基本情報!L251="","",【全員最初に作成】基本情報!L251)</f>
        <v/>
      </c>
      <c r="L228" s="70" t="str">
        <f>IF(【全員最初に作成】基本情報!M251="","",【全員最初に作成】基本情報!M251)</f>
        <v/>
      </c>
      <c r="M228" s="70" t="str">
        <f>IF(【全員最初に作成】基本情報!R251="","",【全員最初に作成】基本情報!R251)</f>
        <v/>
      </c>
      <c r="N228" s="70" t="str">
        <f>IF(【全員最初に作成】基本情報!W251="","",【全員最初に作成】基本情報!W251)</f>
        <v/>
      </c>
      <c r="O228" s="65" t="str">
        <f>IF(【全員最初に作成】基本情報!X251="","",【全員最初に作成】基本情報!X251)</f>
        <v/>
      </c>
      <c r="P228" s="71" t="str">
        <f>IF(【全員最初に作成】基本情報!Y251="","",【全員最初に作成】基本情報!Y251)</f>
        <v/>
      </c>
      <c r="Q228" s="234" t="str">
        <f>IF(【全員最初に作成】基本情報!AB251="","",【全員最初に作成】基本情報!AB251)</f>
        <v/>
      </c>
      <c r="R228" s="72"/>
      <c r="S228" s="73"/>
      <c r="T228" s="80" t="str">
        <f>IF(P228="","",VLOOKUP(P228,【参考】数式用!$A$5:$H$34,MATCH(S228,【参考】数式用!$C$4:$E$4,0)+2,0))</f>
        <v/>
      </c>
      <c r="U228" s="38" t="s">
        <v>155</v>
      </c>
      <c r="V228" s="74"/>
      <c r="W228" s="125" t="s">
        <v>156</v>
      </c>
      <c r="X228" s="74"/>
      <c r="Y228" s="40" t="s">
        <v>157</v>
      </c>
      <c r="Z228" s="74"/>
      <c r="AA228" s="125" t="s">
        <v>156</v>
      </c>
      <c r="AB228" s="74"/>
      <c r="AC228" s="125" t="s">
        <v>158</v>
      </c>
      <c r="AD228" s="75" t="s">
        <v>159</v>
      </c>
      <c r="AE228" s="76" t="str">
        <f t="shared" si="10"/>
        <v/>
      </c>
      <c r="AF228" s="79" t="s">
        <v>160</v>
      </c>
      <c r="AG228" s="78" t="str">
        <f t="shared" si="11"/>
        <v/>
      </c>
    </row>
    <row r="229" spans="1:33" ht="36.75" customHeight="1">
      <c r="A229" s="65">
        <f t="shared" si="12"/>
        <v>218</v>
      </c>
      <c r="B229" s="66" t="str">
        <f>IF(【全員最初に作成】基本情報!C252="","",【全員最初に作成】基本情報!C252)</f>
        <v/>
      </c>
      <c r="C229" s="67" t="str">
        <f>IF(【全員最初に作成】基本情報!D252="","",【全員最初に作成】基本情報!D252)</f>
        <v/>
      </c>
      <c r="D229" s="68" t="str">
        <f>IF(【全員最初に作成】基本情報!E252="","",【全員最初に作成】基本情報!E252)</f>
        <v/>
      </c>
      <c r="E229" s="68" t="str">
        <f>IF(【全員最初に作成】基本情報!F252="","",【全員最初に作成】基本情報!F252)</f>
        <v/>
      </c>
      <c r="F229" s="68" t="str">
        <f>IF(【全員最初に作成】基本情報!G252="","",【全員最初に作成】基本情報!G252)</f>
        <v/>
      </c>
      <c r="G229" s="68" t="str">
        <f>IF(【全員最初に作成】基本情報!H252="","",【全員最初に作成】基本情報!H252)</f>
        <v/>
      </c>
      <c r="H229" s="68" t="str">
        <f>IF(【全員最初に作成】基本情報!I252="","",【全員最初に作成】基本情報!I252)</f>
        <v/>
      </c>
      <c r="I229" s="68" t="str">
        <f>IF(【全員最初に作成】基本情報!J252="","",【全員最初に作成】基本情報!J252)</f>
        <v/>
      </c>
      <c r="J229" s="68" t="str">
        <f>IF(【全員最初に作成】基本情報!K252="","",【全員最初に作成】基本情報!K252)</f>
        <v/>
      </c>
      <c r="K229" s="69" t="str">
        <f>IF(【全員最初に作成】基本情報!L252="","",【全員最初に作成】基本情報!L252)</f>
        <v/>
      </c>
      <c r="L229" s="70" t="str">
        <f>IF(【全員最初に作成】基本情報!M252="","",【全員最初に作成】基本情報!M252)</f>
        <v/>
      </c>
      <c r="M229" s="70" t="str">
        <f>IF(【全員最初に作成】基本情報!R252="","",【全員最初に作成】基本情報!R252)</f>
        <v/>
      </c>
      <c r="N229" s="70" t="str">
        <f>IF(【全員最初に作成】基本情報!W252="","",【全員最初に作成】基本情報!W252)</f>
        <v/>
      </c>
      <c r="O229" s="65" t="str">
        <f>IF(【全員最初に作成】基本情報!X252="","",【全員最初に作成】基本情報!X252)</f>
        <v/>
      </c>
      <c r="P229" s="71" t="str">
        <f>IF(【全員最初に作成】基本情報!Y252="","",【全員最初に作成】基本情報!Y252)</f>
        <v/>
      </c>
      <c r="Q229" s="234" t="str">
        <f>IF(【全員最初に作成】基本情報!AB252="","",【全員最初に作成】基本情報!AB252)</f>
        <v/>
      </c>
      <c r="R229" s="72"/>
      <c r="S229" s="73"/>
      <c r="T229" s="80" t="str">
        <f>IF(P229="","",VLOOKUP(P229,【参考】数式用!$A$5:$H$34,MATCH(S229,【参考】数式用!$C$4:$E$4,0)+2,0))</f>
        <v/>
      </c>
      <c r="U229" s="38" t="s">
        <v>155</v>
      </c>
      <c r="V229" s="74"/>
      <c r="W229" s="125" t="s">
        <v>156</v>
      </c>
      <c r="X229" s="74"/>
      <c r="Y229" s="40" t="s">
        <v>157</v>
      </c>
      <c r="Z229" s="74"/>
      <c r="AA229" s="125" t="s">
        <v>156</v>
      </c>
      <c r="AB229" s="74"/>
      <c r="AC229" s="125" t="s">
        <v>158</v>
      </c>
      <c r="AD229" s="75" t="s">
        <v>159</v>
      </c>
      <c r="AE229" s="76" t="str">
        <f t="shared" si="10"/>
        <v/>
      </c>
      <c r="AF229" s="79" t="s">
        <v>160</v>
      </c>
      <c r="AG229" s="78" t="str">
        <f t="shared" si="11"/>
        <v/>
      </c>
    </row>
    <row r="230" spans="1:33" ht="36.75" customHeight="1">
      <c r="A230" s="65">
        <f t="shared" si="12"/>
        <v>219</v>
      </c>
      <c r="B230" s="66" t="str">
        <f>IF(【全員最初に作成】基本情報!C253="","",【全員最初に作成】基本情報!C253)</f>
        <v/>
      </c>
      <c r="C230" s="67" t="str">
        <f>IF(【全員最初に作成】基本情報!D253="","",【全員最初に作成】基本情報!D253)</f>
        <v/>
      </c>
      <c r="D230" s="68" t="str">
        <f>IF(【全員最初に作成】基本情報!E253="","",【全員最初に作成】基本情報!E253)</f>
        <v/>
      </c>
      <c r="E230" s="68" t="str">
        <f>IF(【全員最初に作成】基本情報!F253="","",【全員最初に作成】基本情報!F253)</f>
        <v/>
      </c>
      <c r="F230" s="68" t="str">
        <f>IF(【全員最初に作成】基本情報!G253="","",【全員最初に作成】基本情報!G253)</f>
        <v/>
      </c>
      <c r="G230" s="68" t="str">
        <f>IF(【全員最初に作成】基本情報!H253="","",【全員最初に作成】基本情報!H253)</f>
        <v/>
      </c>
      <c r="H230" s="68" t="str">
        <f>IF(【全員最初に作成】基本情報!I253="","",【全員最初に作成】基本情報!I253)</f>
        <v/>
      </c>
      <c r="I230" s="68" t="str">
        <f>IF(【全員最初に作成】基本情報!J253="","",【全員最初に作成】基本情報!J253)</f>
        <v/>
      </c>
      <c r="J230" s="68" t="str">
        <f>IF(【全員最初に作成】基本情報!K253="","",【全員最初に作成】基本情報!K253)</f>
        <v/>
      </c>
      <c r="K230" s="69" t="str">
        <f>IF(【全員最初に作成】基本情報!L253="","",【全員最初に作成】基本情報!L253)</f>
        <v/>
      </c>
      <c r="L230" s="70" t="str">
        <f>IF(【全員最初に作成】基本情報!M253="","",【全員最初に作成】基本情報!M253)</f>
        <v/>
      </c>
      <c r="M230" s="70" t="str">
        <f>IF(【全員最初に作成】基本情報!R253="","",【全員最初に作成】基本情報!R253)</f>
        <v/>
      </c>
      <c r="N230" s="70" t="str">
        <f>IF(【全員最初に作成】基本情報!W253="","",【全員最初に作成】基本情報!W253)</f>
        <v/>
      </c>
      <c r="O230" s="65" t="str">
        <f>IF(【全員最初に作成】基本情報!X253="","",【全員最初に作成】基本情報!X253)</f>
        <v/>
      </c>
      <c r="P230" s="71" t="str">
        <f>IF(【全員最初に作成】基本情報!Y253="","",【全員最初に作成】基本情報!Y253)</f>
        <v/>
      </c>
      <c r="Q230" s="234" t="str">
        <f>IF(【全員最初に作成】基本情報!AB253="","",【全員最初に作成】基本情報!AB253)</f>
        <v/>
      </c>
      <c r="R230" s="72"/>
      <c r="S230" s="73"/>
      <c r="T230" s="80" t="str">
        <f>IF(P230="","",VLOOKUP(P230,【参考】数式用!$A$5:$H$34,MATCH(S230,【参考】数式用!$C$4:$E$4,0)+2,0))</f>
        <v/>
      </c>
      <c r="U230" s="38" t="s">
        <v>155</v>
      </c>
      <c r="V230" s="74"/>
      <c r="W230" s="125" t="s">
        <v>156</v>
      </c>
      <c r="X230" s="74"/>
      <c r="Y230" s="40" t="s">
        <v>157</v>
      </c>
      <c r="Z230" s="74"/>
      <c r="AA230" s="125" t="s">
        <v>156</v>
      </c>
      <c r="AB230" s="74"/>
      <c r="AC230" s="125" t="s">
        <v>158</v>
      </c>
      <c r="AD230" s="75" t="s">
        <v>159</v>
      </c>
      <c r="AE230" s="76" t="str">
        <f t="shared" si="10"/>
        <v/>
      </c>
      <c r="AF230" s="79" t="s">
        <v>160</v>
      </c>
      <c r="AG230" s="78" t="str">
        <f t="shared" si="11"/>
        <v/>
      </c>
    </row>
    <row r="231" spans="1:33" ht="36.75" customHeight="1">
      <c r="A231" s="65">
        <f t="shared" si="12"/>
        <v>220</v>
      </c>
      <c r="B231" s="66" t="str">
        <f>IF(【全員最初に作成】基本情報!C254="","",【全員最初に作成】基本情報!C254)</f>
        <v/>
      </c>
      <c r="C231" s="67" t="str">
        <f>IF(【全員最初に作成】基本情報!D254="","",【全員最初に作成】基本情報!D254)</f>
        <v/>
      </c>
      <c r="D231" s="68" t="str">
        <f>IF(【全員最初に作成】基本情報!E254="","",【全員最初に作成】基本情報!E254)</f>
        <v/>
      </c>
      <c r="E231" s="68" t="str">
        <f>IF(【全員最初に作成】基本情報!F254="","",【全員最初に作成】基本情報!F254)</f>
        <v/>
      </c>
      <c r="F231" s="68" t="str">
        <f>IF(【全員最初に作成】基本情報!G254="","",【全員最初に作成】基本情報!G254)</f>
        <v/>
      </c>
      <c r="G231" s="68" t="str">
        <f>IF(【全員最初に作成】基本情報!H254="","",【全員最初に作成】基本情報!H254)</f>
        <v/>
      </c>
      <c r="H231" s="68" t="str">
        <f>IF(【全員最初に作成】基本情報!I254="","",【全員最初に作成】基本情報!I254)</f>
        <v/>
      </c>
      <c r="I231" s="68" t="str">
        <f>IF(【全員最初に作成】基本情報!J254="","",【全員最初に作成】基本情報!J254)</f>
        <v/>
      </c>
      <c r="J231" s="68" t="str">
        <f>IF(【全員最初に作成】基本情報!K254="","",【全員最初に作成】基本情報!K254)</f>
        <v/>
      </c>
      <c r="K231" s="69" t="str">
        <f>IF(【全員最初に作成】基本情報!L254="","",【全員最初に作成】基本情報!L254)</f>
        <v/>
      </c>
      <c r="L231" s="70" t="str">
        <f>IF(【全員最初に作成】基本情報!M254="","",【全員最初に作成】基本情報!M254)</f>
        <v/>
      </c>
      <c r="M231" s="70" t="str">
        <f>IF(【全員最初に作成】基本情報!R254="","",【全員最初に作成】基本情報!R254)</f>
        <v/>
      </c>
      <c r="N231" s="70" t="str">
        <f>IF(【全員最初に作成】基本情報!W254="","",【全員最初に作成】基本情報!W254)</f>
        <v/>
      </c>
      <c r="O231" s="65" t="str">
        <f>IF(【全員最初に作成】基本情報!X254="","",【全員最初に作成】基本情報!X254)</f>
        <v/>
      </c>
      <c r="P231" s="71" t="str">
        <f>IF(【全員最初に作成】基本情報!Y254="","",【全員最初に作成】基本情報!Y254)</f>
        <v/>
      </c>
      <c r="Q231" s="234" t="str">
        <f>IF(【全員最初に作成】基本情報!AB254="","",【全員最初に作成】基本情報!AB254)</f>
        <v/>
      </c>
      <c r="R231" s="72"/>
      <c r="S231" s="73"/>
      <c r="T231" s="80" t="str">
        <f>IF(P231="","",VLOOKUP(P231,【参考】数式用!$A$5:$H$34,MATCH(S231,【参考】数式用!$C$4:$E$4,0)+2,0))</f>
        <v/>
      </c>
      <c r="U231" s="38" t="s">
        <v>155</v>
      </c>
      <c r="V231" s="74"/>
      <c r="W231" s="125" t="s">
        <v>156</v>
      </c>
      <c r="X231" s="74"/>
      <c r="Y231" s="40" t="s">
        <v>157</v>
      </c>
      <c r="Z231" s="74"/>
      <c r="AA231" s="125" t="s">
        <v>156</v>
      </c>
      <c r="AB231" s="74"/>
      <c r="AC231" s="125" t="s">
        <v>158</v>
      </c>
      <c r="AD231" s="75" t="s">
        <v>159</v>
      </c>
      <c r="AE231" s="76" t="str">
        <f t="shared" si="10"/>
        <v/>
      </c>
      <c r="AF231" s="79" t="s">
        <v>160</v>
      </c>
      <c r="AG231" s="78" t="str">
        <f t="shared" si="11"/>
        <v/>
      </c>
    </row>
    <row r="232" spans="1:33" ht="36.75" customHeight="1">
      <c r="A232" s="65">
        <f t="shared" si="12"/>
        <v>221</v>
      </c>
      <c r="B232" s="66" t="str">
        <f>IF(【全員最初に作成】基本情報!C255="","",【全員最初に作成】基本情報!C255)</f>
        <v/>
      </c>
      <c r="C232" s="67" t="str">
        <f>IF(【全員最初に作成】基本情報!D255="","",【全員最初に作成】基本情報!D255)</f>
        <v/>
      </c>
      <c r="D232" s="68" t="str">
        <f>IF(【全員最初に作成】基本情報!E255="","",【全員最初に作成】基本情報!E255)</f>
        <v/>
      </c>
      <c r="E232" s="68" t="str">
        <f>IF(【全員最初に作成】基本情報!F255="","",【全員最初に作成】基本情報!F255)</f>
        <v/>
      </c>
      <c r="F232" s="68" t="str">
        <f>IF(【全員最初に作成】基本情報!G255="","",【全員最初に作成】基本情報!G255)</f>
        <v/>
      </c>
      <c r="G232" s="68" t="str">
        <f>IF(【全員最初に作成】基本情報!H255="","",【全員最初に作成】基本情報!H255)</f>
        <v/>
      </c>
      <c r="H232" s="68" t="str">
        <f>IF(【全員最初に作成】基本情報!I255="","",【全員最初に作成】基本情報!I255)</f>
        <v/>
      </c>
      <c r="I232" s="68" t="str">
        <f>IF(【全員最初に作成】基本情報!J255="","",【全員最初に作成】基本情報!J255)</f>
        <v/>
      </c>
      <c r="J232" s="68" t="str">
        <f>IF(【全員最初に作成】基本情報!K255="","",【全員最初に作成】基本情報!K255)</f>
        <v/>
      </c>
      <c r="K232" s="69" t="str">
        <f>IF(【全員最初に作成】基本情報!L255="","",【全員最初に作成】基本情報!L255)</f>
        <v/>
      </c>
      <c r="L232" s="70" t="str">
        <f>IF(【全員最初に作成】基本情報!M255="","",【全員最初に作成】基本情報!M255)</f>
        <v/>
      </c>
      <c r="M232" s="70" t="str">
        <f>IF(【全員最初に作成】基本情報!R255="","",【全員最初に作成】基本情報!R255)</f>
        <v/>
      </c>
      <c r="N232" s="70" t="str">
        <f>IF(【全員最初に作成】基本情報!W255="","",【全員最初に作成】基本情報!W255)</f>
        <v/>
      </c>
      <c r="O232" s="65" t="str">
        <f>IF(【全員最初に作成】基本情報!X255="","",【全員最初に作成】基本情報!X255)</f>
        <v/>
      </c>
      <c r="P232" s="71" t="str">
        <f>IF(【全員最初に作成】基本情報!Y255="","",【全員最初に作成】基本情報!Y255)</f>
        <v/>
      </c>
      <c r="Q232" s="234" t="str">
        <f>IF(【全員最初に作成】基本情報!AB255="","",【全員最初に作成】基本情報!AB255)</f>
        <v/>
      </c>
      <c r="R232" s="72"/>
      <c r="S232" s="73"/>
      <c r="T232" s="80" t="str">
        <f>IF(P232="","",VLOOKUP(P232,【参考】数式用!$A$5:$H$34,MATCH(S232,【参考】数式用!$C$4:$E$4,0)+2,0))</f>
        <v/>
      </c>
      <c r="U232" s="38" t="s">
        <v>155</v>
      </c>
      <c r="V232" s="74"/>
      <c r="W232" s="125" t="s">
        <v>156</v>
      </c>
      <c r="X232" s="74"/>
      <c r="Y232" s="40" t="s">
        <v>157</v>
      </c>
      <c r="Z232" s="74"/>
      <c r="AA232" s="125" t="s">
        <v>156</v>
      </c>
      <c r="AB232" s="74"/>
      <c r="AC232" s="125" t="s">
        <v>158</v>
      </c>
      <c r="AD232" s="75" t="s">
        <v>159</v>
      </c>
      <c r="AE232" s="76" t="str">
        <f t="shared" si="10"/>
        <v/>
      </c>
      <c r="AF232" s="79" t="s">
        <v>160</v>
      </c>
      <c r="AG232" s="78" t="str">
        <f t="shared" si="11"/>
        <v/>
      </c>
    </row>
    <row r="233" spans="1:33" ht="36.75" customHeight="1">
      <c r="A233" s="65">
        <f t="shared" si="12"/>
        <v>222</v>
      </c>
      <c r="B233" s="66" t="str">
        <f>IF(【全員最初に作成】基本情報!C256="","",【全員最初に作成】基本情報!C256)</f>
        <v/>
      </c>
      <c r="C233" s="67" t="str">
        <f>IF(【全員最初に作成】基本情報!D256="","",【全員最初に作成】基本情報!D256)</f>
        <v/>
      </c>
      <c r="D233" s="68" t="str">
        <f>IF(【全員最初に作成】基本情報!E256="","",【全員最初に作成】基本情報!E256)</f>
        <v/>
      </c>
      <c r="E233" s="68" t="str">
        <f>IF(【全員最初に作成】基本情報!F256="","",【全員最初に作成】基本情報!F256)</f>
        <v/>
      </c>
      <c r="F233" s="68" t="str">
        <f>IF(【全員最初に作成】基本情報!G256="","",【全員最初に作成】基本情報!G256)</f>
        <v/>
      </c>
      <c r="G233" s="68" t="str">
        <f>IF(【全員最初に作成】基本情報!H256="","",【全員最初に作成】基本情報!H256)</f>
        <v/>
      </c>
      <c r="H233" s="68" t="str">
        <f>IF(【全員最初に作成】基本情報!I256="","",【全員最初に作成】基本情報!I256)</f>
        <v/>
      </c>
      <c r="I233" s="68" t="str">
        <f>IF(【全員最初に作成】基本情報!J256="","",【全員最初に作成】基本情報!J256)</f>
        <v/>
      </c>
      <c r="J233" s="68" t="str">
        <f>IF(【全員最初に作成】基本情報!K256="","",【全員最初に作成】基本情報!K256)</f>
        <v/>
      </c>
      <c r="K233" s="69" t="str">
        <f>IF(【全員最初に作成】基本情報!L256="","",【全員最初に作成】基本情報!L256)</f>
        <v/>
      </c>
      <c r="L233" s="70" t="str">
        <f>IF(【全員最初に作成】基本情報!M256="","",【全員最初に作成】基本情報!M256)</f>
        <v/>
      </c>
      <c r="M233" s="70" t="str">
        <f>IF(【全員最初に作成】基本情報!R256="","",【全員最初に作成】基本情報!R256)</f>
        <v/>
      </c>
      <c r="N233" s="70" t="str">
        <f>IF(【全員最初に作成】基本情報!W256="","",【全員最初に作成】基本情報!W256)</f>
        <v/>
      </c>
      <c r="O233" s="65" t="str">
        <f>IF(【全員最初に作成】基本情報!X256="","",【全員最初に作成】基本情報!X256)</f>
        <v/>
      </c>
      <c r="P233" s="71" t="str">
        <f>IF(【全員最初に作成】基本情報!Y256="","",【全員最初に作成】基本情報!Y256)</f>
        <v/>
      </c>
      <c r="Q233" s="234" t="str">
        <f>IF(【全員最初に作成】基本情報!AB256="","",【全員最初に作成】基本情報!AB256)</f>
        <v/>
      </c>
      <c r="R233" s="72"/>
      <c r="S233" s="73"/>
      <c r="T233" s="80" t="str">
        <f>IF(P233="","",VLOOKUP(P233,【参考】数式用!$A$5:$H$34,MATCH(S233,【参考】数式用!$C$4:$E$4,0)+2,0))</f>
        <v/>
      </c>
      <c r="U233" s="38" t="s">
        <v>155</v>
      </c>
      <c r="V233" s="74"/>
      <c r="W233" s="125" t="s">
        <v>156</v>
      </c>
      <c r="X233" s="74"/>
      <c r="Y233" s="40" t="s">
        <v>157</v>
      </c>
      <c r="Z233" s="74"/>
      <c r="AA233" s="125" t="s">
        <v>156</v>
      </c>
      <c r="AB233" s="74"/>
      <c r="AC233" s="125" t="s">
        <v>158</v>
      </c>
      <c r="AD233" s="75" t="s">
        <v>159</v>
      </c>
      <c r="AE233" s="76" t="str">
        <f t="shared" si="10"/>
        <v/>
      </c>
      <c r="AF233" s="79" t="s">
        <v>160</v>
      </c>
      <c r="AG233" s="78" t="str">
        <f t="shared" si="11"/>
        <v/>
      </c>
    </row>
    <row r="234" spans="1:33" ht="36.75" customHeight="1">
      <c r="A234" s="65">
        <f t="shared" si="12"/>
        <v>223</v>
      </c>
      <c r="B234" s="66" t="str">
        <f>IF(【全員最初に作成】基本情報!C257="","",【全員最初に作成】基本情報!C257)</f>
        <v/>
      </c>
      <c r="C234" s="67" t="str">
        <f>IF(【全員最初に作成】基本情報!D257="","",【全員最初に作成】基本情報!D257)</f>
        <v/>
      </c>
      <c r="D234" s="68" t="str">
        <f>IF(【全員最初に作成】基本情報!E257="","",【全員最初に作成】基本情報!E257)</f>
        <v/>
      </c>
      <c r="E234" s="68" t="str">
        <f>IF(【全員最初に作成】基本情報!F257="","",【全員最初に作成】基本情報!F257)</f>
        <v/>
      </c>
      <c r="F234" s="68" t="str">
        <f>IF(【全員最初に作成】基本情報!G257="","",【全員最初に作成】基本情報!G257)</f>
        <v/>
      </c>
      <c r="G234" s="68" t="str">
        <f>IF(【全員最初に作成】基本情報!H257="","",【全員最初に作成】基本情報!H257)</f>
        <v/>
      </c>
      <c r="H234" s="68" t="str">
        <f>IF(【全員最初に作成】基本情報!I257="","",【全員最初に作成】基本情報!I257)</f>
        <v/>
      </c>
      <c r="I234" s="68" t="str">
        <f>IF(【全員最初に作成】基本情報!J257="","",【全員最初に作成】基本情報!J257)</f>
        <v/>
      </c>
      <c r="J234" s="68" t="str">
        <f>IF(【全員最初に作成】基本情報!K257="","",【全員最初に作成】基本情報!K257)</f>
        <v/>
      </c>
      <c r="K234" s="69" t="str">
        <f>IF(【全員最初に作成】基本情報!L257="","",【全員最初に作成】基本情報!L257)</f>
        <v/>
      </c>
      <c r="L234" s="70" t="str">
        <f>IF(【全員最初に作成】基本情報!M257="","",【全員最初に作成】基本情報!M257)</f>
        <v/>
      </c>
      <c r="M234" s="70" t="str">
        <f>IF(【全員最初に作成】基本情報!R257="","",【全員最初に作成】基本情報!R257)</f>
        <v/>
      </c>
      <c r="N234" s="70" t="str">
        <f>IF(【全員最初に作成】基本情報!W257="","",【全員最初に作成】基本情報!W257)</f>
        <v/>
      </c>
      <c r="O234" s="65" t="str">
        <f>IF(【全員最初に作成】基本情報!X257="","",【全員最初に作成】基本情報!X257)</f>
        <v/>
      </c>
      <c r="P234" s="71" t="str">
        <f>IF(【全員最初に作成】基本情報!Y257="","",【全員最初に作成】基本情報!Y257)</f>
        <v/>
      </c>
      <c r="Q234" s="234" t="str">
        <f>IF(【全員最初に作成】基本情報!AB257="","",【全員最初に作成】基本情報!AB257)</f>
        <v/>
      </c>
      <c r="R234" s="72"/>
      <c r="S234" s="73"/>
      <c r="T234" s="80" t="str">
        <f>IF(P234="","",VLOOKUP(P234,【参考】数式用!$A$5:$H$34,MATCH(S234,【参考】数式用!$C$4:$E$4,0)+2,0))</f>
        <v/>
      </c>
      <c r="U234" s="38" t="s">
        <v>155</v>
      </c>
      <c r="V234" s="74"/>
      <c r="W234" s="125" t="s">
        <v>156</v>
      </c>
      <c r="X234" s="74"/>
      <c r="Y234" s="40" t="s">
        <v>157</v>
      </c>
      <c r="Z234" s="74"/>
      <c r="AA234" s="125" t="s">
        <v>156</v>
      </c>
      <c r="AB234" s="74"/>
      <c r="AC234" s="125" t="s">
        <v>158</v>
      </c>
      <c r="AD234" s="75" t="s">
        <v>159</v>
      </c>
      <c r="AE234" s="76" t="str">
        <f t="shared" si="10"/>
        <v/>
      </c>
      <c r="AF234" s="79" t="s">
        <v>160</v>
      </c>
      <c r="AG234" s="78" t="str">
        <f t="shared" si="11"/>
        <v/>
      </c>
    </row>
    <row r="235" spans="1:33" ht="36.75" customHeight="1">
      <c r="A235" s="65">
        <f t="shared" si="12"/>
        <v>224</v>
      </c>
      <c r="B235" s="66" t="str">
        <f>IF(【全員最初に作成】基本情報!C258="","",【全員最初に作成】基本情報!C258)</f>
        <v/>
      </c>
      <c r="C235" s="67" t="str">
        <f>IF(【全員最初に作成】基本情報!D258="","",【全員最初に作成】基本情報!D258)</f>
        <v/>
      </c>
      <c r="D235" s="68" t="str">
        <f>IF(【全員最初に作成】基本情報!E258="","",【全員最初に作成】基本情報!E258)</f>
        <v/>
      </c>
      <c r="E235" s="68" t="str">
        <f>IF(【全員最初に作成】基本情報!F258="","",【全員最初に作成】基本情報!F258)</f>
        <v/>
      </c>
      <c r="F235" s="68" t="str">
        <f>IF(【全員最初に作成】基本情報!G258="","",【全員最初に作成】基本情報!G258)</f>
        <v/>
      </c>
      <c r="G235" s="68" t="str">
        <f>IF(【全員最初に作成】基本情報!H258="","",【全員最初に作成】基本情報!H258)</f>
        <v/>
      </c>
      <c r="H235" s="68" t="str">
        <f>IF(【全員最初に作成】基本情報!I258="","",【全員最初に作成】基本情報!I258)</f>
        <v/>
      </c>
      <c r="I235" s="68" t="str">
        <f>IF(【全員最初に作成】基本情報!J258="","",【全員最初に作成】基本情報!J258)</f>
        <v/>
      </c>
      <c r="J235" s="68" t="str">
        <f>IF(【全員最初に作成】基本情報!K258="","",【全員最初に作成】基本情報!K258)</f>
        <v/>
      </c>
      <c r="K235" s="69" t="str">
        <f>IF(【全員最初に作成】基本情報!L258="","",【全員最初に作成】基本情報!L258)</f>
        <v/>
      </c>
      <c r="L235" s="70" t="str">
        <f>IF(【全員最初に作成】基本情報!M258="","",【全員最初に作成】基本情報!M258)</f>
        <v/>
      </c>
      <c r="M235" s="70" t="str">
        <f>IF(【全員最初に作成】基本情報!R258="","",【全員最初に作成】基本情報!R258)</f>
        <v/>
      </c>
      <c r="N235" s="70" t="str">
        <f>IF(【全員最初に作成】基本情報!W258="","",【全員最初に作成】基本情報!W258)</f>
        <v/>
      </c>
      <c r="O235" s="65" t="str">
        <f>IF(【全員最初に作成】基本情報!X258="","",【全員最初に作成】基本情報!X258)</f>
        <v/>
      </c>
      <c r="P235" s="71" t="str">
        <f>IF(【全員最初に作成】基本情報!Y258="","",【全員最初に作成】基本情報!Y258)</f>
        <v/>
      </c>
      <c r="Q235" s="234" t="str">
        <f>IF(【全員最初に作成】基本情報!AB258="","",【全員最初に作成】基本情報!AB258)</f>
        <v/>
      </c>
      <c r="R235" s="72"/>
      <c r="S235" s="73"/>
      <c r="T235" s="80" t="str">
        <f>IF(P235="","",VLOOKUP(P235,【参考】数式用!$A$5:$H$34,MATCH(S235,【参考】数式用!$C$4:$E$4,0)+2,0))</f>
        <v/>
      </c>
      <c r="U235" s="38" t="s">
        <v>155</v>
      </c>
      <c r="V235" s="74"/>
      <c r="W235" s="125" t="s">
        <v>156</v>
      </c>
      <c r="X235" s="74"/>
      <c r="Y235" s="40" t="s">
        <v>157</v>
      </c>
      <c r="Z235" s="74"/>
      <c r="AA235" s="125" t="s">
        <v>156</v>
      </c>
      <c r="AB235" s="74"/>
      <c r="AC235" s="125" t="s">
        <v>158</v>
      </c>
      <c r="AD235" s="75" t="s">
        <v>159</v>
      </c>
      <c r="AE235" s="76" t="str">
        <f t="shared" si="10"/>
        <v/>
      </c>
      <c r="AF235" s="79" t="s">
        <v>160</v>
      </c>
      <c r="AG235" s="78" t="str">
        <f t="shared" si="11"/>
        <v/>
      </c>
    </row>
    <row r="236" spans="1:33" ht="36.75" customHeight="1">
      <c r="A236" s="65">
        <f t="shared" si="12"/>
        <v>225</v>
      </c>
      <c r="B236" s="66" t="str">
        <f>IF(【全員最初に作成】基本情報!C259="","",【全員最初に作成】基本情報!C259)</f>
        <v/>
      </c>
      <c r="C236" s="67" t="str">
        <f>IF(【全員最初に作成】基本情報!D259="","",【全員最初に作成】基本情報!D259)</f>
        <v/>
      </c>
      <c r="D236" s="68" t="str">
        <f>IF(【全員最初に作成】基本情報!E259="","",【全員最初に作成】基本情報!E259)</f>
        <v/>
      </c>
      <c r="E236" s="68" t="str">
        <f>IF(【全員最初に作成】基本情報!F259="","",【全員最初に作成】基本情報!F259)</f>
        <v/>
      </c>
      <c r="F236" s="68" t="str">
        <f>IF(【全員最初に作成】基本情報!G259="","",【全員最初に作成】基本情報!G259)</f>
        <v/>
      </c>
      <c r="G236" s="68" t="str">
        <f>IF(【全員最初に作成】基本情報!H259="","",【全員最初に作成】基本情報!H259)</f>
        <v/>
      </c>
      <c r="H236" s="68" t="str">
        <f>IF(【全員最初に作成】基本情報!I259="","",【全員最初に作成】基本情報!I259)</f>
        <v/>
      </c>
      <c r="I236" s="68" t="str">
        <f>IF(【全員最初に作成】基本情報!J259="","",【全員最初に作成】基本情報!J259)</f>
        <v/>
      </c>
      <c r="J236" s="68" t="str">
        <f>IF(【全員最初に作成】基本情報!K259="","",【全員最初に作成】基本情報!K259)</f>
        <v/>
      </c>
      <c r="K236" s="69" t="str">
        <f>IF(【全員最初に作成】基本情報!L259="","",【全員最初に作成】基本情報!L259)</f>
        <v/>
      </c>
      <c r="L236" s="70" t="str">
        <f>IF(【全員最初に作成】基本情報!M259="","",【全員最初に作成】基本情報!M259)</f>
        <v/>
      </c>
      <c r="M236" s="70" t="str">
        <f>IF(【全員最初に作成】基本情報!R259="","",【全員最初に作成】基本情報!R259)</f>
        <v/>
      </c>
      <c r="N236" s="70" t="str">
        <f>IF(【全員最初に作成】基本情報!W259="","",【全員最初に作成】基本情報!W259)</f>
        <v/>
      </c>
      <c r="O236" s="65" t="str">
        <f>IF(【全員最初に作成】基本情報!X259="","",【全員最初に作成】基本情報!X259)</f>
        <v/>
      </c>
      <c r="P236" s="71" t="str">
        <f>IF(【全員最初に作成】基本情報!Y259="","",【全員最初に作成】基本情報!Y259)</f>
        <v/>
      </c>
      <c r="Q236" s="234" t="str">
        <f>IF(【全員最初に作成】基本情報!AB259="","",【全員最初に作成】基本情報!AB259)</f>
        <v/>
      </c>
      <c r="R236" s="72"/>
      <c r="S236" s="73"/>
      <c r="T236" s="80" t="str">
        <f>IF(P236="","",VLOOKUP(P236,【参考】数式用!$A$5:$H$34,MATCH(S236,【参考】数式用!$C$4:$E$4,0)+2,0))</f>
        <v/>
      </c>
      <c r="U236" s="38" t="s">
        <v>155</v>
      </c>
      <c r="V236" s="74"/>
      <c r="W236" s="125" t="s">
        <v>156</v>
      </c>
      <c r="X236" s="74"/>
      <c r="Y236" s="40" t="s">
        <v>157</v>
      </c>
      <c r="Z236" s="74"/>
      <c r="AA236" s="125" t="s">
        <v>156</v>
      </c>
      <c r="AB236" s="74"/>
      <c r="AC236" s="125" t="s">
        <v>158</v>
      </c>
      <c r="AD236" s="75" t="s">
        <v>159</v>
      </c>
      <c r="AE236" s="76" t="str">
        <f t="shared" si="10"/>
        <v/>
      </c>
      <c r="AF236" s="79" t="s">
        <v>160</v>
      </c>
      <c r="AG236" s="78" t="str">
        <f t="shared" si="11"/>
        <v/>
      </c>
    </row>
    <row r="237" spans="1:33" ht="36.75" customHeight="1">
      <c r="A237" s="65">
        <f t="shared" si="12"/>
        <v>226</v>
      </c>
      <c r="B237" s="66" t="str">
        <f>IF(【全員最初に作成】基本情報!C260="","",【全員最初に作成】基本情報!C260)</f>
        <v/>
      </c>
      <c r="C237" s="67" t="str">
        <f>IF(【全員最初に作成】基本情報!D260="","",【全員最初に作成】基本情報!D260)</f>
        <v/>
      </c>
      <c r="D237" s="68" t="str">
        <f>IF(【全員最初に作成】基本情報!E260="","",【全員最初に作成】基本情報!E260)</f>
        <v/>
      </c>
      <c r="E237" s="68" t="str">
        <f>IF(【全員最初に作成】基本情報!F260="","",【全員最初に作成】基本情報!F260)</f>
        <v/>
      </c>
      <c r="F237" s="68" t="str">
        <f>IF(【全員最初に作成】基本情報!G260="","",【全員最初に作成】基本情報!G260)</f>
        <v/>
      </c>
      <c r="G237" s="68" t="str">
        <f>IF(【全員最初に作成】基本情報!H260="","",【全員最初に作成】基本情報!H260)</f>
        <v/>
      </c>
      <c r="H237" s="68" t="str">
        <f>IF(【全員最初に作成】基本情報!I260="","",【全員最初に作成】基本情報!I260)</f>
        <v/>
      </c>
      <c r="I237" s="68" t="str">
        <f>IF(【全員最初に作成】基本情報!J260="","",【全員最初に作成】基本情報!J260)</f>
        <v/>
      </c>
      <c r="J237" s="68" t="str">
        <f>IF(【全員最初に作成】基本情報!K260="","",【全員最初に作成】基本情報!K260)</f>
        <v/>
      </c>
      <c r="K237" s="69" t="str">
        <f>IF(【全員最初に作成】基本情報!L260="","",【全員最初に作成】基本情報!L260)</f>
        <v/>
      </c>
      <c r="L237" s="70" t="str">
        <f>IF(【全員最初に作成】基本情報!M260="","",【全員最初に作成】基本情報!M260)</f>
        <v/>
      </c>
      <c r="M237" s="70" t="str">
        <f>IF(【全員最初に作成】基本情報!R260="","",【全員最初に作成】基本情報!R260)</f>
        <v/>
      </c>
      <c r="N237" s="70" t="str">
        <f>IF(【全員最初に作成】基本情報!W260="","",【全員最初に作成】基本情報!W260)</f>
        <v/>
      </c>
      <c r="O237" s="65" t="str">
        <f>IF(【全員最初に作成】基本情報!X260="","",【全員最初に作成】基本情報!X260)</f>
        <v/>
      </c>
      <c r="P237" s="71" t="str">
        <f>IF(【全員最初に作成】基本情報!Y260="","",【全員最初に作成】基本情報!Y260)</f>
        <v/>
      </c>
      <c r="Q237" s="234" t="str">
        <f>IF(【全員最初に作成】基本情報!AB260="","",【全員最初に作成】基本情報!AB260)</f>
        <v/>
      </c>
      <c r="R237" s="72"/>
      <c r="S237" s="73"/>
      <c r="T237" s="80" t="str">
        <f>IF(P237="","",VLOOKUP(P237,【参考】数式用!$A$5:$H$34,MATCH(S237,【参考】数式用!$C$4:$E$4,0)+2,0))</f>
        <v/>
      </c>
      <c r="U237" s="38" t="s">
        <v>155</v>
      </c>
      <c r="V237" s="74"/>
      <c r="W237" s="125" t="s">
        <v>156</v>
      </c>
      <c r="X237" s="74"/>
      <c r="Y237" s="40" t="s">
        <v>157</v>
      </c>
      <c r="Z237" s="74"/>
      <c r="AA237" s="125" t="s">
        <v>156</v>
      </c>
      <c r="AB237" s="74"/>
      <c r="AC237" s="125" t="s">
        <v>158</v>
      </c>
      <c r="AD237" s="75" t="s">
        <v>159</v>
      </c>
      <c r="AE237" s="76" t="str">
        <f t="shared" si="10"/>
        <v/>
      </c>
      <c r="AF237" s="79" t="s">
        <v>160</v>
      </c>
      <c r="AG237" s="78" t="str">
        <f t="shared" si="11"/>
        <v/>
      </c>
    </row>
    <row r="238" spans="1:33" ht="36.75" customHeight="1">
      <c r="A238" s="65">
        <f t="shared" si="12"/>
        <v>227</v>
      </c>
      <c r="B238" s="66" t="str">
        <f>IF(【全員最初に作成】基本情報!C261="","",【全員最初に作成】基本情報!C261)</f>
        <v/>
      </c>
      <c r="C238" s="67" t="str">
        <f>IF(【全員最初に作成】基本情報!D261="","",【全員最初に作成】基本情報!D261)</f>
        <v/>
      </c>
      <c r="D238" s="68" t="str">
        <f>IF(【全員最初に作成】基本情報!E261="","",【全員最初に作成】基本情報!E261)</f>
        <v/>
      </c>
      <c r="E238" s="68" t="str">
        <f>IF(【全員最初に作成】基本情報!F261="","",【全員最初に作成】基本情報!F261)</f>
        <v/>
      </c>
      <c r="F238" s="68" t="str">
        <f>IF(【全員最初に作成】基本情報!G261="","",【全員最初に作成】基本情報!G261)</f>
        <v/>
      </c>
      <c r="G238" s="68" t="str">
        <f>IF(【全員最初に作成】基本情報!H261="","",【全員最初に作成】基本情報!H261)</f>
        <v/>
      </c>
      <c r="H238" s="68" t="str">
        <f>IF(【全員最初に作成】基本情報!I261="","",【全員最初に作成】基本情報!I261)</f>
        <v/>
      </c>
      <c r="I238" s="68" t="str">
        <f>IF(【全員最初に作成】基本情報!J261="","",【全員最初に作成】基本情報!J261)</f>
        <v/>
      </c>
      <c r="J238" s="68" t="str">
        <f>IF(【全員最初に作成】基本情報!K261="","",【全員最初に作成】基本情報!K261)</f>
        <v/>
      </c>
      <c r="K238" s="69" t="str">
        <f>IF(【全員最初に作成】基本情報!L261="","",【全員最初に作成】基本情報!L261)</f>
        <v/>
      </c>
      <c r="L238" s="70" t="str">
        <f>IF(【全員最初に作成】基本情報!M261="","",【全員最初に作成】基本情報!M261)</f>
        <v/>
      </c>
      <c r="M238" s="70" t="str">
        <f>IF(【全員最初に作成】基本情報!R261="","",【全員最初に作成】基本情報!R261)</f>
        <v/>
      </c>
      <c r="N238" s="70" t="str">
        <f>IF(【全員最初に作成】基本情報!W261="","",【全員最初に作成】基本情報!W261)</f>
        <v/>
      </c>
      <c r="O238" s="65" t="str">
        <f>IF(【全員最初に作成】基本情報!X261="","",【全員最初に作成】基本情報!X261)</f>
        <v/>
      </c>
      <c r="P238" s="71" t="str">
        <f>IF(【全員最初に作成】基本情報!Y261="","",【全員最初に作成】基本情報!Y261)</f>
        <v/>
      </c>
      <c r="Q238" s="234" t="str">
        <f>IF(【全員最初に作成】基本情報!AB261="","",【全員最初に作成】基本情報!AB261)</f>
        <v/>
      </c>
      <c r="R238" s="72"/>
      <c r="S238" s="73"/>
      <c r="T238" s="80" t="str">
        <f>IF(P238="","",VLOOKUP(P238,【参考】数式用!$A$5:$H$34,MATCH(S238,【参考】数式用!$C$4:$E$4,0)+2,0))</f>
        <v/>
      </c>
      <c r="U238" s="38" t="s">
        <v>155</v>
      </c>
      <c r="V238" s="74"/>
      <c r="W238" s="125" t="s">
        <v>156</v>
      </c>
      <c r="X238" s="74"/>
      <c r="Y238" s="40" t="s">
        <v>157</v>
      </c>
      <c r="Z238" s="74"/>
      <c r="AA238" s="125" t="s">
        <v>156</v>
      </c>
      <c r="AB238" s="74"/>
      <c r="AC238" s="125" t="s">
        <v>158</v>
      </c>
      <c r="AD238" s="75" t="s">
        <v>159</v>
      </c>
      <c r="AE238" s="76" t="str">
        <f t="shared" si="10"/>
        <v/>
      </c>
      <c r="AF238" s="79" t="s">
        <v>160</v>
      </c>
      <c r="AG238" s="78" t="str">
        <f t="shared" si="11"/>
        <v/>
      </c>
    </row>
    <row r="239" spans="1:33" ht="36.75" customHeight="1">
      <c r="A239" s="65">
        <f t="shared" si="12"/>
        <v>228</v>
      </c>
      <c r="B239" s="66" t="str">
        <f>IF(【全員最初に作成】基本情報!C262="","",【全員最初に作成】基本情報!C262)</f>
        <v/>
      </c>
      <c r="C239" s="67" t="str">
        <f>IF(【全員最初に作成】基本情報!D262="","",【全員最初に作成】基本情報!D262)</f>
        <v/>
      </c>
      <c r="D239" s="68" t="str">
        <f>IF(【全員最初に作成】基本情報!E262="","",【全員最初に作成】基本情報!E262)</f>
        <v/>
      </c>
      <c r="E239" s="68" t="str">
        <f>IF(【全員最初に作成】基本情報!F262="","",【全員最初に作成】基本情報!F262)</f>
        <v/>
      </c>
      <c r="F239" s="68" t="str">
        <f>IF(【全員最初に作成】基本情報!G262="","",【全員最初に作成】基本情報!G262)</f>
        <v/>
      </c>
      <c r="G239" s="68" t="str">
        <f>IF(【全員最初に作成】基本情報!H262="","",【全員最初に作成】基本情報!H262)</f>
        <v/>
      </c>
      <c r="H239" s="68" t="str">
        <f>IF(【全員最初に作成】基本情報!I262="","",【全員最初に作成】基本情報!I262)</f>
        <v/>
      </c>
      <c r="I239" s="68" t="str">
        <f>IF(【全員最初に作成】基本情報!J262="","",【全員最初に作成】基本情報!J262)</f>
        <v/>
      </c>
      <c r="J239" s="68" t="str">
        <f>IF(【全員最初に作成】基本情報!K262="","",【全員最初に作成】基本情報!K262)</f>
        <v/>
      </c>
      <c r="K239" s="69" t="str">
        <f>IF(【全員最初に作成】基本情報!L262="","",【全員最初に作成】基本情報!L262)</f>
        <v/>
      </c>
      <c r="L239" s="70" t="str">
        <f>IF(【全員最初に作成】基本情報!M262="","",【全員最初に作成】基本情報!M262)</f>
        <v/>
      </c>
      <c r="M239" s="70" t="str">
        <f>IF(【全員最初に作成】基本情報!R262="","",【全員最初に作成】基本情報!R262)</f>
        <v/>
      </c>
      <c r="N239" s="70" t="str">
        <f>IF(【全員最初に作成】基本情報!W262="","",【全員最初に作成】基本情報!W262)</f>
        <v/>
      </c>
      <c r="O239" s="65" t="str">
        <f>IF(【全員最初に作成】基本情報!X262="","",【全員最初に作成】基本情報!X262)</f>
        <v/>
      </c>
      <c r="P239" s="71" t="str">
        <f>IF(【全員最初に作成】基本情報!Y262="","",【全員最初に作成】基本情報!Y262)</f>
        <v/>
      </c>
      <c r="Q239" s="234" t="str">
        <f>IF(【全員最初に作成】基本情報!AB262="","",【全員最初に作成】基本情報!AB262)</f>
        <v/>
      </c>
      <c r="R239" s="72"/>
      <c r="S239" s="73"/>
      <c r="T239" s="80" t="str">
        <f>IF(P239="","",VLOOKUP(P239,【参考】数式用!$A$5:$H$34,MATCH(S239,【参考】数式用!$C$4:$E$4,0)+2,0))</f>
        <v/>
      </c>
      <c r="U239" s="38" t="s">
        <v>155</v>
      </c>
      <c r="V239" s="74"/>
      <c r="W239" s="125" t="s">
        <v>156</v>
      </c>
      <c r="X239" s="74"/>
      <c r="Y239" s="40" t="s">
        <v>157</v>
      </c>
      <c r="Z239" s="74"/>
      <c r="AA239" s="125" t="s">
        <v>156</v>
      </c>
      <c r="AB239" s="74"/>
      <c r="AC239" s="125" t="s">
        <v>158</v>
      </c>
      <c r="AD239" s="75" t="s">
        <v>159</v>
      </c>
      <c r="AE239" s="76" t="str">
        <f t="shared" si="10"/>
        <v/>
      </c>
      <c r="AF239" s="79" t="s">
        <v>160</v>
      </c>
      <c r="AG239" s="78" t="str">
        <f t="shared" si="11"/>
        <v/>
      </c>
    </row>
    <row r="240" spans="1:33" ht="36.75" customHeight="1">
      <c r="A240" s="65">
        <f t="shared" si="12"/>
        <v>229</v>
      </c>
      <c r="B240" s="66" t="str">
        <f>IF(【全員最初に作成】基本情報!C263="","",【全員最初に作成】基本情報!C263)</f>
        <v/>
      </c>
      <c r="C240" s="67" t="str">
        <f>IF(【全員最初に作成】基本情報!D263="","",【全員最初に作成】基本情報!D263)</f>
        <v/>
      </c>
      <c r="D240" s="68" t="str">
        <f>IF(【全員最初に作成】基本情報!E263="","",【全員最初に作成】基本情報!E263)</f>
        <v/>
      </c>
      <c r="E240" s="68" t="str">
        <f>IF(【全員最初に作成】基本情報!F263="","",【全員最初に作成】基本情報!F263)</f>
        <v/>
      </c>
      <c r="F240" s="68" t="str">
        <f>IF(【全員最初に作成】基本情報!G263="","",【全員最初に作成】基本情報!G263)</f>
        <v/>
      </c>
      <c r="G240" s="68" t="str">
        <f>IF(【全員最初に作成】基本情報!H263="","",【全員最初に作成】基本情報!H263)</f>
        <v/>
      </c>
      <c r="H240" s="68" t="str">
        <f>IF(【全員最初に作成】基本情報!I263="","",【全員最初に作成】基本情報!I263)</f>
        <v/>
      </c>
      <c r="I240" s="68" t="str">
        <f>IF(【全員最初に作成】基本情報!J263="","",【全員最初に作成】基本情報!J263)</f>
        <v/>
      </c>
      <c r="J240" s="68" t="str">
        <f>IF(【全員最初に作成】基本情報!K263="","",【全員最初に作成】基本情報!K263)</f>
        <v/>
      </c>
      <c r="K240" s="69" t="str">
        <f>IF(【全員最初に作成】基本情報!L263="","",【全員最初に作成】基本情報!L263)</f>
        <v/>
      </c>
      <c r="L240" s="70" t="str">
        <f>IF(【全員最初に作成】基本情報!M263="","",【全員最初に作成】基本情報!M263)</f>
        <v/>
      </c>
      <c r="M240" s="70" t="str">
        <f>IF(【全員最初に作成】基本情報!R263="","",【全員最初に作成】基本情報!R263)</f>
        <v/>
      </c>
      <c r="N240" s="70" t="str">
        <f>IF(【全員最初に作成】基本情報!W263="","",【全員最初に作成】基本情報!W263)</f>
        <v/>
      </c>
      <c r="O240" s="65" t="str">
        <f>IF(【全員最初に作成】基本情報!X263="","",【全員最初に作成】基本情報!X263)</f>
        <v/>
      </c>
      <c r="P240" s="71" t="str">
        <f>IF(【全員最初に作成】基本情報!Y263="","",【全員最初に作成】基本情報!Y263)</f>
        <v/>
      </c>
      <c r="Q240" s="234" t="str">
        <f>IF(【全員最初に作成】基本情報!AB263="","",【全員最初に作成】基本情報!AB263)</f>
        <v/>
      </c>
      <c r="R240" s="72"/>
      <c r="S240" s="73"/>
      <c r="T240" s="80" t="str">
        <f>IF(P240="","",VLOOKUP(P240,【参考】数式用!$A$5:$H$34,MATCH(S240,【参考】数式用!$C$4:$E$4,0)+2,0))</f>
        <v/>
      </c>
      <c r="U240" s="38" t="s">
        <v>155</v>
      </c>
      <c r="V240" s="74"/>
      <c r="W240" s="125" t="s">
        <v>156</v>
      </c>
      <c r="X240" s="74"/>
      <c r="Y240" s="40" t="s">
        <v>157</v>
      </c>
      <c r="Z240" s="74"/>
      <c r="AA240" s="125" t="s">
        <v>156</v>
      </c>
      <c r="AB240" s="74"/>
      <c r="AC240" s="125" t="s">
        <v>158</v>
      </c>
      <c r="AD240" s="75" t="s">
        <v>159</v>
      </c>
      <c r="AE240" s="76" t="str">
        <f t="shared" si="10"/>
        <v/>
      </c>
      <c r="AF240" s="79" t="s">
        <v>160</v>
      </c>
      <c r="AG240" s="78" t="str">
        <f t="shared" si="11"/>
        <v/>
      </c>
    </row>
    <row r="241" spans="1:33" ht="36.75" customHeight="1">
      <c r="A241" s="65">
        <f t="shared" si="12"/>
        <v>230</v>
      </c>
      <c r="B241" s="66" t="str">
        <f>IF(【全員最初に作成】基本情報!C264="","",【全員最初に作成】基本情報!C264)</f>
        <v/>
      </c>
      <c r="C241" s="67" t="str">
        <f>IF(【全員最初に作成】基本情報!D264="","",【全員最初に作成】基本情報!D264)</f>
        <v/>
      </c>
      <c r="D241" s="68" t="str">
        <f>IF(【全員最初に作成】基本情報!E264="","",【全員最初に作成】基本情報!E264)</f>
        <v/>
      </c>
      <c r="E241" s="68" t="str">
        <f>IF(【全員最初に作成】基本情報!F264="","",【全員最初に作成】基本情報!F264)</f>
        <v/>
      </c>
      <c r="F241" s="68" t="str">
        <f>IF(【全員最初に作成】基本情報!G264="","",【全員最初に作成】基本情報!G264)</f>
        <v/>
      </c>
      <c r="G241" s="68" t="str">
        <f>IF(【全員最初に作成】基本情報!H264="","",【全員最初に作成】基本情報!H264)</f>
        <v/>
      </c>
      <c r="H241" s="68" t="str">
        <f>IF(【全員最初に作成】基本情報!I264="","",【全員最初に作成】基本情報!I264)</f>
        <v/>
      </c>
      <c r="I241" s="68" t="str">
        <f>IF(【全員最初に作成】基本情報!J264="","",【全員最初に作成】基本情報!J264)</f>
        <v/>
      </c>
      <c r="J241" s="68" t="str">
        <f>IF(【全員最初に作成】基本情報!K264="","",【全員最初に作成】基本情報!K264)</f>
        <v/>
      </c>
      <c r="K241" s="69" t="str">
        <f>IF(【全員最初に作成】基本情報!L264="","",【全員最初に作成】基本情報!L264)</f>
        <v/>
      </c>
      <c r="L241" s="70" t="str">
        <f>IF(【全員最初に作成】基本情報!M264="","",【全員最初に作成】基本情報!M264)</f>
        <v/>
      </c>
      <c r="M241" s="70" t="str">
        <f>IF(【全員最初に作成】基本情報!R264="","",【全員最初に作成】基本情報!R264)</f>
        <v/>
      </c>
      <c r="N241" s="70" t="str">
        <f>IF(【全員最初に作成】基本情報!W264="","",【全員最初に作成】基本情報!W264)</f>
        <v/>
      </c>
      <c r="O241" s="65" t="str">
        <f>IF(【全員最初に作成】基本情報!X264="","",【全員最初に作成】基本情報!X264)</f>
        <v/>
      </c>
      <c r="P241" s="71" t="str">
        <f>IF(【全員最初に作成】基本情報!Y264="","",【全員最初に作成】基本情報!Y264)</f>
        <v/>
      </c>
      <c r="Q241" s="234" t="str">
        <f>IF(【全員最初に作成】基本情報!AB264="","",【全員最初に作成】基本情報!AB264)</f>
        <v/>
      </c>
      <c r="R241" s="72"/>
      <c r="S241" s="73"/>
      <c r="T241" s="80" t="str">
        <f>IF(P241="","",VLOOKUP(P241,【参考】数式用!$A$5:$H$34,MATCH(S241,【参考】数式用!$C$4:$E$4,0)+2,0))</f>
        <v/>
      </c>
      <c r="U241" s="38" t="s">
        <v>155</v>
      </c>
      <c r="V241" s="74"/>
      <c r="W241" s="125" t="s">
        <v>156</v>
      </c>
      <c r="X241" s="74"/>
      <c r="Y241" s="40" t="s">
        <v>157</v>
      </c>
      <c r="Z241" s="74"/>
      <c r="AA241" s="125" t="s">
        <v>156</v>
      </c>
      <c r="AB241" s="74"/>
      <c r="AC241" s="125" t="s">
        <v>158</v>
      </c>
      <c r="AD241" s="75" t="s">
        <v>159</v>
      </c>
      <c r="AE241" s="76" t="str">
        <f t="shared" si="10"/>
        <v/>
      </c>
      <c r="AF241" s="79" t="s">
        <v>160</v>
      </c>
      <c r="AG241" s="78" t="str">
        <f t="shared" si="11"/>
        <v/>
      </c>
    </row>
    <row r="242" spans="1:33" ht="36.75" customHeight="1">
      <c r="A242" s="65">
        <f t="shared" si="12"/>
        <v>231</v>
      </c>
      <c r="B242" s="66" t="str">
        <f>IF(【全員最初に作成】基本情報!C265="","",【全員最初に作成】基本情報!C265)</f>
        <v/>
      </c>
      <c r="C242" s="67" t="str">
        <f>IF(【全員最初に作成】基本情報!D265="","",【全員最初に作成】基本情報!D265)</f>
        <v/>
      </c>
      <c r="D242" s="68" t="str">
        <f>IF(【全員最初に作成】基本情報!E265="","",【全員最初に作成】基本情報!E265)</f>
        <v/>
      </c>
      <c r="E242" s="68" t="str">
        <f>IF(【全員最初に作成】基本情報!F265="","",【全員最初に作成】基本情報!F265)</f>
        <v/>
      </c>
      <c r="F242" s="68" t="str">
        <f>IF(【全員最初に作成】基本情報!G265="","",【全員最初に作成】基本情報!G265)</f>
        <v/>
      </c>
      <c r="G242" s="68" t="str">
        <f>IF(【全員最初に作成】基本情報!H265="","",【全員最初に作成】基本情報!H265)</f>
        <v/>
      </c>
      <c r="H242" s="68" t="str">
        <f>IF(【全員最初に作成】基本情報!I265="","",【全員最初に作成】基本情報!I265)</f>
        <v/>
      </c>
      <c r="I242" s="68" t="str">
        <f>IF(【全員最初に作成】基本情報!J265="","",【全員最初に作成】基本情報!J265)</f>
        <v/>
      </c>
      <c r="J242" s="68" t="str">
        <f>IF(【全員最初に作成】基本情報!K265="","",【全員最初に作成】基本情報!K265)</f>
        <v/>
      </c>
      <c r="K242" s="69" t="str">
        <f>IF(【全員最初に作成】基本情報!L265="","",【全員最初に作成】基本情報!L265)</f>
        <v/>
      </c>
      <c r="L242" s="70" t="str">
        <f>IF(【全員最初に作成】基本情報!M265="","",【全員最初に作成】基本情報!M265)</f>
        <v/>
      </c>
      <c r="M242" s="70" t="str">
        <f>IF(【全員最初に作成】基本情報!R265="","",【全員最初に作成】基本情報!R265)</f>
        <v/>
      </c>
      <c r="N242" s="70" t="str">
        <f>IF(【全員最初に作成】基本情報!W265="","",【全員最初に作成】基本情報!W265)</f>
        <v/>
      </c>
      <c r="O242" s="65" t="str">
        <f>IF(【全員最初に作成】基本情報!X265="","",【全員最初に作成】基本情報!X265)</f>
        <v/>
      </c>
      <c r="P242" s="71" t="str">
        <f>IF(【全員最初に作成】基本情報!Y265="","",【全員最初に作成】基本情報!Y265)</f>
        <v/>
      </c>
      <c r="Q242" s="234" t="str">
        <f>IF(【全員最初に作成】基本情報!AB265="","",【全員最初に作成】基本情報!AB265)</f>
        <v/>
      </c>
      <c r="R242" s="72"/>
      <c r="S242" s="73"/>
      <c r="T242" s="80" t="str">
        <f>IF(P242="","",VLOOKUP(P242,【参考】数式用!$A$5:$H$34,MATCH(S242,【参考】数式用!$C$4:$E$4,0)+2,0))</f>
        <v/>
      </c>
      <c r="U242" s="38" t="s">
        <v>155</v>
      </c>
      <c r="V242" s="74"/>
      <c r="W242" s="125" t="s">
        <v>156</v>
      </c>
      <c r="X242" s="74"/>
      <c r="Y242" s="40" t="s">
        <v>157</v>
      </c>
      <c r="Z242" s="74"/>
      <c r="AA242" s="125" t="s">
        <v>156</v>
      </c>
      <c r="AB242" s="74"/>
      <c r="AC242" s="125" t="s">
        <v>158</v>
      </c>
      <c r="AD242" s="75" t="s">
        <v>159</v>
      </c>
      <c r="AE242" s="76" t="str">
        <f t="shared" si="10"/>
        <v/>
      </c>
      <c r="AF242" s="79" t="s">
        <v>160</v>
      </c>
      <c r="AG242" s="78" t="str">
        <f t="shared" si="11"/>
        <v/>
      </c>
    </row>
    <row r="243" spans="1:33" ht="36.75" customHeight="1">
      <c r="A243" s="65">
        <f t="shared" si="12"/>
        <v>232</v>
      </c>
      <c r="B243" s="66" t="str">
        <f>IF(【全員最初に作成】基本情報!C266="","",【全員最初に作成】基本情報!C266)</f>
        <v/>
      </c>
      <c r="C243" s="67" t="str">
        <f>IF(【全員最初に作成】基本情報!D266="","",【全員最初に作成】基本情報!D266)</f>
        <v/>
      </c>
      <c r="D243" s="68" t="str">
        <f>IF(【全員最初に作成】基本情報!E266="","",【全員最初に作成】基本情報!E266)</f>
        <v/>
      </c>
      <c r="E243" s="68" t="str">
        <f>IF(【全員最初に作成】基本情報!F266="","",【全員最初に作成】基本情報!F266)</f>
        <v/>
      </c>
      <c r="F243" s="68" t="str">
        <f>IF(【全員最初に作成】基本情報!G266="","",【全員最初に作成】基本情報!G266)</f>
        <v/>
      </c>
      <c r="G243" s="68" t="str">
        <f>IF(【全員最初に作成】基本情報!H266="","",【全員最初に作成】基本情報!H266)</f>
        <v/>
      </c>
      <c r="H243" s="68" t="str">
        <f>IF(【全員最初に作成】基本情報!I266="","",【全員最初に作成】基本情報!I266)</f>
        <v/>
      </c>
      <c r="I243" s="68" t="str">
        <f>IF(【全員最初に作成】基本情報!J266="","",【全員最初に作成】基本情報!J266)</f>
        <v/>
      </c>
      <c r="J243" s="68" t="str">
        <f>IF(【全員最初に作成】基本情報!K266="","",【全員最初に作成】基本情報!K266)</f>
        <v/>
      </c>
      <c r="K243" s="69" t="str">
        <f>IF(【全員最初に作成】基本情報!L266="","",【全員最初に作成】基本情報!L266)</f>
        <v/>
      </c>
      <c r="L243" s="70" t="str">
        <f>IF(【全員最初に作成】基本情報!M266="","",【全員最初に作成】基本情報!M266)</f>
        <v/>
      </c>
      <c r="M243" s="70" t="str">
        <f>IF(【全員最初に作成】基本情報!R266="","",【全員最初に作成】基本情報!R266)</f>
        <v/>
      </c>
      <c r="N243" s="70" t="str">
        <f>IF(【全員最初に作成】基本情報!W266="","",【全員最初に作成】基本情報!W266)</f>
        <v/>
      </c>
      <c r="O243" s="65" t="str">
        <f>IF(【全員最初に作成】基本情報!X266="","",【全員最初に作成】基本情報!X266)</f>
        <v/>
      </c>
      <c r="P243" s="71" t="str">
        <f>IF(【全員最初に作成】基本情報!Y266="","",【全員最初に作成】基本情報!Y266)</f>
        <v/>
      </c>
      <c r="Q243" s="234" t="str">
        <f>IF(【全員最初に作成】基本情報!AB266="","",【全員最初に作成】基本情報!AB266)</f>
        <v/>
      </c>
      <c r="R243" s="72"/>
      <c r="S243" s="73"/>
      <c r="T243" s="80" t="str">
        <f>IF(P243="","",VLOOKUP(P243,【参考】数式用!$A$5:$H$34,MATCH(S243,【参考】数式用!$C$4:$E$4,0)+2,0))</f>
        <v/>
      </c>
      <c r="U243" s="38" t="s">
        <v>155</v>
      </c>
      <c r="V243" s="74"/>
      <c r="W243" s="125" t="s">
        <v>156</v>
      </c>
      <c r="X243" s="74"/>
      <c r="Y243" s="40" t="s">
        <v>157</v>
      </c>
      <c r="Z243" s="74"/>
      <c r="AA243" s="125" t="s">
        <v>156</v>
      </c>
      <c r="AB243" s="74"/>
      <c r="AC243" s="125" t="s">
        <v>158</v>
      </c>
      <c r="AD243" s="75" t="s">
        <v>159</v>
      </c>
      <c r="AE243" s="76" t="str">
        <f t="shared" si="10"/>
        <v/>
      </c>
      <c r="AF243" s="79" t="s">
        <v>160</v>
      </c>
      <c r="AG243" s="78" t="str">
        <f t="shared" si="11"/>
        <v/>
      </c>
    </row>
    <row r="244" spans="1:33" ht="36.75" customHeight="1">
      <c r="A244" s="65">
        <f t="shared" si="12"/>
        <v>233</v>
      </c>
      <c r="B244" s="66" t="str">
        <f>IF(【全員最初に作成】基本情報!C267="","",【全員最初に作成】基本情報!C267)</f>
        <v/>
      </c>
      <c r="C244" s="67" t="str">
        <f>IF(【全員最初に作成】基本情報!D267="","",【全員最初に作成】基本情報!D267)</f>
        <v/>
      </c>
      <c r="D244" s="68" t="str">
        <f>IF(【全員最初に作成】基本情報!E267="","",【全員最初に作成】基本情報!E267)</f>
        <v/>
      </c>
      <c r="E244" s="68" t="str">
        <f>IF(【全員最初に作成】基本情報!F267="","",【全員最初に作成】基本情報!F267)</f>
        <v/>
      </c>
      <c r="F244" s="68" t="str">
        <f>IF(【全員最初に作成】基本情報!G267="","",【全員最初に作成】基本情報!G267)</f>
        <v/>
      </c>
      <c r="G244" s="68" t="str">
        <f>IF(【全員最初に作成】基本情報!H267="","",【全員最初に作成】基本情報!H267)</f>
        <v/>
      </c>
      <c r="H244" s="68" t="str">
        <f>IF(【全員最初に作成】基本情報!I267="","",【全員最初に作成】基本情報!I267)</f>
        <v/>
      </c>
      <c r="I244" s="68" t="str">
        <f>IF(【全員最初に作成】基本情報!J267="","",【全員最初に作成】基本情報!J267)</f>
        <v/>
      </c>
      <c r="J244" s="68" t="str">
        <f>IF(【全員最初に作成】基本情報!K267="","",【全員最初に作成】基本情報!K267)</f>
        <v/>
      </c>
      <c r="K244" s="69" t="str">
        <f>IF(【全員最初に作成】基本情報!L267="","",【全員最初に作成】基本情報!L267)</f>
        <v/>
      </c>
      <c r="L244" s="70" t="str">
        <f>IF(【全員最初に作成】基本情報!M267="","",【全員最初に作成】基本情報!M267)</f>
        <v/>
      </c>
      <c r="M244" s="70" t="str">
        <f>IF(【全員最初に作成】基本情報!R267="","",【全員最初に作成】基本情報!R267)</f>
        <v/>
      </c>
      <c r="N244" s="70" t="str">
        <f>IF(【全員最初に作成】基本情報!W267="","",【全員最初に作成】基本情報!W267)</f>
        <v/>
      </c>
      <c r="O244" s="65" t="str">
        <f>IF(【全員最初に作成】基本情報!X267="","",【全員最初に作成】基本情報!X267)</f>
        <v/>
      </c>
      <c r="P244" s="71" t="str">
        <f>IF(【全員最初に作成】基本情報!Y267="","",【全員最初に作成】基本情報!Y267)</f>
        <v/>
      </c>
      <c r="Q244" s="234" t="str">
        <f>IF(【全員最初に作成】基本情報!AB267="","",【全員最初に作成】基本情報!AB267)</f>
        <v/>
      </c>
      <c r="R244" s="72"/>
      <c r="S244" s="73"/>
      <c r="T244" s="80" t="str">
        <f>IF(P244="","",VLOOKUP(P244,【参考】数式用!$A$5:$H$34,MATCH(S244,【参考】数式用!$C$4:$E$4,0)+2,0))</f>
        <v/>
      </c>
      <c r="U244" s="38" t="s">
        <v>155</v>
      </c>
      <c r="V244" s="74"/>
      <c r="W244" s="125" t="s">
        <v>156</v>
      </c>
      <c r="X244" s="74"/>
      <c r="Y244" s="40" t="s">
        <v>157</v>
      </c>
      <c r="Z244" s="74"/>
      <c r="AA244" s="125" t="s">
        <v>156</v>
      </c>
      <c r="AB244" s="74"/>
      <c r="AC244" s="125" t="s">
        <v>158</v>
      </c>
      <c r="AD244" s="75" t="s">
        <v>159</v>
      </c>
      <c r="AE244" s="76" t="str">
        <f t="shared" si="10"/>
        <v/>
      </c>
      <c r="AF244" s="79" t="s">
        <v>160</v>
      </c>
      <c r="AG244" s="78" t="str">
        <f t="shared" si="11"/>
        <v/>
      </c>
    </row>
    <row r="245" spans="1:33" ht="36.75" customHeight="1">
      <c r="A245" s="65">
        <f t="shared" si="12"/>
        <v>234</v>
      </c>
      <c r="B245" s="66" t="str">
        <f>IF(【全員最初に作成】基本情報!C268="","",【全員最初に作成】基本情報!C268)</f>
        <v/>
      </c>
      <c r="C245" s="67" t="str">
        <f>IF(【全員最初に作成】基本情報!D268="","",【全員最初に作成】基本情報!D268)</f>
        <v/>
      </c>
      <c r="D245" s="68" t="str">
        <f>IF(【全員最初に作成】基本情報!E268="","",【全員最初に作成】基本情報!E268)</f>
        <v/>
      </c>
      <c r="E245" s="68" t="str">
        <f>IF(【全員最初に作成】基本情報!F268="","",【全員最初に作成】基本情報!F268)</f>
        <v/>
      </c>
      <c r="F245" s="68" t="str">
        <f>IF(【全員最初に作成】基本情報!G268="","",【全員最初に作成】基本情報!G268)</f>
        <v/>
      </c>
      <c r="G245" s="68" t="str">
        <f>IF(【全員最初に作成】基本情報!H268="","",【全員最初に作成】基本情報!H268)</f>
        <v/>
      </c>
      <c r="H245" s="68" t="str">
        <f>IF(【全員最初に作成】基本情報!I268="","",【全員最初に作成】基本情報!I268)</f>
        <v/>
      </c>
      <c r="I245" s="68" t="str">
        <f>IF(【全員最初に作成】基本情報!J268="","",【全員最初に作成】基本情報!J268)</f>
        <v/>
      </c>
      <c r="J245" s="68" t="str">
        <f>IF(【全員最初に作成】基本情報!K268="","",【全員最初に作成】基本情報!K268)</f>
        <v/>
      </c>
      <c r="K245" s="69" t="str">
        <f>IF(【全員最初に作成】基本情報!L268="","",【全員最初に作成】基本情報!L268)</f>
        <v/>
      </c>
      <c r="L245" s="70" t="str">
        <f>IF(【全員最初に作成】基本情報!M268="","",【全員最初に作成】基本情報!M268)</f>
        <v/>
      </c>
      <c r="M245" s="70" t="str">
        <f>IF(【全員最初に作成】基本情報!R268="","",【全員最初に作成】基本情報!R268)</f>
        <v/>
      </c>
      <c r="N245" s="70" t="str">
        <f>IF(【全員最初に作成】基本情報!W268="","",【全員最初に作成】基本情報!W268)</f>
        <v/>
      </c>
      <c r="O245" s="65" t="str">
        <f>IF(【全員最初に作成】基本情報!X268="","",【全員最初に作成】基本情報!X268)</f>
        <v/>
      </c>
      <c r="P245" s="71" t="str">
        <f>IF(【全員最初に作成】基本情報!Y268="","",【全員最初に作成】基本情報!Y268)</f>
        <v/>
      </c>
      <c r="Q245" s="234" t="str">
        <f>IF(【全員最初に作成】基本情報!AB268="","",【全員最初に作成】基本情報!AB268)</f>
        <v/>
      </c>
      <c r="R245" s="72"/>
      <c r="S245" s="73"/>
      <c r="T245" s="80" t="str">
        <f>IF(P245="","",VLOOKUP(P245,【参考】数式用!$A$5:$H$34,MATCH(S245,【参考】数式用!$C$4:$E$4,0)+2,0))</f>
        <v/>
      </c>
      <c r="U245" s="38" t="s">
        <v>155</v>
      </c>
      <c r="V245" s="74"/>
      <c r="W245" s="125" t="s">
        <v>156</v>
      </c>
      <c r="X245" s="74"/>
      <c r="Y245" s="40" t="s">
        <v>157</v>
      </c>
      <c r="Z245" s="74"/>
      <c r="AA245" s="125" t="s">
        <v>156</v>
      </c>
      <c r="AB245" s="74"/>
      <c r="AC245" s="125" t="s">
        <v>158</v>
      </c>
      <c r="AD245" s="75" t="s">
        <v>159</v>
      </c>
      <c r="AE245" s="76" t="str">
        <f t="shared" si="10"/>
        <v/>
      </c>
      <c r="AF245" s="79" t="s">
        <v>160</v>
      </c>
      <c r="AG245" s="78" t="str">
        <f t="shared" si="11"/>
        <v/>
      </c>
    </row>
    <row r="246" spans="1:33" ht="36.75" customHeight="1">
      <c r="A246" s="65">
        <f t="shared" si="12"/>
        <v>235</v>
      </c>
      <c r="B246" s="66" t="str">
        <f>IF(【全員最初に作成】基本情報!C269="","",【全員最初に作成】基本情報!C269)</f>
        <v/>
      </c>
      <c r="C246" s="67" t="str">
        <f>IF(【全員最初に作成】基本情報!D269="","",【全員最初に作成】基本情報!D269)</f>
        <v/>
      </c>
      <c r="D246" s="68" t="str">
        <f>IF(【全員最初に作成】基本情報!E269="","",【全員最初に作成】基本情報!E269)</f>
        <v/>
      </c>
      <c r="E246" s="68" t="str">
        <f>IF(【全員最初に作成】基本情報!F269="","",【全員最初に作成】基本情報!F269)</f>
        <v/>
      </c>
      <c r="F246" s="68" t="str">
        <f>IF(【全員最初に作成】基本情報!G269="","",【全員最初に作成】基本情報!G269)</f>
        <v/>
      </c>
      <c r="G246" s="68" t="str">
        <f>IF(【全員最初に作成】基本情報!H269="","",【全員最初に作成】基本情報!H269)</f>
        <v/>
      </c>
      <c r="H246" s="68" t="str">
        <f>IF(【全員最初に作成】基本情報!I269="","",【全員最初に作成】基本情報!I269)</f>
        <v/>
      </c>
      <c r="I246" s="68" t="str">
        <f>IF(【全員最初に作成】基本情報!J269="","",【全員最初に作成】基本情報!J269)</f>
        <v/>
      </c>
      <c r="J246" s="68" t="str">
        <f>IF(【全員最初に作成】基本情報!K269="","",【全員最初に作成】基本情報!K269)</f>
        <v/>
      </c>
      <c r="K246" s="69" t="str">
        <f>IF(【全員最初に作成】基本情報!L269="","",【全員最初に作成】基本情報!L269)</f>
        <v/>
      </c>
      <c r="L246" s="70" t="str">
        <f>IF(【全員最初に作成】基本情報!M269="","",【全員最初に作成】基本情報!M269)</f>
        <v/>
      </c>
      <c r="M246" s="70" t="str">
        <f>IF(【全員最初に作成】基本情報!R269="","",【全員最初に作成】基本情報!R269)</f>
        <v/>
      </c>
      <c r="N246" s="70" t="str">
        <f>IF(【全員最初に作成】基本情報!W269="","",【全員最初に作成】基本情報!W269)</f>
        <v/>
      </c>
      <c r="O246" s="65" t="str">
        <f>IF(【全員最初に作成】基本情報!X269="","",【全員最初に作成】基本情報!X269)</f>
        <v/>
      </c>
      <c r="P246" s="71" t="str">
        <f>IF(【全員最初に作成】基本情報!Y269="","",【全員最初に作成】基本情報!Y269)</f>
        <v/>
      </c>
      <c r="Q246" s="234" t="str">
        <f>IF(【全員最初に作成】基本情報!AB269="","",【全員最初に作成】基本情報!AB269)</f>
        <v/>
      </c>
      <c r="R246" s="72"/>
      <c r="S246" s="73"/>
      <c r="T246" s="80" t="str">
        <f>IF(P246="","",VLOOKUP(P246,【参考】数式用!$A$5:$H$34,MATCH(S246,【参考】数式用!$C$4:$E$4,0)+2,0))</f>
        <v/>
      </c>
      <c r="U246" s="38" t="s">
        <v>155</v>
      </c>
      <c r="V246" s="74"/>
      <c r="W246" s="125" t="s">
        <v>156</v>
      </c>
      <c r="X246" s="74"/>
      <c r="Y246" s="40" t="s">
        <v>157</v>
      </c>
      <c r="Z246" s="74"/>
      <c r="AA246" s="125" t="s">
        <v>156</v>
      </c>
      <c r="AB246" s="74"/>
      <c r="AC246" s="125" t="s">
        <v>158</v>
      </c>
      <c r="AD246" s="75" t="s">
        <v>159</v>
      </c>
      <c r="AE246" s="76" t="str">
        <f t="shared" si="10"/>
        <v/>
      </c>
      <c r="AF246" s="79" t="s">
        <v>160</v>
      </c>
      <c r="AG246" s="78" t="str">
        <f t="shared" si="11"/>
        <v/>
      </c>
    </row>
    <row r="247" spans="1:33" ht="36.75" customHeight="1">
      <c r="A247" s="65">
        <f t="shared" si="12"/>
        <v>236</v>
      </c>
      <c r="B247" s="66" t="str">
        <f>IF(【全員最初に作成】基本情報!C270="","",【全員最初に作成】基本情報!C270)</f>
        <v/>
      </c>
      <c r="C247" s="67" t="str">
        <f>IF(【全員最初に作成】基本情報!D270="","",【全員最初に作成】基本情報!D270)</f>
        <v/>
      </c>
      <c r="D247" s="68" t="str">
        <f>IF(【全員最初に作成】基本情報!E270="","",【全員最初に作成】基本情報!E270)</f>
        <v/>
      </c>
      <c r="E247" s="68" t="str">
        <f>IF(【全員最初に作成】基本情報!F270="","",【全員最初に作成】基本情報!F270)</f>
        <v/>
      </c>
      <c r="F247" s="68" t="str">
        <f>IF(【全員最初に作成】基本情報!G270="","",【全員最初に作成】基本情報!G270)</f>
        <v/>
      </c>
      <c r="G247" s="68" t="str">
        <f>IF(【全員最初に作成】基本情報!H270="","",【全員最初に作成】基本情報!H270)</f>
        <v/>
      </c>
      <c r="H247" s="68" t="str">
        <f>IF(【全員最初に作成】基本情報!I270="","",【全員最初に作成】基本情報!I270)</f>
        <v/>
      </c>
      <c r="I247" s="68" t="str">
        <f>IF(【全員最初に作成】基本情報!J270="","",【全員最初に作成】基本情報!J270)</f>
        <v/>
      </c>
      <c r="J247" s="68" t="str">
        <f>IF(【全員最初に作成】基本情報!K270="","",【全員最初に作成】基本情報!K270)</f>
        <v/>
      </c>
      <c r="K247" s="69" t="str">
        <f>IF(【全員最初に作成】基本情報!L270="","",【全員最初に作成】基本情報!L270)</f>
        <v/>
      </c>
      <c r="L247" s="70" t="str">
        <f>IF(【全員最初に作成】基本情報!M270="","",【全員最初に作成】基本情報!M270)</f>
        <v/>
      </c>
      <c r="M247" s="70" t="str">
        <f>IF(【全員最初に作成】基本情報!R270="","",【全員最初に作成】基本情報!R270)</f>
        <v/>
      </c>
      <c r="N247" s="70" t="str">
        <f>IF(【全員最初に作成】基本情報!W270="","",【全員最初に作成】基本情報!W270)</f>
        <v/>
      </c>
      <c r="O247" s="65" t="str">
        <f>IF(【全員最初に作成】基本情報!X270="","",【全員最初に作成】基本情報!X270)</f>
        <v/>
      </c>
      <c r="P247" s="71" t="str">
        <f>IF(【全員最初に作成】基本情報!Y270="","",【全員最初に作成】基本情報!Y270)</f>
        <v/>
      </c>
      <c r="Q247" s="234" t="str">
        <f>IF(【全員最初に作成】基本情報!AB270="","",【全員最初に作成】基本情報!AB270)</f>
        <v/>
      </c>
      <c r="R247" s="72"/>
      <c r="S247" s="73"/>
      <c r="T247" s="80" t="str">
        <f>IF(P247="","",VLOOKUP(P247,【参考】数式用!$A$5:$H$34,MATCH(S247,【参考】数式用!$C$4:$E$4,0)+2,0))</f>
        <v/>
      </c>
      <c r="U247" s="38" t="s">
        <v>155</v>
      </c>
      <c r="V247" s="74"/>
      <c r="W247" s="125" t="s">
        <v>156</v>
      </c>
      <c r="X247" s="74"/>
      <c r="Y247" s="40" t="s">
        <v>157</v>
      </c>
      <c r="Z247" s="74"/>
      <c r="AA247" s="125" t="s">
        <v>156</v>
      </c>
      <c r="AB247" s="74"/>
      <c r="AC247" s="125" t="s">
        <v>158</v>
      </c>
      <c r="AD247" s="75" t="s">
        <v>159</v>
      </c>
      <c r="AE247" s="76" t="str">
        <f t="shared" si="10"/>
        <v/>
      </c>
      <c r="AF247" s="79" t="s">
        <v>160</v>
      </c>
      <c r="AG247" s="78" t="str">
        <f t="shared" si="11"/>
        <v/>
      </c>
    </row>
    <row r="248" spans="1:33" ht="36.75" customHeight="1">
      <c r="A248" s="65">
        <f t="shared" si="12"/>
        <v>237</v>
      </c>
      <c r="B248" s="66" t="str">
        <f>IF(【全員最初に作成】基本情報!C271="","",【全員最初に作成】基本情報!C271)</f>
        <v/>
      </c>
      <c r="C248" s="67" t="str">
        <f>IF(【全員最初に作成】基本情報!D271="","",【全員最初に作成】基本情報!D271)</f>
        <v/>
      </c>
      <c r="D248" s="68" t="str">
        <f>IF(【全員最初に作成】基本情報!E271="","",【全員最初に作成】基本情報!E271)</f>
        <v/>
      </c>
      <c r="E248" s="68" t="str">
        <f>IF(【全員最初に作成】基本情報!F271="","",【全員最初に作成】基本情報!F271)</f>
        <v/>
      </c>
      <c r="F248" s="68" t="str">
        <f>IF(【全員最初に作成】基本情報!G271="","",【全員最初に作成】基本情報!G271)</f>
        <v/>
      </c>
      <c r="G248" s="68" t="str">
        <f>IF(【全員最初に作成】基本情報!H271="","",【全員最初に作成】基本情報!H271)</f>
        <v/>
      </c>
      <c r="H248" s="68" t="str">
        <f>IF(【全員最初に作成】基本情報!I271="","",【全員最初に作成】基本情報!I271)</f>
        <v/>
      </c>
      <c r="I248" s="68" t="str">
        <f>IF(【全員最初に作成】基本情報!J271="","",【全員最初に作成】基本情報!J271)</f>
        <v/>
      </c>
      <c r="J248" s="68" t="str">
        <f>IF(【全員最初に作成】基本情報!K271="","",【全員最初に作成】基本情報!K271)</f>
        <v/>
      </c>
      <c r="K248" s="69" t="str">
        <f>IF(【全員最初に作成】基本情報!L271="","",【全員最初に作成】基本情報!L271)</f>
        <v/>
      </c>
      <c r="L248" s="70" t="str">
        <f>IF(【全員最初に作成】基本情報!M271="","",【全員最初に作成】基本情報!M271)</f>
        <v/>
      </c>
      <c r="M248" s="70" t="str">
        <f>IF(【全員最初に作成】基本情報!R271="","",【全員最初に作成】基本情報!R271)</f>
        <v/>
      </c>
      <c r="N248" s="70" t="str">
        <f>IF(【全員最初に作成】基本情報!W271="","",【全員最初に作成】基本情報!W271)</f>
        <v/>
      </c>
      <c r="O248" s="65" t="str">
        <f>IF(【全員最初に作成】基本情報!X271="","",【全員最初に作成】基本情報!X271)</f>
        <v/>
      </c>
      <c r="P248" s="71" t="str">
        <f>IF(【全員最初に作成】基本情報!Y271="","",【全員最初に作成】基本情報!Y271)</f>
        <v/>
      </c>
      <c r="Q248" s="234" t="str">
        <f>IF(【全員最初に作成】基本情報!AB271="","",【全員最初に作成】基本情報!AB271)</f>
        <v/>
      </c>
      <c r="R248" s="72"/>
      <c r="S248" s="73"/>
      <c r="T248" s="80" t="str">
        <f>IF(P248="","",VLOOKUP(P248,【参考】数式用!$A$5:$H$34,MATCH(S248,【参考】数式用!$C$4:$E$4,0)+2,0))</f>
        <v/>
      </c>
      <c r="U248" s="38" t="s">
        <v>155</v>
      </c>
      <c r="V248" s="74"/>
      <c r="W248" s="125" t="s">
        <v>156</v>
      </c>
      <c r="X248" s="74"/>
      <c r="Y248" s="40" t="s">
        <v>157</v>
      </c>
      <c r="Z248" s="74"/>
      <c r="AA248" s="125" t="s">
        <v>156</v>
      </c>
      <c r="AB248" s="74"/>
      <c r="AC248" s="125" t="s">
        <v>158</v>
      </c>
      <c r="AD248" s="75" t="s">
        <v>159</v>
      </c>
      <c r="AE248" s="76" t="str">
        <f t="shared" si="10"/>
        <v/>
      </c>
      <c r="AF248" s="79" t="s">
        <v>160</v>
      </c>
      <c r="AG248" s="78" t="str">
        <f t="shared" si="11"/>
        <v/>
      </c>
    </row>
    <row r="249" spans="1:33" ht="36.75" customHeight="1">
      <c r="A249" s="65">
        <f t="shared" si="12"/>
        <v>238</v>
      </c>
      <c r="B249" s="66" t="str">
        <f>IF(【全員最初に作成】基本情報!C272="","",【全員最初に作成】基本情報!C272)</f>
        <v/>
      </c>
      <c r="C249" s="67" t="str">
        <f>IF(【全員最初に作成】基本情報!D272="","",【全員最初に作成】基本情報!D272)</f>
        <v/>
      </c>
      <c r="D249" s="68" t="str">
        <f>IF(【全員最初に作成】基本情報!E272="","",【全員最初に作成】基本情報!E272)</f>
        <v/>
      </c>
      <c r="E249" s="68" t="str">
        <f>IF(【全員最初に作成】基本情報!F272="","",【全員最初に作成】基本情報!F272)</f>
        <v/>
      </c>
      <c r="F249" s="68" t="str">
        <f>IF(【全員最初に作成】基本情報!G272="","",【全員最初に作成】基本情報!G272)</f>
        <v/>
      </c>
      <c r="G249" s="68" t="str">
        <f>IF(【全員最初に作成】基本情報!H272="","",【全員最初に作成】基本情報!H272)</f>
        <v/>
      </c>
      <c r="H249" s="68" t="str">
        <f>IF(【全員最初に作成】基本情報!I272="","",【全員最初に作成】基本情報!I272)</f>
        <v/>
      </c>
      <c r="I249" s="68" t="str">
        <f>IF(【全員最初に作成】基本情報!J272="","",【全員最初に作成】基本情報!J272)</f>
        <v/>
      </c>
      <c r="J249" s="68" t="str">
        <f>IF(【全員最初に作成】基本情報!K272="","",【全員最初に作成】基本情報!K272)</f>
        <v/>
      </c>
      <c r="K249" s="69" t="str">
        <f>IF(【全員最初に作成】基本情報!L272="","",【全員最初に作成】基本情報!L272)</f>
        <v/>
      </c>
      <c r="L249" s="70" t="str">
        <f>IF(【全員最初に作成】基本情報!M272="","",【全員最初に作成】基本情報!M272)</f>
        <v/>
      </c>
      <c r="M249" s="70" t="str">
        <f>IF(【全員最初に作成】基本情報!R272="","",【全員最初に作成】基本情報!R272)</f>
        <v/>
      </c>
      <c r="N249" s="70" t="str">
        <f>IF(【全員最初に作成】基本情報!W272="","",【全員最初に作成】基本情報!W272)</f>
        <v/>
      </c>
      <c r="O249" s="65" t="str">
        <f>IF(【全員最初に作成】基本情報!X272="","",【全員最初に作成】基本情報!X272)</f>
        <v/>
      </c>
      <c r="P249" s="71" t="str">
        <f>IF(【全員最初に作成】基本情報!Y272="","",【全員最初に作成】基本情報!Y272)</f>
        <v/>
      </c>
      <c r="Q249" s="234" t="str">
        <f>IF(【全員最初に作成】基本情報!AB272="","",【全員最初に作成】基本情報!AB272)</f>
        <v/>
      </c>
      <c r="R249" s="72"/>
      <c r="S249" s="73"/>
      <c r="T249" s="80" t="str">
        <f>IF(P249="","",VLOOKUP(P249,【参考】数式用!$A$5:$H$34,MATCH(S249,【参考】数式用!$C$4:$E$4,0)+2,0))</f>
        <v/>
      </c>
      <c r="U249" s="38" t="s">
        <v>155</v>
      </c>
      <c r="V249" s="74"/>
      <c r="W249" s="125" t="s">
        <v>156</v>
      </c>
      <c r="X249" s="74"/>
      <c r="Y249" s="40" t="s">
        <v>157</v>
      </c>
      <c r="Z249" s="74"/>
      <c r="AA249" s="125" t="s">
        <v>156</v>
      </c>
      <c r="AB249" s="74"/>
      <c r="AC249" s="125" t="s">
        <v>158</v>
      </c>
      <c r="AD249" s="75" t="s">
        <v>159</v>
      </c>
      <c r="AE249" s="76" t="str">
        <f t="shared" si="10"/>
        <v/>
      </c>
      <c r="AF249" s="79" t="s">
        <v>160</v>
      </c>
      <c r="AG249" s="78" t="str">
        <f t="shared" si="11"/>
        <v/>
      </c>
    </row>
    <row r="250" spans="1:33" ht="36.75" customHeight="1">
      <c r="A250" s="65">
        <f t="shared" si="12"/>
        <v>239</v>
      </c>
      <c r="B250" s="66" t="str">
        <f>IF(【全員最初に作成】基本情報!C273="","",【全員最初に作成】基本情報!C273)</f>
        <v/>
      </c>
      <c r="C250" s="67" t="str">
        <f>IF(【全員最初に作成】基本情報!D273="","",【全員最初に作成】基本情報!D273)</f>
        <v/>
      </c>
      <c r="D250" s="68" t="str">
        <f>IF(【全員最初に作成】基本情報!E273="","",【全員最初に作成】基本情報!E273)</f>
        <v/>
      </c>
      <c r="E250" s="68" t="str">
        <f>IF(【全員最初に作成】基本情報!F273="","",【全員最初に作成】基本情報!F273)</f>
        <v/>
      </c>
      <c r="F250" s="68" t="str">
        <f>IF(【全員最初に作成】基本情報!G273="","",【全員最初に作成】基本情報!G273)</f>
        <v/>
      </c>
      <c r="G250" s="68" t="str">
        <f>IF(【全員最初に作成】基本情報!H273="","",【全員最初に作成】基本情報!H273)</f>
        <v/>
      </c>
      <c r="H250" s="68" t="str">
        <f>IF(【全員最初に作成】基本情報!I273="","",【全員最初に作成】基本情報!I273)</f>
        <v/>
      </c>
      <c r="I250" s="68" t="str">
        <f>IF(【全員最初に作成】基本情報!J273="","",【全員最初に作成】基本情報!J273)</f>
        <v/>
      </c>
      <c r="J250" s="68" t="str">
        <f>IF(【全員最初に作成】基本情報!K273="","",【全員最初に作成】基本情報!K273)</f>
        <v/>
      </c>
      <c r="K250" s="69" t="str">
        <f>IF(【全員最初に作成】基本情報!L273="","",【全員最初に作成】基本情報!L273)</f>
        <v/>
      </c>
      <c r="L250" s="70" t="str">
        <f>IF(【全員最初に作成】基本情報!M273="","",【全員最初に作成】基本情報!M273)</f>
        <v/>
      </c>
      <c r="M250" s="70" t="str">
        <f>IF(【全員最初に作成】基本情報!R273="","",【全員最初に作成】基本情報!R273)</f>
        <v/>
      </c>
      <c r="N250" s="70" t="str">
        <f>IF(【全員最初に作成】基本情報!W273="","",【全員最初に作成】基本情報!W273)</f>
        <v/>
      </c>
      <c r="O250" s="65" t="str">
        <f>IF(【全員最初に作成】基本情報!X273="","",【全員最初に作成】基本情報!X273)</f>
        <v/>
      </c>
      <c r="P250" s="71" t="str">
        <f>IF(【全員最初に作成】基本情報!Y273="","",【全員最初に作成】基本情報!Y273)</f>
        <v/>
      </c>
      <c r="Q250" s="234" t="str">
        <f>IF(【全員最初に作成】基本情報!AB273="","",【全員最初に作成】基本情報!AB273)</f>
        <v/>
      </c>
      <c r="R250" s="72"/>
      <c r="S250" s="73"/>
      <c r="T250" s="80" t="str">
        <f>IF(P250="","",VLOOKUP(P250,【参考】数式用!$A$5:$H$34,MATCH(S250,【参考】数式用!$C$4:$E$4,0)+2,0))</f>
        <v/>
      </c>
      <c r="U250" s="38" t="s">
        <v>155</v>
      </c>
      <c r="V250" s="74"/>
      <c r="W250" s="125" t="s">
        <v>156</v>
      </c>
      <c r="X250" s="74"/>
      <c r="Y250" s="40" t="s">
        <v>157</v>
      </c>
      <c r="Z250" s="74"/>
      <c r="AA250" s="125" t="s">
        <v>156</v>
      </c>
      <c r="AB250" s="74"/>
      <c r="AC250" s="125" t="s">
        <v>158</v>
      </c>
      <c r="AD250" s="75" t="s">
        <v>159</v>
      </c>
      <c r="AE250" s="76" t="str">
        <f t="shared" si="10"/>
        <v/>
      </c>
      <c r="AF250" s="79" t="s">
        <v>160</v>
      </c>
      <c r="AG250" s="78" t="str">
        <f t="shared" si="11"/>
        <v/>
      </c>
    </row>
    <row r="251" spans="1:33" ht="36.75" customHeight="1">
      <c r="A251" s="65">
        <f t="shared" si="12"/>
        <v>240</v>
      </c>
      <c r="B251" s="66" t="str">
        <f>IF(【全員最初に作成】基本情報!C274="","",【全員最初に作成】基本情報!C274)</f>
        <v/>
      </c>
      <c r="C251" s="67" t="str">
        <f>IF(【全員最初に作成】基本情報!D274="","",【全員最初に作成】基本情報!D274)</f>
        <v/>
      </c>
      <c r="D251" s="68" t="str">
        <f>IF(【全員最初に作成】基本情報!E274="","",【全員最初に作成】基本情報!E274)</f>
        <v/>
      </c>
      <c r="E251" s="68" t="str">
        <f>IF(【全員最初に作成】基本情報!F274="","",【全員最初に作成】基本情報!F274)</f>
        <v/>
      </c>
      <c r="F251" s="68" t="str">
        <f>IF(【全員最初に作成】基本情報!G274="","",【全員最初に作成】基本情報!G274)</f>
        <v/>
      </c>
      <c r="G251" s="68" t="str">
        <f>IF(【全員最初に作成】基本情報!H274="","",【全員最初に作成】基本情報!H274)</f>
        <v/>
      </c>
      <c r="H251" s="68" t="str">
        <f>IF(【全員最初に作成】基本情報!I274="","",【全員最初に作成】基本情報!I274)</f>
        <v/>
      </c>
      <c r="I251" s="68" t="str">
        <f>IF(【全員最初に作成】基本情報!J274="","",【全員最初に作成】基本情報!J274)</f>
        <v/>
      </c>
      <c r="J251" s="68" t="str">
        <f>IF(【全員最初に作成】基本情報!K274="","",【全員最初に作成】基本情報!K274)</f>
        <v/>
      </c>
      <c r="K251" s="69" t="str">
        <f>IF(【全員最初に作成】基本情報!L274="","",【全員最初に作成】基本情報!L274)</f>
        <v/>
      </c>
      <c r="L251" s="70" t="str">
        <f>IF(【全員最初に作成】基本情報!M274="","",【全員最初に作成】基本情報!M274)</f>
        <v/>
      </c>
      <c r="M251" s="70" t="str">
        <f>IF(【全員最初に作成】基本情報!R274="","",【全員最初に作成】基本情報!R274)</f>
        <v/>
      </c>
      <c r="N251" s="70" t="str">
        <f>IF(【全員最初に作成】基本情報!W274="","",【全員最初に作成】基本情報!W274)</f>
        <v/>
      </c>
      <c r="O251" s="65" t="str">
        <f>IF(【全員最初に作成】基本情報!X274="","",【全員最初に作成】基本情報!X274)</f>
        <v/>
      </c>
      <c r="P251" s="71" t="str">
        <f>IF(【全員最初に作成】基本情報!Y274="","",【全員最初に作成】基本情報!Y274)</f>
        <v/>
      </c>
      <c r="Q251" s="234" t="str">
        <f>IF(【全員最初に作成】基本情報!AB274="","",【全員最初に作成】基本情報!AB274)</f>
        <v/>
      </c>
      <c r="R251" s="72"/>
      <c r="S251" s="73"/>
      <c r="T251" s="80" t="str">
        <f>IF(P251="","",VLOOKUP(P251,【参考】数式用!$A$5:$H$34,MATCH(S251,【参考】数式用!$C$4:$E$4,0)+2,0))</f>
        <v/>
      </c>
      <c r="U251" s="38" t="s">
        <v>155</v>
      </c>
      <c r="V251" s="74"/>
      <c r="W251" s="125" t="s">
        <v>156</v>
      </c>
      <c r="X251" s="74"/>
      <c r="Y251" s="40" t="s">
        <v>157</v>
      </c>
      <c r="Z251" s="74"/>
      <c r="AA251" s="125" t="s">
        <v>156</v>
      </c>
      <c r="AB251" s="74"/>
      <c r="AC251" s="125" t="s">
        <v>158</v>
      </c>
      <c r="AD251" s="75" t="s">
        <v>159</v>
      </c>
      <c r="AE251" s="76" t="str">
        <f t="shared" si="10"/>
        <v/>
      </c>
      <c r="AF251" s="79" t="s">
        <v>160</v>
      </c>
      <c r="AG251" s="78" t="str">
        <f t="shared" si="11"/>
        <v/>
      </c>
    </row>
    <row r="252" spans="1:33" ht="36.75" customHeight="1">
      <c r="A252" s="65">
        <f t="shared" si="12"/>
        <v>241</v>
      </c>
      <c r="B252" s="66" t="str">
        <f>IF(【全員最初に作成】基本情報!C275="","",【全員最初に作成】基本情報!C275)</f>
        <v/>
      </c>
      <c r="C252" s="67" t="str">
        <f>IF(【全員最初に作成】基本情報!D275="","",【全員最初に作成】基本情報!D275)</f>
        <v/>
      </c>
      <c r="D252" s="68" t="str">
        <f>IF(【全員最初に作成】基本情報!E275="","",【全員最初に作成】基本情報!E275)</f>
        <v/>
      </c>
      <c r="E252" s="68" t="str">
        <f>IF(【全員最初に作成】基本情報!F275="","",【全員最初に作成】基本情報!F275)</f>
        <v/>
      </c>
      <c r="F252" s="68" t="str">
        <f>IF(【全員最初に作成】基本情報!G275="","",【全員最初に作成】基本情報!G275)</f>
        <v/>
      </c>
      <c r="G252" s="68" t="str">
        <f>IF(【全員最初に作成】基本情報!H275="","",【全員最初に作成】基本情報!H275)</f>
        <v/>
      </c>
      <c r="H252" s="68" t="str">
        <f>IF(【全員最初に作成】基本情報!I275="","",【全員最初に作成】基本情報!I275)</f>
        <v/>
      </c>
      <c r="I252" s="68" t="str">
        <f>IF(【全員最初に作成】基本情報!J275="","",【全員最初に作成】基本情報!J275)</f>
        <v/>
      </c>
      <c r="J252" s="68" t="str">
        <f>IF(【全員最初に作成】基本情報!K275="","",【全員最初に作成】基本情報!K275)</f>
        <v/>
      </c>
      <c r="K252" s="69" t="str">
        <f>IF(【全員最初に作成】基本情報!L275="","",【全員最初に作成】基本情報!L275)</f>
        <v/>
      </c>
      <c r="L252" s="70" t="str">
        <f>IF(【全員最初に作成】基本情報!M275="","",【全員最初に作成】基本情報!M275)</f>
        <v/>
      </c>
      <c r="M252" s="70" t="str">
        <f>IF(【全員最初に作成】基本情報!R275="","",【全員最初に作成】基本情報!R275)</f>
        <v/>
      </c>
      <c r="N252" s="70" t="str">
        <f>IF(【全員最初に作成】基本情報!W275="","",【全員最初に作成】基本情報!W275)</f>
        <v/>
      </c>
      <c r="O252" s="65" t="str">
        <f>IF(【全員最初に作成】基本情報!X275="","",【全員最初に作成】基本情報!X275)</f>
        <v/>
      </c>
      <c r="P252" s="71" t="str">
        <f>IF(【全員最初に作成】基本情報!Y275="","",【全員最初に作成】基本情報!Y275)</f>
        <v/>
      </c>
      <c r="Q252" s="234" t="str">
        <f>IF(【全員最初に作成】基本情報!AB275="","",【全員最初に作成】基本情報!AB275)</f>
        <v/>
      </c>
      <c r="R252" s="72"/>
      <c r="S252" s="73"/>
      <c r="T252" s="80" t="str">
        <f>IF(P252="","",VLOOKUP(P252,【参考】数式用!$A$5:$H$34,MATCH(S252,【参考】数式用!$C$4:$E$4,0)+2,0))</f>
        <v/>
      </c>
      <c r="U252" s="38" t="s">
        <v>155</v>
      </c>
      <c r="V252" s="74"/>
      <c r="W252" s="125" t="s">
        <v>156</v>
      </c>
      <c r="X252" s="74"/>
      <c r="Y252" s="40" t="s">
        <v>157</v>
      </c>
      <c r="Z252" s="74"/>
      <c r="AA252" s="125" t="s">
        <v>156</v>
      </c>
      <c r="AB252" s="74"/>
      <c r="AC252" s="125" t="s">
        <v>158</v>
      </c>
      <c r="AD252" s="75" t="s">
        <v>159</v>
      </c>
      <c r="AE252" s="76" t="str">
        <f t="shared" si="10"/>
        <v/>
      </c>
      <c r="AF252" s="79" t="s">
        <v>160</v>
      </c>
      <c r="AG252" s="78" t="str">
        <f t="shared" si="11"/>
        <v/>
      </c>
    </row>
    <row r="253" spans="1:33" ht="36.75" customHeight="1">
      <c r="A253" s="65">
        <f t="shared" si="12"/>
        <v>242</v>
      </c>
      <c r="B253" s="66" t="str">
        <f>IF(【全員最初に作成】基本情報!C276="","",【全員最初に作成】基本情報!C276)</f>
        <v/>
      </c>
      <c r="C253" s="67" t="str">
        <f>IF(【全員最初に作成】基本情報!D276="","",【全員最初に作成】基本情報!D276)</f>
        <v/>
      </c>
      <c r="D253" s="68" t="str">
        <f>IF(【全員最初に作成】基本情報!E276="","",【全員最初に作成】基本情報!E276)</f>
        <v/>
      </c>
      <c r="E253" s="68" t="str">
        <f>IF(【全員最初に作成】基本情報!F276="","",【全員最初に作成】基本情報!F276)</f>
        <v/>
      </c>
      <c r="F253" s="68" t="str">
        <f>IF(【全員最初に作成】基本情報!G276="","",【全員最初に作成】基本情報!G276)</f>
        <v/>
      </c>
      <c r="G253" s="68" t="str">
        <f>IF(【全員最初に作成】基本情報!H276="","",【全員最初に作成】基本情報!H276)</f>
        <v/>
      </c>
      <c r="H253" s="68" t="str">
        <f>IF(【全員最初に作成】基本情報!I276="","",【全員最初に作成】基本情報!I276)</f>
        <v/>
      </c>
      <c r="I253" s="68" t="str">
        <f>IF(【全員最初に作成】基本情報!J276="","",【全員最初に作成】基本情報!J276)</f>
        <v/>
      </c>
      <c r="J253" s="68" t="str">
        <f>IF(【全員最初に作成】基本情報!K276="","",【全員最初に作成】基本情報!K276)</f>
        <v/>
      </c>
      <c r="K253" s="69" t="str">
        <f>IF(【全員最初に作成】基本情報!L276="","",【全員最初に作成】基本情報!L276)</f>
        <v/>
      </c>
      <c r="L253" s="70" t="str">
        <f>IF(【全員最初に作成】基本情報!M276="","",【全員最初に作成】基本情報!M276)</f>
        <v/>
      </c>
      <c r="M253" s="70" t="str">
        <f>IF(【全員最初に作成】基本情報!R276="","",【全員最初に作成】基本情報!R276)</f>
        <v/>
      </c>
      <c r="N253" s="70" t="str">
        <f>IF(【全員最初に作成】基本情報!W276="","",【全員最初に作成】基本情報!W276)</f>
        <v/>
      </c>
      <c r="O253" s="65" t="str">
        <f>IF(【全員最初に作成】基本情報!X276="","",【全員最初に作成】基本情報!X276)</f>
        <v/>
      </c>
      <c r="P253" s="71" t="str">
        <f>IF(【全員最初に作成】基本情報!Y276="","",【全員最初に作成】基本情報!Y276)</f>
        <v/>
      </c>
      <c r="Q253" s="234" t="str">
        <f>IF(【全員最初に作成】基本情報!AB276="","",【全員最初に作成】基本情報!AB276)</f>
        <v/>
      </c>
      <c r="R253" s="72"/>
      <c r="S253" s="73"/>
      <c r="T253" s="80" t="str">
        <f>IF(P253="","",VLOOKUP(P253,【参考】数式用!$A$5:$H$34,MATCH(S253,【参考】数式用!$C$4:$E$4,0)+2,0))</f>
        <v/>
      </c>
      <c r="U253" s="38" t="s">
        <v>155</v>
      </c>
      <c r="V253" s="74"/>
      <c r="W253" s="125" t="s">
        <v>156</v>
      </c>
      <c r="X253" s="74"/>
      <c r="Y253" s="40" t="s">
        <v>157</v>
      </c>
      <c r="Z253" s="74"/>
      <c r="AA253" s="125" t="s">
        <v>156</v>
      </c>
      <c r="AB253" s="74"/>
      <c r="AC253" s="125" t="s">
        <v>158</v>
      </c>
      <c r="AD253" s="75" t="s">
        <v>159</v>
      </c>
      <c r="AE253" s="76" t="str">
        <f t="shared" si="10"/>
        <v/>
      </c>
      <c r="AF253" s="79" t="s">
        <v>160</v>
      </c>
      <c r="AG253" s="78" t="str">
        <f t="shared" si="11"/>
        <v/>
      </c>
    </row>
    <row r="254" spans="1:33" ht="36.75" customHeight="1">
      <c r="A254" s="65">
        <f t="shared" si="12"/>
        <v>243</v>
      </c>
      <c r="B254" s="66" t="str">
        <f>IF(【全員最初に作成】基本情報!C277="","",【全員最初に作成】基本情報!C277)</f>
        <v/>
      </c>
      <c r="C254" s="67" t="str">
        <f>IF(【全員最初に作成】基本情報!D277="","",【全員最初に作成】基本情報!D277)</f>
        <v/>
      </c>
      <c r="D254" s="68" t="str">
        <f>IF(【全員最初に作成】基本情報!E277="","",【全員最初に作成】基本情報!E277)</f>
        <v/>
      </c>
      <c r="E254" s="68" t="str">
        <f>IF(【全員最初に作成】基本情報!F277="","",【全員最初に作成】基本情報!F277)</f>
        <v/>
      </c>
      <c r="F254" s="68" t="str">
        <f>IF(【全員最初に作成】基本情報!G277="","",【全員最初に作成】基本情報!G277)</f>
        <v/>
      </c>
      <c r="G254" s="68" t="str">
        <f>IF(【全員最初に作成】基本情報!H277="","",【全員最初に作成】基本情報!H277)</f>
        <v/>
      </c>
      <c r="H254" s="68" t="str">
        <f>IF(【全員最初に作成】基本情報!I277="","",【全員最初に作成】基本情報!I277)</f>
        <v/>
      </c>
      <c r="I254" s="68" t="str">
        <f>IF(【全員最初に作成】基本情報!J277="","",【全員最初に作成】基本情報!J277)</f>
        <v/>
      </c>
      <c r="J254" s="68" t="str">
        <f>IF(【全員最初に作成】基本情報!K277="","",【全員最初に作成】基本情報!K277)</f>
        <v/>
      </c>
      <c r="K254" s="69" t="str">
        <f>IF(【全員最初に作成】基本情報!L277="","",【全員最初に作成】基本情報!L277)</f>
        <v/>
      </c>
      <c r="L254" s="70" t="str">
        <f>IF(【全員最初に作成】基本情報!M277="","",【全員最初に作成】基本情報!M277)</f>
        <v/>
      </c>
      <c r="M254" s="70" t="str">
        <f>IF(【全員最初に作成】基本情報!R277="","",【全員最初に作成】基本情報!R277)</f>
        <v/>
      </c>
      <c r="N254" s="70" t="str">
        <f>IF(【全員最初に作成】基本情報!W277="","",【全員最初に作成】基本情報!W277)</f>
        <v/>
      </c>
      <c r="O254" s="65" t="str">
        <f>IF(【全員最初に作成】基本情報!X277="","",【全員最初に作成】基本情報!X277)</f>
        <v/>
      </c>
      <c r="P254" s="71" t="str">
        <f>IF(【全員最初に作成】基本情報!Y277="","",【全員最初に作成】基本情報!Y277)</f>
        <v/>
      </c>
      <c r="Q254" s="234" t="str">
        <f>IF(【全員最初に作成】基本情報!AB277="","",【全員最初に作成】基本情報!AB277)</f>
        <v/>
      </c>
      <c r="R254" s="72"/>
      <c r="S254" s="73"/>
      <c r="T254" s="80" t="str">
        <f>IF(P254="","",VLOOKUP(P254,【参考】数式用!$A$5:$H$34,MATCH(S254,【参考】数式用!$C$4:$E$4,0)+2,0))</f>
        <v/>
      </c>
      <c r="U254" s="38" t="s">
        <v>155</v>
      </c>
      <c r="V254" s="74"/>
      <c r="W254" s="125" t="s">
        <v>156</v>
      </c>
      <c r="X254" s="74"/>
      <c r="Y254" s="40" t="s">
        <v>157</v>
      </c>
      <c r="Z254" s="74"/>
      <c r="AA254" s="125" t="s">
        <v>156</v>
      </c>
      <c r="AB254" s="74"/>
      <c r="AC254" s="125" t="s">
        <v>158</v>
      </c>
      <c r="AD254" s="75" t="s">
        <v>159</v>
      </c>
      <c r="AE254" s="76" t="str">
        <f t="shared" si="10"/>
        <v/>
      </c>
      <c r="AF254" s="79" t="s">
        <v>160</v>
      </c>
      <c r="AG254" s="78" t="str">
        <f t="shared" si="11"/>
        <v/>
      </c>
    </row>
    <row r="255" spans="1:33" ht="36.75" customHeight="1">
      <c r="A255" s="65">
        <f t="shared" si="12"/>
        <v>244</v>
      </c>
      <c r="B255" s="66" t="str">
        <f>IF(【全員最初に作成】基本情報!C278="","",【全員最初に作成】基本情報!C278)</f>
        <v/>
      </c>
      <c r="C255" s="67" t="str">
        <f>IF(【全員最初に作成】基本情報!D278="","",【全員最初に作成】基本情報!D278)</f>
        <v/>
      </c>
      <c r="D255" s="68" t="str">
        <f>IF(【全員最初に作成】基本情報!E278="","",【全員最初に作成】基本情報!E278)</f>
        <v/>
      </c>
      <c r="E255" s="68" t="str">
        <f>IF(【全員最初に作成】基本情報!F278="","",【全員最初に作成】基本情報!F278)</f>
        <v/>
      </c>
      <c r="F255" s="68" t="str">
        <f>IF(【全員最初に作成】基本情報!G278="","",【全員最初に作成】基本情報!G278)</f>
        <v/>
      </c>
      <c r="G255" s="68" t="str">
        <f>IF(【全員最初に作成】基本情報!H278="","",【全員最初に作成】基本情報!H278)</f>
        <v/>
      </c>
      <c r="H255" s="68" t="str">
        <f>IF(【全員最初に作成】基本情報!I278="","",【全員最初に作成】基本情報!I278)</f>
        <v/>
      </c>
      <c r="I255" s="68" t="str">
        <f>IF(【全員最初に作成】基本情報!J278="","",【全員最初に作成】基本情報!J278)</f>
        <v/>
      </c>
      <c r="J255" s="68" t="str">
        <f>IF(【全員最初に作成】基本情報!K278="","",【全員最初に作成】基本情報!K278)</f>
        <v/>
      </c>
      <c r="K255" s="69" t="str">
        <f>IF(【全員最初に作成】基本情報!L278="","",【全員最初に作成】基本情報!L278)</f>
        <v/>
      </c>
      <c r="L255" s="70" t="str">
        <f>IF(【全員最初に作成】基本情報!M278="","",【全員最初に作成】基本情報!M278)</f>
        <v/>
      </c>
      <c r="M255" s="70" t="str">
        <f>IF(【全員最初に作成】基本情報!R278="","",【全員最初に作成】基本情報!R278)</f>
        <v/>
      </c>
      <c r="N255" s="70" t="str">
        <f>IF(【全員最初に作成】基本情報!W278="","",【全員最初に作成】基本情報!W278)</f>
        <v/>
      </c>
      <c r="O255" s="65" t="str">
        <f>IF(【全員最初に作成】基本情報!X278="","",【全員最初に作成】基本情報!X278)</f>
        <v/>
      </c>
      <c r="P255" s="71" t="str">
        <f>IF(【全員最初に作成】基本情報!Y278="","",【全員最初に作成】基本情報!Y278)</f>
        <v/>
      </c>
      <c r="Q255" s="234" t="str">
        <f>IF(【全員最初に作成】基本情報!AB278="","",【全員最初に作成】基本情報!AB278)</f>
        <v/>
      </c>
      <c r="R255" s="72"/>
      <c r="S255" s="73"/>
      <c r="T255" s="80" t="str">
        <f>IF(P255="","",VLOOKUP(P255,【参考】数式用!$A$5:$H$34,MATCH(S255,【参考】数式用!$C$4:$E$4,0)+2,0))</f>
        <v/>
      </c>
      <c r="U255" s="38" t="s">
        <v>155</v>
      </c>
      <c r="V255" s="74"/>
      <c r="W255" s="125" t="s">
        <v>156</v>
      </c>
      <c r="X255" s="74"/>
      <c r="Y255" s="40" t="s">
        <v>157</v>
      </c>
      <c r="Z255" s="74"/>
      <c r="AA255" s="125" t="s">
        <v>156</v>
      </c>
      <c r="AB255" s="74"/>
      <c r="AC255" s="125" t="s">
        <v>158</v>
      </c>
      <c r="AD255" s="75" t="s">
        <v>159</v>
      </c>
      <c r="AE255" s="76" t="str">
        <f t="shared" si="10"/>
        <v/>
      </c>
      <c r="AF255" s="79" t="s">
        <v>160</v>
      </c>
      <c r="AG255" s="78" t="str">
        <f t="shared" si="11"/>
        <v/>
      </c>
    </row>
    <row r="256" spans="1:33" ht="36.75" customHeight="1">
      <c r="A256" s="65">
        <f t="shared" si="12"/>
        <v>245</v>
      </c>
      <c r="B256" s="66" t="str">
        <f>IF(【全員最初に作成】基本情報!C279="","",【全員最初に作成】基本情報!C279)</f>
        <v/>
      </c>
      <c r="C256" s="67" t="str">
        <f>IF(【全員最初に作成】基本情報!D279="","",【全員最初に作成】基本情報!D279)</f>
        <v/>
      </c>
      <c r="D256" s="68" t="str">
        <f>IF(【全員最初に作成】基本情報!E279="","",【全員最初に作成】基本情報!E279)</f>
        <v/>
      </c>
      <c r="E256" s="68" t="str">
        <f>IF(【全員最初に作成】基本情報!F279="","",【全員最初に作成】基本情報!F279)</f>
        <v/>
      </c>
      <c r="F256" s="68" t="str">
        <f>IF(【全員最初に作成】基本情報!G279="","",【全員最初に作成】基本情報!G279)</f>
        <v/>
      </c>
      <c r="G256" s="68" t="str">
        <f>IF(【全員最初に作成】基本情報!H279="","",【全員最初に作成】基本情報!H279)</f>
        <v/>
      </c>
      <c r="H256" s="68" t="str">
        <f>IF(【全員最初に作成】基本情報!I279="","",【全員最初に作成】基本情報!I279)</f>
        <v/>
      </c>
      <c r="I256" s="68" t="str">
        <f>IF(【全員最初に作成】基本情報!J279="","",【全員最初に作成】基本情報!J279)</f>
        <v/>
      </c>
      <c r="J256" s="68" t="str">
        <f>IF(【全員最初に作成】基本情報!K279="","",【全員最初に作成】基本情報!K279)</f>
        <v/>
      </c>
      <c r="K256" s="69" t="str">
        <f>IF(【全員最初に作成】基本情報!L279="","",【全員最初に作成】基本情報!L279)</f>
        <v/>
      </c>
      <c r="L256" s="70" t="str">
        <f>IF(【全員最初に作成】基本情報!M279="","",【全員最初に作成】基本情報!M279)</f>
        <v/>
      </c>
      <c r="M256" s="70" t="str">
        <f>IF(【全員最初に作成】基本情報!R279="","",【全員最初に作成】基本情報!R279)</f>
        <v/>
      </c>
      <c r="N256" s="70" t="str">
        <f>IF(【全員最初に作成】基本情報!W279="","",【全員最初に作成】基本情報!W279)</f>
        <v/>
      </c>
      <c r="O256" s="65" t="str">
        <f>IF(【全員最初に作成】基本情報!X279="","",【全員最初に作成】基本情報!X279)</f>
        <v/>
      </c>
      <c r="P256" s="71" t="str">
        <f>IF(【全員最初に作成】基本情報!Y279="","",【全員最初に作成】基本情報!Y279)</f>
        <v/>
      </c>
      <c r="Q256" s="234" t="str">
        <f>IF(【全員最初に作成】基本情報!AB279="","",【全員最初に作成】基本情報!AB279)</f>
        <v/>
      </c>
      <c r="R256" s="72"/>
      <c r="S256" s="73"/>
      <c r="T256" s="80" t="str">
        <f>IF(P256="","",VLOOKUP(P256,【参考】数式用!$A$5:$H$34,MATCH(S256,【参考】数式用!$C$4:$E$4,0)+2,0))</f>
        <v/>
      </c>
      <c r="U256" s="38" t="s">
        <v>155</v>
      </c>
      <c r="V256" s="74"/>
      <c r="W256" s="125" t="s">
        <v>156</v>
      </c>
      <c r="X256" s="74"/>
      <c r="Y256" s="40" t="s">
        <v>157</v>
      </c>
      <c r="Z256" s="74"/>
      <c r="AA256" s="125" t="s">
        <v>156</v>
      </c>
      <c r="AB256" s="74"/>
      <c r="AC256" s="125" t="s">
        <v>158</v>
      </c>
      <c r="AD256" s="75" t="s">
        <v>159</v>
      </c>
      <c r="AE256" s="76" t="str">
        <f t="shared" si="10"/>
        <v/>
      </c>
      <c r="AF256" s="79" t="s">
        <v>160</v>
      </c>
      <c r="AG256" s="78" t="str">
        <f t="shared" si="11"/>
        <v/>
      </c>
    </row>
    <row r="257" spans="1:33" ht="36.75" customHeight="1">
      <c r="A257" s="65">
        <f t="shared" si="12"/>
        <v>246</v>
      </c>
      <c r="B257" s="66" t="str">
        <f>IF(【全員最初に作成】基本情報!C280="","",【全員最初に作成】基本情報!C280)</f>
        <v/>
      </c>
      <c r="C257" s="67" t="str">
        <f>IF(【全員最初に作成】基本情報!D280="","",【全員最初に作成】基本情報!D280)</f>
        <v/>
      </c>
      <c r="D257" s="68" t="str">
        <f>IF(【全員最初に作成】基本情報!E280="","",【全員最初に作成】基本情報!E280)</f>
        <v/>
      </c>
      <c r="E257" s="68" t="str">
        <f>IF(【全員最初に作成】基本情報!F280="","",【全員最初に作成】基本情報!F280)</f>
        <v/>
      </c>
      <c r="F257" s="68" t="str">
        <f>IF(【全員最初に作成】基本情報!G280="","",【全員最初に作成】基本情報!G280)</f>
        <v/>
      </c>
      <c r="G257" s="68" t="str">
        <f>IF(【全員最初に作成】基本情報!H280="","",【全員最初に作成】基本情報!H280)</f>
        <v/>
      </c>
      <c r="H257" s="68" t="str">
        <f>IF(【全員最初に作成】基本情報!I280="","",【全員最初に作成】基本情報!I280)</f>
        <v/>
      </c>
      <c r="I257" s="68" t="str">
        <f>IF(【全員最初に作成】基本情報!J280="","",【全員最初に作成】基本情報!J280)</f>
        <v/>
      </c>
      <c r="J257" s="68" t="str">
        <f>IF(【全員最初に作成】基本情報!K280="","",【全員最初に作成】基本情報!K280)</f>
        <v/>
      </c>
      <c r="K257" s="69" t="str">
        <f>IF(【全員最初に作成】基本情報!L280="","",【全員最初に作成】基本情報!L280)</f>
        <v/>
      </c>
      <c r="L257" s="70" t="str">
        <f>IF(【全員最初に作成】基本情報!M280="","",【全員最初に作成】基本情報!M280)</f>
        <v/>
      </c>
      <c r="M257" s="70" t="str">
        <f>IF(【全員最初に作成】基本情報!R280="","",【全員最初に作成】基本情報!R280)</f>
        <v/>
      </c>
      <c r="N257" s="70" t="str">
        <f>IF(【全員最初に作成】基本情報!W280="","",【全員最初に作成】基本情報!W280)</f>
        <v/>
      </c>
      <c r="O257" s="65" t="str">
        <f>IF(【全員最初に作成】基本情報!X280="","",【全員最初に作成】基本情報!X280)</f>
        <v/>
      </c>
      <c r="P257" s="71" t="str">
        <f>IF(【全員最初に作成】基本情報!Y280="","",【全員最初に作成】基本情報!Y280)</f>
        <v/>
      </c>
      <c r="Q257" s="234" t="str">
        <f>IF(【全員最初に作成】基本情報!AB280="","",【全員最初に作成】基本情報!AB280)</f>
        <v/>
      </c>
      <c r="R257" s="72"/>
      <c r="S257" s="73"/>
      <c r="T257" s="80" t="str">
        <f>IF(P257="","",VLOOKUP(P257,【参考】数式用!$A$5:$H$34,MATCH(S257,【参考】数式用!$C$4:$E$4,0)+2,0))</f>
        <v/>
      </c>
      <c r="U257" s="38" t="s">
        <v>155</v>
      </c>
      <c r="V257" s="74"/>
      <c r="W257" s="125" t="s">
        <v>156</v>
      </c>
      <c r="X257" s="74"/>
      <c r="Y257" s="40" t="s">
        <v>157</v>
      </c>
      <c r="Z257" s="74"/>
      <c r="AA257" s="125" t="s">
        <v>156</v>
      </c>
      <c r="AB257" s="74"/>
      <c r="AC257" s="125" t="s">
        <v>158</v>
      </c>
      <c r="AD257" s="75" t="s">
        <v>159</v>
      </c>
      <c r="AE257" s="76" t="str">
        <f t="shared" si="10"/>
        <v/>
      </c>
      <c r="AF257" s="79" t="s">
        <v>160</v>
      </c>
      <c r="AG257" s="78" t="str">
        <f t="shared" si="11"/>
        <v/>
      </c>
    </row>
    <row r="258" spans="1:33" ht="36.75" customHeight="1">
      <c r="A258" s="65">
        <f t="shared" si="12"/>
        <v>247</v>
      </c>
      <c r="B258" s="66" t="str">
        <f>IF(【全員最初に作成】基本情報!C281="","",【全員最初に作成】基本情報!C281)</f>
        <v/>
      </c>
      <c r="C258" s="67" t="str">
        <f>IF(【全員最初に作成】基本情報!D281="","",【全員最初に作成】基本情報!D281)</f>
        <v/>
      </c>
      <c r="D258" s="68" t="str">
        <f>IF(【全員最初に作成】基本情報!E281="","",【全員最初に作成】基本情報!E281)</f>
        <v/>
      </c>
      <c r="E258" s="68" t="str">
        <f>IF(【全員最初に作成】基本情報!F281="","",【全員最初に作成】基本情報!F281)</f>
        <v/>
      </c>
      <c r="F258" s="68" t="str">
        <f>IF(【全員最初に作成】基本情報!G281="","",【全員最初に作成】基本情報!G281)</f>
        <v/>
      </c>
      <c r="G258" s="68" t="str">
        <f>IF(【全員最初に作成】基本情報!H281="","",【全員最初に作成】基本情報!H281)</f>
        <v/>
      </c>
      <c r="H258" s="68" t="str">
        <f>IF(【全員最初に作成】基本情報!I281="","",【全員最初に作成】基本情報!I281)</f>
        <v/>
      </c>
      <c r="I258" s="68" t="str">
        <f>IF(【全員最初に作成】基本情報!J281="","",【全員最初に作成】基本情報!J281)</f>
        <v/>
      </c>
      <c r="J258" s="68" t="str">
        <f>IF(【全員最初に作成】基本情報!K281="","",【全員最初に作成】基本情報!K281)</f>
        <v/>
      </c>
      <c r="K258" s="69" t="str">
        <f>IF(【全員最初に作成】基本情報!L281="","",【全員最初に作成】基本情報!L281)</f>
        <v/>
      </c>
      <c r="L258" s="70" t="str">
        <f>IF(【全員最初に作成】基本情報!M281="","",【全員最初に作成】基本情報!M281)</f>
        <v/>
      </c>
      <c r="M258" s="70" t="str">
        <f>IF(【全員最初に作成】基本情報!R281="","",【全員最初に作成】基本情報!R281)</f>
        <v/>
      </c>
      <c r="N258" s="70" t="str">
        <f>IF(【全員最初に作成】基本情報!W281="","",【全員最初に作成】基本情報!W281)</f>
        <v/>
      </c>
      <c r="O258" s="65" t="str">
        <f>IF(【全員最初に作成】基本情報!X281="","",【全員最初に作成】基本情報!X281)</f>
        <v/>
      </c>
      <c r="P258" s="71" t="str">
        <f>IF(【全員最初に作成】基本情報!Y281="","",【全員最初に作成】基本情報!Y281)</f>
        <v/>
      </c>
      <c r="Q258" s="234" t="str">
        <f>IF(【全員最初に作成】基本情報!AB281="","",【全員最初に作成】基本情報!AB281)</f>
        <v/>
      </c>
      <c r="R258" s="72"/>
      <c r="S258" s="73"/>
      <c r="T258" s="80" t="str">
        <f>IF(P258="","",VLOOKUP(P258,【参考】数式用!$A$5:$H$34,MATCH(S258,【参考】数式用!$C$4:$E$4,0)+2,0))</f>
        <v/>
      </c>
      <c r="U258" s="38" t="s">
        <v>155</v>
      </c>
      <c r="V258" s="74"/>
      <c r="W258" s="125" t="s">
        <v>156</v>
      </c>
      <c r="X258" s="74"/>
      <c r="Y258" s="40" t="s">
        <v>157</v>
      </c>
      <c r="Z258" s="74"/>
      <c r="AA258" s="125" t="s">
        <v>156</v>
      </c>
      <c r="AB258" s="74"/>
      <c r="AC258" s="125" t="s">
        <v>158</v>
      </c>
      <c r="AD258" s="75" t="s">
        <v>159</v>
      </c>
      <c r="AE258" s="76" t="str">
        <f t="shared" si="10"/>
        <v/>
      </c>
      <c r="AF258" s="79" t="s">
        <v>160</v>
      </c>
      <c r="AG258" s="78" t="str">
        <f t="shared" si="11"/>
        <v/>
      </c>
    </row>
    <row r="259" spans="1:33" ht="36.75" customHeight="1">
      <c r="A259" s="65">
        <f t="shared" si="12"/>
        <v>248</v>
      </c>
      <c r="B259" s="66" t="str">
        <f>IF(【全員最初に作成】基本情報!C282="","",【全員最初に作成】基本情報!C282)</f>
        <v/>
      </c>
      <c r="C259" s="67" t="str">
        <f>IF(【全員最初に作成】基本情報!D282="","",【全員最初に作成】基本情報!D282)</f>
        <v/>
      </c>
      <c r="D259" s="68" t="str">
        <f>IF(【全員最初に作成】基本情報!E282="","",【全員最初に作成】基本情報!E282)</f>
        <v/>
      </c>
      <c r="E259" s="68" t="str">
        <f>IF(【全員最初に作成】基本情報!F282="","",【全員最初に作成】基本情報!F282)</f>
        <v/>
      </c>
      <c r="F259" s="68" t="str">
        <f>IF(【全員最初に作成】基本情報!G282="","",【全員最初に作成】基本情報!G282)</f>
        <v/>
      </c>
      <c r="G259" s="68" t="str">
        <f>IF(【全員最初に作成】基本情報!H282="","",【全員最初に作成】基本情報!H282)</f>
        <v/>
      </c>
      <c r="H259" s="68" t="str">
        <f>IF(【全員最初に作成】基本情報!I282="","",【全員最初に作成】基本情報!I282)</f>
        <v/>
      </c>
      <c r="I259" s="68" t="str">
        <f>IF(【全員最初に作成】基本情報!J282="","",【全員最初に作成】基本情報!J282)</f>
        <v/>
      </c>
      <c r="J259" s="68" t="str">
        <f>IF(【全員最初に作成】基本情報!K282="","",【全員最初に作成】基本情報!K282)</f>
        <v/>
      </c>
      <c r="K259" s="69" t="str">
        <f>IF(【全員最初に作成】基本情報!L282="","",【全員最初に作成】基本情報!L282)</f>
        <v/>
      </c>
      <c r="L259" s="70" t="str">
        <f>IF(【全員最初に作成】基本情報!M282="","",【全員最初に作成】基本情報!M282)</f>
        <v/>
      </c>
      <c r="M259" s="70" t="str">
        <f>IF(【全員最初に作成】基本情報!R282="","",【全員最初に作成】基本情報!R282)</f>
        <v/>
      </c>
      <c r="N259" s="70" t="str">
        <f>IF(【全員最初に作成】基本情報!W282="","",【全員最初に作成】基本情報!W282)</f>
        <v/>
      </c>
      <c r="O259" s="65" t="str">
        <f>IF(【全員最初に作成】基本情報!X282="","",【全員最初に作成】基本情報!X282)</f>
        <v/>
      </c>
      <c r="P259" s="71" t="str">
        <f>IF(【全員最初に作成】基本情報!Y282="","",【全員最初に作成】基本情報!Y282)</f>
        <v/>
      </c>
      <c r="Q259" s="234" t="str">
        <f>IF(【全員最初に作成】基本情報!AB282="","",【全員最初に作成】基本情報!AB282)</f>
        <v/>
      </c>
      <c r="R259" s="72"/>
      <c r="S259" s="73"/>
      <c r="T259" s="80" t="str">
        <f>IF(P259="","",VLOOKUP(P259,【参考】数式用!$A$5:$H$34,MATCH(S259,【参考】数式用!$C$4:$E$4,0)+2,0))</f>
        <v/>
      </c>
      <c r="U259" s="38" t="s">
        <v>155</v>
      </c>
      <c r="V259" s="74"/>
      <c r="W259" s="125" t="s">
        <v>156</v>
      </c>
      <c r="X259" s="74"/>
      <c r="Y259" s="40" t="s">
        <v>157</v>
      </c>
      <c r="Z259" s="74"/>
      <c r="AA259" s="125" t="s">
        <v>156</v>
      </c>
      <c r="AB259" s="74"/>
      <c r="AC259" s="125" t="s">
        <v>158</v>
      </c>
      <c r="AD259" s="75" t="s">
        <v>159</v>
      </c>
      <c r="AE259" s="76" t="str">
        <f t="shared" si="10"/>
        <v/>
      </c>
      <c r="AF259" s="79" t="s">
        <v>160</v>
      </c>
      <c r="AG259" s="78" t="str">
        <f t="shared" si="11"/>
        <v/>
      </c>
    </row>
    <row r="260" spans="1:33" ht="36.75" customHeight="1">
      <c r="A260" s="65">
        <f t="shared" si="12"/>
        <v>249</v>
      </c>
      <c r="B260" s="66" t="str">
        <f>IF(【全員最初に作成】基本情報!C283="","",【全員最初に作成】基本情報!C283)</f>
        <v/>
      </c>
      <c r="C260" s="67" t="str">
        <f>IF(【全員最初に作成】基本情報!D283="","",【全員最初に作成】基本情報!D283)</f>
        <v/>
      </c>
      <c r="D260" s="68" t="str">
        <f>IF(【全員最初に作成】基本情報!E283="","",【全員最初に作成】基本情報!E283)</f>
        <v/>
      </c>
      <c r="E260" s="68" t="str">
        <f>IF(【全員最初に作成】基本情報!F283="","",【全員最初に作成】基本情報!F283)</f>
        <v/>
      </c>
      <c r="F260" s="68" t="str">
        <f>IF(【全員最初に作成】基本情報!G283="","",【全員最初に作成】基本情報!G283)</f>
        <v/>
      </c>
      <c r="G260" s="68" t="str">
        <f>IF(【全員最初に作成】基本情報!H283="","",【全員最初に作成】基本情報!H283)</f>
        <v/>
      </c>
      <c r="H260" s="68" t="str">
        <f>IF(【全員最初に作成】基本情報!I283="","",【全員最初に作成】基本情報!I283)</f>
        <v/>
      </c>
      <c r="I260" s="68" t="str">
        <f>IF(【全員最初に作成】基本情報!J283="","",【全員最初に作成】基本情報!J283)</f>
        <v/>
      </c>
      <c r="J260" s="68" t="str">
        <f>IF(【全員最初に作成】基本情報!K283="","",【全員最初に作成】基本情報!K283)</f>
        <v/>
      </c>
      <c r="K260" s="69" t="str">
        <f>IF(【全員最初に作成】基本情報!L283="","",【全員最初に作成】基本情報!L283)</f>
        <v/>
      </c>
      <c r="L260" s="70" t="str">
        <f>IF(【全員最初に作成】基本情報!M283="","",【全員最初に作成】基本情報!M283)</f>
        <v/>
      </c>
      <c r="M260" s="70" t="str">
        <f>IF(【全員最初に作成】基本情報!R283="","",【全員最初に作成】基本情報!R283)</f>
        <v/>
      </c>
      <c r="N260" s="70" t="str">
        <f>IF(【全員最初に作成】基本情報!W283="","",【全員最初に作成】基本情報!W283)</f>
        <v/>
      </c>
      <c r="O260" s="65" t="str">
        <f>IF(【全員最初に作成】基本情報!X283="","",【全員最初に作成】基本情報!X283)</f>
        <v/>
      </c>
      <c r="P260" s="71" t="str">
        <f>IF(【全員最初に作成】基本情報!Y283="","",【全員最初に作成】基本情報!Y283)</f>
        <v/>
      </c>
      <c r="Q260" s="234" t="str">
        <f>IF(【全員最初に作成】基本情報!AB283="","",【全員最初に作成】基本情報!AB283)</f>
        <v/>
      </c>
      <c r="R260" s="72"/>
      <c r="S260" s="73"/>
      <c r="T260" s="80" t="str">
        <f>IF(P260="","",VLOOKUP(P260,【参考】数式用!$A$5:$H$34,MATCH(S260,【参考】数式用!$C$4:$E$4,0)+2,0))</f>
        <v/>
      </c>
      <c r="U260" s="38" t="s">
        <v>155</v>
      </c>
      <c r="V260" s="74"/>
      <c r="W260" s="125" t="s">
        <v>156</v>
      </c>
      <c r="X260" s="74"/>
      <c r="Y260" s="40" t="s">
        <v>157</v>
      </c>
      <c r="Z260" s="74"/>
      <c r="AA260" s="125" t="s">
        <v>156</v>
      </c>
      <c r="AB260" s="74"/>
      <c r="AC260" s="125" t="s">
        <v>158</v>
      </c>
      <c r="AD260" s="75" t="s">
        <v>159</v>
      </c>
      <c r="AE260" s="76" t="str">
        <f t="shared" si="10"/>
        <v/>
      </c>
      <c r="AF260" s="79" t="s">
        <v>160</v>
      </c>
      <c r="AG260" s="78" t="str">
        <f t="shared" si="11"/>
        <v/>
      </c>
    </row>
    <row r="261" spans="1:33" ht="36.75" customHeight="1">
      <c r="A261" s="65">
        <f t="shared" si="12"/>
        <v>250</v>
      </c>
      <c r="B261" s="66" t="str">
        <f>IF(【全員最初に作成】基本情報!C284="","",【全員最初に作成】基本情報!C284)</f>
        <v/>
      </c>
      <c r="C261" s="67" t="str">
        <f>IF(【全員最初に作成】基本情報!D284="","",【全員最初に作成】基本情報!D284)</f>
        <v/>
      </c>
      <c r="D261" s="68" t="str">
        <f>IF(【全員最初に作成】基本情報!E284="","",【全員最初に作成】基本情報!E284)</f>
        <v/>
      </c>
      <c r="E261" s="68" t="str">
        <f>IF(【全員最初に作成】基本情報!F284="","",【全員最初に作成】基本情報!F284)</f>
        <v/>
      </c>
      <c r="F261" s="68" t="str">
        <f>IF(【全員最初に作成】基本情報!G284="","",【全員最初に作成】基本情報!G284)</f>
        <v/>
      </c>
      <c r="G261" s="68" t="str">
        <f>IF(【全員最初に作成】基本情報!H284="","",【全員最初に作成】基本情報!H284)</f>
        <v/>
      </c>
      <c r="H261" s="68" t="str">
        <f>IF(【全員最初に作成】基本情報!I284="","",【全員最初に作成】基本情報!I284)</f>
        <v/>
      </c>
      <c r="I261" s="68" t="str">
        <f>IF(【全員最初に作成】基本情報!J284="","",【全員最初に作成】基本情報!J284)</f>
        <v/>
      </c>
      <c r="J261" s="68" t="str">
        <f>IF(【全員最初に作成】基本情報!K284="","",【全員最初に作成】基本情報!K284)</f>
        <v/>
      </c>
      <c r="K261" s="69" t="str">
        <f>IF(【全員最初に作成】基本情報!L284="","",【全員最初に作成】基本情報!L284)</f>
        <v/>
      </c>
      <c r="L261" s="70" t="str">
        <f>IF(【全員最初に作成】基本情報!M284="","",【全員最初に作成】基本情報!M284)</f>
        <v/>
      </c>
      <c r="M261" s="70" t="str">
        <f>IF(【全員最初に作成】基本情報!R284="","",【全員最初に作成】基本情報!R284)</f>
        <v/>
      </c>
      <c r="N261" s="70" t="str">
        <f>IF(【全員最初に作成】基本情報!W284="","",【全員最初に作成】基本情報!W284)</f>
        <v/>
      </c>
      <c r="O261" s="65" t="str">
        <f>IF(【全員最初に作成】基本情報!X284="","",【全員最初に作成】基本情報!X284)</f>
        <v/>
      </c>
      <c r="P261" s="71" t="str">
        <f>IF(【全員最初に作成】基本情報!Y284="","",【全員最初に作成】基本情報!Y284)</f>
        <v/>
      </c>
      <c r="Q261" s="234" t="str">
        <f>IF(【全員最初に作成】基本情報!AB284="","",【全員最初に作成】基本情報!AB284)</f>
        <v/>
      </c>
      <c r="R261" s="72"/>
      <c r="S261" s="73"/>
      <c r="T261" s="80" t="str">
        <f>IF(P261="","",VLOOKUP(P261,【参考】数式用!$A$5:$H$34,MATCH(S261,【参考】数式用!$C$4:$E$4,0)+2,0))</f>
        <v/>
      </c>
      <c r="U261" s="38" t="s">
        <v>155</v>
      </c>
      <c r="V261" s="74"/>
      <c r="W261" s="125" t="s">
        <v>156</v>
      </c>
      <c r="X261" s="74"/>
      <c r="Y261" s="40" t="s">
        <v>157</v>
      </c>
      <c r="Z261" s="74"/>
      <c r="AA261" s="125" t="s">
        <v>156</v>
      </c>
      <c r="AB261" s="74"/>
      <c r="AC261" s="125" t="s">
        <v>158</v>
      </c>
      <c r="AD261" s="75" t="s">
        <v>159</v>
      </c>
      <c r="AE261" s="76" t="str">
        <f t="shared" si="10"/>
        <v/>
      </c>
      <c r="AF261" s="79" t="s">
        <v>160</v>
      </c>
      <c r="AG261" s="78" t="str">
        <f t="shared" si="11"/>
        <v/>
      </c>
    </row>
    <row r="262" spans="1:33" ht="36.75" customHeight="1">
      <c r="A262" s="65">
        <f t="shared" si="12"/>
        <v>251</v>
      </c>
      <c r="B262" s="66" t="str">
        <f>IF(【全員最初に作成】基本情報!C285="","",【全員最初に作成】基本情報!C285)</f>
        <v/>
      </c>
      <c r="C262" s="67" t="str">
        <f>IF(【全員最初に作成】基本情報!D285="","",【全員最初に作成】基本情報!D285)</f>
        <v/>
      </c>
      <c r="D262" s="68" t="str">
        <f>IF(【全員最初に作成】基本情報!E285="","",【全員最初に作成】基本情報!E285)</f>
        <v/>
      </c>
      <c r="E262" s="68" t="str">
        <f>IF(【全員最初に作成】基本情報!F285="","",【全員最初に作成】基本情報!F285)</f>
        <v/>
      </c>
      <c r="F262" s="68" t="str">
        <f>IF(【全員最初に作成】基本情報!G285="","",【全員最初に作成】基本情報!G285)</f>
        <v/>
      </c>
      <c r="G262" s="68" t="str">
        <f>IF(【全員最初に作成】基本情報!H285="","",【全員最初に作成】基本情報!H285)</f>
        <v/>
      </c>
      <c r="H262" s="68" t="str">
        <f>IF(【全員最初に作成】基本情報!I285="","",【全員最初に作成】基本情報!I285)</f>
        <v/>
      </c>
      <c r="I262" s="68" t="str">
        <f>IF(【全員最初に作成】基本情報!J285="","",【全員最初に作成】基本情報!J285)</f>
        <v/>
      </c>
      <c r="J262" s="68" t="str">
        <f>IF(【全員最初に作成】基本情報!K285="","",【全員最初に作成】基本情報!K285)</f>
        <v/>
      </c>
      <c r="K262" s="69" t="str">
        <f>IF(【全員最初に作成】基本情報!L285="","",【全員最初に作成】基本情報!L285)</f>
        <v/>
      </c>
      <c r="L262" s="70" t="str">
        <f>IF(【全員最初に作成】基本情報!M285="","",【全員最初に作成】基本情報!M285)</f>
        <v/>
      </c>
      <c r="M262" s="70" t="str">
        <f>IF(【全員最初に作成】基本情報!R285="","",【全員最初に作成】基本情報!R285)</f>
        <v/>
      </c>
      <c r="N262" s="70" t="str">
        <f>IF(【全員最初に作成】基本情報!W285="","",【全員最初に作成】基本情報!W285)</f>
        <v/>
      </c>
      <c r="O262" s="65" t="str">
        <f>IF(【全員最初に作成】基本情報!X285="","",【全員最初に作成】基本情報!X285)</f>
        <v/>
      </c>
      <c r="P262" s="71" t="str">
        <f>IF(【全員最初に作成】基本情報!Y285="","",【全員最初に作成】基本情報!Y285)</f>
        <v/>
      </c>
      <c r="Q262" s="234" t="str">
        <f>IF(【全員最初に作成】基本情報!AB285="","",【全員最初に作成】基本情報!AB285)</f>
        <v/>
      </c>
      <c r="R262" s="72"/>
      <c r="S262" s="73"/>
      <c r="T262" s="80" t="str">
        <f>IF(P262="","",VLOOKUP(P262,【参考】数式用!$A$5:$H$34,MATCH(S262,【参考】数式用!$C$4:$E$4,0)+2,0))</f>
        <v/>
      </c>
      <c r="U262" s="38" t="s">
        <v>155</v>
      </c>
      <c r="V262" s="74"/>
      <c r="W262" s="125" t="s">
        <v>156</v>
      </c>
      <c r="X262" s="74"/>
      <c r="Y262" s="40" t="s">
        <v>157</v>
      </c>
      <c r="Z262" s="74"/>
      <c r="AA262" s="125" t="s">
        <v>156</v>
      </c>
      <c r="AB262" s="74"/>
      <c r="AC262" s="125" t="s">
        <v>158</v>
      </c>
      <c r="AD262" s="75" t="s">
        <v>159</v>
      </c>
      <c r="AE262" s="76" t="str">
        <f t="shared" si="10"/>
        <v/>
      </c>
      <c r="AF262" s="79" t="s">
        <v>160</v>
      </c>
      <c r="AG262" s="78" t="str">
        <f t="shared" si="11"/>
        <v/>
      </c>
    </row>
    <row r="263" spans="1:33" ht="36.75" customHeight="1">
      <c r="A263" s="65">
        <f t="shared" si="12"/>
        <v>252</v>
      </c>
      <c r="B263" s="66" t="str">
        <f>IF(【全員最初に作成】基本情報!C286="","",【全員最初に作成】基本情報!C286)</f>
        <v/>
      </c>
      <c r="C263" s="67" t="str">
        <f>IF(【全員最初に作成】基本情報!D286="","",【全員最初に作成】基本情報!D286)</f>
        <v/>
      </c>
      <c r="D263" s="68" t="str">
        <f>IF(【全員最初に作成】基本情報!E286="","",【全員最初に作成】基本情報!E286)</f>
        <v/>
      </c>
      <c r="E263" s="68" t="str">
        <f>IF(【全員最初に作成】基本情報!F286="","",【全員最初に作成】基本情報!F286)</f>
        <v/>
      </c>
      <c r="F263" s="68" t="str">
        <f>IF(【全員最初に作成】基本情報!G286="","",【全員最初に作成】基本情報!G286)</f>
        <v/>
      </c>
      <c r="G263" s="68" t="str">
        <f>IF(【全員最初に作成】基本情報!H286="","",【全員最初に作成】基本情報!H286)</f>
        <v/>
      </c>
      <c r="H263" s="68" t="str">
        <f>IF(【全員最初に作成】基本情報!I286="","",【全員最初に作成】基本情報!I286)</f>
        <v/>
      </c>
      <c r="I263" s="68" t="str">
        <f>IF(【全員最初に作成】基本情報!J286="","",【全員最初に作成】基本情報!J286)</f>
        <v/>
      </c>
      <c r="J263" s="68" t="str">
        <f>IF(【全員最初に作成】基本情報!K286="","",【全員最初に作成】基本情報!K286)</f>
        <v/>
      </c>
      <c r="K263" s="69" t="str">
        <f>IF(【全員最初に作成】基本情報!L286="","",【全員最初に作成】基本情報!L286)</f>
        <v/>
      </c>
      <c r="L263" s="70" t="str">
        <f>IF(【全員最初に作成】基本情報!M286="","",【全員最初に作成】基本情報!M286)</f>
        <v/>
      </c>
      <c r="M263" s="70" t="str">
        <f>IF(【全員最初に作成】基本情報!R286="","",【全員最初に作成】基本情報!R286)</f>
        <v/>
      </c>
      <c r="N263" s="70" t="str">
        <f>IF(【全員最初に作成】基本情報!W286="","",【全員最初に作成】基本情報!W286)</f>
        <v/>
      </c>
      <c r="O263" s="65" t="str">
        <f>IF(【全員最初に作成】基本情報!X286="","",【全員最初に作成】基本情報!X286)</f>
        <v/>
      </c>
      <c r="P263" s="71" t="str">
        <f>IF(【全員最初に作成】基本情報!Y286="","",【全員最初に作成】基本情報!Y286)</f>
        <v/>
      </c>
      <c r="Q263" s="234" t="str">
        <f>IF(【全員最初に作成】基本情報!AB286="","",【全員最初に作成】基本情報!AB286)</f>
        <v/>
      </c>
      <c r="R263" s="72"/>
      <c r="S263" s="73"/>
      <c r="T263" s="80" t="str">
        <f>IF(P263="","",VLOOKUP(P263,【参考】数式用!$A$5:$H$34,MATCH(S263,【参考】数式用!$C$4:$E$4,0)+2,0))</f>
        <v/>
      </c>
      <c r="U263" s="38" t="s">
        <v>155</v>
      </c>
      <c r="V263" s="74"/>
      <c r="W263" s="125" t="s">
        <v>156</v>
      </c>
      <c r="X263" s="74"/>
      <c r="Y263" s="40" t="s">
        <v>157</v>
      </c>
      <c r="Z263" s="74"/>
      <c r="AA263" s="125" t="s">
        <v>156</v>
      </c>
      <c r="AB263" s="74"/>
      <c r="AC263" s="125" t="s">
        <v>158</v>
      </c>
      <c r="AD263" s="75" t="s">
        <v>159</v>
      </c>
      <c r="AE263" s="76" t="str">
        <f t="shared" si="10"/>
        <v/>
      </c>
      <c r="AF263" s="79" t="s">
        <v>160</v>
      </c>
      <c r="AG263" s="78" t="str">
        <f t="shared" si="11"/>
        <v/>
      </c>
    </row>
    <row r="264" spans="1:33" ht="36.75" customHeight="1">
      <c r="A264" s="65">
        <f t="shared" si="12"/>
        <v>253</v>
      </c>
      <c r="B264" s="66" t="str">
        <f>IF(【全員最初に作成】基本情報!C287="","",【全員最初に作成】基本情報!C287)</f>
        <v/>
      </c>
      <c r="C264" s="67" t="str">
        <f>IF(【全員最初に作成】基本情報!D287="","",【全員最初に作成】基本情報!D287)</f>
        <v/>
      </c>
      <c r="D264" s="68" t="str">
        <f>IF(【全員最初に作成】基本情報!E287="","",【全員最初に作成】基本情報!E287)</f>
        <v/>
      </c>
      <c r="E264" s="68" t="str">
        <f>IF(【全員最初に作成】基本情報!F287="","",【全員最初に作成】基本情報!F287)</f>
        <v/>
      </c>
      <c r="F264" s="68" t="str">
        <f>IF(【全員最初に作成】基本情報!G287="","",【全員最初に作成】基本情報!G287)</f>
        <v/>
      </c>
      <c r="G264" s="68" t="str">
        <f>IF(【全員最初に作成】基本情報!H287="","",【全員最初に作成】基本情報!H287)</f>
        <v/>
      </c>
      <c r="H264" s="68" t="str">
        <f>IF(【全員最初に作成】基本情報!I287="","",【全員最初に作成】基本情報!I287)</f>
        <v/>
      </c>
      <c r="I264" s="68" t="str">
        <f>IF(【全員最初に作成】基本情報!J287="","",【全員最初に作成】基本情報!J287)</f>
        <v/>
      </c>
      <c r="J264" s="68" t="str">
        <f>IF(【全員最初に作成】基本情報!K287="","",【全員最初に作成】基本情報!K287)</f>
        <v/>
      </c>
      <c r="K264" s="69" t="str">
        <f>IF(【全員最初に作成】基本情報!L287="","",【全員最初に作成】基本情報!L287)</f>
        <v/>
      </c>
      <c r="L264" s="70" t="str">
        <f>IF(【全員最初に作成】基本情報!M287="","",【全員最初に作成】基本情報!M287)</f>
        <v/>
      </c>
      <c r="M264" s="70" t="str">
        <f>IF(【全員最初に作成】基本情報!R287="","",【全員最初に作成】基本情報!R287)</f>
        <v/>
      </c>
      <c r="N264" s="70" t="str">
        <f>IF(【全員最初に作成】基本情報!W287="","",【全員最初に作成】基本情報!W287)</f>
        <v/>
      </c>
      <c r="O264" s="65" t="str">
        <f>IF(【全員最初に作成】基本情報!X287="","",【全員最初に作成】基本情報!X287)</f>
        <v/>
      </c>
      <c r="P264" s="71" t="str">
        <f>IF(【全員最初に作成】基本情報!Y287="","",【全員最初に作成】基本情報!Y287)</f>
        <v/>
      </c>
      <c r="Q264" s="234" t="str">
        <f>IF(【全員最初に作成】基本情報!AB287="","",【全員最初に作成】基本情報!AB287)</f>
        <v/>
      </c>
      <c r="R264" s="72"/>
      <c r="S264" s="73"/>
      <c r="T264" s="80" t="str">
        <f>IF(P264="","",VLOOKUP(P264,【参考】数式用!$A$5:$H$34,MATCH(S264,【参考】数式用!$C$4:$E$4,0)+2,0))</f>
        <v/>
      </c>
      <c r="U264" s="38" t="s">
        <v>155</v>
      </c>
      <c r="V264" s="74"/>
      <c r="W264" s="125" t="s">
        <v>156</v>
      </c>
      <c r="X264" s="74"/>
      <c r="Y264" s="40" t="s">
        <v>157</v>
      </c>
      <c r="Z264" s="74"/>
      <c r="AA264" s="125" t="s">
        <v>156</v>
      </c>
      <c r="AB264" s="74"/>
      <c r="AC264" s="125" t="s">
        <v>158</v>
      </c>
      <c r="AD264" s="75" t="s">
        <v>159</v>
      </c>
      <c r="AE264" s="76" t="str">
        <f t="shared" si="10"/>
        <v/>
      </c>
      <c r="AF264" s="79" t="s">
        <v>160</v>
      </c>
      <c r="AG264" s="78" t="str">
        <f t="shared" si="11"/>
        <v/>
      </c>
    </row>
    <row r="265" spans="1:33" ht="36.75" customHeight="1">
      <c r="A265" s="65">
        <f t="shared" si="12"/>
        <v>254</v>
      </c>
      <c r="B265" s="66" t="str">
        <f>IF(【全員最初に作成】基本情報!C288="","",【全員最初に作成】基本情報!C288)</f>
        <v/>
      </c>
      <c r="C265" s="67" t="str">
        <f>IF(【全員最初に作成】基本情報!D288="","",【全員最初に作成】基本情報!D288)</f>
        <v/>
      </c>
      <c r="D265" s="68" t="str">
        <f>IF(【全員最初に作成】基本情報!E288="","",【全員最初に作成】基本情報!E288)</f>
        <v/>
      </c>
      <c r="E265" s="68" t="str">
        <f>IF(【全員最初に作成】基本情報!F288="","",【全員最初に作成】基本情報!F288)</f>
        <v/>
      </c>
      <c r="F265" s="68" t="str">
        <f>IF(【全員最初に作成】基本情報!G288="","",【全員最初に作成】基本情報!G288)</f>
        <v/>
      </c>
      <c r="G265" s="68" t="str">
        <f>IF(【全員最初に作成】基本情報!H288="","",【全員最初に作成】基本情報!H288)</f>
        <v/>
      </c>
      <c r="H265" s="68" t="str">
        <f>IF(【全員最初に作成】基本情報!I288="","",【全員最初に作成】基本情報!I288)</f>
        <v/>
      </c>
      <c r="I265" s="68" t="str">
        <f>IF(【全員最初に作成】基本情報!J288="","",【全員最初に作成】基本情報!J288)</f>
        <v/>
      </c>
      <c r="J265" s="68" t="str">
        <f>IF(【全員最初に作成】基本情報!K288="","",【全員最初に作成】基本情報!K288)</f>
        <v/>
      </c>
      <c r="K265" s="69" t="str">
        <f>IF(【全員最初に作成】基本情報!L288="","",【全員最初に作成】基本情報!L288)</f>
        <v/>
      </c>
      <c r="L265" s="70" t="str">
        <f>IF(【全員最初に作成】基本情報!M288="","",【全員最初に作成】基本情報!M288)</f>
        <v/>
      </c>
      <c r="M265" s="70" t="str">
        <f>IF(【全員最初に作成】基本情報!R288="","",【全員最初に作成】基本情報!R288)</f>
        <v/>
      </c>
      <c r="N265" s="70" t="str">
        <f>IF(【全員最初に作成】基本情報!W288="","",【全員最初に作成】基本情報!W288)</f>
        <v/>
      </c>
      <c r="O265" s="65" t="str">
        <f>IF(【全員最初に作成】基本情報!X288="","",【全員最初に作成】基本情報!X288)</f>
        <v/>
      </c>
      <c r="P265" s="71" t="str">
        <f>IF(【全員最初に作成】基本情報!Y288="","",【全員最初に作成】基本情報!Y288)</f>
        <v/>
      </c>
      <c r="Q265" s="234" t="str">
        <f>IF(【全員最初に作成】基本情報!AB288="","",【全員最初に作成】基本情報!AB288)</f>
        <v/>
      </c>
      <c r="R265" s="72"/>
      <c r="S265" s="73"/>
      <c r="T265" s="80" t="str">
        <f>IF(P265="","",VLOOKUP(P265,【参考】数式用!$A$5:$H$34,MATCH(S265,【参考】数式用!$C$4:$E$4,0)+2,0))</f>
        <v/>
      </c>
      <c r="U265" s="38" t="s">
        <v>155</v>
      </c>
      <c r="V265" s="74"/>
      <c r="W265" s="125" t="s">
        <v>156</v>
      </c>
      <c r="X265" s="74"/>
      <c r="Y265" s="40" t="s">
        <v>157</v>
      </c>
      <c r="Z265" s="74"/>
      <c r="AA265" s="125" t="s">
        <v>156</v>
      </c>
      <c r="AB265" s="74"/>
      <c r="AC265" s="125" t="s">
        <v>158</v>
      </c>
      <c r="AD265" s="75" t="s">
        <v>159</v>
      </c>
      <c r="AE265" s="76" t="str">
        <f t="shared" si="10"/>
        <v/>
      </c>
      <c r="AF265" s="79" t="s">
        <v>160</v>
      </c>
      <c r="AG265" s="78" t="str">
        <f t="shared" si="11"/>
        <v/>
      </c>
    </row>
    <row r="266" spans="1:33" ht="36.75" customHeight="1">
      <c r="A266" s="65">
        <f t="shared" si="12"/>
        <v>255</v>
      </c>
      <c r="B266" s="66" t="str">
        <f>IF(【全員最初に作成】基本情報!C289="","",【全員最初に作成】基本情報!C289)</f>
        <v/>
      </c>
      <c r="C266" s="67" t="str">
        <f>IF(【全員最初に作成】基本情報!D289="","",【全員最初に作成】基本情報!D289)</f>
        <v/>
      </c>
      <c r="D266" s="68" t="str">
        <f>IF(【全員最初に作成】基本情報!E289="","",【全員最初に作成】基本情報!E289)</f>
        <v/>
      </c>
      <c r="E266" s="68" t="str">
        <f>IF(【全員最初に作成】基本情報!F289="","",【全員最初に作成】基本情報!F289)</f>
        <v/>
      </c>
      <c r="F266" s="68" t="str">
        <f>IF(【全員最初に作成】基本情報!G289="","",【全員最初に作成】基本情報!G289)</f>
        <v/>
      </c>
      <c r="G266" s="68" t="str">
        <f>IF(【全員最初に作成】基本情報!H289="","",【全員最初に作成】基本情報!H289)</f>
        <v/>
      </c>
      <c r="H266" s="68" t="str">
        <f>IF(【全員最初に作成】基本情報!I289="","",【全員最初に作成】基本情報!I289)</f>
        <v/>
      </c>
      <c r="I266" s="68" t="str">
        <f>IF(【全員最初に作成】基本情報!J289="","",【全員最初に作成】基本情報!J289)</f>
        <v/>
      </c>
      <c r="J266" s="68" t="str">
        <f>IF(【全員最初に作成】基本情報!K289="","",【全員最初に作成】基本情報!K289)</f>
        <v/>
      </c>
      <c r="K266" s="69" t="str">
        <f>IF(【全員最初に作成】基本情報!L289="","",【全員最初に作成】基本情報!L289)</f>
        <v/>
      </c>
      <c r="L266" s="70" t="str">
        <f>IF(【全員最初に作成】基本情報!M289="","",【全員最初に作成】基本情報!M289)</f>
        <v/>
      </c>
      <c r="M266" s="70" t="str">
        <f>IF(【全員最初に作成】基本情報!R289="","",【全員最初に作成】基本情報!R289)</f>
        <v/>
      </c>
      <c r="N266" s="70" t="str">
        <f>IF(【全員最初に作成】基本情報!W289="","",【全員最初に作成】基本情報!W289)</f>
        <v/>
      </c>
      <c r="O266" s="65" t="str">
        <f>IF(【全員最初に作成】基本情報!X289="","",【全員最初に作成】基本情報!X289)</f>
        <v/>
      </c>
      <c r="P266" s="71" t="str">
        <f>IF(【全員最初に作成】基本情報!Y289="","",【全員最初に作成】基本情報!Y289)</f>
        <v/>
      </c>
      <c r="Q266" s="234" t="str">
        <f>IF(【全員最初に作成】基本情報!AB289="","",【全員最初に作成】基本情報!AB289)</f>
        <v/>
      </c>
      <c r="R266" s="72"/>
      <c r="S266" s="73"/>
      <c r="T266" s="80" t="str">
        <f>IF(P266="","",VLOOKUP(P266,【参考】数式用!$A$5:$H$34,MATCH(S266,【参考】数式用!$C$4:$E$4,0)+2,0))</f>
        <v/>
      </c>
      <c r="U266" s="38" t="s">
        <v>155</v>
      </c>
      <c r="V266" s="74"/>
      <c r="W266" s="125" t="s">
        <v>156</v>
      </c>
      <c r="X266" s="74"/>
      <c r="Y266" s="40" t="s">
        <v>157</v>
      </c>
      <c r="Z266" s="74"/>
      <c r="AA266" s="125" t="s">
        <v>156</v>
      </c>
      <c r="AB266" s="74"/>
      <c r="AC266" s="125" t="s">
        <v>158</v>
      </c>
      <c r="AD266" s="75" t="s">
        <v>159</v>
      </c>
      <c r="AE266" s="76" t="str">
        <f t="shared" si="10"/>
        <v/>
      </c>
      <c r="AF266" s="79" t="s">
        <v>160</v>
      </c>
      <c r="AG266" s="78" t="str">
        <f t="shared" si="11"/>
        <v/>
      </c>
    </row>
    <row r="267" spans="1:33" ht="36.75" customHeight="1">
      <c r="A267" s="65">
        <f t="shared" si="12"/>
        <v>256</v>
      </c>
      <c r="B267" s="66" t="str">
        <f>IF(【全員最初に作成】基本情報!C290="","",【全員最初に作成】基本情報!C290)</f>
        <v/>
      </c>
      <c r="C267" s="67" t="str">
        <f>IF(【全員最初に作成】基本情報!D290="","",【全員最初に作成】基本情報!D290)</f>
        <v/>
      </c>
      <c r="D267" s="68" t="str">
        <f>IF(【全員最初に作成】基本情報!E290="","",【全員最初に作成】基本情報!E290)</f>
        <v/>
      </c>
      <c r="E267" s="68" t="str">
        <f>IF(【全員最初に作成】基本情報!F290="","",【全員最初に作成】基本情報!F290)</f>
        <v/>
      </c>
      <c r="F267" s="68" t="str">
        <f>IF(【全員最初に作成】基本情報!G290="","",【全員最初に作成】基本情報!G290)</f>
        <v/>
      </c>
      <c r="G267" s="68" t="str">
        <f>IF(【全員最初に作成】基本情報!H290="","",【全員最初に作成】基本情報!H290)</f>
        <v/>
      </c>
      <c r="H267" s="68" t="str">
        <f>IF(【全員最初に作成】基本情報!I290="","",【全員最初に作成】基本情報!I290)</f>
        <v/>
      </c>
      <c r="I267" s="68" t="str">
        <f>IF(【全員最初に作成】基本情報!J290="","",【全員最初に作成】基本情報!J290)</f>
        <v/>
      </c>
      <c r="J267" s="68" t="str">
        <f>IF(【全員最初に作成】基本情報!K290="","",【全員最初に作成】基本情報!K290)</f>
        <v/>
      </c>
      <c r="K267" s="69" t="str">
        <f>IF(【全員最初に作成】基本情報!L290="","",【全員最初に作成】基本情報!L290)</f>
        <v/>
      </c>
      <c r="L267" s="70" t="str">
        <f>IF(【全員最初に作成】基本情報!M290="","",【全員最初に作成】基本情報!M290)</f>
        <v/>
      </c>
      <c r="M267" s="70" t="str">
        <f>IF(【全員最初に作成】基本情報!R290="","",【全員最初に作成】基本情報!R290)</f>
        <v/>
      </c>
      <c r="N267" s="70" t="str">
        <f>IF(【全員最初に作成】基本情報!W290="","",【全員最初に作成】基本情報!W290)</f>
        <v/>
      </c>
      <c r="O267" s="65" t="str">
        <f>IF(【全員最初に作成】基本情報!X290="","",【全員最初に作成】基本情報!X290)</f>
        <v/>
      </c>
      <c r="P267" s="71" t="str">
        <f>IF(【全員最初に作成】基本情報!Y290="","",【全員最初に作成】基本情報!Y290)</f>
        <v/>
      </c>
      <c r="Q267" s="234" t="str">
        <f>IF(【全員最初に作成】基本情報!AB290="","",【全員最初に作成】基本情報!AB290)</f>
        <v/>
      </c>
      <c r="R267" s="72"/>
      <c r="S267" s="73"/>
      <c r="T267" s="80" t="str">
        <f>IF(P267="","",VLOOKUP(P267,【参考】数式用!$A$5:$H$34,MATCH(S267,【参考】数式用!$C$4:$E$4,0)+2,0))</f>
        <v/>
      </c>
      <c r="U267" s="38" t="s">
        <v>155</v>
      </c>
      <c r="V267" s="74"/>
      <c r="W267" s="125" t="s">
        <v>156</v>
      </c>
      <c r="X267" s="74"/>
      <c r="Y267" s="40" t="s">
        <v>157</v>
      </c>
      <c r="Z267" s="74"/>
      <c r="AA267" s="125" t="s">
        <v>156</v>
      </c>
      <c r="AB267" s="74"/>
      <c r="AC267" s="125" t="s">
        <v>158</v>
      </c>
      <c r="AD267" s="75" t="s">
        <v>159</v>
      </c>
      <c r="AE267" s="76" t="str">
        <f t="shared" si="10"/>
        <v/>
      </c>
      <c r="AF267" s="79" t="s">
        <v>160</v>
      </c>
      <c r="AG267" s="78" t="str">
        <f t="shared" si="11"/>
        <v/>
      </c>
    </row>
    <row r="268" spans="1:33" ht="36.75" customHeight="1">
      <c r="A268" s="65">
        <f t="shared" si="12"/>
        <v>257</v>
      </c>
      <c r="B268" s="66" t="str">
        <f>IF(【全員最初に作成】基本情報!C291="","",【全員最初に作成】基本情報!C291)</f>
        <v/>
      </c>
      <c r="C268" s="67" t="str">
        <f>IF(【全員最初に作成】基本情報!D291="","",【全員最初に作成】基本情報!D291)</f>
        <v/>
      </c>
      <c r="D268" s="68" t="str">
        <f>IF(【全員最初に作成】基本情報!E291="","",【全員最初に作成】基本情報!E291)</f>
        <v/>
      </c>
      <c r="E268" s="68" t="str">
        <f>IF(【全員最初に作成】基本情報!F291="","",【全員最初に作成】基本情報!F291)</f>
        <v/>
      </c>
      <c r="F268" s="68" t="str">
        <f>IF(【全員最初に作成】基本情報!G291="","",【全員最初に作成】基本情報!G291)</f>
        <v/>
      </c>
      <c r="G268" s="68" t="str">
        <f>IF(【全員最初に作成】基本情報!H291="","",【全員最初に作成】基本情報!H291)</f>
        <v/>
      </c>
      <c r="H268" s="68" t="str">
        <f>IF(【全員最初に作成】基本情報!I291="","",【全員最初に作成】基本情報!I291)</f>
        <v/>
      </c>
      <c r="I268" s="68" t="str">
        <f>IF(【全員最初に作成】基本情報!J291="","",【全員最初に作成】基本情報!J291)</f>
        <v/>
      </c>
      <c r="J268" s="68" t="str">
        <f>IF(【全員最初に作成】基本情報!K291="","",【全員最初に作成】基本情報!K291)</f>
        <v/>
      </c>
      <c r="K268" s="69" t="str">
        <f>IF(【全員最初に作成】基本情報!L291="","",【全員最初に作成】基本情報!L291)</f>
        <v/>
      </c>
      <c r="L268" s="70" t="str">
        <f>IF(【全員最初に作成】基本情報!M291="","",【全員最初に作成】基本情報!M291)</f>
        <v/>
      </c>
      <c r="M268" s="70" t="str">
        <f>IF(【全員最初に作成】基本情報!R291="","",【全員最初に作成】基本情報!R291)</f>
        <v/>
      </c>
      <c r="N268" s="70" t="str">
        <f>IF(【全員最初に作成】基本情報!W291="","",【全員最初に作成】基本情報!W291)</f>
        <v/>
      </c>
      <c r="O268" s="65" t="str">
        <f>IF(【全員最初に作成】基本情報!X291="","",【全員最初に作成】基本情報!X291)</f>
        <v/>
      </c>
      <c r="P268" s="71" t="str">
        <f>IF(【全員最初に作成】基本情報!Y291="","",【全員最初に作成】基本情報!Y291)</f>
        <v/>
      </c>
      <c r="Q268" s="234" t="str">
        <f>IF(【全員最初に作成】基本情報!AB291="","",【全員最初に作成】基本情報!AB291)</f>
        <v/>
      </c>
      <c r="R268" s="72"/>
      <c r="S268" s="73"/>
      <c r="T268" s="80" t="str">
        <f>IF(P268="","",VLOOKUP(P268,【参考】数式用!$A$5:$H$34,MATCH(S268,【参考】数式用!$C$4:$E$4,0)+2,0))</f>
        <v/>
      </c>
      <c r="U268" s="38" t="s">
        <v>155</v>
      </c>
      <c r="V268" s="74"/>
      <c r="W268" s="125" t="s">
        <v>156</v>
      </c>
      <c r="X268" s="74"/>
      <c r="Y268" s="40" t="s">
        <v>157</v>
      </c>
      <c r="Z268" s="74"/>
      <c r="AA268" s="125" t="s">
        <v>156</v>
      </c>
      <c r="AB268" s="74"/>
      <c r="AC268" s="125" t="s">
        <v>158</v>
      </c>
      <c r="AD268" s="75" t="s">
        <v>159</v>
      </c>
      <c r="AE268" s="76" t="str">
        <f t="shared" si="10"/>
        <v/>
      </c>
      <c r="AF268" s="79" t="s">
        <v>160</v>
      </c>
      <c r="AG268" s="78" t="str">
        <f t="shared" si="11"/>
        <v/>
      </c>
    </row>
    <row r="269" spans="1:33" ht="36.75" customHeight="1">
      <c r="A269" s="65">
        <f t="shared" si="12"/>
        <v>258</v>
      </c>
      <c r="B269" s="66" t="str">
        <f>IF(【全員最初に作成】基本情報!C292="","",【全員最初に作成】基本情報!C292)</f>
        <v/>
      </c>
      <c r="C269" s="67" t="str">
        <f>IF(【全員最初に作成】基本情報!D292="","",【全員最初に作成】基本情報!D292)</f>
        <v/>
      </c>
      <c r="D269" s="68" t="str">
        <f>IF(【全員最初に作成】基本情報!E292="","",【全員最初に作成】基本情報!E292)</f>
        <v/>
      </c>
      <c r="E269" s="68" t="str">
        <f>IF(【全員最初に作成】基本情報!F292="","",【全員最初に作成】基本情報!F292)</f>
        <v/>
      </c>
      <c r="F269" s="68" t="str">
        <f>IF(【全員最初に作成】基本情報!G292="","",【全員最初に作成】基本情報!G292)</f>
        <v/>
      </c>
      <c r="G269" s="68" t="str">
        <f>IF(【全員最初に作成】基本情報!H292="","",【全員最初に作成】基本情報!H292)</f>
        <v/>
      </c>
      <c r="H269" s="68" t="str">
        <f>IF(【全員最初に作成】基本情報!I292="","",【全員最初に作成】基本情報!I292)</f>
        <v/>
      </c>
      <c r="I269" s="68" t="str">
        <f>IF(【全員最初に作成】基本情報!J292="","",【全員最初に作成】基本情報!J292)</f>
        <v/>
      </c>
      <c r="J269" s="68" t="str">
        <f>IF(【全員最初に作成】基本情報!K292="","",【全員最初に作成】基本情報!K292)</f>
        <v/>
      </c>
      <c r="K269" s="69" t="str">
        <f>IF(【全員最初に作成】基本情報!L292="","",【全員最初に作成】基本情報!L292)</f>
        <v/>
      </c>
      <c r="L269" s="70" t="str">
        <f>IF(【全員最初に作成】基本情報!M292="","",【全員最初に作成】基本情報!M292)</f>
        <v/>
      </c>
      <c r="M269" s="70" t="str">
        <f>IF(【全員最初に作成】基本情報!R292="","",【全員最初に作成】基本情報!R292)</f>
        <v/>
      </c>
      <c r="N269" s="70" t="str">
        <f>IF(【全員最初に作成】基本情報!W292="","",【全員最初に作成】基本情報!W292)</f>
        <v/>
      </c>
      <c r="O269" s="65" t="str">
        <f>IF(【全員最初に作成】基本情報!X292="","",【全員最初に作成】基本情報!X292)</f>
        <v/>
      </c>
      <c r="P269" s="71" t="str">
        <f>IF(【全員最初に作成】基本情報!Y292="","",【全員最初に作成】基本情報!Y292)</f>
        <v/>
      </c>
      <c r="Q269" s="234" t="str">
        <f>IF(【全員最初に作成】基本情報!AB292="","",【全員最初に作成】基本情報!AB292)</f>
        <v/>
      </c>
      <c r="R269" s="72"/>
      <c r="S269" s="73"/>
      <c r="T269" s="80" t="str">
        <f>IF(P269="","",VLOOKUP(P269,【参考】数式用!$A$5:$H$34,MATCH(S269,【参考】数式用!$C$4:$E$4,0)+2,0))</f>
        <v/>
      </c>
      <c r="U269" s="38" t="s">
        <v>155</v>
      </c>
      <c r="V269" s="74"/>
      <c r="W269" s="125" t="s">
        <v>156</v>
      </c>
      <c r="X269" s="74"/>
      <c r="Y269" s="40" t="s">
        <v>157</v>
      </c>
      <c r="Z269" s="74"/>
      <c r="AA269" s="125" t="s">
        <v>156</v>
      </c>
      <c r="AB269" s="74"/>
      <c r="AC269" s="125" t="s">
        <v>158</v>
      </c>
      <c r="AD269" s="75" t="s">
        <v>159</v>
      </c>
      <c r="AE269" s="76" t="str">
        <f t="shared" ref="AE269:AE311" si="13">IF(AND(V269&gt;=1,X269&gt;=1,Z269&gt;=1,AB269&gt;=1),(Z269*12+AB269)-(V269*12+X269)+1,"")</f>
        <v/>
      </c>
      <c r="AF269" s="79" t="s">
        <v>160</v>
      </c>
      <c r="AG269" s="78" t="str">
        <f t="shared" ref="AG269:AG311" si="14">IFERROR(ROUNDDOWN(Q269*T269,0)*AE269,"")</f>
        <v/>
      </c>
    </row>
    <row r="270" spans="1:33" ht="36.75" customHeight="1">
      <c r="A270" s="65">
        <f t="shared" si="12"/>
        <v>259</v>
      </c>
      <c r="B270" s="66" t="str">
        <f>IF(【全員最初に作成】基本情報!C293="","",【全員最初に作成】基本情報!C293)</f>
        <v/>
      </c>
      <c r="C270" s="67" t="str">
        <f>IF(【全員最初に作成】基本情報!D293="","",【全員最初に作成】基本情報!D293)</f>
        <v/>
      </c>
      <c r="D270" s="68" t="str">
        <f>IF(【全員最初に作成】基本情報!E293="","",【全員最初に作成】基本情報!E293)</f>
        <v/>
      </c>
      <c r="E270" s="68" t="str">
        <f>IF(【全員最初に作成】基本情報!F293="","",【全員最初に作成】基本情報!F293)</f>
        <v/>
      </c>
      <c r="F270" s="68" t="str">
        <f>IF(【全員最初に作成】基本情報!G293="","",【全員最初に作成】基本情報!G293)</f>
        <v/>
      </c>
      <c r="G270" s="68" t="str">
        <f>IF(【全員最初に作成】基本情報!H293="","",【全員最初に作成】基本情報!H293)</f>
        <v/>
      </c>
      <c r="H270" s="68" t="str">
        <f>IF(【全員最初に作成】基本情報!I293="","",【全員最初に作成】基本情報!I293)</f>
        <v/>
      </c>
      <c r="I270" s="68" t="str">
        <f>IF(【全員最初に作成】基本情報!J293="","",【全員最初に作成】基本情報!J293)</f>
        <v/>
      </c>
      <c r="J270" s="68" t="str">
        <f>IF(【全員最初に作成】基本情報!K293="","",【全員最初に作成】基本情報!K293)</f>
        <v/>
      </c>
      <c r="K270" s="69" t="str">
        <f>IF(【全員最初に作成】基本情報!L293="","",【全員最初に作成】基本情報!L293)</f>
        <v/>
      </c>
      <c r="L270" s="70" t="str">
        <f>IF(【全員最初に作成】基本情報!M293="","",【全員最初に作成】基本情報!M293)</f>
        <v/>
      </c>
      <c r="M270" s="70" t="str">
        <f>IF(【全員最初に作成】基本情報!R293="","",【全員最初に作成】基本情報!R293)</f>
        <v/>
      </c>
      <c r="N270" s="70" t="str">
        <f>IF(【全員最初に作成】基本情報!W293="","",【全員最初に作成】基本情報!W293)</f>
        <v/>
      </c>
      <c r="O270" s="65" t="str">
        <f>IF(【全員最初に作成】基本情報!X293="","",【全員最初に作成】基本情報!X293)</f>
        <v/>
      </c>
      <c r="P270" s="71" t="str">
        <f>IF(【全員最初に作成】基本情報!Y293="","",【全員最初に作成】基本情報!Y293)</f>
        <v/>
      </c>
      <c r="Q270" s="234" t="str">
        <f>IF(【全員最初に作成】基本情報!AB293="","",【全員最初に作成】基本情報!AB293)</f>
        <v/>
      </c>
      <c r="R270" s="72"/>
      <c r="S270" s="73"/>
      <c r="T270" s="80" t="str">
        <f>IF(P270="","",VLOOKUP(P270,【参考】数式用!$A$5:$H$34,MATCH(S270,【参考】数式用!$C$4:$E$4,0)+2,0))</f>
        <v/>
      </c>
      <c r="U270" s="38" t="s">
        <v>155</v>
      </c>
      <c r="V270" s="74"/>
      <c r="W270" s="125" t="s">
        <v>156</v>
      </c>
      <c r="X270" s="74"/>
      <c r="Y270" s="40" t="s">
        <v>157</v>
      </c>
      <c r="Z270" s="74"/>
      <c r="AA270" s="125" t="s">
        <v>156</v>
      </c>
      <c r="AB270" s="74"/>
      <c r="AC270" s="125" t="s">
        <v>158</v>
      </c>
      <c r="AD270" s="75" t="s">
        <v>159</v>
      </c>
      <c r="AE270" s="76" t="str">
        <f t="shared" si="13"/>
        <v/>
      </c>
      <c r="AF270" s="79" t="s">
        <v>160</v>
      </c>
      <c r="AG270" s="78" t="str">
        <f t="shared" si="14"/>
        <v/>
      </c>
    </row>
    <row r="271" spans="1:33" ht="36.75" customHeight="1">
      <c r="A271" s="65">
        <f t="shared" si="12"/>
        <v>260</v>
      </c>
      <c r="B271" s="66" t="str">
        <f>IF(【全員最初に作成】基本情報!C294="","",【全員最初に作成】基本情報!C294)</f>
        <v/>
      </c>
      <c r="C271" s="67" t="str">
        <f>IF(【全員最初に作成】基本情報!D294="","",【全員最初に作成】基本情報!D294)</f>
        <v/>
      </c>
      <c r="D271" s="68" t="str">
        <f>IF(【全員最初に作成】基本情報!E294="","",【全員最初に作成】基本情報!E294)</f>
        <v/>
      </c>
      <c r="E271" s="68" t="str">
        <f>IF(【全員最初に作成】基本情報!F294="","",【全員最初に作成】基本情報!F294)</f>
        <v/>
      </c>
      <c r="F271" s="68" t="str">
        <f>IF(【全員最初に作成】基本情報!G294="","",【全員最初に作成】基本情報!G294)</f>
        <v/>
      </c>
      <c r="G271" s="68" t="str">
        <f>IF(【全員最初に作成】基本情報!H294="","",【全員最初に作成】基本情報!H294)</f>
        <v/>
      </c>
      <c r="H271" s="68" t="str">
        <f>IF(【全員最初に作成】基本情報!I294="","",【全員最初に作成】基本情報!I294)</f>
        <v/>
      </c>
      <c r="I271" s="68" t="str">
        <f>IF(【全員最初に作成】基本情報!J294="","",【全員最初に作成】基本情報!J294)</f>
        <v/>
      </c>
      <c r="J271" s="68" t="str">
        <f>IF(【全員最初に作成】基本情報!K294="","",【全員最初に作成】基本情報!K294)</f>
        <v/>
      </c>
      <c r="K271" s="69" t="str">
        <f>IF(【全員最初に作成】基本情報!L294="","",【全員最初に作成】基本情報!L294)</f>
        <v/>
      </c>
      <c r="L271" s="70" t="str">
        <f>IF(【全員最初に作成】基本情報!M294="","",【全員最初に作成】基本情報!M294)</f>
        <v/>
      </c>
      <c r="M271" s="70" t="str">
        <f>IF(【全員最初に作成】基本情報!R294="","",【全員最初に作成】基本情報!R294)</f>
        <v/>
      </c>
      <c r="N271" s="70" t="str">
        <f>IF(【全員最初に作成】基本情報!W294="","",【全員最初に作成】基本情報!W294)</f>
        <v/>
      </c>
      <c r="O271" s="65" t="str">
        <f>IF(【全員最初に作成】基本情報!X294="","",【全員最初に作成】基本情報!X294)</f>
        <v/>
      </c>
      <c r="P271" s="71" t="str">
        <f>IF(【全員最初に作成】基本情報!Y294="","",【全員最初に作成】基本情報!Y294)</f>
        <v/>
      </c>
      <c r="Q271" s="234" t="str">
        <f>IF(【全員最初に作成】基本情報!AB294="","",【全員最初に作成】基本情報!AB294)</f>
        <v/>
      </c>
      <c r="R271" s="72"/>
      <c r="S271" s="73"/>
      <c r="T271" s="80" t="str">
        <f>IF(P271="","",VLOOKUP(P271,【参考】数式用!$A$5:$H$34,MATCH(S271,【参考】数式用!$C$4:$E$4,0)+2,0))</f>
        <v/>
      </c>
      <c r="U271" s="38" t="s">
        <v>155</v>
      </c>
      <c r="V271" s="74"/>
      <c r="W271" s="125" t="s">
        <v>156</v>
      </c>
      <c r="X271" s="74"/>
      <c r="Y271" s="40" t="s">
        <v>157</v>
      </c>
      <c r="Z271" s="74"/>
      <c r="AA271" s="125" t="s">
        <v>156</v>
      </c>
      <c r="AB271" s="74"/>
      <c r="AC271" s="125" t="s">
        <v>158</v>
      </c>
      <c r="AD271" s="75" t="s">
        <v>159</v>
      </c>
      <c r="AE271" s="76" t="str">
        <f t="shared" si="13"/>
        <v/>
      </c>
      <c r="AF271" s="79" t="s">
        <v>160</v>
      </c>
      <c r="AG271" s="78" t="str">
        <f t="shared" si="14"/>
        <v/>
      </c>
    </row>
    <row r="272" spans="1:33" ht="36.75" customHeight="1">
      <c r="A272" s="65">
        <f t="shared" si="12"/>
        <v>261</v>
      </c>
      <c r="B272" s="66" t="str">
        <f>IF(【全員最初に作成】基本情報!C295="","",【全員最初に作成】基本情報!C295)</f>
        <v/>
      </c>
      <c r="C272" s="67" t="str">
        <f>IF(【全員最初に作成】基本情報!D295="","",【全員最初に作成】基本情報!D295)</f>
        <v/>
      </c>
      <c r="D272" s="68" t="str">
        <f>IF(【全員最初に作成】基本情報!E295="","",【全員最初に作成】基本情報!E295)</f>
        <v/>
      </c>
      <c r="E272" s="68" t="str">
        <f>IF(【全員最初に作成】基本情報!F295="","",【全員最初に作成】基本情報!F295)</f>
        <v/>
      </c>
      <c r="F272" s="68" t="str">
        <f>IF(【全員最初に作成】基本情報!G295="","",【全員最初に作成】基本情報!G295)</f>
        <v/>
      </c>
      <c r="G272" s="68" t="str">
        <f>IF(【全員最初に作成】基本情報!H295="","",【全員最初に作成】基本情報!H295)</f>
        <v/>
      </c>
      <c r="H272" s="68" t="str">
        <f>IF(【全員最初に作成】基本情報!I295="","",【全員最初に作成】基本情報!I295)</f>
        <v/>
      </c>
      <c r="I272" s="68" t="str">
        <f>IF(【全員最初に作成】基本情報!J295="","",【全員最初に作成】基本情報!J295)</f>
        <v/>
      </c>
      <c r="J272" s="68" t="str">
        <f>IF(【全員最初に作成】基本情報!K295="","",【全員最初に作成】基本情報!K295)</f>
        <v/>
      </c>
      <c r="K272" s="69" t="str">
        <f>IF(【全員最初に作成】基本情報!L295="","",【全員最初に作成】基本情報!L295)</f>
        <v/>
      </c>
      <c r="L272" s="70" t="str">
        <f>IF(【全員最初に作成】基本情報!M295="","",【全員最初に作成】基本情報!M295)</f>
        <v/>
      </c>
      <c r="M272" s="70" t="str">
        <f>IF(【全員最初に作成】基本情報!R295="","",【全員最初に作成】基本情報!R295)</f>
        <v/>
      </c>
      <c r="N272" s="70" t="str">
        <f>IF(【全員最初に作成】基本情報!W295="","",【全員最初に作成】基本情報!W295)</f>
        <v/>
      </c>
      <c r="O272" s="65" t="str">
        <f>IF(【全員最初に作成】基本情報!X295="","",【全員最初に作成】基本情報!X295)</f>
        <v/>
      </c>
      <c r="P272" s="71" t="str">
        <f>IF(【全員最初に作成】基本情報!Y295="","",【全員最初に作成】基本情報!Y295)</f>
        <v/>
      </c>
      <c r="Q272" s="234" t="str">
        <f>IF(【全員最初に作成】基本情報!AB295="","",【全員最初に作成】基本情報!AB295)</f>
        <v/>
      </c>
      <c r="R272" s="72"/>
      <c r="S272" s="73"/>
      <c r="T272" s="80" t="str">
        <f>IF(P272="","",VLOOKUP(P272,【参考】数式用!$A$5:$H$34,MATCH(S272,【参考】数式用!$C$4:$E$4,0)+2,0))</f>
        <v/>
      </c>
      <c r="U272" s="38" t="s">
        <v>155</v>
      </c>
      <c r="V272" s="74"/>
      <c r="W272" s="125" t="s">
        <v>156</v>
      </c>
      <c r="X272" s="74"/>
      <c r="Y272" s="40" t="s">
        <v>157</v>
      </c>
      <c r="Z272" s="74"/>
      <c r="AA272" s="125" t="s">
        <v>156</v>
      </c>
      <c r="AB272" s="74"/>
      <c r="AC272" s="125" t="s">
        <v>158</v>
      </c>
      <c r="AD272" s="75" t="s">
        <v>159</v>
      </c>
      <c r="AE272" s="76" t="str">
        <f t="shared" si="13"/>
        <v/>
      </c>
      <c r="AF272" s="77" t="s">
        <v>160</v>
      </c>
      <c r="AG272" s="78" t="str">
        <f t="shared" si="14"/>
        <v/>
      </c>
    </row>
    <row r="273" spans="1:33" ht="36.75" customHeight="1">
      <c r="A273" s="65">
        <f t="shared" si="12"/>
        <v>262</v>
      </c>
      <c r="B273" s="66" t="str">
        <f>IF(【全員最初に作成】基本情報!C296="","",【全員最初に作成】基本情報!C296)</f>
        <v/>
      </c>
      <c r="C273" s="67" t="str">
        <f>IF(【全員最初に作成】基本情報!D296="","",【全員最初に作成】基本情報!D296)</f>
        <v/>
      </c>
      <c r="D273" s="68" t="str">
        <f>IF(【全員最初に作成】基本情報!E296="","",【全員最初に作成】基本情報!E296)</f>
        <v/>
      </c>
      <c r="E273" s="68" t="str">
        <f>IF(【全員最初に作成】基本情報!F296="","",【全員最初に作成】基本情報!F296)</f>
        <v/>
      </c>
      <c r="F273" s="68" t="str">
        <f>IF(【全員最初に作成】基本情報!G296="","",【全員最初に作成】基本情報!G296)</f>
        <v/>
      </c>
      <c r="G273" s="68" t="str">
        <f>IF(【全員最初に作成】基本情報!H296="","",【全員最初に作成】基本情報!H296)</f>
        <v/>
      </c>
      <c r="H273" s="68" t="str">
        <f>IF(【全員最初に作成】基本情報!I296="","",【全員最初に作成】基本情報!I296)</f>
        <v/>
      </c>
      <c r="I273" s="68" t="str">
        <f>IF(【全員最初に作成】基本情報!J296="","",【全員最初に作成】基本情報!J296)</f>
        <v/>
      </c>
      <c r="J273" s="68" t="str">
        <f>IF(【全員最初に作成】基本情報!K296="","",【全員最初に作成】基本情報!K296)</f>
        <v/>
      </c>
      <c r="K273" s="69" t="str">
        <f>IF(【全員最初に作成】基本情報!L296="","",【全員最初に作成】基本情報!L296)</f>
        <v/>
      </c>
      <c r="L273" s="70" t="str">
        <f>IF(【全員最初に作成】基本情報!M296="","",【全員最初に作成】基本情報!M296)</f>
        <v/>
      </c>
      <c r="M273" s="70" t="str">
        <f>IF(【全員最初に作成】基本情報!R296="","",【全員最初に作成】基本情報!R296)</f>
        <v/>
      </c>
      <c r="N273" s="70" t="str">
        <f>IF(【全員最初に作成】基本情報!W296="","",【全員最初に作成】基本情報!W296)</f>
        <v/>
      </c>
      <c r="O273" s="65" t="str">
        <f>IF(【全員最初に作成】基本情報!X296="","",【全員最初に作成】基本情報!X296)</f>
        <v/>
      </c>
      <c r="P273" s="71" t="str">
        <f>IF(【全員最初に作成】基本情報!Y296="","",【全員最初に作成】基本情報!Y296)</f>
        <v/>
      </c>
      <c r="Q273" s="234" t="str">
        <f>IF(【全員最初に作成】基本情報!AB296="","",【全員最初に作成】基本情報!AB296)</f>
        <v/>
      </c>
      <c r="R273" s="72"/>
      <c r="S273" s="73"/>
      <c r="T273" s="80" t="str">
        <f>IF(P273="","",VLOOKUP(P273,【参考】数式用!$A$5:$H$34,MATCH(S273,【参考】数式用!$C$4:$E$4,0)+2,0))</f>
        <v/>
      </c>
      <c r="U273" s="38" t="s">
        <v>155</v>
      </c>
      <c r="V273" s="74"/>
      <c r="W273" s="125" t="s">
        <v>156</v>
      </c>
      <c r="X273" s="74"/>
      <c r="Y273" s="40" t="s">
        <v>157</v>
      </c>
      <c r="Z273" s="74"/>
      <c r="AA273" s="125" t="s">
        <v>156</v>
      </c>
      <c r="AB273" s="74"/>
      <c r="AC273" s="125" t="s">
        <v>158</v>
      </c>
      <c r="AD273" s="75" t="s">
        <v>159</v>
      </c>
      <c r="AE273" s="76" t="str">
        <f t="shared" si="13"/>
        <v/>
      </c>
      <c r="AF273" s="77" t="s">
        <v>160</v>
      </c>
      <c r="AG273" s="78" t="str">
        <f t="shared" si="14"/>
        <v/>
      </c>
    </row>
    <row r="274" spans="1:33" ht="36.75" customHeight="1">
      <c r="A274" s="65">
        <f t="shared" si="12"/>
        <v>263</v>
      </c>
      <c r="B274" s="66" t="str">
        <f>IF(【全員最初に作成】基本情報!C297="","",【全員最初に作成】基本情報!C297)</f>
        <v/>
      </c>
      <c r="C274" s="67" t="str">
        <f>IF(【全員最初に作成】基本情報!D297="","",【全員最初に作成】基本情報!D297)</f>
        <v/>
      </c>
      <c r="D274" s="68" t="str">
        <f>IF(【全員最初に作成】基本情報!E297="","",【全員最初に作成】基本情報!E297)</f>
        <v/>
      </c>
      <c r="E274" s="68" t="str">
        <f>IF(【全員最初に作成】基本情報!F297="","",【全員最初に作成】基本情報!F297)</f>
        <v/>
      </c>
      <c r="F274" s="68" t="str">
        <f>IF(【全員最初に作成】基本情報!G297="","",【全員最初に作成】基本情報!G297)</f>
        <v/>
      </c>
      <c r="G274" s="68" t="str">
        <f>IF(【全員最初に作成】基本情報!H297="","",【全員最初に作成】基本情報!H297)</f>
        <v/>
      </c>
      <c r="H274" s="68" t="str">
        <f>IF(【全員最初に作成】基本情報!I297="","",【全員最初に作成】基本情報!I297)</f>
        <v/>
      </c>
      <c r="I274" s="68" t="str">
        <f>IF(【全員最初に作成】基本情報!J297="","",【全員最初に作成】基本情報!J297)</f>
        <v/>
      </c>
      <c r="J274" s="68" t="str">
        <f>IF(【全員最初に作成】基本情報!K297="","",【全員最初に作成】基本情報!K297)</f>
        <v/>
      </c>
      <c r="K274" s="69" t="str">
        <f>IF(【全員最初に作成】基本情報!L297="","",【全員最初に作成】基本情報!L297)</f>
        <v/>
      </c>
      <c r="L274" s="70" t="str">
        <f>IF(【全員最初に作成】基本情報!M297="","",【全員最初に作成】基本情報!M297)</f>
        <v/>
      </c>
      <c r="M274" s="70" t="str">
        <f>IF(【全員最初に作成】基本情報!R297="","",【全員最初に作成】基本情報!R297)</f>
        <v/>
      </c>
      <c r="N274" s="70" t="str">
        <f>IF(【全員最初に作成】基本情報!W297="","",【全員最初に作成】基本情報!W297)</f>
        <v/>
      </c>
      <c r="O274" s="65" t="str">
        <f>IF(【全員最初に作成】基本情報!X297="","",【全員最初に作成】基本情報!X297)</f>
        <v/>
      </c>
      <c r="P274" s="71" t="str">
        <f>IF(【全員最初に作成】基本情報!Y297="","",【全員最初に作成】基本情報!Y297)</f>
        <v/>
      </c>
      <c r="Q274" s="234" t="str">
        <f>IF(【全員最初に作成】基本情報!AB297="","",【全員最初に作成】基本情報!AB297)</f>
        <v/>
      </c>
      <c r="R274" s="72"/>
      <c r="S274" s="73"/>
      <c r="T274" s="80" t="str">
        <f>IF(P274="","",VLOOKUP(P274,【参考】数式用!$A$5:$H$34,MATCH(S274,【参考】数式用!$C$4:$E$4,0)+2,0))</f>
        <v/>
      </c>
      <c r="U274" s="38" t="s">
        <v>155</v>
      </c>
      <c r="V274" s="74"/>
      <c r="W274" s="125" t="s">
        <v>156</v>
      </c>
      <c r="X274" s="74"/>
      <c r="Y274" s="40" t="s">
        <v>157</v>
      </c>
      <c r="Z274" s="74"/>
      <c r="AA274" s="125" t="s">
        <v>156</v>
      </c>
      <c r="AB274" s="74"/>
      <c r="AC274" s="125" t="s">
        <v>158</v>
      </c>
      <c r="AD274" s="75" t="s">
        <v>159</v>
      </c>
      <c r="AE274" s="76" t="str">
        <f t="shared" si="13"/>
        <v/>
      </c>
      <c r="AF274" s="77" t="s">
        <v>160</v>
      </c>
      <c r="AG274" s="78" t="str">
        <f t="shared" si="14"/>
        <v/>
      </c>
    </row>
    <row r="275" spans="1:33" ht="36.75" customHeight="1">
      <c r="A275" s="65">
        <f t="shared" si="12"/>
        <v>264</v>
      </c>
      <c r="B275" s="66" t="str">
        <f>IF(【全員最初に作成】基本情報!C298="","",【全員最初に作成】基本情報!C298)</f>
        <v/>
      </c>
      <c r="C275" s="67" t="str">
        <f>IF(【全員最初に作成】基本情報!D298="","",【全員最初に作成】基本情報!D298)</f>
        <v/>
      </c>
      <c r="D275" s="68" t="str">
        <f>IF(【全員最初に作成】基本情報!E298="","",【全員最初に作成】基本情報!E298)</f>
        <v/>
      </c>
      <c r="E275" s="68" t="str">
        <f>IF(【全員最初に作成】基本情報!F298="","",【全員最初に作成】基本情報!F298)</f>
        <v/>
      </c>
      <c r="F275" s="68" t="str">
        <f>IF(【全員最初に作成】基本情報!G298="","",【全員最初に作成】基本情報!G298)</f>
        <v/>
      </c>
      <c r="G275" s="68" t="str">
        <f>IF(【全員最初に作成】基本情報!H298="","",【全員最初に作成】基本情報!H298)</f>
        <v/>
      </c>
      <c r="H275" s="68" t="str">
        <f>IF(【全員最初に作成】基本情報!I298="","",【全員最初に作成】基本情報!I298)</f>
        <v/>
      </c>
      <c r="I275" s="68" t="str">
        <f>IF(【全員最初に作成】基本情報!J298="","",【全員最初に作成】基本情報!J298)</f>
        <v/>
      </c>
      <c r="J275" s="68" t="str">
        <f>IF(【全員最初に作成】基本情報!K298="","",【全員最初に作成】基本情報!K298)</f>
        <v/>
      </c>
      <c r="K275" s="69" t="str">
        <f>IF(【全員最初に作成】基本情報!L298="","",【全員最初に作成】基本情報!L298)</f>
        <v/>
      </c>
      <c r="L275" s="70" t="str">
        <f>IF(【全員最初に作成】基本情報!M298="","",【全員最初に作成】基本情報!M298)</f>
        <v/>
      </c>
      <c r="M275" s="70" t="str">
        <f>IF(【全員最初に作成】基本情報!R298="","",【全員最初に作成】基本情報!R298)</f>
        <v/>
      </c>
      <c r="N275" s="70" t="str">
        <f>IF(【全員最初に作成】基本情報!W298="","",【全員最初に作成】基本情報!W298)</f>
        <v/>
      </c>
      <c r="O275" s="65" t="str">
        <f>IF(【全員最初に作成】基本情報!X298="","",【全員最初に作成】基本情報!X298)</f>
        <v/>
      </c>
      <c r="P275" s="71" t="str">
        <f>IF(【全員最初に作成】基本情報!Y298="","",【全員最初に作成】基本情報!Y298)</f>
        <v/>
      </c>
      <c r="Q275" s="234" t="str">
        <f>IF(【全員最初に作成】基本情報!AB298="","",【全員最初に作成】基本情報!AB298)</f>
        <v/>
      </c>
      <c r="R275" s="72"/>
      <c r="S275" s="73"/>
      <c r="T275" s="80" t="str">
        <f>IF(P275="","",VLOOKUP(P275,【参考】数式用!$A$5:$H$34,MATCH(S275,【参考】数式用!$C$4:$E$4,0)+2,0))</f>
        <v/>
      </c>
      <c r="U275" s="38" t="s">
        <v>155</v>
      </c>
      <c r="V275" s="74"/>
      <c r="W275" s="125" t="s">
        <v>156</v>
      </c>
      <c r="X275" s="74"/>
      <c r="Y275" s="40" t="s">
        <v>157</v>
      </c>
      <c r="Z275" s="74"/>
      <c r="AA275" s="125" t="s">
        <v>156</v>
      </c>
      <c r="AB275" s="74"/>
      <c r="AC275" s="125" t="s">
        <v>158</v>
      </c>
      <c r="AD275" s="75" t="s">
        <v>159</v>
      </c>
      <c r="AE275" s="76" t="str">
        <f t="shared" si="13"/>
        <v/>
      </c>
      <c r="AF275" s="77" t="s">
        <v>160</v>
      </c>
      <c r="AG275" s="78" t="str">
        <f t="shared" si="14"/>
        <v/>
      </c>
    </row>
    <row r="276" spans="1:33" ht="36.75" customHeight="1">
      <c r="A276" s="65">
        <f t="shared" si="12"/>
        <v>265</v>
      </c>
      <c r="B276" s="66" t="str">
        <f>IF(【全員最初に作成】基本情報!C299="","",【全員最初に作成】基本情報!C299)</f>
        <v/>
      </c>
      <c r="C276" s="67" t="str">
        <f>IF(【全員最初に作成】基本情報!D299="","",【全員最初に作成】基本情報!D299)</f>
        <v/>
      </c>
      <c r="D276" s="68" t="str">
        <f>IF(【全員最初に作成】基本情報!E299="","",【全員最初に作成】基本情報!E299)</f>
        <v/>
      </c>
      <c r="E276" s="68" t="str">
        <f>IF(【全員最初に作成】基本情報!F299="","",【全員最初に作成】基本情報!F299)</f>
        <v/>
      </c>
      <c r="F276" s="68" t="str">
        <f>IF(【全員最初に作成】基本情報!G299="","",【全員最初に作成】基本情報!G299)</f>
        <v/>
      </c>
      <c r="G276" s="68" t="str">
        <f>IF(【全員最初に作成】基本情報!H299="","",【全員最初に作成】基本情報!H299)</f>
        <v/>
      </c>
      <c r="H276" s="68" t="str">
        <f>IF(【全員最初に作成】基本情報!I299="","",【全員最初に作成】基本情報!I299)</f>
        <v/>
      </c>
      <c r="I276" s="68" t="str">
        <f>IF(【全員最初に作成】基本情報!J299="","",【全員最初に作成】基本情報!J299)</f>
        <v/>
      </c>
      <c r="J276" s="68" t="str">
        <f>IF(【全員最初に作成】基本情報!K299="","",【全員最初に作成】基本情報!K299)</f>
        <v/>
      </c>
      <c r="K276" s="69" t="str">
        <f>IF(【全員最初に作成】基本情報!L299="","",【全員最初に作成】基本情報!L299)</f>
        <v/>
      </c>
      <c r="L276" s="70" t="str">
        <f>IF(【全員最初に作成】基本情報!M299="","",【全員最初に作成】基本情報!M299)</f>
        <v/>
      </c>
      <c r="M276" s="70" t="str">
        <f>IF(【全員最初に作成】基本情報!R299="","",【全員最初に作成】基本情報!R299)</f>
        <v/>
      </c>
      <c r="N276" s="70" t="str">
        <f>IF(【全員最初に作成】基本情報!W299="","",【全員最初に作成】基本情報!W299)</f>
        <v/>
      </c>
      <c r="O276" s="65" t="str">
        <f>IF(【全員最初に作成】基本情報!X299="","",【全員最初に作成】基本情報!X299)</f>
        <v/>
      </c>
      <c r="P276" s="71" t="str">
        <f>IF(【全員最初に作成】基本情報!Y299="","",【全員最初に作成】基本情報!Y299)</f>
        <v/>
      </c>
      <c r="Q276" s="234" t="str">
        <f>IF(【全員最初に作成】基本情報!AB299="","",【全員最初に作成】基本情報!AB299)</f>
        <v/>
      </c>
      <c r="R276" s="72"/>
      <c r="S276" s="73"/>
      <c r="T276" s="80" t="str">
        <f>IF(P276="","",VLOOKUP(P276,【参考】数式用!$A$5:$H$34,MATCH(S276,【参考】数式用!$C$4:$E$4,0)+2,0))</f>
        <v/>
      </c>
      <c r="U276" s="38" t="s">
        <v>155</v>
      </c>
      <c r="V276" s="74"/>
      <c r="W276" s="125" t="s">
        <v>156</v>
      </c>
      <c r="X276" s="74"/>
      <c r="Y276" s="40" t="s">
        <v>157</v>
      </c>
      <c r="Z276" s="74"/>
      <c r="AA276" s="125" t="s">
        <v>156</v>
      </c>
      <c r="AB276" s="74"/>
      <c r="AC276" s="125" t="s">
        <v>158</v>
      </c>
      <c r="AD276" s="75" t="s">
        <v>159</v>
      </c>
      <c r="AE276" s="76" t="str">
        <f t="shared" si="13"/>
        <v/>
      </c>
      <c r="AF276" s="77" t="s">
        <v>160</v>
      </c>
      <c r="AG276" s="78" t="str">
        <f t="shared" si="14"/>
        <v/>
      </c>
    </row>
    <row r="277" spans="1:33" ht="36.75" customHeight="1">
      <c r="A277" s="65">
        <f t="shared" si="12"/>
        <v>266</v>
      </c>
      <c r="B277" s="66" t="str">
        <f>IF(【全員最初に作成】基本情報!C300="","",【全員最初に作成】基本情報!C300)</f>
        <v/>
      </c>
      <c r="C277" s="67" t="str">
        <f>IF(【全員最初に作成】基本情報!D300="","",【全員最初に作成】基本情報!D300)</f>
        <v/>
      </c>
      <c r="D277" s="68" t="str">
        <f>IF(【全員最初に作成】基本情報!E300="","",【全員最初に作成】基本情報!E300)</f>
        <v/>
      </c>
      <c r="E277" s="68" t="str">
        <f>IF(【全員最初に作成】基本情報!F300="","",【全員最初に作成】基本情報!F300)</f>
        <v/>
      </c>
      <c r="F277" s="68" t="str">
        <f>IF(【全員最初に作成】基本情報!G300="","",【全員最初に作成】基本情報!G300)</f>
        <v/>
      </c>
      <c r="G277" s="68" t="str">
        <f>IF(【全員最初に作成】基本情報!H300="","",【全員最初に作成】基本情報!H300)</f>
        <v/>
      </c>
      <c r="H277" s="68" t="str">
        <f>IF(【全員最初に作成】基本情報!I300="","",【全員最初に作成】基本情報!I300)</f>
        <v/>
      </c>
      <c r="I277" s="68" t="str">
        <f>IF(【全員最初に作成】基本情報!J300="","",【全員最初に作成】基本情報!J300)</f>
        <v/>
      </c>
      <c r="J277" s="68" t="str">
        <f>IF(【全員最初に作成】基本情報!K300="","",【全員最初に作成】基本情報!K300)</f>
        <v/>
      </c>
      <c r="K277" s="69" t="str">
        <f>IF(【全員最初に作成】基本情報!L300="","",【全員最初に作成】基本情報!L300)</f>
        <v/>
      </c>
      <c r="L277" s="70" t="str">
        <f>IF(【全員最初に作成】基本情報!M300="","",【全員最初に作成】基本情報!M300)</f>
        <v/>
      </c>
      <c r="M277" s="70" t="str">
        <f>IF(【全員最初に作成】基本情報!R300="","",【全員最初に作成】基本情報!R300)</f>
        <v/>
      </c>
      <c r="N277" s="70" t="str">
        <f>IF(【全員最初に作成】基本情報!W300="","",【全員最初に作成】基本情報!W300)</f>
        <v/>
      </c>
      <c r="O277" s="65" t="str">
        <f>IF(【全員最初に作成】基本情報!X300="","",【全員最初に作成】基本情報!X300)</f>
        <v/>
      </c>
      <c r="P277" s="71" t="str">
        <f>IF(【全員最初に作成】基本情報!Y300="","",【全員最初に作成】基本情報!Y300)</f>
        <v/>
      </c>
      <c r="Q277" s="234" t="str">
        <f>IF(【全員最初に作成】基本情報!AB300="","",【全員最初に作成】基本情報!AB300)</f>
        <v/>
      </c>
      <c r="R277" s="72"/>
      <c r="S277" s="73"/>
      <c r="T277" s="80" t="str">
        <f>IF(P277="","",VLOOKUP(P277,【参考】数式用!$A$5:$H$34,MATCH(S277,【参考】数式用!$C$4:$E$4,0)+2,0))</f>
        <v/>
      </c>
      <c r="U277" s="38" t="s">
        <v>155</v>
      </c>
      <c r="V277" s="74"/>
      <c r="W277" s="125" t="s">
        <v>156</v>
      </c>
      <c r="X277" s="74"/>
      <c r="Y277" s="40" t="s">
        <v>157</v>
      </c>
      <c r="Z277" s="74"/>
      <c r="AA277" s="125" t="s">
        <v>156</v>
      </c>
      <c r="AB277" s="74"/>
      <c r="AC277" s="125" t="s">
        <v>158</v>
      </c>
      <c r="AD277" s="75" t="s">
        <v>159</v>
      </c>
      <c r="AE277" s="76" t="str">
        <f t="shared" si="13"/>
        <v/>
      </c>
      <c r="AF277" s="77" t="s">
        <v>160</v>
      </c>
      <c r="AG277" s="78" t="str">
        <f t="shared" si="14"/>
        <v/>
      </c>
    </row>
    <row r="278" spans="1:33" ht="36.75" customHeight="1">
      <c r="A278" s="65">
        <f t="shared" si="12"/>
        <v>267</v>
      </c>
      <c r="B278" s="66" t="str">
        <f>IF(【全員最初に作成】基本情報!C301="","",【全員最初に作成】基本情報!C301)</f>
        <v/>
      </c>
      <c r="C278" s="67" t="str">
        <f>IF(【全員最初に作成】基本情報!D301="","",【全員最初に作成】基本情報!D301)</f>
        <v/>
      </c>
      <c r="D278" s="68" t="str">
        <f>IF(【全員最初に作成】基本情報!E301="","",【全員最初に作成】基本情報!E301)</f>
        <v/>
      </c>
      <c r="E278" s="68" t="str">
        <f>IF(【全員最初に作成】基本情報!F301="","",【全員最初に作成】基本情報!F301)</f>
        <v/>
      </c>
      <c r="F278" s="68" t="str">
        <f>IF(【全員最初に作成】基本情報!G301="","",【全員最初に作成】基本情報!G301)</f>
        <v/>
      </c>
      <c r="G278" s="68" t="str">
        <f>IF(【全員最初に作成】基本情報!H301="","",【全員最初に作成】基本情報!H301)</f>
        <v/>
      </c>
      <c r="H278" s="68" t="str">
        <f>IF(【全員最初に作成】基本情報!I301="","",【全員最初に作成】基本情報!I301)</f>
        <v/>
      </c>
      <c r="I278" s="68" t="str">
        <f>IF(【全員最初に作成】基本情報!J301="","",【全員最初に作成】基本情報!J301)</f>
        <v/>
      </c>
      <c r="J278" s="68" t="str">
        <f>IF(【全員最初に作成】基本情報!K301="","",【全員最初に作成】基本情報!K301)</f>
        <v/>
      </c>
      <c r="K278" s="69" t="str">
        <f>IF(【全員最初に作成】基本情報!L301="","",【全員最初に作成】基本情報!L301)</f>
        <v/>
      </c>
      <c r="L278" s="70" t="str">
        <f>IF(【全員最初に作成】基本情報!M301="","",【全員最初に作成】基本情報!M301)</f>
        <v/>
      </c>
      <c r="M278" s="70" t="str">
        <f>IF(【全員最初に作成】基本情報!R301="","",【全員最初に作成】基本情報!R301)</f>
        <v/>
      </c>
      <c r="N278" s="70" t="str">
        <f>IF(【全員最初に作成】基本情報!W301="","",【全員最初に作成】基本情報!W301)</f>
        <v/>
      </c>
      <c r="O278" s="65" t="str">
        <f>IF(【全員最初に作成】基本情報!X301="","",【全員最初に作成】基本情報!X301)</f>
        <v/>
      </c>
      <c r="P278" s="71" t="str">
        <f>IF(【全員最初に作成】基本情報!Y301="","",【全員最初に作成】基本情報!Y301)</f>
        <v/>
      </c>
      <c r="Q278" s="234" t="str">
        <f>IF(【全員最初に作成】基本情報!AB301="","",【全員最初に作成】基本情報!AB301)</f>
        <v/>
      </c>
      <c r="R278" s="72"/>
      <c r="S278" s="73"/>
      <c r="T278" s="80" t="str">
        <f>IF(P278="","",VLOOKUP(P278,【参考】数式用!$A$5:$H$34,MATCH(S278,【参考】数式用!$C$4:$E$4,0)+2,0))</f>
        <v/>
      </c>
      <c r="U278" s="38" t="s">
        <v>155</v>
      </c>
      <c r="V278" s="74"/>
      <c r="W278" s="125" t="s">
        <v>156</v>
      </c>
      <c r="X278" s="74"/>
      <c r="Y278" s="40" t="s">
        <v>157</v>
      </c>
      <c r="Z278" s="74"/>
      <c r="AA278" s="125" t="s">
        <v>156</v>
      </c>
      <c r="AB278" s="74"/>
      <c r="AC278" s="125" t="s">
        <v>158</v>
      </c>
      <c r="AD278" s="75" t="s">
        <v>159</v>
      </c>
      <c r="AE278" s="76" t="str">
        <f t="shared" si="13"/>
        <v/>
      </c>
      <c r="AF278" s="77" t="s">
        <v>160</v>
      </c>
      <c r="AG278" s="78" t="str">
        <f t="shared" si="14"/>
        <v/>
      </c>
    </row>
    <row r="279" spans="1:33" ht="36.75" customHeight="1">
      <c r="A279" s="65">
        <f t="shared" si="12"/>
        <v>268</v>
      </c>
      <c r="B279" s="66" t="str">
        <f>IF(【全員最初に作成】基本情報!C302="","",【全員最初に作成】基本情報!C302)</f>
        <v/>
      </c>
      <c r="C279" s="67" t="str">
        <f>IF(【全員最初に作成】基本情報!D302="","",【全員最初に作成】基本情報!D302)</f>
        <v/>
      </c>
      <c r="D279" s="68" t="str">
        <f>IF(【全員最初に作成】基本情報!E302="","",【全員最初に作成】基本情報!E302)</f>
        <v/>
      </c>
      <c r="E279" s="68" t="str">
        <f>IF(【全員最初に作成】基本情報!F302="","",【全員最初に作成】基本情報!F302)</f>
        <v/>
      </c>
      <c r="F279" s="68" t="str">
        <f>IF(【全員最初に作成】基本情報!G302="","",【全員最初に作成】基本情報!G302)</f>
        <v/>
      </c>
      <c r="G279" s="68" t="str">
        <f>IF(【全員最初に作成】基本情報!H302="","",【全員最初に作成】基本情報!H302)</f>
        <v/>
      </c>
      <c r="H279" s="68" t="str">
        <f>IF(【全員最初に作成】基本情報!I302="","",【全員最初に作成】基本情報!I302)</f>
        <v/>
      </c>
      <c r="I279" s="68" t="str">
        <f>IF(【全員最初に作成】基本情報!J302="","",【全員最初に作成】基本情報!J302)</f>
        <v/>
      </c>
      <c r="J279" s="68" t="str">
        <f>IF(【全員最初に作成】基本情報!K302="","",【全員最初に作成】基本情報!K302)</f>
        <v/>
      </c>
      <c r="K279" s="69" t="str">
        <f>IF(【全員最初に作成】基本情報!L302="","",【全員最初に作成】基本情報!L302)</f>
        <v/>
      </c>
      <c r="L279" s="70" t="str">
        <f>IF(【全員最初に作成】基本情報!M302="","",【全員最初に作成】基本情報!M302)</f>
        <v/>
      </c>
      <c r="M279" s="70" t="str">
        <f>IF(【全員最初に作成】基本情報!R302="","",【全員最初に作成】基本情報!R302)</f>
        <v/>
      </c>
      <c r="N279" s="70" t="str">
        <f>IF(【全員最初に作成】基本情報!W302="","",【全員最初に作成】基本情報!W302)</f>
        <v/>
      </c>
      <c r="O279" s="65" t="str">
        <f>IF(【全員最初に作成】基本情報!X302="","",【全員最初に作成】基本情報!X302)</f>
        <v/>
      </c>
      <c r="P279" s="71" t="str">
        <f>IF(【全員最初に作成】基本情報!Y302="","",【全員最初に作成】基本情報!Y302)</f>
        <v/>
      </c>
      <c r="Q279" s="234" t="str">
        <f>IF(【全員最初に作成】基本情報!AB302="","",【全員最初に作成】基本情報!AB302)</f>
        <v/>
      </c>
      <c r="R279" s="72"/>
      <c r="S279" s="73"/>
      <c r="T279" s="80" t="str">
        <f>IF(P279="","",VLOOKUP(P279,【参考】数式用!$A$5:$H$34,MATCH(S279,【参考】数式用!$C$4:$E$4,0)+2,0))</f>
        <v/>
      </c>
      <c r="U279" s="38" t="s">
        <v>155</v>
      </c>
      <c r="V279" s="74"/>
      <c r="W279" s="125" t="s">
        <v>156</v>
      </c>
      <c r="X279" s="74"/>
      <c r="Y279" s="40" t="s">
        <v>157</v>
      </c>
      <c r="Z279" s="74"/>
      <c r="AA279" s="125" t="s">
        <v>156</v>
      </c>
      <c r="AB279" s="74"/>
      <c r="AC279" s="125" t="s">
        <v>158</v>
      </c>
      <c r="AD279" s="75" t="s">
        <v>159</v>
      </c>
      <c r="AE279" s="76" t="str">
        <f t="shared" si="13"/>
        <v/>
      </c>
      <c r="AF279" s="77" t="s">
        <v>160</v>
      </c>
      <c r="AG279" s="78" t="str">
        <f t="shared" si="14"/>
        <v/>
      </c>
    </row>
    <row r="280" spans="1:33" ht="36.75" customHeight="1">
      <c r="A280" s="65">
        <f t="shared" si="12"/>
        <v>269</v>
      </c>
      <c r="B280" s="66" t="str">
        <f>IF(【全員最初に作成】基本情報!C303="","",【全員最初に作成】基本情報!C303)</f>
        <v/>
      </c>
      <c r="C280" s="67" t="str">
        <f>IF(【全員最初に作成】基本情報!D303="","",【全員最初に作成】基本情報!D303)</f>
        <v/>
      </c>
      <c r="D280" s="68" t="str">
        <f>IF(【全員最初に作成】基本情報!E303="","",【全員最初に作成】基本情報!E303)</f>
        <v/>
      </c>
      <c r="E280" s="68" t="str">
        <f>IF(【全員最初に作成】基本情報!F303="","",【全員最初に作成】基本情報!F303)</f>
        <v/>
      </c>
      <c r="F280" s="68" t="str">
        <f>IF(【全員最初に作成】基本情報!G303="","",【全員最初に作成】基本情報!G303)</f>
        <v/>
      </c>
      <c r="G280" s="68" t="str">
        <f>IF(【全員最初に作成】基本情報!H303="","",【全員最初に作成】基本情報!H303)</f>
        <v/>
      </c>
      <c r="H280" s="68" t="str">
        <f>IF(【全員最初に作成】基本情報!I303="","",【全員最初に作成】基本情報!I303)</f>
        <v/>
      </c>
      <c r="I280" s="68" t="str">
        <f>IF(【全員最初に作成】基本情報!J303="","",【全員最初に作成】基本情報!J303)</f>
        <v/>
      </c>
      <c r="J280" s="68" t="str">
        <f>IF(【全員最初に作成】基本情報!K303="","",【全員最初に作成】基本情報!K303)</f>
        <v/>
      </c>
      <c r="K280" s="69" t="str">
        <f>IF(【全員最初に作成】基本情報!L303="","",【全員最初に作成】基本情報!L303)</f>
        <v/>
      </c>
      <c r="L280" s="70" t="str">
        <f>IF(【全員最初に作成】基本情報!M303="","",【全員最初に作成】基本情報!M303)</f>
        <v/>
      </c>
      <c r="M280" s="70" t="str">
        <f>IF(【全員最初に作成】基本情報!R303="","",【全員最初に作成】基本情報!R303)</f>
        <v/>
      </c>
      <c r="N280" s="70" t="str">
        <f>IF(【全員最初に作成】基本情報!W303="","",【全員最初に作成】基本情報!W303)</f>
        <v/>
      </c>
      <c r="O280" s="65" t="str">
        <f>IF(【全員最初に作成】基本情報!X303="","",【全員最初に作成】基本情報!X303)</f>
        <v/>
      </c>
      <c r="P280" s="71" t="str">
        <f>IF(【全員最初に作成】基本情報!Y303="","",【全員最初に作成】基本情報!Y303)</f>
        <v/>
      </c>
      <c r="Q280" s="234" t="str">
        <f>IF(【全員最初に作成】基本情報!AB303="","",【全員最初に作成】基本情報!AB303)</f>
        <v/>
      </c>
      <c r="R280" s="72"/>
      <c r="S280" s="73"/>
      <c r="T280" s="80" t="str">
        <f>IF(P280="","",VLOOKUP(P280,【参考】数式用!$A$5:$H$34,MATCH(S280,【参考】数式用!$C$4:$E$4,0)+2,0))</f>
        <v/>
      </c>
      <c r="U280" s="38" t="s">
        <v>155</v>
      </c>
      <c r="V280" s="74"/>
      <c r="W280" s="125" t="s">
        <v>156</v>
      </c>
      <c r="X280" s="74"/>
      <c r="Y280" s="40" t="s">
        <v>157</v>
      </c>
      <c r="Z280" s="74"/>
      <c r="AA280" s="125" t="s">
        <v>156</v>
      </c>
      <c r="AB280" s="74"/>
      <c r="AC280" s="125" t="s">
        <v>158</v>
      </c>
      <c r="AD280" s="75" t="s">
        <v>159</v>
      </c>
      <c r="AE280" s="76" t="str">
        <f t="shared" si="13"/>
        <v/>
      </c>
      <c r="AF280" s="77" t="s">
        <v>160</v>
      </c>
      <c r="AG280" s="78" t="str">
        <f t="shared" si="14"/>
        <v/>
      </c>
    </row>
    <row r="281" spans="1:33" ht="36.75" customHeight="1">
      <c r="A281" s="65">
        <f t="shared" si="12"/>
        <v>270</v>
      </c>
      <c r="B281" s="66" t="str">
        <f>IF(【全員最初に作成】基本情報!C304="","",【全員最初に作成】基本情報!C304)</f>
        <v/>
      </c>
      <c r="C281" s="67" t="str">
        <f>IF(【全員最初に作成】基本情報!D304="","",【全員最初に作成】基本情報!D304)</f>
        <v/>
      </c>
      <c r="D281" s="68" t="str">
        <f>IF(【全員最初に作成】基本情報!E304="","",【全員最初に作成】基本情報!E304)</f>
        <v/>
      </c>
      <c r="E281" s="68" t="str">
        <f>IF(【全員最初に作成】基本情報!F304="","",【全員最初に作成】基本情報!F304)</f>
        <v/>
      </c>
      <c r="F281" s="68" t="str">
        <f>IF(【全員最初に作成】基本情報!G304="","",【全員最初に作成】基本情報!G304)</f>
        <v/>
      </c>
      <c r="G281" s="68" t="str">
        <f>IF(【全員最初に作成】基本情報!H304="","",【全員最初に作成】基本情報!H304)</f>
        <v/>
      </c>
      <c r="H281" s="68" t="str">
        <f>IF(【全員最初に作成】基本情報!I304="","",【全員最初に作成】基本情報!I304)</f>
        <v/>
      </c>
      <c r="I281" s="68" t="str">
        <f>IF(【全員最初に作成】基本情報!J304="","",【全員最初に作成】基本情報!J304)</f>
        <v/>
      </c>
      <c r="J281" s="68" t="str">
        <f>IF(【全員最初に作成】基本情報!K304="","",【全員最初に作成】基本情報!K304)</f>
        <v/>
      </c>
      <c r="K281" s="69" t="str">
        <f>IF(【全員最初に作成】基本情報!L304="","",【全員最初に作成】基本情報!L304)</f>
        <v/>
      </c>
      <c r="L281" s="70" t="str">
        <f>IF(【全員最初に作成】基本情報!M304="","",【全員最初に作成】基本情報!M304)</f>
        <v/>
      </c>
      <c r="M281" s="70" t="str">
        <f>IF(【全員最初に作成】基本情報!R304="","",【全員最初に作成】基本情報!R304)</f>
        <v/>
      </c>
      <c r="N281" s="70" t="str">
        <f>IF(【全員最初に作成】基本情報!W304="","",【全員最初に作成】基本情報!W304)</f>
        <v/>
      </c>
      <c r="O281" s="65" t="str">
        <f>IF(【全員最初に作成】基本情報!X304="","",【全員最初に作成】基本情報!X304)</f>
        <v/>
      </c>
      <c r="P281" s="71" t="str">
        <f>IF(【全員最初に作成】基本情報!Y304="","",【全員最初に作成】基本情報!Y304)</f>
        <v/>
      </c>
      <c r="Q281" s="234" t="str">
        <f>IF(【全員最初に作成】基本情報!AB304="","",【全員最初に作成】基本情報!AB304)</f>
        <v/>
      </c>
      <c r="R281" s="72"/>
      <c r="S281" s="73"/>
      <c r="T281" s="80" t="str">
        <f>IF(P281="","",VLOOKUP(P281,【参考】数式用!$A$5:$H$34,MATCH(S281,【参考】数式用!$C$4:$E$4,0)+2,0))</f>
        <v/>
      </c>
      <c r="U281" s="38" t="s">
        <v>155</v>
      </c>
      <c r="V281" s="74"/>
      <c r="W281" s="125" t="s">
        <v>156</v>
      </c>
      <c r="X281" s="74"/>
      <c r="Y281" s="40" t="s">
        <v>157</v>
      </c>
      <c r="Z281" s="74"/>
      <c r="AA281" s="125" t="s">
        <v>156</v>
      </c>
      <c r="AB281" s="74"/>
      <c r="AC281" s="125" t="s">
        <v>158</v>
      </c>
      <c r="AD281" s="75" t="s">
        <v>159</v>
      </c>
      <c r="AE281" s="76" t="str">
        <f t="shared" si="13"/>
        <v/>
      </c>
      <c r="AF281" s="77" t="s">
        <v>160</v>
      </c>
      <c r="AG281" s="78" t="str">
        <f t="shared" si="14"/>
        <v/>
      </c>
    </row>
    <row r="282" spans="1:33" ht="36.75" customHeight="1">
      <c r="A282" s="65">
        <f t="shared" si="12"/>
        <v>271</v>
      </c>
      <c r="B282" s="66" t="str">
        <f>IF(【全員最初に作成】基本情報!C305="","",【全員最初に作成】基本情報!C305)</f>
        <v/>
      </c>
      <c r="C282" s="67" t="str">
        <f>IF(【全員最初に作成】基本情報!D305="","",【全員最初に作成】基本情報!D305)</f>
        <v/>
      </c>
      <c r="D282" s="68" t="str">
        <f>IF(【全員最初に作成】基本情報!E305="","",【全員最初に作成】基本情報!E305)</f>
        <v/>
      </c>
      <c r="E282" s="68" t="str">
        <f>IF(【全員最初に作成】基本情報!F305="","",【全員最初に作成】基本情報!F305)</f>
        <v/>
      </c>
      <c r="F282" s="68" t="str">
        <f>IF(【全員最初に作成】基本情報!G305="","",【全員最初に作成】基本情報!G305)</f>
        <v/>
      </c>
      <c r="G282" s="68" t="str">
        <f>IF(【全員最初に作成】基本情報!H305="","",【全員最初に作成】基本情報!H305)</f>
        <v/>
      </c>
      <c r="H282" s="68" t="str">
        <f>IF(【全員最初に作成】基本情報!I305="","",【全員最初に作成】基本情報!I305)</f>
        <v/>
      </c>
      <c r="I282" s="68" t="str">
        <f>IF(【全員最初に作成】基本情報!J305="","",【全員最初に作成】基本情報!J305)</f>
        <v/>
      </c>
      <c r="J282" s="68" t="str">
        <f>IF(【全員最初に作成】基本情報!K305="","",【全員最初に作成】基本情報!K305)</f>
        <v/>
      </c>
      <c r="K282" s="69" t="str">
        <f>IF(【全員最初に作成】基本情報!L305="","",【全員最初に作成】基本情報!L305)</f>
        <v/>
      </c>
      <c r="L282" s="70" t="str">
        <f>IF(【全員最初に作成】基本情報!M305="","",【全員最初に作成】基本情報!M305)</f>
        <v/>
      </c>
      <c r="M282" s="70" t="str">
        <f>IF(【全員最初に作成】基本情報!R305="","",【全員最初に作成】基本情報!R305)</f>
        <v/>
      </c>
      <c r="N282" s="70" t="str">
        <f>IF(【全員最初に作成】基本情報!W305="","",【全員最初に作成】基本情報!W305)</f>
        <v/>
      </c>
      <c r="O282" s="65" t="str">
        <f>IF(【全員最初に作成】基本情報!X305="","",【全員最初に作成】基本情報!X305)</f>
        <v/>
      </c>
      <c r="P282" s="71" t="str">
        <f>IF(【全員最初に作成】基本情報!Y305="","",【全員最初に作成】基本情報!Y305)</f>
        <v/>
      </c>
      <c r="Q282" s="234" t="str">
        <f>IF(【全員最初に作成】基本情報!AB305="","",【全員最初に作成】基本情報!AB305)</f>
        <v/>
      </c>
      <c r="R282" s="72"/>
      <c r="S282" s="73"/>
      <c r="T282" s="80" t="str">
        <f>IF(P282="","",VLOOKUP(P282,【参考】数式用!$A$5:$H$34,MATCH(S282,【参考】数式用!$C$4:$E$4,0)+2,0))</f>
        <v/>
      </c>
      <c r="U282" s="38" t="s">
        <v>155</v>
      </c>
      <c r="V282" s="74"/>
      <c r="W282" s="125" t="s">
        <v>156</v>
      </c>
      <c r="X282" s="74"/>
      <c r="Y282" s="40" t="s">
        <v>157</v>
      </c>
      <c r="Z282" s="74"/>
      <c r="AA282" s="125" t="s">
        <v>156</v>
      </c>
      <c r="AB282" s="74"/>
      <c r="AC282" s="125" t="s">
        <v>158</v>
      </c>
      <c r="AD282" s="75" t="s">
        <v>159</v>
      </c>
      <c r="AE282" s="76" t="str">
        <f t="shared" si="13"/>
        <v/>
      </c>
      <c r="AF282" s="77" t="s">
        <v>160</v>
      </c>
      <c r="AG282" s="78" t="str">
        <f t="shared" si="14"/>
        <v/>
      </c>
    </row>
    <row r="283" spans="1:33" ht="36.75" customHeight="1">
      <c r="A283" s="65">
        <f t="shared" ref="A283:A311" si="15">A282+1</f>
        <v>272</v>
      </c>
      <c r="B283" s="66" t="str">
        <f>IF(【全員最初に作成】基本情報!C306="","",【全員最初に作成】基本情報!C306)</f>
        <v/>
      </c>
      <c r="C283" s="67" t="str">
        <f>IF(【全員最初に作成】基本情報!D306="","",【全員最初に作成】基本情報!D306)</f>
        <v/>
      </c>
      <c r="D283" s="68" t="str">
        <f>IF(【全員最初に作成】基本情報!E306="","",【全員最初に作成】基本情報!E306)</f>
        <v/>
      </c>
      <c r="E283" s="68" t="str">
        <f>IF(【全員最初に作成】基本情報!F306="","",【全員最初に作成】基本情報!F306)</f>
        <v/>
      </c>
      <c r="F283" s="68" t="str">
        <f>IF(【全員最初に作成】基本情報!G306="","",【全員最初に作成】基本情報!G306)</f>
        <v/>
      </c>
      <c r="G283" s="68" t="str">
        <f>IF(【全員最初に作成】基本情報!H306="","",【全員最初に作成】基本情報!H306)</f>
        <v/>
      </c>
      <c r="H283" s="68" t="str">
        <f>IF(【全員最初に作成】基本情報!I306="","",【全員最初に作成】基本情報!I306)</f>
        <v/>
      </c>
      <c r="I283" s="68" t="str">
        <f>IF(【全員最初に作成】基本情報!J306="","",【全員最初に作成】基本情報!J306)</f>
        <v/>
      </c>
      <c r="J283" s="68" t="str">
        <f>IF(【全員最初に作成】基本情報!K306="","",【全員最初に作成】基本情報!K306)</f>
        <v/>
      </c>
      <c r="K283" s="69" t="str">
        <f>IF(【全員最初に作成】基本情報!L306="","",【全員最初に作成】基本情報!L306)</f>
        <v/>
      </c>
      <c r="L283" s="70" t="str">
        <f>IF(【全員最初に作成】基本情報!M306="","",【全員最初に作成】基本情報!M306)</f>
        <v/>
      </c>
      <c r="M283" s="70" t="str">
        <f>IF(【全員最初に作成】基本情報!R306="","",【全員最初に作成】基本情報!R306)</f>
        <v/>
      </c>
      <c r="N283" s="70" t="str">
        <f>IF(【全員最初に作成】基本情報!W306="","",【全員最初に作成】基本情報!W306)</f>
        <v/>
      </c>
      <c r="O283" s="65" t="str">
        <f>IF(【全員最初に作成】基本情報!X306="","",【全員最初に作成】基本情報!X306)</f>
        <v/>
      </c>
      <c r="P283" s="71" t="str">
        <f>IF(【全員最初に作成】基本情報!Y306="","",【全員最初に作成】基本情報!Y306)</f>
        <v/>
      </c>
      <c r="Q283" s="234" t="str">
        <f>IF(【全員最初に作成】基本情報!AB306="","",【全員最初に作成】基本情報!AB306)</f>
        <v/>
      </c>
      <c r="R283" s="72"/>
      <c r="S283" s="73"/>
      <c r="T283" s="80" t="str">
        <f>IF(P283="","",VLOOKUP(P283,【参考】数式用!$A$5:$H$34,MATCH(S283,【参考】数式用!$C$4:$E$4,0)+2,0))</f>
        <v/>
      </c>
      <c r="U283" s="38" t="s">
        <v>155</v>
      </c>
      <c r="V283" s="74"/>
      <c r="W283" s="125" t="s">
        <v>156</v>
      </c>
      <c r="X283" s="74"/>
      <c r="Y283" s="40" t="s">
        <v>157</v>
      </c>
      <c r="Z283" s="74"/>
      <c r="AA283" s="125" t="s">
        <v>156</v>
      </c>
      <c r="AB283" s="74"/>
      <c r="AC283" s="125" t="s">
        <v>158</v>
      </c>
      <c r="AD283" s="75" t="s">
        <v>159</v>
      </c>
      <c r="AE283" s="76" t="str">
        <f t="shared" si="13"/>
        <v/>
      </c>
      <c r="AF283" s="77" t="s">
        <v>160</v>
      </c>
      <c r="AG283" s="78" t="str">
        <f t="shared" si="14"/>
        <v/>
      </c>
    </row>
    <row r="284" spans="1:33" ht="36.75" customHeight="1">
      <c r="A284" s="65">
        <f t="shared" si="15"/>
        <v>273</v>
      </c>
      <c r="B284" s="66" t="str">
        <f>IF(【全員最初に作成】基本情報!C307="","",【全員最初に作成】基本情報!C307)</f>
        <v/>
      </c>
      <c r="C284" s="67" t="str">
        <f>IF(【全員最初に作成】基本情報!D307="","",【全員最初に作成】基本情報!D307)</f>
        <v/>
      </c>
      <c r="D284" s="68" t="str">
        <f>IF(【全員最初に作成】基本情報!E307="","",【全員最初に作成】基本情報!E307)</f>
        <v/>
      </c>
      <c r="E284" s="68" t="str">
        <f>IF(【全員最初に作成】基本情報!F307="","",【全員最初に作成】基本情報!F307)</f>
        <v/>
      </c>
      <c r="F284" s="68" t="str">
        <f>IF(【全員最初に作成】基本情報!G307="","",【全員最初に作成】基本情報!G307)</f>
        <v/>
      </c>
      <c r="G284" s="68" t="str">
        <f>IF(【全員最初に作成】基本情報!H307="","",【全員最初に作成】基本情報!H307)</f>
        <v/>
      </c>
      <c r="H284" s="68" t="str">
        <f>IF(【全員最初に作成】基本情報!I307="","",【全員最初に作成】基本情報!I307)</f>
        <v/>
      </c>
      <c r="I284" s="68" t="str">
        <f>IF(【全員最初に作成】基本情報!J307="","",【全員最初に作成】基本情報!J307)</f>
        <v/>
      </c>
      <c r="J284" s="68" t="str">
        <f>IF(【全員最初に作成】基本情報!K307="","",【全員最初に作成】基本情報!K307)</f>
        <v/>
      </c>
      <c r="K284" s="69" t="str">
        <f>IF(【全員最初に作成】基本情報!L307="","",【全員最初に作成】基本情報!L307)</f>
        <v/>
      </c>
      <c r="L284" s="70" t="str">
        <f>IF(【全員最初に作成】基本情報!M307="","",【全員最初に作成】基本情報!M307)</f>
        <v/>
      </c>
      <c r="M284" s="70" t="str">
        <f>IF(【全員最初に作成】基本情報!R307="","",【全員最初に作成】基本情報!R307)</f>
        <v/>
      </c>
      <c r="N284" s="70" t="str">
        <f>IF(【全員最初に作成】基本情報!W307="","",【全員最初に作成】基本情報!W307)</f>
        <v/>
      </c>
      <c r="O284" s="65" t="str">
        <f>IF(【全員最初に作成】基本情報!X307="","",【全員最初に作成】基本情報!X307)</f>
        <v/>
      </c>
      <c r="P284" s="71" t="str">
        <f>IF(【全員最初に作成】基本情報!Y307="","",【全員最初に作成】基本情報!Y307)</f>
        <v/>
      </c>
      <c r="Q284" s="234" t="str">
        <f>IF(【全員最初に作成】基本情報!AB307="","",【全員最初に作成】基本情報!AB307)</f>
        <v/>
      </c>
      <c r="R284" s="72"/>
      <c r="S284" s="73"/>
      <c r="T284" s="80" t="str">
        <f>IF(P284="","",VLOOKUP(P284,【参考】数式用!$A$5:$H$34,MATCH(S284,【参考】数式用!$C$4:$E$4,0)+2,0))</f>
        <v/>
      </c>
      <c r="U284" s="38" t="s">
        <v>155</v>
      </c>
      <c r="V284" s="74"/>
      <c r="W284" s="125" t="s">
        <v>156</v>
      </c>
      <c r="X284" s="74"/>
      <c r="Y284" s="40" t="s">
        <v>157</v>
      </c>
      <c r="Z284" s="74"/>
      <c r="AA284" s="125" t="s">
        <v>156</v>
      </c>
      <c r="AB284" s="74"/>
      <c r="AC284" s="125" t="s">
        <v>158</v>
      </c>
      <c r="AD284" s="75" t="s">
        <v>159</v>
      </c>
      <c r="AE284" s="76" t="str">
        <f t="shared" si="13"/>
        <v/>
      </c>
      <c r="AF284" s="77" t="s">
        <v>160</v>
      </c>
      <c r="AG284" s="78" t="str">
        <f t="shared" si="14"/>
        <v/>
      </c>
    </row>
    <row r="285" spans="1:33" ht="36.75" customHeight="1">
      <c r="A285" s="65">
        <f t="shared" si="15"/>
        <v>274</v>
      </c>
      <c r="B285" s="66" t="str">
        <f>IF(【全員最初に作成】基本情報!C308="","",【全員最初に作成】基本情報!C308)</f>
        <v/>
      </c>
      <c r="C285" s="67" t="str">
        <f>IF(【全員最初に作成】基本情報!D308="","",【全員最初に作成】基本情報!D308)</f>
        <v/>
      </c>
      <c r="D285" s="68" t="str">
        <f>IF(【全員最初に作成】基本情報!E308="","",【全員最初に作成】基本情報!E308)</f>
        <v/>
      </c>
      <c r="E285" s="68" t="str">
        <f>IF(【全員最初に作成】基本情報!F308="","",【全員最初に作成】基本情報!F308)</f>
        <v/>
      </c>
      <c r="F285" s="68" t="str">
        <f>IF(【全員最初に作成】基本情報!G308="","",【全員最初に作成】基本情報!G308)</f>
        <v/>
      </c>
      <c r="G285" s="68" t="str">
        <f>IF(【全員最初に作成】基本情報!H308="","",【全員最初に作成】基本情報!H308)</f>
        <v/>
      </c>
      <c r="H285" s="68" t="str">
        <f>IF(【全員最初に作成】基本情報!I308="","",【全員最初に作成】基本情報!I308)</f>
        <v/>
      </c>
      <c r="I285" s="68" t="str">
        <f>IF(【全員最初に作成】基本情報!J308="","",【全員最初に作成】基本情報!J308)</f>
        <v/>
      </c>
      <c r="J285" s="68" t="str">
        <f>IF(【全員最初に作成】基本情報!K308="","",【全員最初に作成】基本情報!K308)</f>
        <v/>
      </c>
      <c r="K285" s="69" t="str">
        <f>IF(【全員最初に作成】基本情報!L308="","",【全員最初に作成】基本情報!L308)</f>
        <v/>
      </c>
      <c r="L285" s="70" t="str">
        <f>IF(【全員最初に作成】基本情報!M308="","",【全員最初に作成】基本情報!M308)</f>
        <v/>
      </c>
      <c r="M285" s="70" t="str">
        <f>IF(【全員最初に作成】基本情報!R308="","",【全員最初に作成】基本情報!R308)</f>
        <v/>
      </c>
      <c r="N285" s="70" t="str">
        <f>IF(【全員最初に作成】基本情報!W308="","",【全員最初に作成】基本情報!W308)</f>
        <v/>
      </c>
      <c r="O285" s="65" t="str">
        <f>IF(【全員最初に作成】基本情報!X308="","",【全員最初に作成】基本情報!X308)</f>
        <v/>
      </c>
      <c r="P285" s="71" t="str">
        <f>IF(【全員最初に作成】基本情報!Y308="","",【全員最初に作成】基本情報!Y308)</f>
        <v/>
      </c>
      <c r="Q285" s="234" t="str">
        <f>IF(【全員最初に作成】基本情報!AB308="","",【全員最初に作成】基本情報!AB308)</f>
        <v/>
      </c>
      <c r="R285" s="72"/>
      <c r="S285" s="73"/>
      <c r="T285" s="80" t="str">
        <f>IF(P285="","",VLOOKUP(P285,【参考】数式用!$A$5:$H$34,MATCH(S285,【参考】数式用!$C$4:$E$4,0)+2,0))</f>
        <v/>
      </c>
      <c r="U285" s="38" t="s">
        <v>155</v>
      </c>
      <c r="V285" s="74"/>
      <c r="W285" s="125" t="s">
        <v>156</v>
      </c>
      <c r="X285" s="74"/>
      <c r="Y285" s="40" t="s">
        <v>157</v>
      </c>
      <c r="Z285" s="74"/>
      <c r="AA285" s="125" t="s">
        <v>156</v>
      </c>
      <c r="AB285" s="74"/>
      <c r="AC285" s="125" t="s">
        <v>158</v>
      </c>
      <c r="AD285" s="75" t="s">
        <v>159</v>
      </c>
      <c r="AE285" s="76" t="str">
        <f t="shared" si="13"/>
        <v/>
      </c>
      <c r="AF285" s="77" t="s">
        <v>160</v>
      </c>
      <c r="AG285" s="78" t="str">
        <f t="shared" si="14"/>
        <v/>
      </c>
    </row>
    <row r="286" spans="1:33" ht="36.75" customHeight="1">
      <c r="A286" s="65">
        <f t="shared" si="15"/>
        <v>275</v>
      </c>
      <c r="B286" s="66" t="str">
        <f>IF(【全員最初に作成】基本情報!C309="","",【全員最初に作成】基本情報!C309)</f>
        <v/>
      </c>
      <c r="C286" s="67" t="str">
        <f>IF(【全員最初に作成】基本情報!D309="","",【全員最初に作成】基本情報!D309)</f>
        <v/>
      </c>
      <c r="D286" s="68" t="str">
        <f>IF(【全員最初に作成】基本情報!E309="","",【全員最初に作成】基本情報!E309)</f>
        <v/>
      </c>
      <c r="E286" s="68" t="str">
        <f>IF(【全員最初に作成】基本情報!F309="","",【全員最初に作成】基本情報!F309)</f>
        <v/>
      </c>
      <c r="F286" s="68" t="str">
        <f>IF(【全員最初に作成】基本情報!G309="","",【全員最初に作成】基本情報!G309)</f>
        <v/>
      </c>
      <c r="G286" s="68" t="str">
        <f>IF(【全員最初に作成】基本情報!H309="","",【全員最初に作成】基本情報!H309)</f>
        <v/>
      </c>
      <c r="H286" s="68" t="str">
        <f>IF(【全員最初に作成】基本情報!I309="","",【全員最初に作成】基本情報!I309)</f>
        <v/>
      </c>
      <c r="I286" s="68" t="str">
        <f>IF(【全員最初に作成】基本情報!J309="","",【全員最初に作成】基本情報!J309)</f>
        <v/>
      </c>
      <c r="J286" s="68" t="str">
        <f>IF(【全員最初に作成】基本情報!K309="","",【全員最初に作成】基本情報!K309)</f>
        <v/>
      </c>
      <c r="K286" s="69" t="str">
        <f>IF(【全員最初に作成】基本情報!L309="","",【全員最初に作成】基本情報!L309)</f>
        <v/>
      </c>
      <c r="L286" s="70" t="str">
        <f>IF(【全員最初に作成】基本情報!M309="","",【全員最初に作成】基本情報!M309)</f>
        <v/>
      </c>
      <c r="M286" s="70" t="str">
        <f>IF(【全員最初に作成】基本情報!R309="","",【全員最初に作成】基本情報!R309)</f>
        <v/>
      </c>
      <c r="N286" s="70" t="str">
        <f>IF(【全員最初に作成】基本情報!W309="","",【全員最初に作成】基本情報!W309)</f>
        <v/>
      </c>
      <c r="O286" s="65" t="str">
        <f>IF(【全員最初に作成】基本情報!X309="","",【全員最初に作成】基本情報!X309)</f>
        <v/>
      </c>
      <c r="P286" s="71" t="str">
        <f>IF(【全員最初に作成】基本情報!Y309="","",【全員最初に作成】基本情報!Y309)</f>
        <v/>
      </c>
      <c r="Q286" s="234" t="str">
        <f>IF(【全員最初に作成】基本情報!AB309="","",【全員最初に作成】基本情報!AB309)</f>
        <v/>
      </c>
      <c r="R286" s="72"/>
      <c r="S286" s="73"/>
      <c r="T286" s="80" t="str">
        <f>IF(P286="","",VLOOKUP(P286,【参考】数式用!$A$5:$H$34,MATCH(S286,【参考】数式用!$C$4:$E$4,0)+2,0))</f>
        <v/>
      </c>
      <c r="U286" s="38" t="s">
        <v>155</v>
      </c>
      <c r="V286" s="74"/>
      <c r="W286" s="125" t="s">
        <v>156</v>
      </c>
      <c r="X286" s="74"/>
      <c r="Y286" s="40" t="s">
        <v>157</v>
      </c>
      <c r="Z286" s="74"/>
      <c r="AA286" s="125" t="s">
        <v>156</v>
      </c>
      <c r="AB286" s="74"/>
      <c r="AC286" s="125" t="s">
        <v>158</v>
      </c>
      <c r="AD286" s="75" t="s">
        <v>159</v>
      </c>
      <c r="AE286" s="76" t="str">
        <f t="shared" si="13"/>
        <v/>
      </c>
      <c r="AF286" s="77" t="s">
        <v>160</v>
      </c>
      <c r="AG286" s="78" t="str">
        <f t="shared" si="14"/>
        <v/>
      </c>
    </row>
    <row r="287" spans="1:33" ht="36.75" customHeight="1">
      <c r="A287" s="65">
        <f t="shared" si="15"/>
        <v>276</v>
      </c>
      <c r="B287" s="66" t="str">
        <f>IF(【全員最初に作成】基本情報!C310="","",【全員最初に作成】基本情報!C310)</f>
        <v/>
      </c>
      <c r="C287" s="67" t="str">
        <f>IF(【全員最初に作成】基本情報!D310="","",【全員最初に作成】基本情報!D310)</f>
        <v/>
      </c>
      <c r="D287" s="68" t="str">
        <f>IF(【全員最初に作成】基本情報!E310="","",【全員最初に作成】基本情報!E310)</f>
        <v/>
      </c>
      <c r="E287" s="68" t="str">
        <f>IF(【全員最初に作成】基本情報!F310="","",【全員最初に作成】基本情報!F310)</f>
        <v/>
      </c>
      <c r="F287" s="68" t="str">
        <f>IF(【全員最初に作成】基本情報!G310="","",【全員最初に作成】基本情報!G310)</f>
        <v/>
      </c>
      <c r="G287" s="68" t="str">
        <f>IF(【全員最初に作成】基本情報!H310="","",【全員最初に作成】基本情報!H310)</f>
        <v/>
      </c>
      <c r="H287" s="68" t="str">
        <f>IF(【全員最初に作成】基本情報!I310="","",【全員最初に作成】基本情報!I310)</f>
        <v/>
      </c>
      <c r="I287" s="68" t="str">
        <f>IF(【全員最初に作成】基本情報!J310="","",【全員最初に作成】基本情報!J310)</f>
        <v/>
      </c>
      <c r="J287" s="68" t="str">
        <f>IF(【全員最初に作成】基本情報!K310="","",【全員最初に作成】基本情報!K310)</f>
        <v/>
      </c>
      <c r="K287" s="69" t="str">
        <f>IF(【全員最初に作成】基本情報!L310="","",【全員最初に作成】基本情報!L310)</f>
        <v/>
      </c>
      <c r="L287" s="70" t="str">
        <f>IF(【全員最初に作成】基本情報!M310="","",【全員最初に作成】基本情報!M310)</f>
        <v/>
      </c>
      <c r="M287" s="70" t="str">
        <f>IF(【全員最初に作成】基本情報!R310="","",【全員最初に作成】基本情報!R310)</f>
        <v/>
      </c>
      <c r="N287" s="70" t="str">
        <f>IF(【全員最初に作成】基本情報!W310="","",【全員最初に作成】基本情報!W310)</f>
        <v/>
      </c>
      <c r="O287" s="65" t="str">
        <f>IF(【全員最初に作成】基本情報!X310="","",【全員最初に作成】基本情報!X310)</f>
        <v/>
      </c>
      <c r="P287" s="71" t="str">
        <f>IF(【全員最初に作成】基本情報!Y310="","",【全員最初に作成】基本情報!Y310)</f>
        <v/>
      </c>
      <c r="Q287" s="234" t="str">
        <f>IF(【全員最初に作成】基本情報!AB310="","",【全員最初に作成】基本情報!AB310)</f>
        <v/>
      </c>
      <c r="R287" s="72"/>
      <c r="S287" s="73"/>
      <c r="T287" s="80" t="str">
        <f>IF(P287="","",VLOOKUP(P287,【参考】数式用!$A$5:$H$34,MATCH(S287,【参考】数式用!$C$4:$E$4,0)+2,0))</f>
        <v/>
      </c>
      <c r="U287" s="38" t="s">
        <v>155</v>
      </c>
      <c r="V287" s="74"/>
      <c r="W287" s="125" t="s">
        <v>156</v>
      </c>
      <c r="X287" s="74"/>
      <c r="Y287" s="40" t="s">
        <v>157</v>
      </c>
      <c r="Z287" s="74"/>
      <c r="AA287" s="125" t="s">
        <v>156</v>
      </c>
      <c r="AB287" s="74"/>
      <c r="AC287" s="125" t="s">
        <v>158</v>
      </c>
      <c r="AD287" s="75" t="s">
        <v>159</v>
      </c>
      <c r="AE287" s="76" t="str">
        <f t="shared" si="13"/>
        <v/>
      </c>
      <c r="AF287" s="77" t="s">
        <v>160</v>
      </c>
      <c r="AG287" s="78" t="str">
        <f t="shared" si="14"/>
        <v/>
      </c>
    </row>
    <row r="288" spans="1:33" ht="36.75" customHeight="1">
      <c r="A288" s="65">
        <f t="shared" si="15"/>
        <v>277</v>
      </c>
      <c r="B288" s="66" t="str">
        <f>IF(【全員最初に作成】基本情報!C311="","",【全員最初に作成】基本情報!C311)</f>
        <v/>
      </c>
      <c r="C288" s="67" t="str">
        <f>IF(【全員最初に作成】基本情報!D311="","",【全員最初に作成】基本情報!D311)</f>
        <v/>
      </c>
      <c r="D288" s="68" t="str">
        <f>IF(【全員最初に作成】基本情報!E311="","",【全員最初に作成】基本情報!E311)</f>
        <v/>
      </c>
      <c r="E288" s="68" t="str">
        <f>IF(【全員最初に作成】基本情報!F311="","",【全員最初に作成】基本情報!F311)</f>
        <v/>
      </c>
      <c r="F288" s="68" t="str">
        <f>IF(【全員最初に作成】基本情報!G311="","",【全員最初に作成】基本情報!G311)</f>
        <v/>
      </c>
      <c r="G288" s="68" t="str">
        <f>IF(【全員最初に作成】基本情報!H311="","",【全員最初に作成】基本情報!H311)</f>
        <v/>
      </c>
      <c r="H288" s="68" t="str">
        <f>IF(【全員最初に作成】基本情報!I311="","",【全員最初に作成】基本情報!I311)</f>
        <v/>
      </c>
      <c r="I288" s="68" t="str">
        <f>IF(【全員最初に作成】基本情報!J311="","",【全員最初に作成】基本情報!J311)</f>
        <v/>
      </c>
      <c r="J288" s="68" t="str">
        <f>IF(【全員最初に作成】基本情報!K311="","",【全員最初に作成】基本情報!K311)</f>
        <v/>
      </c>
      <c r="K288" s="69" t="str">
        <f>IF(【全員最初に作成】基本情報!L311="","",【全員最初に作成】基本情報!L311)</f>
        <v/>
      </c>
      <c r="L288" s="70" t="str">
        <f>IF(【全員最初に作成】基本情報!M311="","",【全員最初に作成】基本情報!M311)</f>
        <v/>
      </c>
      <c r="M288" s="70" t="str">
        <f>IF(【全員最初に作成】基本情報!R311="","",【全員最初に作成】基本情報!R311)</f>
        <v/>
      </c>
      <c r="N288" s="70" t="str">
        <f>IF(【全員最初に作成】基本情報!W311="","",【全員最初に作成】基本情報!W311)</f>
        <v/>
      </c>
      <c r="O288" s="65" t="str">
        <f>IF(【全員最初に作成】基本情報!X311="","",【全員最初に作成】基本情報!X311)</f>
        <v/>
      </c>
      <c r="P288" s="71" t="str">
        <f>IF(【全員最初に作成】基本情報!Y311="","",【全員最初に作成】基本情報!Y311)</f>
        <v/>
      </c>
      <c r="Q288" s="234" t="str">
        <f>IF(【全員最初に作成】基本情報!AB311="","",【全員最初に作成】基本情報!AB311)</f>
        <v/>
      </c>
      <c r="R288" s="72"/>
      <c r="S288" s="73"/>
      <c r="T288" s="80" t="str">
        <f>IF(P288="","",VLOOKUP(P288,【参考】数式用!$A$5:$H$34,MATCH(S288,【参考】数式用!$C$4:$E$4,0)+2,0))</f>
        <v/>
      </c>
      <c r="U288" s="38" t="s">
        <v>155</v>
      </c>
      <c r="V288" s="74"/>
      <c r="W288" s="125" t="s">
        <v>156</v>
      </c>
      <c r="X288" s="74"/>
      <c r="Y288" s="40" t="s">
        <v>157</v>
      </c>
      <c r="Z288" s="74"/>
      <c r="AA288" s="125" t="s">
        <v>156</v>
      </c>
      <c r="AB288" s="74"/>
      <c r="AC288" s="125" t="s">
        <v>158</v>
      </c>
      <c r="AD288" s="75" t="s">
        <v>159</v>
      </c>
      <c r="AE288" s="76" t="str">
        <f t="shared" si="13"/>
        <v/>
      </c>
      <c r="AF288" s="77" t="s">
        <v>160</v>
      </c>
      <c r="AG288" s="78" t="str">
        <f t="shared" si="14"/>
        <v/>
      </c>
    </row>
    <row r="289" spans="1:33" ht="36.75" customHeight="1">
      <c r="A289" s="65">
        <f t="shared" si="15"/>
        <v>278</v>
      </c>
      <c r="B289" s="66" t="str">
        <f>IF(【全員最初に作成】基本情報!C312="","",【全員最初に作成】基本情報!C312)</f>
        <v/>
      </c>
      <c r="C289" s="67" t="str">
        <f>IF(【全員最初に作成】基本情報!D312="","",【全員最初に作成】基本情報!D312)</f>
        <v/>
      </c>
      <c r="D289" s="68" t="str">
        <f>IF(【全員最初に作成】基本情報!E312="","",【全員最初に作成】基本情報!E312)</f>
        <v/>
      </c>
      <c r="E289" s="68" t="str">
        <f>IF(【全員最初に作成】基本情報!F312="","",【全員最初に作成】基本情報!F312)</f>
        <v/>
      </c>
      <c r="F289" s="68" t="str">
        <f>IF(【全員最初に作成】基本情報!G312="","",【全員最初に作成】基本情報!G312)</f>
        <v/>
      </c>
      <c r="G289" s="68" t="str">
        <f>IF(【全員最初に作成】基本情報!H312="","",【全員最初に作成】基本情報!H312)</f>
        <v/>
      </c>
      <c r="H289" s="68" t="str">
        <f>IF(【全員最初に作成】基本情報!I312="","",【全員最初に作成】基本情報!I312)</f>
        <v/>
      </c>
      <c r="I289" s="68" t="str">
        <f>IF(【全員最初に作成】基本情報!J312="","",【全員最初に作成】基本情報!J312)</f>
        <v/>
      </c>
      <c r="J289" s="68" t="str">
        <f>IF(【全員最初に作成】基本情報!K312="","",【全員最初に作成】基本情報!K312)</f>
        <v/>
      </c>
      <c r="K289" s="69" t="str">
        <f>IF(【全員最初に作成】基本情報!L312="","",【全員最初に作成】基本情報!L312)</f>
        <v/>
      </c>
      <c r="L289" s="70" t="str">
        <f>IF(【全員最初に作成】基本情報!M312="","",【全員最初に作成】基本情報!M312)</f>
        <v/>
      </c>
      <c r="M289" s="70" t="str">
        <f>IF(【全員最初に作成】基本情報!R312="","",【全員最初に作成】基本情報!R312)</f>
        <v/>
      </c>
      <c r="N289" s="70" t="str">
        <f>IF(【全員最初に作成】基本情報!W312="","",【全員最初に作成】基本情報!W312)</f>
        <v/>
      </c>
      <c r="O289" s="65" t="str">
        <f>IF(【全員最初に作成】基本情報!X312="","",【全員最初に作成】基本情報!X312)</f>
        <v/>
      </c>
      <c r="P289" s="71" t="str">
        <f>IF(【全員最初に作成】基本情報!Y312="","",【全員最初に作成】基本情報!Y312)</f>
        <v/>
      </c>
      <c r="Q289" s="234" t="str">
        <f>IF(【全員最初に作成】基本情報!AB312="","",【全員最初に作成】基本情報!AB312)</f>
        <v/>
      </c>
      <c r="R289" s="72"/>
      <c r="S289" s="73"/>
      <c r="T289" s="80" t="str">
        <f>IF(P289="","",VLOOKUP(P289,【参考】数式用!$A$5:$H$34,MATCH(S289,【参考】数式用!$C$4:$E$4,0)+2,0))</f>
        <v/>
      </c>
      <c r="U289" s="38" t="s">
        <v>155</v>
      </c>
      <c r="V289" s="74"/>
      <c r="W289" s="125" t="s">
        <v>156</v>
      </c>
      <c r="X289" s="74"/>
      <c r="Y289" s="40" t="s">
        <v>157</v>
      </c>
      <c r="Z289" s="74"/>
      <c r="AA289" s="125" t="s">
        <v>156</v>
      </c>
      <c r="AB289" s="74"/>
      <c r="AC289" s="125" t="s">
        <v>158</v>
      </c>
      <c r="AD289" s="75" t="s">
        <v>159</v>
      </c>
      <c r="AE289" s="76" t="str">
        <f t="shared" si="13"/>
        <v/>
      </c>
      <c r="AF289" s="77" t="s">
        <v>160</v>
      </c>
      <c r="AG289" s="78" t="str">
        <f t="shared" si="14"/>
        <v/>
      </c>
    </row>
    <row r="290" spans="1:33" ht="36.75" customHeight="1">
      <c r="A290" s="65">
        <f t="shared" si="15"/>
        <v>279</v>
      </c>
      <c r="B290" s="66" t="str">
        <f>IF(【全員最初に作成】基本情報!C313="","",【全員最初に作成】基本情報!C313)</f>
        <v/>
      </c>
      <c r="C290" s="67" t="str">
        <f>IF(【全員最初に作成】基本情報!D313="","",【全員最初に作成】基本情報!D313)</f>
        <v/>
      </c>
      <c r="D290" s="68" t="str">
        <f>IF(【全員最初に作成】基本情報!E313="","",【全員最初に作成】基本情報!E313)</f>
        <v/>
      </c>
      <c r="E290" s="68" t="str">
        <f>IF(【全員最初に作成】基本情報!F313="","",【全員最初に作成】基本情報!F313)</f>
        <v/>
      </c>
      <c r="F290" s="68" t="str">
        <f>IF(【全員最初に作成】基本情報!G313="","",【全員最初に作成】基本情報!G313)</f>
        <v/>
      </c>
      <c r="G290" s="68" t="str">
        <f>IF(【全員最初に作成】基本情報!H313="","",【全員最初に作成】基本情報!H313)</f>
        <v/>
      </c>
      <c r="H290" s="68" t="str">
        <f>IF(【全員最初に作成】基本情報!I313="","",【全員最初に作成】基本情報!I313)</f>
        <v/>
      </c>
      <c r="I290" s="68" t="str">
        <f>IF(【全員最初に作成】基本情報!J313="","",【全員最初に作成】基本情報!J313)</f>
        <v/>
      </c>
      <c r="J290" s="68" t="str">
        <f>IF(【全員最初に作成】基本情報!K313="","",【全員最初に作成】基本情報!K313)</f>
        <v/>
      </c>
      <c r="K290" s="69" t="str">
        <f>IF(【全員最初に作成】基本情報!L313="","",【全員最初に作成】基本情報!L313)</f>
        <v/>
      </c>
      <c r="L290" s="70" t="str">
        <f>IF(【全員最初に作成】基本情報!M313="","",【全員最初に作成】基本情報!M313)</f>
        <v/>
      </c>
      <c r="M290" s="70" t="str">
        <f>IF(【全員最初に作成】基本情報!R313="","",【全員最初に作成】基本情報!R313)</f>
        <v/>
      </c>
      <c r="N290" s="70" t="str">
        <f>IF(【全員最初に作成】基本情報!W313="","",【全員最初に作成】基本情報!W313)</f>
        <v/>
      </c>
      <c r="O290" s="65" t="str">
        <f>IF(【全員最初に作成】基本情報!X313="","",【全員最初に作成】基本情報!X313)</f>
        <v/>
      </c>
      <c r="P290" s="71" t="str">
        <f>IF(【全員最初に作成】基本情報!Y313="","",【全員最初に作成】基本情報!Y313)</f>
        <v/>
      </c>
      <c r="Q290" s="234" t="str">
        <f>IF(【全員最初に作成】基本情報!AB313="","",【全員最初に作成】基本情報!AB313)</f>
        <v/>
      </c>
      <c r="R290" s="72"/>
      <c r="S290" s="73"/>
      <c r="T290" s="80" t="str">
        <f>IF(P290="","",VLOOKUP(P290,【参考】数式用!$A$5:$H$34,MATCH(S290,【参考】数式用!$C$4:$E$4,0)+2,0))</f>
        <v/>
      </c>
      <c r="U290" s="38" t="s">
        <v>155</v>
      </c>
      <c r="V290" s="74"/>
      <c r="W290" s="125" t="s">
        <v>156</v>
      </c>
      <c r="X290" s="74"/>
      <c r="Y290" s="40" t="s">
        <v>157</v>
      </c>
      <c r="Z290" s="74"/>
      <c r="AA290" s="125" t="s">
        <v>156</v>
      </c>
      <c r="AB290" s="74"/>
      <c r="AC290" s="125" t="s">
        <v>158</v>
      </c>
      <c r="AD290" s="75" t="s">
        <v>159</v>
      </c>
      <c r="AE290" s="76" t="str">
        <f t="shared" si="13"/>
        <v/>
      </c>
      <c r="AF290" s="77" t="s">
        <v>160</v>
      </c>
      <c r="AG290" s="78" t="str">
        <f t="shared" si="14"/>
        <v/>
      </c>
    </row>
    <row r="291" spans="1:33" ht="36.75" customHeight="1">
      <c r="A291" s="65">
        <f t="shared" si="15"/>
        <v>280</v>
      </c>
      <c r="B291" s="66" t="str">
        <f>IF(【全員最初に作成】基本情報!C314="","",【全員最初に作成】基本情報!C314)</f>
        <v/>
      </c>
      <c r="C291" s="67" t="str">
        <f>IF(【全員最初に作成】基本情報!D314="","",【全員最初に作成】基本情報!D314)</f>
        <v/>
      </c>
      <c r="D291" s="68" t="str">
        <f>IF(【全員最初に作成】基本情報!E314="","",【全員最初に作成】基本情報!E314)</f>
        <v/>
      </c>
      <c r="E291" s="68" t="str">
        <f>IF(【全員最初に作成】基本情報!F314="","",【全員最初に作成】基本情報!F314)</f>
        <v/>
      </c>
      <c r="F291" s="68" t="str">
        <f>IF(【全員最初に作成】基本情報!G314="","",【全員最初に作成】基本情報!G314)</f>
        <v/>
      </c>
      <c r="G291" s="68" t="str">
        <f>IF(【全員最初に作成】基本情報!H314="","",【全員最初に作成】基本情報!H314)</f>
        <v/>
      </c>
      <c r="H291" s="68" t="str">
        <f>IF(【全員最初に作成】基本情報!I314="","",【全員最初に作成】基本情報!I314)</f>
        <v/>
      </c>
      <c r="I291" s="68" t="str">
        <f>IF(【全員最初に作成】基本情報!J314="","",【全員最初に作成】基本情報!J314)</f>
        <v/>
      </c>
      <c r="J291" s="68" t="str">
        <f>IF(【全員最初に作成】基本情報!K314="","",【全員最初に作成】基本情報!K314)</f>
        <v/>
      </c>
      <c r="K291" s="69" t="str">
        <f>IF(【全員最初に作成】基本情報!L314="","",【全員最初に作成】基本情報!L314)</f>
        <v/>
      </c>
      <c r="L291" s="70" t="str">
        <f>IF(【全員最初に作成】基本情報!M314="","",【全員最初に作成】基本情報!M314)</f>
        <v/>
      </c>
      <c r="M291" s="70" t="str">
        <f>IF(【全員最初に作成】基本情報!R314="","",【全員最初に作成】基本情報!R314)</f>
        <v/>
      </c>
      <c r="N291" s="70" t="str">
        <f>IF(【全員最初に作成】基本情報!W314="","",【全員最初に作成】基本情報!W314)</f>
        <v/>
      </c>
      <c r="O291" s="65" t="str">
        <f>IF(【全員最初に作成】基本情報!X314="","",【全員最初に作成】基本情報!X314)</f>
        <v/>
      </c>
      <c r="P291" s="71" t="str">
        <f>IF(【全員最初に作成】基本情報!Y314="","",【全員最初に作成】基本情報!Y314)</f>
        <v/>
      </c>
      <c r="Q291" s="234" t="str">
        <f>IF(【全員最初に作成】基本情報!AB314="","",【全員最初に作成】基本情報!AB314)</f>
        <v/>
      </c>
      <c r="R291" s="72"/>
      <c r="S291" s="73"/>
      <c r="T291" s="80" t="str">
        <f>IF(P291="","",VLOOKUP(P291,【参考】数式用!$A$5:$H$34,MATCH(S291,【参考】数式用!$C$4:$E$4,0)+2,0))</f>
        <v/>
      </c>
      <c r="U291" s="38" t="s">
        <v>155</v>
      </c>
      <c r="V291" s="74"/>
      <c r="W291" s="125" t="s">
        <v>156</v>
      </c>
      <c r="X291" s="74"/>
      <c r="Y291" s="40" t="s">
        <v>157</v>
      </c>
      <c r="Z291" s="74"/>
      <c r="AA291" s="125" t="s">
        <v>156</v>
      </c>
      <c r="AB291" s="74"/>
      <c r="AC291" s="125" t="s">
        <v>158</v>
      </c>
      <c r="AD291" s="75" t="s">
        <v>159</v>
      </c>
      <c r="AE291" s="76" t="str">
        <f t="shared" si="13"/>
        <v/>
      </c>
      <c r="AF291" s="79" t="s">
        <v>160</v>
      </c>
      <c r="AG291" s="78" t="str">
        <f t="shared" si="14"/>
        <v/>
      </c>
    </row>
    <row r="292" spans="1:33" ht="36.75" customHeight="1">
      <c r="A292" s="65">
        <f t="shared" si="15"/>
        <v>281</v>
      </c>
      <c r="B292" s="66" t="str">
        <f>IF(【全員最初に作成】基本情報!C315="","",【全員最初に作成】基本情報!C315)</f>
        <v/>
      </c>
      <c r="C292" s="67" t="str">
        <f>IF(【全員最初に作成】基本情報!D315="","",【全員最初に作成】基本情報!D315)</f>
        <v/>
      </c>
      <c r="D292" s="68" t="str">
        <f>IF(【全員最初に作成】基本情報!E315="","",【全員最初に作成】基本情報!E315)</f>
        <v/>
      </c>
      <c r="E292" s="68" t="str">
        <f>IF(【全員最初に作成】基本情報!F315="","",【全員最初に作成】基本情報!F315)</f>
        <v/>
      </c>
      <c r="F292" s="68" t="str">
        <f>IF(【全員最初に作成】基本情報!G315="","",【全員最初に作成】基本情報!G315)</f>
        <v/>
      </c>
      <c r="G292" s="68" t="str">
        <f>IF(【全員最初に作成】基本情報!H315="","",【全員最初に作成】基本情報!H315)</f>
        <v/>
      </c>
      <c r="H292" s="68" t="str">
        <f>IF(【全員最初に作成】基本情報!I315="","",【全員最初に作成】基本情報!I315)</f>
        <v/>
      </c>
      <c r="I292" s="68" t="str">
        <f>IF(【全員最初に作成】基本情報!J315="","",【全員最初に作成】基本情報!J315)</f>
        <v/>
      </c>
      <c r="J292" s="68" t="str">
        <f>IF(【全員最初に作成】基本情報!K315="","",【全員最初に作成】基本情報!K315)</f>
        <v/>
      </c>
      <c r="K292" s="69" t="str">
        <f>IF(【全員最初に作成】基本情報!L315="","",【全員最初に作成】基本情報!L315)</f>
        <v/>
      </c>
      <c r="L292" s="70" t="str">
        <f>IF(【全員最初に作成】基本情報!M315="","",【全員最初に作成】基本情報!M315)</f>
        <v/>
      </c>
      <c r="M292" s="70" t="str">
        <f>IF(【全員最初に作成】基本情報!R315="","",【全員最初に作成】基本情報!R315)</f>
        <v/>
      </c>
      <c r="N292" s="70" t="str">
        <f>IF(【全員最初に作成】基本情報!W315="","",【全員最初に作成】基本情報!W315)</f>
        <v/>
      </c>
      <c r="O292" s="65" t="str">
        <f>IF(【全員最初に作成】基本情報!X315="","",【全員最初に作成】基本情報!X315)</f>
        <v/>
      </c>
      <c r="P292" s="71" t="str">
        <f>IF(【全員最初に作成】基本情報!Y315="","",【全員最初に作成】基本情報!Y315)</f>
        <v/>
      </c>
      <c r="Q292" s="234" t="str">
        <f>IF(【全員最初に作成】基本情報!AB315="","",【全員最初に作成】基本情報!AB315)</f>
        <v/>
      </c>
      <c r="R292" s="72"/>
      <c r="S292" s="73"/>
      <c r="T292" s="80" t="str">
        <f>IF(P292="","",VLOOKUP(P292,【参考】数式用!$A$5:$H$34,MATCH(S292,【参考】数式用!$C$4:$E$4,0)+2,0))</f>
        <v/>
      </c>
      <c r="U292" s="38" t="s">
        <v>155</v>
      </c>
      <c r="V292" s="74"/>
      <c r="W292" s="125" t="s">
        <v>156</v>
      </c>
      <c r="X292" s="74"/>
      <c r="Y292" s="40" t="s">
        <v>157</v>
      </c>
      <c r="Z292" s="74"/>
      <c r="AA292" s="125" t="s">
        <v>156</v>
      </c>
      <c r="AB292" s="74"/>
      <c r="AC292" s="125" t="s">
        <v>158</v>
      </c>
      <c r="AD292" s="75" t="s">
        <v>159</v>
      </c>
      <c r="AE292" s="76" t="str">
        <f t="shared" si="13"/>
        <v/>
      </c>
      <c r="AF292" s="79" t="s">
        <v>160</v>
      </c>
      <c r="AG292" s="78" t="str">
        <f t="shared" si="14"/>
        <v/>
      </c>
    </row>
    <row r="293" spans="1:33" ht="36.75" customHeight="1">
      <c r="A293" s="65">
        <f t="shared" si="15"/>
        <v>282</v>
      </c>
      <c r="B293" s="66" t="str">
        <f>IF(【全員最初に作成】基本情報!C316="","",【全員最初に作成】基本情報!C316)</f>
        <v/>
      </c>
      <c r="C293" s="67" t="str">
        <f>IF(【全員最初に作成】基本情報!D316="","",【全員最初に作成】基本情報!D316)</f>
        <v/>
      </c>
      <c r="D293" s="68" t="str">
        <f>IF(【全員最初に作成】基本情報!E316="","",【全員最初に作成】基本情報!E316)</f>
        <v/>
      </c>
      <c r="E293" s="68" t="str">
        <f>IF(【全員最初に作成】基本情報!F316="","",【全員最初に作成】基本情報!F316)</f>
        <v/>
      </c>
      <c r="F293" s="68" t="str">
        <f>IF(【全員最初に作成】基本情報!G316="","",【全員最初に作成】基本情報!G316)</f>
        <v/>
      </c>
      <c r="G293" s="68" t="str">
        <f>IF(【全員最初に作成】基本情報!H316="","",【全員最初に作成】基本情報!H316)</f>
        <v/>
      </c>
      <c r="H293" s="68" t="str">
        <f>IF(【全員最初に作成】基本情報!I316="","",【全員最初に作成】基本情報!I316)</f>
        <v/>
      </c>
      <c r="I293" s="68" t="str">
        <f>IF(【全員最初に作成】基本情報!J316="","",【全員最初に作成】基本情報!J316)</f>
        <v/>
      </c>
      <c r="J293" s="68" t="str">
        <f>IF(【全員最初に作成】基本情報!K316="","",【全員最初に作成】基本情報!K316)</f>
        <v/>
      </c>
      <c r="K293" s="69" t="str">
        <f>IF(【全員最初に作成】基本情報!L316="","",【全員最初に作成】基本情報!L316)</f>
        <v/>
      </c>
      <c r="L293" s="70" t="str">
        <f>IF(【全員最初に作成】基本情報!M316="","",【全員最初に作成】基本情報!M316)</f>
        <v/>
      </c>
      <c r="M293" s="70" t="str">
        <f>IF(【全員最初に作成】基本情報!R316="","",【全員最初に作成】基本情報!R316)</f>
        <v/>
      </c>
      <c r="N293" s="70" t="str">
        <f>IF(【全員最初に作成】基本情報!W316="","",【全員最初に作成】基本情報!W316)</f>
        <v/>
      </c>
      <c r="O293" s="65" t="str">
        <f>IF(【全員最初に作成】基本情報!X316="","",【全員最初に作成】基本情報!X316)</f>
        <v/>
      </c>
      <c r="P293" s="71" t="str">
        <f>IF(【全員最初に作成】基本情報!Y316="","",【全員最初に作成】基本情報!Y316)</f>
        <v/>
      </c>
      <c r="Q293" s="234" t="str">
        <f>IF(【全員最初に作成】基本情報!AB316="","",【全員最初に作成】基本情報!AB316)</f>
        <v/>
      </c>
      <c r="R293" s="72"/>
      <c r="S293" s="73"/>
      <c r="T293" s="80" t="str">
        <f>IF(P293="","",VLOOKUP(P293,【参考】数式用!$A$5:$H$34,MATCH(S293,【参考】数式用!$C$4:$E$4,0)+2,0))</f>
        <v/>
      </c>
      <c r="U293" s="38" t="s">
        <v>155</v>
      </c>
      <c r="V293" s="74"/>
      <c r="W293" s="125" t="s">
        <v>156</v>
      </c>
      <c r="X293" s="74"/>
      <c r="Y293" s="40" t="s">
        <v>157</v>
      </c>
      <c r="Z293" s="74"/>
      <c r="AA293" s="125" t="s">
        <v>156</v>
      </c>
      <c r="AB293" s="74"/>
      <c r="AC293" s="125" t="s">
        <v>158</v>
      </c>
      <c r="AD293" s="75" t="s">
        <v>159</v>
      </c>
      <c r="AE293" s="76" t="str">
        <f t="shared" si="13"/>
        <v/>
      </c>
      <c r="AF293" s="79" t="s">
        <v>160</v>
      </c>
      <c r="AG293" s="78" t="str">
        <f t="shared" si="14"/>
        <v/>
      </c>
    </row>
    <row r="294" spans="1:33" ht="36.75" customHeight="1">
      <c r="A294" s="65">
        <f t="shared" si="15"/>
        <v>283</v>
      </c>
      <c r="B294" s="66" t="str">
        <f>IF(【全員最初に作成】基本情報!C317="","",【全員最初に作成】基本情報!C317)</f>
        <v/>
      </c>
      <c r="C294" s="67" t="str">
        <f>IF(【全員最初に作成】基本情報!D317="","",【全員最初に作成】基本情報!D317)</f>
        <v/>
      </c>
      <c r="D294" s="68" t="str">
        <f>IF(【全員最初に作成】基本情報!E317="","",【全員最初に作成】基本情報!E317)</f>
        <v/>
      </c>
      <c r="E294" s="68" t="str">
        <f>IF(【全員最初に作成】基本情報!F317="","",【全員最初に作成】基本情報!F317)</f>
        <v/>
      </c>
      <c r="F294" s="68" t="str">
        <f>IF(【全員最初に作成】基本情報!G317="","",【全員最初に作成】基本情報!G317)</f>
        <v/>
      </c>
      <c r="G294" s="68" t="str">
        <f>IF(【全員最初に作成】基本情報!H317="","",【全員最初に作成】基本情報!H317)</f>
        <v/>
      </c>
      <c r="H294" s="68" t="str">
        <f>IF(【全員最初に作成】基本情報!I317="","",【全員最初に作成】基本情報!I317)</f>
        <v/>
      </c>
      <c r="I294" s="68" t="str">
        <f>IF(【全員最初に作成】基本情報!J317="","",【全員最初に作成】基本情報!J317)</f>
        <v/>
      </c>
      <c r="J294" s="68" t="str">
        <f>IF(【全員最初に作成】基本情報!K317="","",【全員最初に作成】基本情報!K317)</f>
        <v/>
      </c>
      <c r="K294" s="69" t="str">
        <f>IF(【全員最初に作成】基本情報!L317="","",【全員最初に作成】基本情報!L317)</f>
        <v/>
      </c>
      <c r="L294" s="70" t="str">
        <f>IF(【全員最初に作成】基本情報!M317="","",【全員最初に作成】基本情報!M317)</f>
        <v/>
      </c>
      <c r="M294" s="70" t="str">
        <f>IF(【全員最初に作成】基本情報!R317="","",【全員最初に作成】基本情報!R317)</f>
        <v/>
      </c>
      <c r="N294" s="70" t="str">
        <f>IF(【全員最初に作成】基本情報!W317="","",【全員最初に作成】基本情報!W317)</f>
        <v/>
      </c>
      <c r="O294" s="65" t="str">
        <f>IF(【全員最初に作成】基本情報!X317="","",【全員最初に作成】基本情報!X317)</f>
        <v/>
      </c>
      <c r="P294" s="71" t="str">
        <f>IF(【全員最初に作成】基本情報!Y317="","",【全員最初に作成】基本情報!Y317)</f>
        <v/>
      </c>
      <c r="Q294" s="234" t="str">
        <f>IF(【全員最初に作成】基本情報!AB317="","",【全員最初に作成】基本情報!AB317)</f>
        <v/>
      </c>
      <c r="R294" s="72"/>
      <c r="S294" s="73"/>
      <c r="T294" s="80" t="str">
        <f>IF(P294="","",VLOOKUP(P294,【参考】数式用!$A$5:$H$34,MATCH(S294,【参考】数式用!$C$4:$E$4,0)+2,0))</f>
        <v/>
      </c>
      <c r="U294" s="38" t="s">
        <v>155</v>
      </c>
      <c r="V294" s="74"/>
      <c r="W294" s="125" t="s">
        <v>156</v>
      </c>
      <c r="X294" s="74"/>
      <c r="Y294" s="40" t="s">
        <v>157</v>
      </c>
      <c r="Z294" s="74"/>
      <c r="AA294" s="125" t="s">
        <v>156</v>
      </c>
      <c r="AB294" s="74"/>
      <c r="AC294" s="125" t="s">
        <v>158</v>
      </c>
      <c r="AD294" s="75" t="s">
        <v>159</v>
      </c>
      <c r="AE294" s="76" t="str">
        <f t="shared" si="13"/>
        <v/>
      </c>
      <c r="AF294" s="79" t="s">
        <v>160</v>
      </c>
      <c r="AG294" s="78" t="str">
        <f t="shared" si="14"/>
        <v/>
      </c>
    </row>
    <row r="295" spans="1:33" ht="36.75" customHeight="1">
      <c r="A295" s="65">
        <f t="shared" si="15"/>
        <v>284</v>
      </c>
      <c r="B295" s="66" t="str">
        <f>IF(【全員最初に作成】基本情報!C318="","",【全員最初に作成】基本情報!C318)</f>
        <v/>
      </c>
      <c r="C295" s="67" t="str">
        <f>IF(【全員最初に作成】基本情報!D318="","",【全員最初に作成】基本情報!D318)</f>
        <v/>
      </c>
      <c r="D295" s="68" t="str">
        <f>IF(【全員最初に作成】基本情報!E318="","",【全員最初に作成】基本情報!E318)</f>
        <v/>
      </c>
      <c r="E295" s="68" t="str">
        <f>IF(【全員最初に作成】基本情報!F318="","",【全員最初に作成】基本情報!F318)</f>
        <v/>
      </c>
      <c r="F295" s="68" t="str">
        <f>IF(【全員最初に作成】基本情報!G318="","",【全員最初に作成】基本情報!G318)</f>
        <v/>
      </c>
      <c r="G295" s="68" t="str">
        <f>IF(【全員最初に作成】基本情報!H318="","",【全員最初に作成】基本情報!H318)</f>
        <v/>
      </c>
      <c r="H295" s="68" t="str">
        <f>IF(【全員最初に作成】基本情報!I318="","",【全員最初に作成】基本情報!I318)</f>
        <v/>
      </c>
      <c r="I295" s="68" t="str">
        <f>IF(【全員最初に作成】基本情報!J318="","",【全員最初に作成】基本情報!J318)</f>
        <v/>
      </c>
      <c r="J295" s="68" t="str">
        <f>IF(【全員最初に作成】基本情報!K318="","",【全員最初に作成】基本情報!K318)</f>
        <v/>
      </c>
      <c r="K295" s="69" t="str">
        <f>IF(【全員最初に作成】基本情報!L318="","",【全員最初に作成】基本情報!L318)</f>
        <v/>
      </c>
      <c r="L295" s="70" t="str">
        <f>IF(【全員最初に作成】基本情報!M318="","",【全員最初に作成】基本情報!M318)</f>
        <v/>
      </c>
      <c r="M295" s="70" t="str">
        <f>IF(【全員最初に作成】基本情報!R318="","",【全員最初に作成】基本情報!R318)</f>
        <v/>
      </c>
      <c r="N295" s="70" t="str">
        <f>IF(【全員最初に作成】基本情報!W318="","",【全員最初に作成】基本情報!W318)</f>
        <v/>
      </c>
      <c r="O295" s="65" t="str">
        <f>IF(【全員最初に作成】基本情報!X318="","",【全員最初に作成】基本情報!X318)</f>
        <v/>
      </c>
      <c r="P295" s="71" t="str">
        <f>IF(【全員最初に作成】基本情報!Y318="","",【全員最初に作成】基本情報!Y318)</f>
        <v/>
      </c>
      <c r="Q295" s="234" t="str">
        <f>IF(【全員最初に作成】基本情報!AB318="","",【全員最初に作成】基本情報!AB318)</f>
        <v/>
      </c>
      <c r="R295" s="72"/>
      <c r="S295" s="73"/>
      <c r="T295" s="80" t="str">
        <f>IF(P295="","",VLOOKUP(P295,【参考】数式用!$A$5:$H$34,MATCH(S295,【参考】数式用!$C$4:$E$4,0)+2,0))</f>
        <v/>
      </c>
      <c r="U295" s="38" t="s">
        <v>155</v>
      </c>
      <c r="V295" s="74"/>
      <c r="W295" s="125" t="s">
        <v>156</v>
      </c>
      <c r="X295" s="74"/>
      <c r="Y295" s="40" t="s">
        <v>157</v>
      </c>
      <c r="Z295" s="74"/>
      <c r="AA295" s="125" t="s">
        <v>156</v>
      </c>
      <c r="AB295" s="74"/>
      <c r="AC295" s="125" t="s">
        <v>158</v>
      </c>
      <c r="AD295" s="75" t="s">
        <v>159</v>
      </c>
      <c r="AE295" s="76" t="str">
        <f t="shared" si="13"/>
        <v/>
      </c>
      <c r="AF295" s="79" t="s">
        <v>160</v>
      </c>
      <c r="AG295" s="78" t="str">
        <f t="shared" si="14"/>
        <v/>
      </c>
    </row>
    <row r="296" spans="1:33" ht="36.75" customHeight="1">
      <c r="A296" s="65">
        <f t="shared" si="15"/>
        <v>285</v>
      </c>
      <c r="B296" s="66" t="str">
        <f>IF(【全員最初に作成】基本情報!C319="","",【全員最初に作成】基本情報!C319)</f>
        <v/>
      </c>
      <c r="C296" s="67" t="str">
        <f>IF(【全員最初に作成】基本情報!D319="","",【全員最初に作成】基本情報!D319)</f>
        <v/>
      </c>
      <c r="D296" s="68" t="str">
        <f>IF(【全員最初に作成】基本情報!E319="","",【全員最初に作成】基本情報!E319)</f>
        <v/>
      </c>
      <c r="E296" s="68" t="str">
        <f>IF(【全員最初に作成】基本情報!F319="","",【全員最初に作成】基本情報!F319)</f>
        <v/>
      </c>
      <c r="F296" s="68" t="str">
        <f>IF(【全員最初に作成】基本情報!G319="","",【全員最初に作成】基本情報!G319)</f>
        <v/>
      </c>
      <c r="G296" s="68" t="str">
        <f>IF(【全員最初に作成】基本情報!H319="","",【全員最初に作成】基本情報!H319)</f>
        <v/>
      </c>
      <c r="H296" s="68" t="str">
        <f>IF(【全員最初に作成】基本情報!I319="","",【全員最初に作成】基本情報!I319)</f>
        <v/>
      </c>
      <c r="I296" s="68" t="str">
        <f>IF(【全員最初に作成】基本情報!J319="","",【全員最初に作成】基本情報!J319)</f>
        <v/>
      </c>
      <c r="J296" s="68" t="str">
        <f>IF(【全員最初に作成】基本情報!K319="","",【全員最初に作成】基本情報!K319)</f>
        <v/>
      </c>
      <c r="K296" s="69" t="str">
        <f>IF(【全員最初に作成】基本情報!L319="","",【全員最初に作成】基本情報!L319)</f>
        <v/>
      </c>
      <c r="L296" s="70" t="str">
        <f>IF(【全員最初に作成】基本情報!M319="","",【全員最初に作成】基本情報!M319)</f>
        <v/>
      </c>
      <c r="M296" s="70" t="str">
        <f>IF(【全員最初に作成】基本情報!R319="","",【全員最初に作成】基本情報!R319)</f>
        <v/>
      </c>
      <c r="N296" s="70" t="str">
        <f>IF(【全員最初に作成】基本情報!W319="","",【全員最初に作成】基本情報!W319)</f>
        <v/>
      </c>
      <c r="O296" s="65" t="str">
        <f>IF(【全員最初に作成】基本情報!X319="","",【全員最初に作成】基本情報!X319)</f>
        <v/>
      </c>
      <c r="P296" s="71" t="str">
        <f>IF(【全員最初に作成】基本情報!Y319="","",【全員最初に作成】基本情報!Y319)</f>
        <v/>
      </c>
      <c r="Q296" s="234" t="str">
        <f>IF(【全員最初に作成】基本情報!AB319="","",【全員最初に作成】基本情報!AB319)</f>
        <v/>
      </c>
      <c r="R296" s="72"/>
      <c r="S296" s="73"/>
      <c r="T296" s="80" t="str">
        <f>IF(P296="","",VLOOKUP(P296,【参考】数式用!$A$5:$H$34,MATCH(S296,【参考】数式用!$C$4:$E$4,0)+2,0))</f>
        <v/>
      </c>
      <c r="U296" s="38" t="s">
        <v>155</v>
      </c>
      <c r="V296" s="74"/>
      <c r="W296" s="125" t="s">
        <v>156</v>
      </c>
      <c r="X296" s="74"/>
      <c r="Y296" s="40" t="s">
        <v>157</v>
      </c>
      <c r="Z296" s="74"/>
      <c r="AA296" s="125" t="s">
        <v>156</v>
      </c>
      <c r="AB296" s="74"/>
      <c r="AC296" s="125" t="s">
        <v>158</v>
      </c>
      <c r="AD296" s="75" t="s">
        <v>159</v>
      </c>
      <c r="AE296" s="76" t="str">
        <f t="shared" si="13"/>
        <v/>
      </c>
      <c r="AF296" s="79" t="s">
        <v>160</v>
      </c>
      <c r="AG296" s="78" t="str">
        <f t="shared" si="14"/>
        <v/>
      </c>
    </row>
    <row r="297" spans="1:33" ht="36.75" customHeight="1">
      <c r="A297" s="65">
        <f t="shared" si="15"/>
        <v>286</v>
      </c>
      <c r="B297" s="66" t="str">
        <f>IF(【全員最初に作成】基本情報!C320="","",【全員最初に作成】基本情報!C320)</f>
        <v/>
      </c>
      <c r="C297" s="67" t="str">
        <f>IF(【全員最初に作成】基本情報!D320="","",【全員最初に作成】基本情報!D320)</f>
        <v/>
      </c>
      <c r="D297" s="68" t="str">
        <f>IF(【全員最初に作成】基本情報!E320="","",【全員最初に作成】基本情報!E320)</f>
        <v/>
      </c>
      <c r="E297" s="68" t="str">
        <f>IF(【全員最初に作成】基本情報!F320="","",【全員最初に作成】基本情報!F320)</f>
        <v/>
      </c>
      <c r="F297" s="68" t="str">
        <f>IF(【全員最初に作成】基本情報!G320="","",【全員最初に作成】基本情報!G320)</f>
        <v/>
      </c>
      <c r="G297" s="68" t="str">
        <f>IF(【全員最初に作成】基本情報!H320="","",【全員最初に作成】基本情報!H320)</f>
        <v/>
      </c>
      <c r="H297" s="68" t="str">
        <f>IF(【全員最初に作成】基本情報!I320="","",【全員最初に作成】基本情報!I320)</f>
        <v/>
      </c>
      <c r="I297" s="68" t="str">
        <f>IF(【全員最初に作成】基本情報!J320="","",【全員最初に作成】基本情報!J320)</f>
        <v/>
      </c>
      <c r="J297" s="68" t="str">
        <f>IF(【全員最初に作成】基本情報!K320="","",【全員最初に作成】基本情報!K320)</f>
        <v/>
      </c>
      <c r="K297" s="69" t="str">
        <f>IF(【全員最初に作成】基本情報!L320="","",【全員最初に作成】基本情報!L320)</f>
        <v/>
      </c>
      <c r="L297" s="70" t="str">
        <f>IF(【全員最初に作成】基本情報!M320="","",【全員最初に作成】基本情報!M320)</f>
        <v/>
      </c>
      <c r="M297" s="70" t="str">
        <f>IF(【全員最初に作成】基本情報!R320="","",【全員最初に作成】基本情報!R320)</f>
        <v/>
      </c>
      <c r="N297" s="70" t="str">
        <f>IF(【全員最初に作成】基本情報!W320="","",【全員最初に作成】基本情報!W320)</f>
        <v/>
      </c>
      <c r="O297" s="65" t="str">
        <f>IF(【全員最初に作成】基本情報!X320="","",【全員最初に作成】基本情報!X320)</f>
        <v/>
      </c>
      <c r="P297" s="71" t="str">
        <f>IF(【全員最初に作成】基本情報!Y320="","",【全員最初に作成】基本情報!Y320)</f>
        <v/>
      </c>
      <c r="Q297" s="234" t="str">
        <f>IF(【全員最初に作成】基本情報!AB320="","",【全員最初に作成】基本情報!AB320)</f>
        <v/>
      </c>
      <c r="R297" s="72"/>
      <c r="S297" s="73"/>
      <c r="T297" s="80" t="str">
        <f>IF(P297="","",VLOOKUP(P297,【参考】数式用!$A$5:$H$34,MATCH(S297,【参考】数式用!$C$4:$E$4,0)+2,0))</f>
        <v/>
      </c>
      <c r="U297" s="38" t="s">
        <v>155</v>
      </c>
      <c r="V297" s="74"/>
      <c r="W297" s="125" t="s">
        <v>156</v>
      </c>
      <c r="X297" s="74"/>
      <c r="Y297" s="40" t="s">
        <v>157</v>
      </c>
      <c r="Z297" s="74"/>
      <c r="AA297" s="125" t="s">
        <v>156</v>
      </c>
      <c r="AB297" s="74"/>
      <c r="AC297" s="125" t="s">
        <v>158</v>
      </c>
      <c r="AD297" s="75" t="s">
        <v>159</v>
      </c>
      <c r="AE297" s="76" t="str">
        <f t="shared" si="13"/>
        <v/>
      </c>
      <c r="AF297" s="79" t="s">
        <v>160</v>
      </c>
      <c r="AG297" s="78" t="str">
        <f t="shared" si="14"/>
        <v/>
      </c>
    </row>
    <row r="298" spans="1:33" ht="36.75" customHeight="1">
      <c r="A298" s="65">
        <f t="shared" si="15"/>
        <v>287</v>
      </c>
      <c r="B298" s="66" t="str">
        <f>IF(【全員最初に作成】基本情報!C321="","",【全員最初に作成】基本情報!C321)</f>
        <v/>
      </c>
      <c r="C298" s="67" t="str">
        <f>IF(【全員最初に作成】基本情報!D321="","",【全員最初に作成】基本情報!D321)</f>
        <v/>
      </c>
      <c r="D298" s="68" t="str">
        <f>IF(【全員最初に作成】基本情報!E321="","",【全員最初に作成】基本情報!E321)</f>
        <v/>
      </c>
      <c r="E298" s="68" t="str">
        <f>IF(【全員最初に作成】基本情報!F321="","",【全員最初に作成】基本情報!F321)</f>
        <v/>
      </c>
      <c r="F298" s="68" t="str">
        <f>IF(【全員最初に作成】基本情報!G321="","",【全員最初に作成】基本情報!G321)</f>
        <v/>
      </c>
      <c r="G298" s="68" t="str">
        <f>IF(【全員最初に作成】基本情報!H321="","",【全員最初に作成】基本情報!H321)</f>
        <v/>
      </c>
      <c r="H298" s="68" t="str">
        <f>IF(【全員最初に作成】基本情報!I321="","",【全員最初に作成】基本情報!I321)</f>
        <v/>
      </c>
      <c r="I298" s="68" t="str">
        <f>IF(【全員最初に作成】基本情報!J321="","",【全員最初に作成】基本情報!J321)</f>
        <v/>
      </c>
      <c r="J298" s="68" t="str">
        <f>IF(【全員最初に作成】基本情報!K321="","",【全員最初に作成】基本情報!K321)</f>
        <v/>
      </c>
      <c r="K298" s="69" t="str">
        <f>IF(【全員最初に作成】基本情報!L321="","",【全員最初に作成】基本情報!L321)</f>
        <v/>
      </c>
      <c r="L298" s="70" t="str">
        <f>IF(【全員最初に作成】基本情報!M321="","",【全員最初に作成】基本情報!M321)</f>
        <v/>
      </c>
      <c r="M298" s="70" t="str">
        <f>IF(【全員最初に作成】基本情報!R321="","",【全員最初に作成】基本情報!R321)</f>
        <v/>
      </c>
      <c r="N298" s="70" t="str">
        <f>IF(【全員最初に作成】基本情報!W321="","",【全員最初に作成】基本情報!W321)</f>
        <v/>
      </c>
      <c r="O298" s="65" t="str">
        <f>IF(【全員最初に作成】基本情報!X321="","",【全員最初に作成】基本情報!X321)</f>
        <v/>
      </c>
      <c r="P298" s="71" t="str">
        <f>IF(【全員最初に作成】基本情報!Y321="","",【全員最初に作成】基本情報!Y321)</f>
        <v/>
      </c>
      <c r="Q298" s="234" t="str">
        <f>IF(【全員最初に作成】基本情報!AB321="","",【全員最初に作成】基本情報!AB321)</f>
        <v/>
      </c>
      <c r="R298" s="72"/>
      <c r="S298" s="73"/>
      <c r="T298" s="80" t="str">
        <f>IF(P298="","",VLOOKUP(P298,【参考】数式用!$A$5:$H$34,MATCH(S298,【参考】数式用!$C$4:$E$4,0)+2,0))</f>
        <v/>
      </c>
      <c r="U298" s="38" t="s">
        <v>155</v>
      </c>
      <c r="V298" s="74"/>
      <c r="W298" s="125" t="s">
        <v>156</v>
      </c>
      <c r="X298" s="74"/>
      <c r="Y298" s="40" t="s">
        <v>157</v>
      </c>
      <c r="Z298" s="74"/>
      <c r="AA298" s="125" t="s">
        <v>156</v>
      </c>
      <c r="AB298" s="74"/>
      <c r="AC298" s="125" t="s">
        <v>158</v>
      </c>
      <c r="AD298" s="75" t="s">
        <v>159</v>
      </c>
      <c r="AE298" s="76" t="str">
        <f t="shared" si="13"/>
        <v/>
      </c>
      <c r="AF298" s="79" t="s">
        <v>160</v>
      </c>
      <c r="AG298" s="78" t="str">
        <f t="shared" si="14"/>
        <v/>
      </c>
    </row>
    <row r="299" spans="1:33" ht="36.75" customHeight="1">
      <c r="A299" s="65">
        <f t="shared" si="15"/>
        <v>288</v>
      </c>
      <c r="B299" s="66" t="str">
        <f>IF(【全員最初に作成】基本情報!C322="","",【全員最初に作成】基本情報!C322)</f>
        <v/>
      </c>
      <c r="C299" s="67" t="str">
        <f>IF(【全員最初に作成】基本情報!D322="","",【全員最初に作成】基本情報!D322)</f>
        <v/>
      </c>
      <c r="D299" s="68" t="str">
        <f>IF(【全員最初に作成】基本情報!E322="","",【全員最初に作成】基本情報!E322)</f>
        <v/>
      </c>
      <c r="E299" s="68" t="str">
        <f>IF(【全員最初に作成】基本情報!F322="","",【全員最初に作成】基本情報!F322)</f>
        <v/>
      </c>
      <c r="F299" s="68" t="str">
        <f>IF(【全員最初に作成】基本情報!G322="","",【全員最初に作成】基本情報!G322)</f>
        <v/>
      </c>
      <c r="G299" s="68" t="str">
        <f>IF(【全員最初に作成】基本情報!H322="","",【全員最初に作成】基本情報!H322)</f>
        <v/>
      </c>
      <c r="H299" s="68" t="str">
        <f>IF(【全員最初に作成】基本情報!I322="","",【全員最初に作成】基本情報!I322)</f>
        <v/>
      </c>
      <c r="I299" s="68" t="str">
        <f>IF(【全員最初に作成】基本情報!J322="","",【全員最初に作成】基本情報!J322)</f>
        <v/>
      </c>
      <c r="J299" s="68" t="str">
        <f>IF(【全員最初に作成】基本情報!K322="","",【全員最初に作成】基本情報!K322)</f>
        <v/>
      </c>
      <c r="K299" s="69" t="str">
        <f>IF(【全員最初に作成】基本情報!L322="","",【全員最初に作成】基本情報!L322)</f>
        <v/>
      </c>
      <c r="L299" s="70" t="str">
        <f>IF(【全員最初に作成】基本情報!M322="","",【全員最初に作成】基本情報!M322)</f>
        <v/>
      </c>
      <c r="M299" s="70" t="str">
        <f>IF(【全員最初に作成】基本情報!R322="","",【全員最初に作成】基本情報!R322)</f>
        <v/>
      </c>
      <c r="N299" s="70" t="str">
        <f>IF(【全員最初に作成】基本情報!W322="","",【全員最初に作成】基本情報!W322)</f>
        <v/>
      </c>
      <c r="O299" s="65" t="str">
        <f>IF(【全員最初に作成】基本情報!X322="","",【全員最初に作成】基本情報!X322)</f>
        <v/>
      </c>
      <c r="P299" s="71" t="str">
        <f>IF(【全員最初に作成】基本情報!Y322="","",【全員最初に作成】基本情報!Y322)</f>
        <v/>
      </c>
      <c r="Q299" s="234" t="str">
        <f>IF(【全員最初に作成】基本情報!AB322="","",【全員最初に作成】基本情報!AB322)</f>
        <v/>
      </c>
      <c r="R299" s="72"/>
      <c r="S299" s="73"/>
      <c r="T299" s="80" t="str">
        <f>IF(P299="","",VLOOKUP(P299,【参考】数式用!$A$5:$H$34,MATCH(S299,【参考】数式用!$C$4:$E$4,0)+2,0))</f>
        <v/>
      </c>
      <c r="U299" s="38" t="s">
        <v>155</v>
      </c>
      <c r="V299" s="74"/>
      <c r="W299" s="125" t="s">
        <v>156</v>
      </c>
      <c r="X299" s="74"/>
      <c r="Y299" s="40" t="s">
        <v>157</v>
      </c>
      <c r="Z299" s="74"/>
      <c r="AA299" s="125" t="s">
        <v>156</v>
      </c>
      <c r="AB299" s="74"/>
      <c r="AC299" s="125" t="s">
        <v>158</v>
      </c>
      <c r="AD299" s="75" t="s">
        <v>159</v>
      </c>
      <c r="AE299" s="76" t="str">
        <f t="shared" si="13"/>
        <v/>
      </c>
      <c r="AF299" s="79" t="s">
        <v>160</v>
      </c>
      <c r="AG299" s="78" t="str">
        <f t="shared" si="14"/>
        <v/>
      </c>
    </row>
    <row r="300" spans="1:33" ht="36.75" customHeight="1">
      <c r="A300" s="65">
        <f t="shared" si="15"/>
        <v>289</v>
      </c>
      <c r="B300" s="66" t="str">
        <f>IF(【全員最初に作成】基本情報!C323="","",【全員最初に作成】基本情報!C323)</f>
        <v/>
      </c>
      <c r="C300" s="67" t="str">
        <f>IF(【全員最初に作成】基本情報!D323="","",【全員最初に作成】基本情報!D323)</f>
        <v/>
      </c>
      <c r="D300" s="68" t="str">
        <f>IF(【全員最初に作成】基本情報!E323="","",【全員最初に作成】基本情報!E323)</f>
        <v/>
      </c>
      <c r="E300" s="68" t="str">
        <f>IF(【全員最初に作成】基本情報!F323="","",【全員最初に作成】基本情報!F323)</f>
        <v/>
      </c>
      <c r="F300" s="68" t="str">
        <f>IF(【全員最初に作成】基本情報!G323="","",【全員最初に作成】基本情報!G323)</f>
        <v/>
      </c>
      <c r="G300" s="68" t="str">
        <f>IF(【全員最初に作成】基本情報!H323="","",【全員最初に作成】基本情報!H323)</f>
        <v/>
      </c>
      <c r="H300" s="68" t="str">
        <f>IF(【全員最初に作成】基本情報!I323="","",【全員最初に作成】基本情報!I323)</f>
        <v/>
      </c>
      <c r="I300" s="68" t="str">
        <f>IF(【全員最初に作成】基本情報!J323="","",【全員最初に作成】基本情報!J323)</f>
        <v/>
      </c>
      <c r="J300" s="68" t="str">
        <f>IF(【全員最初に作成】基本情報!K323="","",【全員最初に作成】基本情報!K323)</f>
        <v/>
      </c>
      <c r="K300" s="69" t="str">
        <f>IF(【全員最初に作成】基本情報!L323="","",【全員最初に作成】基本情報!L323)</f>
        <v/>
      </c>
      <c r="L300" s="70" t="str">
        <f>IF(【全員最初に作成】基本情報!M323="","",【全員最初に作成】基本情報!M323)</f>
        <v/>
      </c>
      <c r="M300" s="70" t="str">
        <f>IF(【全員最初に作成】基本情報!R323="","",【全員最初に作成】基本情報!R323)</f>
        <v/>
      </c>
      <c r="N300" s="70" t="str">
        <f>IF(【全員最初に作成】基本情報!W323="","",【全員最初に作成】基本情報!W323)</f>
        <v/>
      </c>
      <c r="O300" s="65" t="str">
        <f>IF(【全員最初に作成】基本情報!X323="","",【全員最初に作成】基本情報!X323)</f>
        <v/>
      </c>
      <c r="P300" s="71" t="str">
        <f>IF(【全員最初に作成】基本情報!Y323="","",【全員最初に作成】基本情報!Y323)</f>
        <v/>
      </c>
      <c r="Q300" s="234" t="str">
        <f>IF(【全員最初に作成】基本情報!AB323="","",【全員最初に作成】基本情報!AB323)</f>
        <v/>
      </c>
      <c r="R300" s="72"/>
      <c r="S300" s="73"/>
      <c r="T300" s="80" t="str">
        <f>IF(P300="","",VLOOKUP(P300,【参考】数式用!$A$5:$H$34,MATCH(S300,【参考】数式用!$C$4:$E$4,0)+2,0))</f>
        <v/>
      </c>
      <c r="U300" s="38" t="s">
        <v>155</v>
      </c>
      <c r="V300" s="74"/>
      <c r="W300" s="125" t="s">
        <v>156</v>
      </c>
      <c r="X300" s="74"/>
      <c r="Y300" s="40" t="s">
        <v>157</v>
      </c>
      <c r="Z300" s="74"/>
      <c r="AA300" s="125" t="s">
        <v>156</v>
      </c>
      <c r="AB300" s="74"/>
      <c r="AC300" s="125" t="s">
        <v>158</v>
      </c>
      <c r="AD300" s="75" t="s">
        <v>159</v>
      </c>
      <c r="AE300" s="76" t="str">
        <f t="shared" si="13"/>
        <v/>
      </c>
      <c r="AF300" s="79" t="s">
        <v>160</v>
      </c>
      <c r="AG300" s="78" t="str">
        <f t="shared" si="14"/>
        <v/>
      </c>
    </row>
    <row r="301" spans="1:33" ht="36.75" customHeight="1">
      <c r="A301" s="65">
        <f t="shared" si="15"/>
        <v>290</v>
      </c>
      <c r="B301" s="66" t="str">
        <f>IF(【全員最初に作成】基本情報!C324="","",【全員最初に作成】基本情報!C324)</f>
        <v/>
      </c>
      <c r="C301" s="67" t="str">
        <f>IF(【全員最初に作成】基本情報!D324="","",【全員最初に作成】基本情報!D324)</f>
        <v/>
      </c>
      <c r="D301" s="68" t="str">
        <f>IF(【全員最初に作成】基本情報!E324="","",【全員最初に作成】基本情報!E324)</f>
        <v/>
      </c>
      <c r="E301" s="68" t="str">
        <f>IF(【全員最初に作成】基本情報!F324="","",【全員最初に作成】基本情報!F324)</f>
        <v/>
      </c>
      <c r="F301" s="68" t="str">
        <f>IF(【全員最初に作成】基本情報!G324="","",【全員最初に作成】基本情報!G324)</f>
        <v/>
      </c>
      <c r="G301" s="68" t="str">
        <f>IF(【全員最初に作成】基本情報!H324="","",【全員最初に作成】基本情報!H324)</f>
        <v/>
      </c>
      <c r="H301" s="68" t="str">
        <f>IF(【全員最初に作成】基本情報!I324="","",【全員最初に作成】基本情報!I324)</f>
        <v/>
      </c>
      <c r="I301" s="68" t="str">
        <f>IF(【全員最初に作成】基本情報!J324="","",【全員最初に作成】基本情報!J324)</f>
        <v/>
      </c>
      <c r="J301" s="68" t="str">
        <f>IF(【全員最初に作成】基本情報!K324="","",【全員最初に作成】基本情報!K324)</f>
        <v/>
      </c>
      <c r="K301" s="69" t="str">
        <f>IF(【全員最初に作成】基本情報!L324="","",【全員最初に作成】基本情報!L324)</f>
        <v/>
      </c>
      <c r="L301" s="70" t="str">
        <f>IF(【全員最初に作成】基本情報!M324="","",【全員最初に作成】基本情報!M324)</f>
        <v/>
      </c>
      <c r="M301" s="70" t="str">
        <f>IF(【全員最初に作成】基本情報!R324="","",【全員最初に作成】基本情報!R324)</f>
        <v/>
      </c>
      <c r="N301" s="70" t="str">
        <f>IF(【全員最初に作成】基本情報!W324="","",【全員最初に作成】基本情報!W324)</f>
        <v/>
      </c>
      <c r="O301" s="65" t="str">
        <f>IF(【全員最初に作成】基本情報!X324="","",【全員最初に作成】基本情報!X324)</f>
        <v/>
      </c>
      <c r="P301" s="71" t="str">
        <f>IF(【全員最初に作成】基本情報!Y324="","",【全員最初に作成】基本情報!Y324)</f>
        <v/>
      </c>
      <c r="Q301" s="234" t="str">
        <f>IF(【全員最初に作成】基本情報!AB324="","",【全員最初に作成】基本情報!AB324)</f>
        <v/>
      </c>
      <c r="R301" s="72"/>
      <c r="S301" s="73"/>
      <c r="T301" s="80" t="str">
        <f>IF(P301="","",VLOOKUP(P301,【参考】数式用!$A$5:$H$34,MATCH(S301,【参考】数式用!$C$4:$E$4,0)+2,0))</f>
        <v/>
      </c>
      <c r="U301" s="38" t="s">
        <v>155</v>
      </c>
      <c r="V301" s="74"/>
      <c r="W301" s="125" t="s">
        <v>156</v>
      </c>
      <c r="X301" s="74"/>
      <c r="Y301" s="40" t="s">
        <v>157</v>
      </c>
      <c r="Z301" s="74"/>
      <c r="AA301" s="125" t="s">
        <v>156</v>
      </c>
      <c r="AB301" s="74"/>
      <c r="AC301" s="125" t="s">
        <v>158</v>
      </c>
      <c r="AD301" s="75" t="s">
        <v>159</v>
      </c>
      <c r="AE301" s="76" t="str">
        <f t="shared" si="13"/>
        <v/>
      </c>
      <c r="AF301" s="79" t="s">
        <v>160</v>
      </c>
      <c r="AG301" s="78" t="str">
        <f t="shared" si="14"/>
        <v/>
      </c>
    </row>
    <row r="302" spans="1:33" ht="36.75" customHeight="1">
      <c r="A302" s="65">
        <f t="shared" si="15"/>
        <v>291</v>
      </c>
      <c r="B302" s="66" t="str">
        <f>IF(【全員最初に作成】基本情報!C325="","",【全員最初に作成】基本情報!C325)</f>
        <v/>
      </c>
      <c r="C302" s="67" t="str">
        <f>IF(【全員最初に作成】基本情報!D325="","",【全員最初に作成】基本情報!D325)</f>
        <v/>
      </c>
      <c r="D302" s="68" t="str">
        <f>IF(【全員最初に作成】基本情報!E325="","",【全員最初に作成】基本情報!E325)</f>
        <v/>
      </c>
      <c r="E302" s="68" t="str">
        <f>IF(【全員最初に作成】基本情報!F325="","",【全員最初に作成】基本情報!F325)</f>
        <v/>
      </c>
      <c r="F302" s="68" t="str">
        <f>IF(【全員最初に作成】基本情報!G325="","",【全員最初に作成】基本情報!G325)</f>
        <v/>
      </c>
      <c r="G302" s="68" t="str">
        <f>IF(【全員最初に作成】基本情報!H325="","",【全員最初に作成】基本情報!H325)</f>
        <v/>
      </c>
      <c r="H302" s="68" t="str">
        <f>IF(【全員最初に作成】基本情報!I325="","",【全員最初に作成】基本情報!I325)</f>
        <v/>
      </c>
      <c r="I302" s="68" t="str">
        <f>IF(【全員最初に作成】基本情報!J325="","",【全員最初に作成】基本情報!J325)</f>
        <v/>
      </c>
      <c r="J302" s="68" t="str">
        <f>IF(【全員最初に作成】基本情報!K325="","",【全員最初に作成】基本情報!K325)</f>
        <v/>
      </c>
      <c r="K302" s="69" t="str">
        <f>IF(【全員最初に作成】基本情報!L325="","",【全員最初に作成】基本情報!L325)</f>
        <v/>
      </c>
      <c r="L302" s="70" t="str">
        <f>IF(【全員最初に作成】基本情報!M325="","",【全員最初に作成】基本情報!M325)</f>
        <v/>
      </c>
      <c r="M302" s="70" t="str">
        <f>IF(【全員最初に作成】基本情報!R325="","",【全員最初に作成】基本情報!R325)</f>
        <v/>
      </c>
      <c r="N302" s="70" t="str">
        <f>IF(【全員最初に作成】基本情報!W325="","",【全員最初に作成】基本情報!W325)</f>
        <v/>
      </c>
      <c r="O302" s="65" t="str">
        <f>IF(【全員最初に作成】基本情報!X325="","",【全員最初に作成】基本情報!X325)</f>
        <v/>
      </c>
      <c r="P302" s="71" t="str">
        <f>IF(【全員最初に作成】基本情報!Y325="","",【全員最初に作成】基本情報!Y325)</f>
        <v/>
      </c>
      <c r="Q302" s="234" t="str">
        <f>IF(【全員最初に作成】基本情報!AB325="","",【全員最初に作成】基本情報!AB325)</f>
        <v/>
      </c>
      <c r="R302" s="72"/>
      <c r="S302" s="73"/>
      <c r="T302" s="80" t="str">
        <f>IF(P302="","",VLOOKUP(P302,【参考】数式用!$A$5:$H$34,MATCH(S302,【参考】数式用!$C$4:$E$4,0)+2,0))</f>
        <v/>
      </c>
      <c r="U302" s="38" t="s">
        <v>155</v>
      </c>
      <c r="V302" s="74"/>
      <c r="W302" s="125" t="s">
        <v>156</v>
      </c>
      <c r="X302" s="74"/>
      <c r="Y302" s="40" t="s">
        <v>157</v>
      </c>
      <c r="Z302" s="74"/>
      <c r="AA302" s="125" t="s">
        <v>156</v>
      </c>
      <c r="AB302" s="74"/>
      <c r="AC302" s="125" t="s">
        <v>158</v>
      </c>
      <c r="AD302" s="75" t="s">
        <v>159</v>
      </c>
      <c r="AE302" s="76" t="str">
        <f t="shared" si="13"/>
        <v/>
      </c>
      <c r="AF302" s="79" t="s">
        <v>160</v>
      </c>
      <c r="AG302" s="78" t="str">
        <f t="shared" si="14"/>
        <v/>
      </c>
    </row>
    <row r="303" spans="1:33" ht="36.75" customHeight="1">
      <c r="A303" s="65">
        <f t="shared" si="15"/>
        <v>292</v>
      </c>
      <c r="B303" s="66" t="str">
        <f>IF(【全員最初に作成】基本情報!C326="","",【全員最初に作成】基本情報!C326)</f>
        <v/>
      </c>
      <c r="C303" s="67" t="str">
        <f>IF(【全員最初に作成】基本情報!D326="","",【全員最初に作成】基本情報!D326)</f>
        <v/>
      </c>
      <c r="D303" s="68" t="str">
        <f>IF(【全員最初に作成】基本情報!E326="","",【全員最初に作成】基本情報!E326)</f>
        <v/>
      </c>
      <c r="E303" s="68" t="str">
        <f>IF(【全員最初に作成】基本情報!F326="","",【全員最初に作成】基本情報!F326)</f>
        <v/>
      </c>
      <c r="F303" s="68" t="str">
        <f>IF(【全員最初に作成】基本情報!G326="","",【全員最初に作成】基本情報!G326)</f>
        <v/>
      </c>
      <c r="G303" s="68" t="str">
        <f>IF(【全員最初に作成】基本情報!H326="","",【全員最初に作成】基本情報!H326)</f>
        <v/>
      </c>
      <c r="H303" s="68" t="str">
        <f>IF(【全員最初に作成】基本情報!I326="","",【全員最初に作成】基本情報!I326)</f>
        <v/>
      </c>
      <c r="I303" s="68" t="str">
        <f>IF(【全員最初に作成】基本情報!J326="","",【全員最初に作成】基本情報!J326)</f>
        <v/>
      </c>
      <c r="J303" s="68" t="str">
        <f>IF(【全員最初に作成】基本情報!K326="","",【全員最初に作成】基本情報!K326)</f>
        <v/>
      </c>
      <c r="K303" s="69" t="str">
        <f>IF(【全員最初に作成】基本情報!L326="","",【全員最初に作成】基本情報!L326)</f>
        <v/>
      </c>
      <c r="L303" s="70" t="str">
        <f>IF(【全員最初に作成】基本情報!M326="","",【全員最初に作成】基本情報!M326)</f>
        <v/>
      </c>
      <c r="M303" s="70" t="str">
        <f>IF(【全員最初に作成】基本情報!R326="","",【全員最初に作成】基本情報!R326)</f>
        <v/>
      </c>
      <c r="N303" s="70" t="str">
        <f>IF(【全員最初に作成】基本情報!W326="","",【全員最初に作成】基本情報!W326)</f>
        <v/>
      </c>
      <c r="O303" s="65" t="str">
        <f>IF(【全員最初に作成】基本情報!X326="","",【全員最初に作成】基本情報!X326)</f>
        <v/>
      </c>
      <c r="P303" s="71" t="str">
        <f>IF(【全員最初に作成】基本情報!Y326="","",【全員最初に作成】基本情報!Y326)</f>
        <v/>
      </c>
      <c r="Q303" s="234" t="str">
        <f>IF(【全員最初に作成】基本情報!AB326="","",【全員最初に作成】基本情報!AB326)</f>
        <v/>
      </c>
      <c r="R303" s="72"/>
      <c r="S303" s="73"/>
      <c r="T303" s="80" t="str">
        <f>IF(P303="","",VLOOKUP(P303,【参考】数式用!$A$5:$H$34,MATCH(S303,【参考】数式用!$C$4:$E$4,0)+2,0))</f>
        <v/>
      </c>
      <c r="U303" s="38" t="s">
        <v>155</v>
      </c>
      <c r="V303" s="74"/>
      <c r="W303" s="125" t="s">
        <v>156</v>
      </c>
      <c r="X303" s="74"/>
      <c r="Y303" s="40" t="s">
        <v>157</v>
      </c>
      <c r="Z303" s="74"/>
      <c r="AA303" s="125" t="s">
        <v>156</v>
      </c>
      <c r="AB303" s="74"/>
      <c r="AC303" s="125" t="s">
        <v>158</v>
      </c>
      <c r="AD303" s="75" t="s">
        <v>159</v>
      </c>
      <c r="AE303" s="76" t="str">
        <f t="shared" si="13"/>
        <v/>
      </c>
      <c r="AF303" s="79" t="s">
        <v>160</v>
      </c>
      <c r="AG303" s="78" t="str">
        <f t="shared" si="14"/>
        <v/>
      </c>
    </row>
    <row r="304" spans="1:33" ht="36.75" customHeight="1">
      <c r="A304" s="65">
        <f t="shared" si="15"/>
        <v>293</v>
      </c>
      <c r="B304" s="66" t="str">
        <f>IF(【全員最初に作成】基本情報!C327="","",【全員最初に作成】基本情報!C327)</f>
        <v/>
      </c>
      <c r="C304" s="67" t="str">
        <f>IF(【全員最初に作成】基本情報!D327="","",【全員最初に作成】基本情報!D327)</f>
        <v/>
      </c>
      <c r="D304" s="68" t="str">
        <f>IF(【全員最初に作成】基本情報!E327="","",【全員最初に作成】基本情報!E327)</f>
        <v/>
      </c>
      <c r="E304" s="68" t="str">
        <f>IF(【全員最初に作成】基本情報!F327="","",【全員最初に作成】基本情報!F327)</f>
        <v/>
      </c>
      <c r="F304" s="68" t="str">
        <f>IF(【全員最初に作成】基本情報!G327="","",【全員最初に作成】基本情報!G327)</f>
        <v/>
      </c>
      <c r="G304" s="68" t="str">
        <f>IF(【全員最初に作成】基本情報!H327="","",【全員最初に作成】基本情報!H327)</f>
        <v/>
      </c>
      <c r="H304" s="68" t="str">
        <f>IF(【全員最初に作成】基本情報!I327="","",【全員最初に作成】基本情報!I327)</f>
        <v/>
      </c>
      <c r="I304" s="68" t="str">
        <f>IF(【全員最初に作成】基本情報!J327="","",【全員最初に作成】基本情報!J327)</f>
        <v/>
      </c>
      <c r="J304" s="68" t="str">
        <f>IF(【全員最初に作成】基本情報!K327="","",【全員最初に作成】基本情報!K327)</f>
        <v/>
      </c>
      <c r="K304" s="69" t="str">
        <f>IF(【全員最初に作成】基本情報!L327="","",【全員最初に作成】基本情報!L327)</f>
        <v/>
      </c>
      <c r="L304" s="70" t="str">
        <f>IF(【全員最初に作成】基本情報!M327="","",【全員最初に作成】基本情報!M327)</f>
        <v/>
      </c>
      <c r="M304" s="70" t="str">
        <f>IF(【全員最初に作成】基本情報!R327="","",【全員最初に作成】基本情報!R327)</f>
        <v/>
      </c>
      <c r="N304" s="70" t="str">
        <f>IF(【全員最初に作成】基本情報!W327="","",【全員最初に作成】基本情報!W327)</f>
        <v/>
      </c>
      <c r="O304" s="65" t="str">
        <f>IF(【全員最初に作成】基本情報!X327="","",【全員最初に作成】基本情報!X327)</f>
        <v/>
      </c>
      <c r="P304" s="71" t="str">
        <f>IF(【全員最初に作成】基本情報!Y327="","",【全員最初に作成】基本情報!Y327)</f>
        <v/>
      </c>
      <c r="Q304" s="234" t="str">
        <f>IF(【全員最初に作成】基本情報!AB327="","",【全員最初に作成】基本情報!AB327)</f>
        <v/>
      </c>
      <c r="R304" s="72"/>
      <c r="S304" s="73"/>
      <c r="T304" s="80" t="str">
        <f>IF(P304="","",VLOOKUP(P304,【参考】数式用!$A$5:$H$34,MATCH(S304,【参考】数式用!$C$4:$E$4,0)+2,0))</f>
        <v/>
      </c>
      <c r="U304" s="38" t="s">
        <v>155</v>
      </c>
      <c r="V304" s="74"/>
      <c r="W304" s="125" t="s">
        <v>156</v>
      </c>
      <c r="X304" s="74"/>
      <c r="Y304" s="40" t="s">
        <v>157</v>
      </c>
      <c r="Z304" s="74"/>
      <c r="AA304" s="125" t="s">
        <v>156</v>
      </c>
      <c r="AB304" s="74"/>
      <c r="AC304" s="125" t="s">
        <v>158</v>
      </c>
      <c r="AD304" s="75" t="s">
        <v>159</v>
      </c>
      <c r="AE304" s="76" t="str">
        <f t="shared" si="13"/>
        <v/>
      </c>
      <c r="AF304" s="79" t="s">
        <v>160</v>
      </c>
      <c r="AG304" s="78" t="str">
        <f t="shared" si="14"/>
        <v/>
      </c>
    </row>
    <row r="305" spans="1:33" ht="36.75" customHeight="1">
      <c r="A305" s="65">
        <f t="shared" si="15"/>
        <v>294</v>
      </c>
      <c r="B305" s="66" t="str">
        <f>IF(【全員最初に作成】基本情報!C328="","",【全員最初に作成】基本情報!C328)</f>
        <v/>
      </c>
      <c r="C305" s="67" t="str">
        <f>IF(【全員最初に作成】基本情報!D328="","",【全員最初に作成】基本情報!D328)</f>
        <v/>
      </c>
      <c r="D305" s="68" t="str">
        <f>IF(【全員最初に作成】基本情報!E328="","",【全員最初に作成】基本情報!E328)</f>
        <v/>
      </c>
      <c r="E305" s="68" t="str">
        <f>IF(【全員最初に作成】基本情報!F328="","",【全員最初に作成】基本情報!F328)</f>
        <v/>
      </c>
      <c r="F305" s="68" t="str">
        <f>IF(【全員最初に作成】基本情報!G328="","",【全員最初に作成】基本情報!G328)</f>
        <v/>
      </c>
      <c r="G305" s="68" t="str">
        <f>IF(【全員最初に作成】基本情報!H328="","",【全員最初に作成】基本情報!H328)</f>
        <v/>
      </c>
      <c r="H305" s="68" t="str">
        <f>IF(【全員最初に作成】基本情報!I328="","",【全員最初に作成】基本情報!I328)</f>
        <v/>
      </c>
      <c r="I305" s="68" t="str">
        <f>IF(【全員最初に作成】基本情報!J328="","",【全員最初に作成】基本情報!J328)</f>
        <v/>
      </c>
      <c r="J305" s="68" t="str">
        <f>IF(【全員最初に作成】基本情報!K328="","",【全員最初に作成】基本情報!K328)</f>
        <v/>
      </c>
      <c r="K305" s="69" t="str">
        <f>IF(【全員最初に作成】基本情報!L328="","",【全員最初に作成】基本情報!L328)</f>
        <v/>
      </c>
      <c r="L305" s="70" t="str">
        <f>IF(【全員最初に作成】基本情報!M328="","",【全員最初に作成】基本情報!M328)</f>
        <v/>
      </c>
      <c r="M305" s="70" t="str">
        <f>IF(【全員最初に作成】基本情報!R328="","",【全員最初に作成】基本情報!R328)</f>
        <v/>
      </c>
      <c r="N305" s="70" t="str">
        <f>IF(【全員最初に作成】基本情報!W328="","",【全員最初に作成】基本情報!W328)</f>
        <v/>
      </c>
      <c r="O305" s="65" t="str">
        <f>IF(【全員最初に作成】基本情報!X328="","",【全員最初に作成】基本情報!X328)</f>
        <v/>
      </c>
      <c r="P305" s="71" t="str">
        <f>IF(【全員最初に作成】基本情報!Y328="","",【全員最初に作成】基本情報!Y328)</f>
        <v/>
      </c>
      <c r="Q305" s="234" t="str">
        <f>IF(【全員最初に作成】基本情報!AB328="","",【全員最初に作成】基本情報!AB328)</f>
        <v/>
      </c>
      <c r="R305" s="72"/>
      <c r="S305" s="73"/>
      <c r="T305" s="80" t="str">
        <f>IF(P305="","",VLOOKUP(P305,【参考】数式用!$A$5:$H$34,MATCH(S305,【参考】数式用!$C$4:$E$4,0)+2,0))</f>
        <v/>
      </c>
      <c r="U305" s="38" t="s">
        <v>155</v>
      </c>
      <c r="V305" s="74"/>
      <c r="W305" s="125" t="s">
        <v>156</v>
      </c>
      <c r="X305" s="74"/>
      <c r="Y305" s="40" t="s">
        <v>157</v>
      </c>
      <c r="Z305" s="74"/>
      <c r="AA305" s="125" t="s">
        <v>156</v>
      </c>
      <c r="AB305" s="74"/>
      <c r="AC305" s="125" t="s">
        <v>158</v>
      </c>
      <c r="AD305" s="75" t="s">
        <v>159</v>
      </c>
      <c r="AE305" s="76" t="str">
        <f t="shared" si="13"/>
        <v/>
      </c>
      <c r="AF305" s="79" t="s">
        <v>160</v>
      </c>
      <c r="AG305" s="78" t="str">
        <f t="shared" si="14"/>
        <v/>
      </c>
    </row>
    <row r="306" spans="1:33" ht="36.75" customHeight="1">
      <c r="A306" s="65">
        <f t="shared" si="15"/>
        <v>295</v>
      </c>
      <c r="B306" s="66" t="str">
        <f>IF(【全員最初に作成】基本情報!C329="","",【全員最初に作成】基本情報!C329)</f>
        <v/>
      </c>
      <c r="C306" s="67" t="str">
        <f>IF(【全員最初に作成】基本情報!D329="","",【全員最初に作成】基本情報!D329)</f>
        <v/>
      </c>
      <c r="D306" s="68" t="str">
        <f>IF(【全員最初に作成】基本情報!E329="","",【全員最初に作成】基本情報!E329)</f>
        <v/>
      </c>
      <c r="E306" s="68" t="str">
        <f>IF(【全員最初に作成】基本情報!F329="","",【全員最初に作成】基本情報!F329)</f>
        <v/>
      </c>
      <c r="F306" s="68" t="str">
        <f>IF(【全員最初に作成】基本情報!G329="","",【全員最初に作成】基本情報!G329)</f>
        <v/>
      </c>
      <c r="G306" s="68" t="str">
        <f>IF(【全員最初に作成】基本情報!H329="","",【全員最初に作成】基本情報!H329)</f>
        <v/>
      </c>
      <c r="H306" s="68" t="str">
        <f>IF(【全員最初に作成】基本情報!I329="","",【全員最初に作成】基本情報!I329)</f>
        <v/>
      </c>
      <c r="I306" s="68" t="str">
        <f>IF(【全員最初に作成】基本情報!J329="","",【全員最初に作成】基本情報!J329)</f>
        <v/>
      </c>
      <c r="J306" s="68" t="str">
        <f>IF(【全員最初に作成】基本情報!K329="","",【全員最初に作成】基本情報!K329)</f>
        <v/>
      </c>
      <c r="K306" s="69" t="str">
        <f>IF(【全員最初に作成】基本情報!L329="","",【全員最初に作成】基本情報!L329)</f>
        <v/>
      </c>
      <c r="L306" s="70" t="str">
        <f>IF(【全員最初に作成】基本情報!M329="","",【全員最初に作成】基本情報!M329)</f>
        <v/>
      </c>
      <c r="M306" s="70" t="str">
        <f>IF(【全員最初に作成】基本情報!R329="","",【全員最初に作成】基本情報!R329)</f>
        <v/>
      </c>
      <c r="N306" s="70" t="str">
        <f>IF(【全員最初に作成】基本情報!W329="","",【全員最初に作成】基本情報!W329)</f>
        <v/>
      </c>
      <c r="O306" s="65" t="str">
        <f>IF(【全員最初に作成】基本情報!X329="","",【全員最初に作成】基本情報!X329)</f>
        <v/>
      </c>
      <c r="P306" s="71" t="str">
        <f>IF(【全員最初に作成】基本情報!Y329="","",【全員最初に作成】基本情報!Y329)</f>
        <v/>
      </c>
      <c r="Q306" s="234" t="str">
        <f>IF(【全員最初に作成】基本情報!AB329="","",【全員最初に作成】基本情報!AB329)</f>
        <v/>
      </c>
      <c r="R306" s="72"/>
      <c r="S306" s="73"/>
      <c r="T306" s="80" t="str">
        <f>IF(P306="","",VLOOKUP(P306,【参考】数式用!$A$5:$H$34,MATCH(S306,【参考】数式用!$C$4:$E$4,0)+2,0))</f>
        <v/>
      </c>
      <c r="U306" s="38" t="s">
        <v>155</v>
      </c>
      <c r="V306" s="74"/>
      <c r="W306" s="125" t="s">
        <v>156</v>
      </c>
      <c r="X306" s="74"/>
      <c r="Y306" s="40" t="s">
        <v>157</v>
      </c>
      <c r="Z306" s="74"/>
      <c r="AA306" s="125" t="s">
        <v>156</v>
      </c>
      <c r="AB306" s="74"/>
      <c r="AC306" s="125" t="s">
        <v>158</v>
      </c>
      <c r="AD306" s="75" t="s">
        <v>159</v>
      </c>
      <c r="AE306" s="76" t="str">
        <f t="shared" si="13"/>
        <v/>
      </c>
      <c r="AF306" s="79" t="s">
        <v>160</v>
      </c>
      <c r="AG306" s="78" t="str">
        <f t="shared" si="14"/>
        <v/>
      </c>
    </row>
    <row r="307" spans="1:33" ht="36.75" customHeight="1">
      <c r="A307" s="65">
        <f t="shared" si="15"/>
        <v>296</v>
      </c>
      <c r="B307" s="66" t="str">
        <f>IF(【全員最初に作成】基本情報!C330="","",【全員最初に作成】基本情報!C330)</f>
        <v/>
      </c>
      <c r="C307" s="67" t="str">
        <f>IF(【全員最初に作成】基本情報!D330="","",【全員最初に作成】基本情報!D330)</f>
        <v/>
      </c>
      <c r="D307" s="68" t="str">
        <f>IF(【全員最初に作成】基本情報!E330="","",【全員最初に作成】基本情報!E330)</f>
        <v/>
      </c>
      <c r="E307" s="68" t="str">
        <f>IF(【全員最初に作成】基本情報!F330="","",【全員最初に作成】基本情報!F330)</f>
        <v/>
      </c>
      <c r="F307" s="68" t="str">
        <f>IF(【全員最初に作成】基本情報!G330="","",【全員最初に作成】基本情報!G330)</f>
        <v/>
      </c>
      <c r="G307" s="68" t="str">
        <f>IF(【全員最初に作成】基本情報!H330="","",【全員最初に作成】基本情報!H330)</f>
        <v/>
      </c>
      <c r="H307" s="68" t="str">
        <f>IF(【全員最初に作成】基本情報!I330="","",【全員最初に作成】基本情報!I330)</f>
        <v/>
      </c>
      <c r="I307" s="68" t="str">
        <f>IF(【全員最初に作成】基本情報!J330="","",【全員最初に作成】基本情報!J330)</f>
        <v/>
      </c>
      <c r="J307" s="68" t="str">
        <f>IF(【全員最初に作成】基本情報!K330="","",【全員最初に作成】基本情報!K330)</f>
        <v/>
      </c>
      <c r="K307" s="69" t="str">
        <f>IF(【全員最初に作成】基本情報!L330="","",【全員最初に作成】基本情報!L330)</f>
        <v/>
      </c>
      <c r="L307" s="70" t="str">
        <f>IF(【全員最初に作成】基本情報!M330="","",【全員最初に作成】基本情報!M330)</f>
        <v/>
      </c>
      <c r="M307" s="70" t="str">
        <f>IF(【全員最初に作成】基本情報!R330="","",【全員最初に作成】基本情報!R330)</f>
        <v/>
      </c>
      <c r="N307" s="70" t="str">
        <f>IF(【全員最初に作成】基本情報!W330="","",【全員最初に作成】基本情報!W330)</f>
        <v/>
      </c>
      <c r="O307" s="65" t="str">
        <f>IF(【全員最初に作成】基本情報!X330="","",【全員最初に作成】基本情報!X330)</f>
        <v/>
      </c>
      <c r="P307" s="71" t="str">
        <f>IF(【全員最初に作成】基本情報!Y330="","",【全員最初に作成】基本情報!Y330)</f>
        <v/>
      </c>
      <c r="Q307" s="234" t="str">
        <f>IF(【全員最初に作成】基本情報!AB330="","",【全員最初に作成】基本情報!AB330)</f>
        <v/>
      </c>
      <c r="R307" s="72"/>
      <c r="S307" s="73"/>
      <c r="T307" s="80" t="str">
        <f>IF(P307="","",VLOOKUP(P307,【参考】数式用!$A$5:$H$34,MATCH(S307,【参考】数式用!$C$4:$E$4,0)+2,0))</f>
        <v/>
      </c>
      <c r="U307" s="38" t="s">
        <v>155</v>
      </c>
      <c r="V307" s="74"/>
      <c r="W307" s="125" t="s">
        <v>156</v>
      </c>
      <c r="X307" s="74"/>
      <c r="Y307" s="40" t="s">
        <v>157</v>
      </c>
      <c r="Z307" s="74"/>
      <c r="AA307" s="125" t="s">
        <v>156</v>
      </c>
      <c r="AB307" s="74"/>
      <c r="AC307" s="125" t="s">
        <v>158</v>
      </c>
      <c r="AD307" s="75" t="s">
        <v>159</v>
      </c>
      <c r="AE307" s="76" t="str">
        <f t="shared" si="13"/>
        <v/>
      </c>
      <c r="AF307" s="79" t="s">
        <v>160</v>
      </c>
      <c r="AG307" s="78" t="str">
        <f t="shared" si="14"/>
        <v/>
      </c>
    </row>
    <row r="308" spans="1:33" ht="36.75" customHeight="1">
      <c r="A308" s="65">
        <f t="shared" si="15"/>
        <v>297</v>
      </c>
      <c r="B308" s="66" t="str">
        <f>IF(【全員最初に作成】基本情報!C331="","",【全員最初に作成】基本情報!C331)</f>
        <v/>
      </c>
      <c r="C308" s="67" t="str">
        <f>IF(【全員最初に作成】基本情報!D331="","",【全員最初に作成】基本情報!D331)</f>
        <v/>
      </c>
      <c r="D308" s="68" t="str">
        <f>IF(【全員最初に作成】基本情報!E331="","",【全員最初に作成】基本情報!E331)</f>
        <v/>
      </c>
      <c r="E308" s="68" t="str">
        <f>IF(【全員最初に作成】基本情報!F331="","",【全員最初に作成】基本情報!F331)</f>
        <v/>
      </c>
      <c r="F308" s="68" t="str">
        <f>IF(【全員最初に作成】基本情報!G331="","",【全員最初に作成】基本情報!G331)</f>
        <v/>
      </c>
      <c r="G308" s="68" t="str">
        <f>IF(【全員最初に作成】基本情報!H331="","",【全員最初に作成】基本情報!H331)</f>
        <v/>
      </c>
      <c r="H308" s="68" t="str">
        <f>IF(【全員最初に作成】基本情報!I331="","",【全員最初に作成】基本情報!I331)</f>
        <v/>
      </c>
      <c r="I308" s="68" t="str">
        <f>IF(【全員最初に作成】基本情報!J331="","",【全員最初に作成】基本情報!J331)</f>
        <v/>
      </c>
      <c r="J308" s="68" t="str">
        <f>IF(【全員最初に作成】基本情報!K331="","",【全員最初に作成】基本情報!K331)</f>
        <v/>
      </c>
      <c r="K308" s="69" t="str">
        <f>IF(【全員最初に作成】基本情報!L331="","",【全員最初に作成】基本情報!L331)</f>
        <v/>
      </c>
      <c r="L308" s="70" t="str">
        <f>IF(【全員最初に作成】基本情報!M331="","",【全員最初に作成】基本情報!M331)</f>
        <v/>
      </c>
      <c r="M308" s="70" t="str">
        <f>IF(【全員最初に作成】基本情報!R331="","",【全員最初に作成】基本情報!R331)</f>
        <v/>
      </c>
      <c r="N308" s="70" t="str">
        <f>IF(【全員最初に作成】基本情報!W331="","",【全員最初に作成】基本情報!W331)</f>
        <v/>
      </c>
      <c r="O308" s="65" t="str">
        <f>IF(【全員最初に作成】基本情報!X331="","",【全員最初に作成】基本情報!X331)</f>
        <v/>
      </c>
      <c r="P308" s="71" t="str">
        <f>IF(【全員最初に作成】基本情報!Y331="","",【全員最初に作成】基本情報!Y331)</f>
        <v/>
      </c>
      <c r="Q308" s="234" t="str">
        <f>IF(【全員最初に作成】基本情報!AB331="","",【全員最初に作成】基本情報!AB331)</f>
        <v/>
      </c>
      <c r="R308" s="72"/>
      <c r="S308" s="73"/>
      <c r="T308" s="80" t="str">
        <f>IF(P308="","",VLOOKUP(P308,【参考】数式用!$A$5:$H$34,MATCH(S308,【参考】数式用!$C$4:$E$4,0)+2,0))</f>
        <v/>
      </c>
      <c r="U308" s="38" t="s">
        <v>155</v>
      </c>
      <c r="V308" s="74"/>
      <c r="W308" s="125" t="s">
        <v>156</v>
      </c>
      <c r="X308" s="74"/>
      <c r="Y308" s="40" t="s">
        <v>157</v>
      </c>
      <c r="Z308" s="74"/>
      <c r="AA308" s="125" t="s">
        <v>156</v>
      </c>
      <c r="AB308" s="74"/>
      <c r="AC308" s="125" t="s">
        <v>158</v>
      </c>
      <c r="AD308" s="75" t="s">
        <v>159</v>
      </c>
      <c r="AE308" s="76" t="str">
        <f t="shared" si="13"/>
        <v/>
      </c>
      <c r="AF308" s="79" t="s">
        <v>160</v>
      </c>
      <c r="AG308" s="78" t="str">
        <f t="shared" si="14"/>
        <v/>
      </c>
    </row>
    <row r="309" spans="1:33" ht="36.75" customHeight="1">
      <c r="A309" s="65">
        <f t="shared" si="15"/>
        <v>298</v>
      </c>
      <c r="B309" s="66" t="str">
        <f>IF(【全員最初に作成】基本情報!C332="","",【全員最初に作成】基本情報!C332)</f>
        <v/>
      </c>
      <c r="C309" s="67" t="str">
        <f>IF(【全員最初に作成】基本情報!D332="","",【全員最初に作成】基本情報!D332)</f>
        <v/>
      </c>
      <c r="D309" s="68" t="str">
        <f>IF(【全員最初に作成】基本情報!E332="","",【全員最初に作成】基本情報!E332)</f>
        <v/>
      </c>
      <c r="E309" s="68" t="str">
        <f>IF(【全員最初に作成】基本情報!F332="","",【全員最初に作成】基本情報!F332)</f>
        <v/>
      </c>
      <c r="F309" s="68" t="str">
        <f>IF(【全員最初に作成】基本情報!G332="","",【全員最初に作成】基本情報!G332)</f>
        <v/>
      </c>
      <c r="G309" s="68" t="str">
        <f>IF(【全員最初に作成】基本情報!H332="","",【全員最初に作成】基本情報!H332)</f>
        <v/>
      </c>
      <c r="H309" s="68" t="str">
        <f>IF(【全員最初に作成】基本情報!I332="","",【全員最初に作成】基本情報!I332)</f>
        <v/>
      </c>
      <c r="I309" s="68" t="str">
        <f>IF(【全員最初に作成】基本情報!J332="","",【全員最初に作成】基本情報!J332)</f>
        <v/>
      </c>
      <c r="J309" s="68" t="str">
        <f>IF(【全員最初に作成】基本情報!K332="","",【全員最初に作成】基本情報!K332)</f>
        <v/>
      </c>
      <c r="K309" s="69" t="str">
        <f>IF(【全員最初に作成】基本情報!L332="","",【全員最初に作成】基本情報!L332)</f>
        <v/>
      </c>
      <c r="L309" s="70" t="str">
        <f>IF(【全員最初に作成】基本情報!M332="","",【全員最初に作成】基本情報!M332)</f>
        <v/>
      </c>
      <c r="M309" s="70" t="str">
        <f>IF(【全員最初に作成】基本情報!R332="","",【全員最初に作成】基本情報!R332)</f>
        <v/>
      </c>
      <c r="N309" s="70" t="str">
        <f>IF(【全員最初に作成】基本情報!W332="","",【全員最初に作成】基本情報!W332)</f>
        <v/>
      </c>
      <c r="O309" s="65" t="str">
        <f>IF(【全員最初に作成】基本情報!X332="","",【全員最初に作成】基本情報!X332)</f>
        <v/>
      </c>
      <c r="P309" s="71" t="str">
        <f>IF(【全員最初に作成】基本情報!Y332="","",【全員最初に作成】基本情報!Y332)</f>
        <v/>
      </c>
      <c r="Q309" s="234" t="str">
        <f>IF(【全員最初に作成】基本情報!AB332="","",【全員最初に作成】基本情報!AB332)</f>
        <v/>
      </c>
      <c r="R309" s="72"/>
      <c r="S309" s="73"/>
      <c r="T309" s="80" t="str">
        <f>IF(P309="","",VLOOKUP(P309,【参考】数式用!$A$5:$H$34,MATCH(S309,【参考】数式用!$C$4:$E$4,0)+2,0))</f>
        <v/>
      </c>
      <c r="U309" s="38" t="s">
        <v>155</v>
      </c>
      <c r="V309" s="74"/>
      <c r="W309" s="125" t="s">
        <v>156</v>
      </c>
      <c r="X309" s="74"/>
      <c r="Y309" s="40" t="s">
        <v>157</v>
      </c>
      <c r="Z309" s="74"/>
      <c r="AA309" s="125" t="s">
        <v>156</v>
      </c>
      <c r="AB309" s="74"/>
      <c r="AC309" s="125" t="s">
        <v>158</v>
      </c>
      <c r="AD309" s="75" t="s">
        <v>159</v>
      </c>
      <c r="AE309" s="76" t="str">
        <f t="shared" si="13"/>
        <v/>
      </c>
      <c r="AF309" s="79" t="s">
        <v>160</v>
      </c>
      <c r="AG309" s="78" t="str">
        <f t="shared" si="14"/>
        <v/>
      </c>
    </row>
    <row r="310" spans="1:33" ht="36.75" customHeight="1">
      <c r="A310" s="65">
        <f t="shared" si="15"/>
        <v>299</v>
      </c>
      <c r="B310" s="66" t="str">
        <f>IF(【全員最初に作成】基本情報!C333="","",【全員最初に作成】基本情報!C333)</f>
        <v/>
      </c>
      <c r="C310" s="67" t="str">
        <f>IF(【全員最初に作成】基本情報!D333="","",【全員最初に作成】基本情報!D333)</f>
        <v/>
      </c>
      <c r="D310" s="68" t="str">
        <f>IF(【全員最初に作成】基本情報!E333="","",【全員最初に作成】基本情報!E333)</f>
        <v/>
      </c>
      <c r="E310" s="68" t="str">
        <f>IF(【全員最初に作成】基本情報!F333="","",【全員最初に作成】基本情報!F333)</f>
        <v/>
      </c>
      <c r="F310" s="68" t="str">
        <f>IF(【全員最初に作成】基本情報!G333="","",【全員最初に作成】基本情報!G333)</f>
        <v/>
      </c>
      <c r="G310" s="68" t="str">
        <f>IF(【全員最初に作成】基本情報!H333="","",【全員最初に作成】基本情報!H333)</f>
        <v/>
      </c>
      <c r="H310" s="68" t="str">
        <f>IF(【全員最初に作成】基本情報!I333="","",【全員最初に作成】基本情報!I333)</f>
        <v/>
      </c>
      <c r="I310" s="68" t="str">
        <f>IF(【全員最初に作成】基本情報!J333="","",【全員最初に作成】基本情報!J333)</f>
        <v/>
      </c>
      <c r="J310" s="68" t="str">
        <f>IF(【全員最初に作成】基本情報!K333="","",【全員最初に作成】基本情報!K333)</f>
        <v/>
      </c>
      <c r="K310" s="69" t="str">
        <f>IF(【全員最初に作成】基本情報!L333="","",【全員最初に作成】基本情報!L333)</f>
        <v/>
      </c>
      <c r="L310" s="70" t="str">
        <f>IF(【全員最初に作成】基本情報!M333="","",【全員最初に作成】基本情報!M333)</f>
        <v/>
      </c>
      <c r="M310" s="70" t="str">
        <f>IF(【全員最初に作成】基本情報!R333="","",【全員最初に作成】基本情報!R333)</f>
        <v/>
      </c>
      <c r="N310" s="70" t="str">
        <f>IF(【全員最初に作成】基本情報!W333="","",【全員最初に作成】基本情報!W333)</f>
        <v/>
      </c>
      <c r="O310" s="65" t="str">
        <f>IF(【全員最初に作成】基本情報!X333="","",【全員最初に作成】基本情報!X333)</f>
        <v/>
      </c>
      <c r="P310" s="71" t="str">
        <f>IF(【全員最初に作成】基本情報!Y333="","",【全員最初に作成】基本情報!Y333)</f>
        <v/>
      </c>
      <c r="Q310" s="234" t="str">
        <f>IF(【全員最初に作成】基本情報!AB333="","",【全員最初に作成】基本情報!AB333)</f>
        <v/>
      </c>
      <c r="R310" s="72"/>
      <c r="S310" s="73"/>
      <c r="T310" s="80" t="str">
        <f>IF(P310="","",VLOOKUP(P310,【参考】数式用!$A$5:$H$34,MATCH(S310,【参考】数式用!$C$4:$E$4,0)+2,0))</f>
        <v/>
      </c>
      <c r="U310" s="38" t="s">
        <v>155</v>
      </c>
      <c r="V310" s="74"/>
      <c r="W310" s="125" t="s">
        <v>156</v>
      </c>
      <c r="X310" s="74"/>
      <c r="Y310" s="40" t="s">
        <v>157</v>
      </c>
      <c r="Z310" s="74"/>
      <c r="AA310" s="125" t="s">
        <v>156</v>
      </c>
      <c r="AB310" s="74"/>
      <c r="AC310" s="125" t="s">
        <v>158</v>
      </c>
      <c r="AD310" s="75" t="s">
        <v>159</v>
      </c>
      <c r="AE310" s="76" t="str">
        <f t="shared" si="13"/>
        <v/>
      </c>
      <c r="AF310" s="79" t="s">
        <v>160</v>
      </c>
      <c r="AG310" s="78" t="str">
        <f t="shared" si="14"/>
        <v/>
      </c>
    </row>
    <row r="311" spans="1:33" ht="36.75" customHeight="1">
      <c r="A311" s="65">
        <f t="shared" si="15"/>
        <v>300</v>
      </c>
      <c r="B311" s="66" t="str">
        <f>IF(【全員最初に作成】基本情報!C334="","",【全員最初に作成】基本情報!C334)</f>
        <v/>
      </c>
      <c r="C311" s="67" t="str">
        <f>IF(【全員最初に作成】基本情報!D334="","",【全員最初に作成】基本情報!D334)</f>
        <v/>
      </c>
      <c r="D311" s="68" t="str">
        <f>IF(【全員最初に作成】基本情報!E334="","",【全員最初に作成】基本情報!E334)</f>
        <v/>
      </c>
      <c r="E311" s="68" t="str">
        <f>IF(【全員最初に作成】基本情報!F334="","",【全員最初に作成】基本情報!F334)</f>
        <v/>
      </c>
      <c r="F311" s="68" t="str">
        <f>IF(【全員最初に作成】基本情報!G334="","",【全員最初に作成】基本情報!G334)</f>
        <v/>
      </c>
      <c r="G311" s="68" t="str">
        <f>IF(【全員最初に作成】基本情報!H334="","",【全員最初に作成】基本情報!H334)</f>
        <v/>
      </c>
      <c r="H311" s="68" t="str">
        <f>IF(【全員最初に作成】基本情報!I334="","",【全員最初に作成】基本情報!I334)</f>
        <v/>
      </c>
      <c r="I311" s="68" t="str">
        <f>IF(【全員最初に作成】基本情報!J334="","",【全員最初に作成】基本情報!J334)</f>
        <v/>
      </c>
      <c r="J311" s="68" t="str">
        <f>IF(【全員最初に作成】基本情報!K334="","",【全員最初に作成】基本情報!K334)</f>
        <v/>
      </c>
      <c r="K311" s="69" t="str">
        <f>IF(【全員最初に作成】基本情報!L334="","",【全員最初に作成】基本情報!L334)</f>
        <v/>
      </c>
      <c r="L311" s="70" t="str">
        <f>IF(【全員最初に作成】基本情報!M334="","",【全員最初に作成】基本情報!M334)</f>
        <v/>
      </c>
      <c r="M311" s="70" t="str">
        <f>IF(【全員最初に作成】基本情報!R334="","",【全員最初に作成】基本情報!R334)</f>
        <v/>
      </c>
      <c r="N311" s="70" t="str">
        <f>IF(【全員最初に作成】基本情報!W334="","",【全員最初に作成】基本情報!W334)</f>
        <v/>
      </c>
      <c r="O311" s="65" t="str">
        <f>IF(【全員最初に作成】基本情報!X334="","",【全員最初に作成】基本情報!X334)</f>
        <v/>
      </c>
      <c r="P311" s="71" t="str">
        <f>IF(【全員最初に作成】基本情報!Y334="","",【全員最初に作成】基本情報!Y334)</f>
        <v/>
      </c>
      <c r="Q311" s="234" t="str">
        <f>IF(【全員最初に作成】基本情報!AB334="","",【全員最初に作成】基本情報!AB334)</f>
        <v/>
      </c>
      <c r="R311" s="72"/>
      <c r="S311" s="73"/>
      <c r="T311" s="80" t="str">
        <f>IF(P311="","",VLOOKUP(P311,【参考】数式用!$A$5:$H$34,MATCH(S311,【参考】数式用!$C$4:$E$4,0)+2,0))</f>
        <v/>
      </c>
      <c r="U311" s="38" t="s">
        <v>155</v>
      </c>
      <c r="V311" s="74"/>
      <c r="W311" s="125" t="s">
        <v>156</v>
      </c>
      <c r="X311" s="74"/>
      <c r="Y311" s="40" t="s">
        <v>157</v>
      </c>
      <c r="Z311" s="74"/>
      <c r="AA311" s="125" t="s">
        <v>156</v>
      </c>
      <c r="AB311" s="74"/>
      <c r="AC311" s="125" t="s">
        <v>158</v>
      </c>
      <c r="AD311" s="75" t="s">
        <v>159</v>
      </c>
      <c r="AE311" s="76" t="str">
        <f t="shared" si="13"/>
        <v/>
      </c>
      <c r="AF311" s="79" t="s">
        <v>160</v>
      </c>
      <c r="AG311" s="78" t="str">
        <f t="shared" si="14"/>
        <v/>
      </c>
    </row>
  </sheetData>
  <sheetProtection password="D9E3" sheet="1" formatCells="0" formatColumns="0" formatRows="0" insertRows="0" deleteRows="0" selectLockedCells="1" autoFilter="0" selectUnlockedCells="1"/>
  <autoFilter ref="L11:AG11" xr:uid="{00000000-0009-0000-0000-000005000000}"/>
  <mergeCells count="17">
    <mergeCell ref="U8:AF8"/>
    <mergeCell ref="U9:AF10"/>
    <mergeCell ref="R9:R10"/>
    <mergeCell ref="S9:S10"/>
    <mergeCell ref="AG9:AG10"/>
    <mergeCell ref="T9:T10"/>
    <mergeCell ref="D3:O3"/>
    <mergeCell ref="A3:C3"/>
    <mergeCell ref="S8:T8"/>
    <mergeCell ref="A7:A10"/>
    <mergeCell ref="B7:K10"/>
    <mergeCell ref="L7:L10"/>
    <mergeCell ref="O7:O10"/>
    <mergeCell ref="P7:P10"/>
    <mergeCell ref="Q7:Q10"/>
    <mergeCell ref="A5:N5"/>
    <mergeCell ref="M7:N9"/>
  </mergeCells>
  <phoneticPr fontId="8"/>
  <dataValidations count="2">
    <dataValidation imeMode="halfAlpha" allowBlank="1" showInputMessage="1" showErrorMessage="1" sqref="V12:V311 B12:Q311 Z12:Z311" xr:uid="{00000000-0002-0000-0500-000000000000}"/>
    <dataValidation type="list" allowBlank="1" showInputMessage="1" showErrorMessage="1" sqref="R12:R311" xr:uid="{00000000-0002-0000-0500-000001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【参考】数式用!$C$4:$E$4</xm:f>
          </x14:formula1>
          <xm:sqref>S12:S311</xm:sqref>
        </x14:dataValidation>
        <x14:dataValidation type="list" imeMode="halfAlpha" allowBlank="1" showInputMessage="1" showErrorMessage="1" xr:uid="{00000000-0002-0000-0500-000003000000}">
          <x14:formula1>
            <xm:f>【参考】数式用!$K$5:$K$16</xm:f>
          </x14:formula1>
          <xm:sqref>AB12:AB311 X12:X311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AS315"/>
  <sheetViews>
    <sheetView view="pageBreakPreview" topLeftCell="O1" zoomScale="70" zoomScaleNormal="70" zoomScaleSheetLayoutView="70" workbookViewId="0">
      <selection activeCell="O1" sqref="A1:XFD1048576"/>
    </sheetView>
  </sheetViews>
  <sheetFormatPr defaultColWidth="2.44140625" defaultRowHeight="13.2"/>
  <cols>
    <col min="1" max="1" width="5.6640625" style="197" customWidth="1"/>
    <col min="2" max="11" width="2.6640625" style="197" customWidth="1"/>
    <col min="12" max="13" width="11.88671875" style="197" customWidth="1"/>
    <col min="14" max="14" width="12.6640625" style="197" customWidth="1"/>
    <col min="15" max="15" width="37.44140625" style="197" customWidth="1"/>
    <col min="16" max="16" width="22.6640625" style="197" customWidth="1"/>
    <col min="17" max="17" width="15.6640625" style="197" customWidth="1"/>
    <col min="18" max="19" width="13.6640625" style="197" customWidth="1"/>
    <col min="20" max="20" width="6.77734375" style="197" customWidth="1"/>
    <col min="21" max="21" width="31.44140625" style="197" customWidth="1"/>
    <col min="22" max="22" width="4.77734375" style="197" bestFit="1" customWidth="1"/>
    <col min="23" max="23" width="3.6640625" style="197" customWidth="1"/>
    <col min="24" max="24" width="3.109375" style="197" bestFit="1" customWidth="1"/>
    <col min="25" max="25" width="3.6640625" style="197" customWidth="1"/>
    <col min="26" max="26" width="8" style="197" bestFit="1" customWidth="1"/>
    <col min="27" max="27" width="3.6640625" style="197" customWidth="1"/>
    <col min="28" max="28" width="3.109375" style="197" bestFit="1" customWidth="1"/>
    <col min="29" max="29" width="3.6640625" style="197" customWidth="1"/>
    <col min="30" max="31" width="3.109375" style="197" customWidth="1"/>
    <col min="32" max="32" width="3.44140625" style="197" bestFit="1" customWidth="1"/>
    <col min="33" max="33" width="5.88671875" style="197" bestFit="1" customWidth="1"/>
    <col min="34" max="34" width="14.6640625" style="197" customWidth="1"/>
    <col min="35" max="35" width="2.44140625" style="197"/>
    <col min="36" max="36" width="6.109375" style="197" customWidth="1"/>
    <col min="37" max="45" width="8.33203125" style="197" customWidth="1"/>
    <col min="46" max="16384" width="2.44140625" style="197"/>
  </cols>
  <sheetData>
    <row r="1" spans="1:45" ht="21" customHeight="1">
      <c r="A1" s="196" t="s">
        <v>434</v>
      </c>
      <c r="H1" s="198" t="s">
        <v>323</v>
      </c>
      <c r="Z1" s="199"/>
      <c r="AA1" s="199"/>
      <c r="AB1" s="199"/>
      <c r="AC1" s="199"/>
      <c r="AD1" s="199"/>
      <c r="AE1" s="199"/>
      <c r="AF1" s="199"/>
      <c r="AG1" s="199"/>
      <c r="AH1" s="199"/>
    </row>
    <row r="2" spans="1:45" ht="21" customHeight="1" thickBot="1">
      <c r="B2" s="198"/>
      <c r="C2" s="198"/>
      <c r="D2" s="198"/>
      <c r="E2" s="198"/>
      <c r="F2" s="198"/>
      <c r="G2" s="198"/>
      <c r="H2" s="198"/>
      <c r="I2" s="198"/>
      <c r="J2" s="198"/>
      <c r="K2" s="198"/>
      <c r="L2" s="198"/>
      <c r="M2" s="198"/>
      <c r="N2" s="198"/>
      <c r="O2" s="198"/>
      <c r="P2" s="198"/>
      <c r="W2" s="198"/>
      <c r="X2" s="198"/>
      <c r="Y2" s="198"/>
      <c r="Z2" s="199"/>
      <c r="AA2" s="199"/>
      <c r="AB2" s="199"/>
      <c r="AC2" s="199"/>
      <c r="AD2" s="200"/>
      <c r="AE2" s="200"/>
      <c r="AF2" s="200"/>
      <c r="AG2" s="200"/>
      <c r="AH2" s="200"/>
    </row>
    <row r="3" spans="1:45" ht="27" customHeight="1" thickBot="1">
      <c r="A3" s="1244" t="s">
        <v>6</v>
      </c>
      <c r="B3" s="1244"/>
      <c r="C3" s="1245"/>
      <c r="D3" s="1246" t="str">
        <f>IF(【全員最初に作成】基本情報!M16="","",【全員最初に作成】基本情報!M16)</f>
        <v>社会福祉法人○○会</v>
      </c>
      <c r="E3" s="1247"/>
      <c r="F3" s="1247"/>
      <c r="G3" s="1247"/>
      <c r="H3" s="1247"/>
      <c r="I3" s="1247"/>
      <c r="J3" s="1247"/>
      <c r="K3" s="1247"/>
      <c r="L3" s="1247"/>
      <c r="M3" s="1247"/>
      <c r="N3" s="1247"/>
      <c r="O3" s="1248"/>
      <c r="P3" s="201"/>
      <c r="Q3" s="202"/>
      <c r="V3" s="202"/>
      <c r="W3" s="202"/>
      <c r="X3" s="202"/>
      <c r="Y3" s="202"/>
    </row>
    <row r="4" spans="1:45" ht="21" customHeight="1" thickBot="1">
      <c r="A4" s="203"/>
      <c r="B4" s="203"/>
      <c r="C4" s="203"/>
      <c r="D4" s="204"/>
      <c r="E4" s="204"/>
      <c r="F4" s="204"/>
      <c r="G4" s="204"/>
      <c r="H4" s="204"/>
      <c r="I4" s="204"/>
      <c r="J4" s="204"/>
      <c r="K4" s="204"/>
      <c r="L4" s="204"/>
      <c r="M4" s="204"/>
      <c r="N4" s="204"/>
      <c r="O4" s="204"/>
      <c r="P4" s="204"/>
      <c r="Q4" s="202"/>
      <c r="V4" s="202"/>
      <c r="W4" s="202"/>
      <c r="X4" s="202"/>
      <c r="Y4" s="202"/>
    </row>
    <row r="5" spans="1:45" ht="27" customHeight="1" thickBot="1">
      <c r="A5" s="205" t="s">
        <v>324</v>
      </c>
      <c r="B5" s="206"/>
      <c r="C5" s="206"/>
      <c r="D5" s="207"/>
      <c r="E5" s="207"/>
      <c r="F5" s="207"/>
      <c r="G5" s="207"/>
      <c r="H5" s="207"/>
      <c r="I5" s="207"/>
      <c r="J5" s="207"/>
      <c r="K5" s="207"/>
      <c r="L5" s="207"/>
      <c r="M5" s="207"/>
      <c r="N5" s="207"/>
      <c r="O5" s="208">
        <f>IF((SUM(AH12:AH311))=0,"",SUM(AH12:AH311))</f>
        <v>6715800</v>
      </c>
      <c r="P5" s="204"/>
      <c r="R5" s="209"/>
      <c r="S5" s="209"/>
      <c r="T5" s="209"/>
      <c r="U5" s="209"/>
      <c r="V5" s="202"/>
      <c r="W5" s="202"/>
      <c r="X5" s="202"/>
      <c r="Y5" s="202"/>
      <c r="Z5" s="209"/>
      <c r="AA5" s="209"/>
      <c r="AB5" s="209"/>
      <c r="AC5" s="209"/>
      <c r="AD5" s="209"/>
      <c r="AE5" s="209"/>
      <c r="AF5" s="209"/>
      <c r="AG5" s="209"/>
      <c r="AH5" s="209"/>
    </row>
    <row r="6" spans="1:45" ht="21" customHeight="1" thickBot="1">
      <c r="Q6" s="210"/>
    </row>
    <row r="7" spans="1:45" ht="18" customHeight="1">
      <c r="A7" s="1253"/>
      <c r="B7" s="1255" t="s">
        <v>322</v>
      </c>
      <c r="C7" s="1256"/>
      <c r="D7" s="1256"/>
      <c r="E7" s="1256"/>
      <c r="F7" s="1256"/>
      <c r="G7" s="1256"/>
      <c r="H7" s="1256"/>
      <c r="I7" s="1256"/>
      <c r="J7" s="1256"/>
      <c r="K7" s="1257"/>
      <c r="L7" s="1261" t="s">
        <v>96</v>
      </c>
      <c r="M7" s="1233" t="s">
        <v>169</v>
      </c>
      <c r="N7" s="1234"/>
      <c r="O7" s="1263" t="s">
        <v>109</v>
      </c>
      <c r="P7" s="1265" t="s">
        <v>56</v>
      </c>
      <c r="Q7" s="1212" t="s">
        <v>368</v>
      </c>
      <c r="R7" s="211" t="s">
        <v>302</v>
      </c>
      <c r="S7" s="212"/>
      <c r="T7" s="212"/>
      <c r="U7" s="213"/>
      <c r="V7" s="213"/>
      <c r="W7" s="213"/>
      <c r="X7" s="213"/>
      <c r="Y7" s="213"/>
      <c r="Z7" s="213"/>
      <c r="AA7" s="213"/>
      <c r="AB7" s="213"/>
      <c r="AC7" s="213"/>
      <c r="AD7" s="213"/>
      <c r="AE7" s="213"/>
      <c r="AF7" s="213"/>
      <c r="AG7" s="213"/>
      <c r="AH7" s="214"/>
    </row>
    <row r="8" spans="1:45" ht="14.25" customHeight="1">
      <c r="A8" s="1254"/>
      <c r="B8" s="1258"/>
      <c r="C8" s="1259"/>
      <c r="D8" s="1259"/>
      <c r="E8" s="1259"/>
      <c r="F8" s="1259"/>
      <c r="G8" s="1259"/>
      <c r="H8" s="1259"/>
      <c r="I8" s="1259"/>
      <c r="J8" s="1259"/>
      <c r="K8" s="1260"/>
      <c r="L8" s="1262"/>
      <c r="M8" s="1235"/>
      <c r="N8" s="1236"/>
      <c r="O8" s="1264"/>
      <c r="P8" s="1266"/>
      <c r="Q8" s="1213"/>
      <c r="R8" s="215"/>
      <c r="S8" s="1249" t="s">
        <v>9</v>
      </c>
      <c r="T8" s="1250"/>
      <c r="U8" s="216"/>
      <c r="V8" s="1251" t="s">
        <v>20</v>
      </c>
      <c r="W8" s="1252"/>
      <c r="X8" s="1252"/>
      <c r="Y8" s="1252"/>
      <c r="Z8" s="1252"/>
      <c r="AA8" s="1252"/>
      <c r="AB8" s="1252"/>
      <c r="AC8" s="1252"/>
      <c r="AD8" s="1252"/>
      <c r="AE8" s="1252"/>
      <c r="AF8" s="1252"/>
      <c r="AG8" s="1252"/>
      <c r="AH8" s="217" t="s">
        <v>332</v>
      </c>
    </row>
    <row r="9" spans="1:45" ht="13.5" customHeight="1">
      <c r="A9" s="1254"/>
      <c r="B9" s="1258"/>
      <c r="C9" s="1259"/>
      <c r="D9" s="1259"/>
      <c r="E9" s="1259"/>
      <c r="F9" s="1259"/>
      <c r="G9" s="1259"/>
      <c r="H9" s="1259"/>
      <c r="I9" s="1259"/>
      <c r="J9" s="1259"/>
      <c r="K9" s="1260"/>
      <c r="L9" s="1262"/>
      <c r="M9" s="1237"/>
      <c r="N9" s="1238"/>
      <c r="O9" s="1264"/>
      <c r="P9" s="1266"/>
      <c r="Q9" s="1213"/>
      <c r="R9" s="1269" t="s">
        <v>87</v>
      </c>
      <c r="S9" s="1239" t="s">
        <v>325</v>
      </c>
      <c r="T9" s="1240" t="s">
        <v>366</v>
      </c>
      <c r="U9" s="1267" t="s">
        <v>259</v>
      </c>
      <c r="V9" s="1233" t="s">
        <v>367</v>
      </c>
      <c r="W9" s="1241"/>
      <c r="X9" s="1241"/>
      <c r="Y9" s="1241"/>
      <c r="Z9" s="1241"/>
      <c r="AA9" s="1241"/>
      <c r="AB9" s="1241"/>
      <c r="AC9" s="1241"/>
      <c r="AD9" s="1241"/>
      <c r="AE9" s="1241"/>
      <c r="AF9" s="1241"/>
      <c r="AG9" s="1241"/>
      <c r="AH9" s="1243" t="s">
        <v>365</v>
      </c>
    </row>
    <row r="10" spans="1:45" ht="120" customHeight="1">
      <c r="A10" s="1254"/>
      <c r="B10" s="1258"/>
      <c r="C10" s="1259"/>
      <c r="D10" s="1259"/>
      <c r="E10" s="1259"/>
      <c r="F10" s="1259"/>
      <c r="G10" s="1259"/>
      <c r="H10" s="1259"/>
      <c r="I10" s="1259"/>
      <c r="J10" s="1259"/>
      <c r="K10" s="1260"/>
      <c r="L10" s="1262"/>
      <c r="M10" s="594" t="s">
        <v>170</v>
      </c>
      <c r="N10" s="594" t="s">
        <v>171</v>
      </c>
      <c r="O10" s="1264"/>
      <c r="P10" s="1266"/>
      <c r="Q10" s="1213"/>
      <c r="R10" s="1269"/>
      <c r="S10" s="1239"/>
      <c r="T10" s="1240"/>
      <c r="U10" s="1268"/>
      <c r="V10" s="1235"/>
      <c r="W10" s="1242"/>
      <c r="X10" s="1242"/>
      <c r="Y10" s="1242"/>
      <c r="Z10" s="1242"/>
      <c r="AA10" s="1242"/>
      <c r="AB10" s="1242"/>
      <c r="AC10" s="1242"/>
      <c r="AD10" s="1242"/>
      <c r="AE10" s="1242"/>
      <c r="AF10" s="1242"/>
      <c r="AG10" s="1242"/>
      <c r="AH10" s="1243"/>
    </row>
    <row r="11" spans="1:45" ht="15" thickBot="1">
      <c r="A11" s="218"/>
      <c r="B11" s="219"/>
      <c r="C11" s="220"/>
      <c r="D11" s="220"/>
      <c r="E11" s="220"/>
      <c r="F11" s="220"/>
      <c r="G11" s="220"/>
      <c r="H11" s="220"/>
      <c r="I11" s="220"/>
      <c r="J11" s="220"/>
      <c r="K11" s="221"/>
      <c r="L11" s="222"/>
      <c r="M11" s="222"/>
      <c r="N11" s="222"/>
      <c r="O11" s="223"/>
      <c r="P11" s="224"/>
      <c r="Q11" s="225"/>
      <c r="R11" s="595"/>
      <c r="S11" s="597"/>
      <c r="T11" s="598"/>
      <c r="U11" s="226"/>
      <c r="V11" s="596"/>
      <c r="W11" s="227"/>
      <c r="X11" s="227"/>
      <c r="Y11" s="227"/>
      <c r="Z11" s="227"/>
      <c r="AA11" s="227"/>
      <c r="AB11" s="227"/>
      <c r="AC11" s="227"/>
      <c r="AD11" s="227"/>
      <c r="AE11" s="227"/>
      <c r="AF11" s="227"/>
      <c r="AG11" s="227"/>
      <c r="AH11" s="228"/>
    </row>
    <row r="12" spans="1:45" ht="33" customHeight="1" thickBot="1">
      <c r="A12" s="229">
        <v>1</v>
      </c>
      <c r="B12" s="230">
        <f>IF(【全員最初に作成】基本情報!C35="","",【全員最初に作成】基本情報!C35)</f>
        <v>1</v>
      </c>
      <c r="C12" s="231">
        <f>IF(【全員最初に作成】基本情報!D35="","",【全員最初に作成】基本情報!D35)</f>
        <v>3</v>
      </c>
      <c r="D12" s="231">
        <f>IF(【全員最初に作成】基本情報!E35="","",【全員最初に作成】基本情報!E35)</f>
        <v>1</v>
      </c>
      <c r="E12" s="231">
        <f>IF(【全員最初に作成】基本情報!F35="","",【全員最初に作成】基本情報!F35)</f>
        <v>4</v>
      </c>
      <c r="F12" s="231">
        <f>IF(【全員最初に作成】基本情報!G35="","",【全員最初に作成】基本情報!G35)</f>
        <v>5</v>
      </c>
      <c r="G12" s="231">
        <f>IF(【全員最初に作成】基本情報!H35="","",【全員最初に作成】基本情報!H35)</f>
        <v>6</v>
      </c>
      <c r="H12" s="231">
        <f>IF(【全員最初に作成】基本情報!I35="","",【全員最初に作成】基本情報!I35)</f>
        <v>7</v>
      </c>
      <c r="I12" s="231">
        <f>IF(【全員最初に作成】基本情報!J35="","",【全員最初に作成】基本情報!J35)</f>
        <v>8</v>
      </c>
      <c r="J12" s="231">
        <f>IF(【全員最初に作成】基本情報!K35="","",【全員最初に作成】基本情報!K35)</f>
        <v>9</v>
      </c>
      <c r="K12" s="232">
        <f>IF(【全員最初に作成】基本情報!L35="","",【全員最初に作成】基本情報!L35)</f>
        <v>1</v>
      </c>
      <c r="L12" s="229" t="str">
        <f>IF(【全員最初に作成】基本情報!M35="","",【全員最初に作成】基本情報!M35)</f>
        <v>東京都</v>
      </c>
      <c r="M12" s="229" t="str">
        <f>IF(【全員最初に作成】基本情報!R35="","",【全員最初に作成】基本情報!R35)</f>
        <v>東京都</v>
      </c>
      <c r="N12" s="229" t="str">
        <f>IF(【全員最初に作成】基本情報!W35="","",【全員最初に作成】基本情報!W35)</f>
        <v>千代田区</v>
      </c>
      <c r="O12" s="229" t="str">
        <f>IF(【全員最初に作成】基本情報!X35="","",【全員最初に作成】基本情報!X35)</f>
        <v>障害福祉事業所名称０１</v>
      </c>
      <c r="P12" s="233" t="str">
        <f>IF(【全員最初に作成】基本情報!Y35="","",【全員最初に作成】基本情報!Y35)</f>
        <v>居宅介護</v>
      </c>
      <c r="Q12" s="234">
        <f>IF(【全員最初に作成】基本情報!AB35="","",【全員最初に作成】基本情報!AB35)</f>
        <v>620000</v>
      </c>
      <c r="R12" s="800" t="s">
        <v>582</v>
      </c>
      <c r="S12" s="801" t="s">
        <v>22</v>
      </c>
      <c r="T12" s="235">
        <f>IFERROR(IF(R12="","",VLOOKUP(P12,【参考】数式用!$A$5:$H$34,MATCH(S12,【参考】数式用!$F$4:$H$4,0)+5,0)),"")</f>
        <v>5.5E-2</v>
      </c>
      <c r="U12" s="236" t="str">
        <f>IF(S12="特定加算Ⅰ",VLOOKUP(P12,【参考】数式用!$A$5:$I$28,9,FALSE),"-")</f>
        <v>-</v>
      </c>
      <c r="V12" s="237" t="s">
        <v>19</v>
      </c>
      <c r="W12" s="802">
        <v>4</v>
      </c>
      <c r="X12" s="618" t="s">
        <v>11</v>
      </c>
      <c r="Y12" s="802">
        <v>4</v>
      </c>
      <c r="Z12" s="618" t="s">
        <v>73</v>
      </c>
      <c r="AA12" s="802">
        <v>5</v>
      </c>
      <c r="AB12" s="618" t="s">
        <v>11</v>
      </c>
      <c r="AC12" s="802">
        <v>3</v>
      </c>
      <c r="AD12" s="618" t="s">
        <v>15</v>
      </c>
      <c r="AE12" s="238" t="s">
        <v>30</v>
      </c>
      <c r="AF12" s="239">
        <f>IF(AND(W12&gt;=1,Y12&gt;=1,AA12&gt;=1,AC12&gt;=1),(AA12*12+AC12)-(W12*12+Y12)+1,"")</f>
        <v>12</v>
      </c>
      <c r="AG12" s="239" t="s">
        <v>50</v>
      </c>
      <c r="AH12" s="240">
        <f>IFERROR(ROUNDDOWN(Q12*T12,0)*AF12,"")</f>
        <v>409200</v>
      </c>
      <c r="AJ12" s="241" t="str">
        <f>IFERROR(IF(T12="エラー","☓","○"),"")</f>
        <v>○</v>
      </c>
      <c r="AK12" s="242" t="str">
        <f t="shared" ref="AK12:AK43" si="0">IFERROR(IF(T12="エラー","当該サービスに存在しない加算区分が選択されていますので、修正してください。",""),"")</f>
        <v/>
      </c>
      <c r="AL12" s="243"/>
      <c r="AM12" s="243"/>
      <c r="AN12" s="243"/>
      <c r="AO12" s="243"/>
      <c r="AP12" s="243"/>
      <c r="AQ12" s="243"/>
      <c r="AR12" s="243"/>
      <c r="AS12" s="244"/>
    </row>
    <row r="13" spans="1:45" ht="33" customHeight="1" thickBot="1">
      <c r="A13" s="229">
        <f>A12+1</f>
        <v>2</v>
      </c>
      <c r="B13" s="230">
        <f>IF(【全員最初に作成】基本情報!C36="","",【全員最初に作成】基本情報!C36)</f>
        <v>1</v>
      </c>
      <c r="C13" s="231">
        <f>IF(【全員最初に作成】基本情報!D36="","",【全員最初に作成】基本情報!D36)</f>
        <v>3</v>
      </c>
      <c r="D13" s="231">
        <f>IF(【全員最初に作成】基本情報!E36="","",【全員最初に作成】基本情報!E36)</f>
        <v>1</v>
      </c>
      <c r="E13" s="231">
        <f>IF(【全員最初に作成】基本情報!F36="","",【全員最初に作成】基本情報!F36)</f>
        <v>4</v>
      </c>
      <c r="F13" s="231">
        <f>IF(【全員最初に作成】基本情報!G36="","",【全員最初に作成】基本情報!G36)</f>
        <v>5</v>
      </c>
      <c r="G13" s="231">
        <f>IF(【全員最初に作成】基本情報!H36="","",【全員最初に作成】基本情報!H36)</f>
        <v>6</v>
      </c>
      <c r="H13" s="231">
        <f>IF(【全員最初に作成】基本情報!I36="","",【全員最初に作成】基本情報!I36)</f>
        <v>7</v>
      </c>
      <c r="I13" s="231">
        <f>IF(【全員最初に作成】基本情報!J36="","",【全員最初に作成】基本情報!J36)</f>
        <v>8</v>
      </c>
      <c r="J13" s="231">
        <f>IF(【全員最初に作成】基本情報!K36="","",【全員最初に作成】基本情報!K36)</f>
        <v>9</v>
      </c>
      <c r="K13" s="232">
        <f>IF(【全員最初に作成】基本情報!L36="","",【全員最初に作成】基本情報!L36)</f>
        <v>2</v>
      </c>
      <c r="L13" s="229" t="str">
        <f>IF(【全員最初に作成】基本情報!M36="","",【全員最初に作成】基本情報!M36)</f>
        <v>東京都</v>
      </c>
      <c r="M13" s="229" t="str">
        <f>IF(【全員最初に作成】基本情報!R36="","",【全員最初に作成】基本情報!R36)</f>
        <v>東京都</v>
      </c>
      <c r="N13" s="229" t="str">
        <f>IF(【全員最初に作成】基本情報!W36="","",【全員最初に作成】基本情報!W36)</f>
        <v>豊島区</v>
      </c>
      <c r="O13" s="229" t="str">
        <f>IF(【全員最初に作成】基本情報!X36="","",【全員最初に作成】基本情報!X36)</f>
        <v>障害福祉事業所名称０２</v>
      </c>
      <c r="P13" s="233" t="str">
        <f>IF(【全員最初に作成】基本情報!Y36="","",【全員最初に作成】基本情報!Y36)</f>
        <v>居宅介護</v>
      </c>
      <c r="Q13" s="234">
        <f>IF(【全員最初に作成】基本情報!AB36="","",【全員最初に作成】基本情報!AB36)</f>
        <v>770000</v>
      </c>
      <c r="R13" s="800" t="s">
        <v>581</v>
      </c>
      <c r="S13" s="801" t="s">
        <v>21</v>
      </c>
      <c r="T13" s="235">
        <f>IFERROR(IF(R13="","",VLOOKUP(P13,【参考】数式用!$A$5:$H$34,MATCH(S13,【参考】数式用!$F$4:$H$4,0)+5,0)),"")</f>
        <v>7.0000000000000007E-2</v>
      </c>
      <c r="U13" s="236" t="str">
        <f>IF(S13="特定加算Ⅰ",VLOOKUP(P13,【参考】数式用!$A$5:$I$28,9,FALSE),"-")</f>
        <v>特定事業所加算</v>
      </c>
      <c r="V13" s="237" t="s">
        <v>19</v>
      </c>
      <c r="W13" s="802">
        <v>4</v>
      </c>
      <c r="X13" s="618" t="s">
        <v>11</v>
      </c>
      <c r="Y13" s="802">
        <v>4</v>
      </c>
      <c r="Z13" s="618" t="s">
        <v>73</v>
      </c>
      <c r="AA13" s="802">
        <v>5</v>
      </c>
      <c r="AB13" s="618" t="s">
        <v>11</v>
      </c>
      <c r="AC13" s="802">
        <v>3</v>
      </c>
      <c r="AD13" s="618" t="s">
        <v>15</v>
      </c>
      <c r="AE13" s="238" t="s">
        <v>30</v>
      </c>
      <c r="AF13" s="245">
        <f t="shared" ref="AF13:AF76" si="1">IF(AND(W13&gt;=1,Y13&gt;=1,AA13&gt;=1,AC13&gt;=1),(AA13*12+AC13)-(W13*12+Y13)+1,"")</f>
        <v>12</v>
      </c>
      <c r="AG13" s="239" t="s">
        <v>50</v>
      </c>
      <c r="AH13" s="240">
        <f t="shared" ref="AH13:AH76" si="2">IFERROR(ROUNDDOWN(Q13*T13,0)*AF13,"")</f>
        <v>646800</v>
      </c>
      <c r="AJ13" s="241" t="str">
        <f t="shared" ref="AJ13:AJ76" si="3">IFERROR(IF(T13="エラー","☓","○"),"")</f>
        <v>○</v>
      </c>
      <c r="AK13" s="243" t="str">
        <f t="shared" si="0"/>
        <v/>
      </c>
      <c r="AL13" s="243"/>
      <c r="AM13" s="243"/>
      <c r="AN13" s="243"/>
      <c r="AO13" s="243"/>
      <c r="AP13" s="243"/>
      <c r="AQ13" s="243"/>
      <c r="AR13" s="243"/>
      <c r="AS13" s="244"/>
    </row>
    <row r="14" spans="1:45" ht="33" customHeight="1" thickBot="1">
      <c r="A14" s="229">
        <f t="shared" ref="A14:A112" si="4">A13+1</f>
        <v>3</v>
      </c>
      <c r="B14" s="230">
        <f>IF(【全員最初に作成】基本情報!C37="","",【全員最初に作成】基本情報!C37)</f>
        <v>1</v>
      </c>
      <c r="C14" s="231">
        <f>IF(【全員最初に作成】基本情報!D37="","",【全員最初に作成】基本情報!D37)</f>
        <v>3</v>
      </c>
      <c r="D14" s="231">
        <f>IF(【全員最初に作成】基本情報!E37="","",【全員最初に作成】基本情報!E37)</f>
        <v>1</v>
      </c>
      <c r="E14" s="231">
        <f>IF(【全員最初に作成】基本情報!F37="","",【全員最初に作成】基本情報!F37)</f>
        <v>4</v>
      </c>
      <c r="F14" s="231">
        <f>IF(【全員最初に作成】基本情報!G37="","",【全員最初に作成】基本情報!G37)</f>
        <v>5</v>
      </c>
      <c r="G14" s="231">
        <f>IF(【全員最初に作成】基本情報!H37="","",【全員最初に作成】基本情報!H37)</f>
        <v>6</v>
      </c>
      <c r="H14" s="231">
        <f>IF(【全員最初に作成】基本情報!I37="","",【全員最初に作成】基本情報!I37)</f>
        <v>7</v>
      </c>
      <c r="I14" s="231">
        <f>IF(【全員最初に作成】基本情報!J37="","",【全員最初に作成】基本情報!J37)</f>
        <v>8</v>
      </c>
      <c r="J14" s="231">
        <f>IF(【全員最初に作成】基本情報!K37="","",【全員最初に作成】基本情報!K37)</f>
        <v>9</v>
      </c>
      <c r="K14" s="232">
        <f>IF(【全員最初に作成】基本情報!L37="","",【全員最初に作成】基本情報!L37)</f>
        <v>3</v>
      </c>
      <c r="L14" s="229" t="str">
        <f>IF(【全員最初に作成】基本情報!M37="","",【全員最初に作成】基本情報!M37)</f>
        <v>東京都</v>
      </c>
      <c r="M14" s="229" t="str">
        <f>IF(【全員最初に作成】基本情報!R37="","",【全員最初に作成】基本情報!R37)</f>
        <v>東京都</v>
      </c>
      <c r="N14" s="229" t="str">
        <f>IF(【全員最初に作成】基本情報!W37="","",【全員最初に作成】基本情報!W37)</f>
        <v>世田谷区</v>
      </c>
      <c r="O14" s="229" t="str">
        <f>IF(【全員最初に作成】基本情報!X37="","",【全員最初に作成】基本情報!X37)</f>
        <v>障害福祉事業所名称０３</v>
      </c>
      <c r="P14" s="233" t="str">
        <f>IF(【全員最初に作成】基本情報!Y37="","",【全員最初に作成】基本情報!Y37)</f>
        <v>生活介護</v>
      </c>
      <c r="Q14" s="234">
        <f>IF(【全員最初に作成】基本情報!AB37="","",【全員最初に作成】基本情報!AB37)</f>
        <v>4740000</v>
      </c>
      <c r="R14" s="800" t="s">
        <v>581</v>
      </c>
      <c r="S14" s="801" t="s">
        <v>21</v>
      </c>
      <c r="T14" s="235">
        <f>IFERROR(IF(R14="","",VLOOKUP(P14,【参考】数式用!$A$5:$H$34,MATCH(S14,【参考】数式用!$F$4:$H$4,0)+5,0)),"")</f>
        <v>1.4E-2</v>
      </c>
      <c r="U14" s="236" t="str">
        <f>IF(S14="特定加算Ⅰ",VLOOKUP(P14,【参考】数式用!$A$5:$I$28,9,FALSE),"-")</f>
        <v>福祉専門職員配置等加算</v>
      </c>
      <c r="V14" s="237" t="s">
        <v>19</v>
      </c>
      <c r="W14" s="802">
        <v>4</v>
      </c>
      <c r="X14" s="618" t="s">
        <v>11</v>
      </c>
      <c r="Y14" s="802">
        <v>4</v>
      </c>
      <c r="Z14" s="618" t="s">
        <v>73</v>
      </c>
      <c r="AA14" s="802">
        <v>5</v>
      </c>
      <c r="AB14" s="618" t="s">
        <v>11</v>
      </c>
      <c r="AC14" s="802">
        <v>3</v>
      </c>
      <c r="AD14" s="618" t="s">
        <v>15</v>
      </c>
      <c r="AE14" s="238" t="s">
        <v>30</v>
      </c>
      <c r="AF14" s="245">
        <f t="shared" si="1"/>
        <v>12</v>
      </c>
      <c r="AG14" s="239" t="s">
        <v>50</v>
      </c>
      <c r="AH14" s="240">
        <f t="shared" si="2"/>
        <v>796320</v>
      </c>
      <c r="AJ14" s="241" t="str">
        <f t="shared" si="3"/>
        <v>○</v>
      </c>
      <c r="AK14" s="243" t="str">
        <f t="shared" si="0"/>
        <v/>
      </c>
      <c r="AL14" s="243"/>
      <c r="AM14" s="243"/>
      <c r="AN14" s="243"/>
      <c r="AO14" s="243"/>
      <c r="AP14" s="243"/>
      <c r="AQ14" s="243"/>
      <c r="AR14" s="243"/>
      <c r="AS14" s="244"/>
    </row>
    <row r="15" spans="1:45" ht="33" customHeight="1" thickBot="1">
      <c r="A15" s="229">
        <f t="shared" si="4"/>
        <v>4</v>
      </c>
      <c r="B15" s="230">
        <f>IF(【全員最初に作成】基本情報!C38="","",【全員最初に作成】基本情報!C38)</f>
        <v>1</v>
      </c>
      <c r="C15" s="231">
        <f>IF(【全員最初に作成】基本情報!D38="","",【全員最初に作成】基本情報!D38)</f>
        <v>1</v>
      </c>
      <c r="D15" s="231">
        <f>IF(【全員最初に作成】基本情報!E38="","",【全員最初に作成】基本情報!E38)</f>
        <v>1</v>
      </c>
      <c r="E15" s="231">
        <f>IF(【全員最初に作成】基本情報!F38="","",【全員最初に作成】基本情報!F38)</f>
        <v>4</v>
      </c>
      <c r="F15" s="231">
        <f>IF(【全員最初に作成】基本情報!G38="","",【全員最初に作成】基本情報!G38)</f>
        <v>5</v>
      </c>
      <c r="G15" s="231">
        <f>IF(【全員最初に作成】基本情報!H38="","",【全員最初に作成】基本情報!H38)</f>
        <v>6</v>
      </c>
      <c r="H15" s="231">
        <f>IF(【全員最初に作成】基本情報!I38="","",【全員最初に作成】基本情報!I38)</f>
        <v>7</v>
      </c>
      <c r="I15" s="231">
        <f>IF(【全員最初に作成】基本情報!J38="","",【全員最初に作成】基本情報!J38)</f>
        <v>8</v>
      </c>
      <c r="J15" s="231">
        <f>IF(【全員最初に作成】基本情報!K38="","",【全員最初に作成】基本情報!K38)</f>
        <v>9</v>
      </c>
      <c r="K15" s="232">
        <f>IF(【全員最初に作成】基本情報!L38="","",【全員最初に作成】基本情報!L38)</f>
        <v>4</v>
      </c>
      <c r="L15" s="229" t="str">
        <f>IF(【全員最初に作成】基本情報!M38="","",【全員最初に作成】基本情報!M38)</f>
        <v>さいたま市</v>
      </c>
      <c r="M15" s="229" t="str">
        <f>IF(【全員最初に作成】基本情報!R38="","",【全員最初に作成】基本情報!R38)</f>
        <v>埼玉県</v>
      </c>
      <c r="N15" s="229" t="str">
        <f>IF(【全員最初に作成】基本情報!W38="","",【全員最初に作成】基本情報!W38)</f>
        <v>さいたま市</v>
      </c>
      <c r="O15" s="229" t="str">
        <f>IF(【全員最初に作成】基本情報!X38="","",【全員最初に作成】基本情報!X38)</f>
        <v>障害福祉事業所名称０４</v>
      </c>
      <c r="P15" s="233" t="str">
        <f>IF(【全員最初に作成】基本情報!Y38="","",【全員最初に作成】基本情報!Y38)</f>
        <v>就労継続支援Ｂ型</v>
      </c>
      <c r="Q15" s="234">
        <f>IF(【全員最初に作成】基本情報!AB38="","",【全員最初に作成】基本情報!AB38)</f>
        <v>2370000</v>
      </c>
      <c r="R15" s="800" t="s">
        <v>583</v>
      </c>
      <c r="S15" s="801" t="s">
        <v>21</v>
      </c>
      <c r="T15" s="235">
        <f>IFERROR(IF(R15="","",VLOOKUP(P15,【参考】数式用!$A$5:$H$34,MATCH(S15,【参考】数式用!$F$4:$H$4,0)+5,0)),"")</f>
        <v>1.7000000000000001E-2</v>
      </c>
      <c r="U15" s="236" t="str">
        <f>IF(S15="特定加算Ⅰ",VLOOKUP(P15,【参考】数式用!$A$5:$I$28,9,FALSE),"-")</f>
        <v>福祉専門職員配置等加算</v>
      </c>
      <c r="V15" s="237" t="s">
        <v>19</v>
      </c>
      <c r="W15" s="802">
        <v>4</v>
      </c>
      <c r="X15" s="618" t="s">
        <v>11</v>
      </c>
      <c r="Y15" s="802">
        <v>4</v>
      </c>
      <c r="Z15" s="618" t="s">
        <v>73</v>
      </c>
      <c r="AA15" s="802">
        <v>5</v>
      </c>
      <c r="AB15" s="618" t="s">
        <v>11</v>
      </c>
      <c r="AC15" s="802">
        <v>3</v>
      </c>
      <c r="AD15" s="618" t="s">
        <v>15</v>
      </c>
      <c r="AE15" s="238" t="s">
        <v>30</v>
      </c>
      <c r="AF15" s="245">
        <f t="shared" si="1"/>
        <v>12</v>
      </c>
      <c r="AG15" s="239" t="s">
        <v>50</v>
      </c>
      <c r="AH15" s="240">
        <f t="shared" si="2"/>
        <v>483480</v>
      </c>
      <c r="AJ15" s="241" t="str">
        <f t="shared" si="3"/>
        <v>○</v>
      </c>
      <c r="AK15" s="243" t="str">
        <f t="shared" si="0"/>
        <v/>
      </c>
      <c r="AL15" s="243"/>
      <c r="AM15" s="243"/>
      <c r="AN15" s="243"/>
      <c r="AO15" s="243"/>
      <c r="AP15" s="243"/>
      <c r="AQ15" s="243"/>
      <c r="AR15" s="243"/>
      <c r="AS15" s="244"/>
    </row>
    <row r="16" spans="1:45" ht="33" customHeight="1" thickBot="1">
      <c r="A16" s="229">
        <f t="shared" si="4"/>
        <v>5</v>
      </c>
      <c r="B16" s="230">
        <f>IF(【全員最初に作成】基本情報!C39="","",【全員最初に作成】基本情報!C39)</f>
        <v>1</v>
      </c>
      <c r="C16" s="231">
        <f>IF(【全員最初に作成】基本情報!D39="","",【全員最初に作成】基本情報!D39)</f>
        <v>2</v>
      </c>
      <c r="D16" s="231">
        <f>IF(【全員最初に作成】基本情報!E39="","",【全員最初に作成】基本情報!E39)</f>
        <v>1</v>
      </c>
      <c r="E16" s="231">
        <f>IF(【全員最初に作成】基本情報!F39="","",【全員最初に作成】基本情報!F39)</f>
        <v>4</v>
      </c>
      <c r="F16" s="231">
        <f>IF(【全員最初に作成】基本情報!G39="","",【全員最初に作成】基本情報!G39)</f>
        <v>5</v>
      </c>
      <c r="G16" s="231">
        <f>IF(【全員最初に作成】基本情報!H39="","",【全員最初に作成】基本情報!H39)</f>
        <v>6</v>
      </c>
      <c r="H16" s="231">
        <f>IF(【全員最初に作成】基本情報!I39="","",【全員最初に作成】基本情報!I39)</f>
        <v>7</v>
      </c>
      <c r="I16" s="231">
        <f>IF(【全員最初に作成】基本情報!J39="","",【全員最初に作成】基本情報!J39)</f>
        <v>8</v>
      </c>
      <c r="J16" s="231">
        <f>IF(【全員最初に作成】基本情報!K39="","",【全員最初に作成】基本情報!K39)</f>
        <v>9</v>
      </c>
      <c r="K16" s="232">
        <f>IF(【全員最初に作成】基本情報!L39="","",【全員最初に作成】基本情報!L39)</f>
        <v>5</v>
      </c>
      <c r="L16" s="229" t="str">
        <f>IF(【全員最初に作成】基本情報!M39="","",【全員最初に作成】基本情報!M39)</f>
        <v>千葉市</v>
      </c>
      <c r="M16" s="229" t="str">
        <f>IF(【全員最初に作成】基本情報!R39="","",【全員最初に作成】基本情報!R39)</f>
        <v>千葉県</v>
      </c>
      <c r="N16" s="229" t="str">
        <f>IF(【全員最初に作成】基本情報!W39="","",【全員最初に作成】基本情報!W39)</f>
        <v>千葉市</v>
      </c>
      <c r="O16" s="229" t="str">
        <f>IF(【全員最初に作成】基本情報!X39="","",【全員最初に作成】基本情報!X39)</f>
        <v>障害福祉事業所名称０５</v>
      </c>
      <c r="P16" s="233" t="str">
        <f>IF(【全員最初に作成】基本情報!Y39="","",【全員最初に作成】基本情報!Y39)</f>
        <v>施設入所支援</v>
      </c>
      <c r="Q16" s="234">
        <f>IF(【全員最初に作成】基本情報!AB39="","",【全員最初に作成】基本情報!AB39)</f>
        <v>7100000</v>
      </c>
      <c r="R16" s="800" t="s">
        <v>581</v>
      </c>
      <c r="S16" s="801" t="s">
        <v>326</v>
      </c>
      <c r="T16" s="235">
        <f>IFERROR(IF(R16="","",VLOOKUP(P16,【参考】数式用!$A$5:$H$34,MATCH(S16,【参考】数式用!$F$4:$H$4,0)+5,0)),"")</f>
        <v>2.1000000000000001E-2</v>
      </c>
      <c r="U16" s="236" t="str">
        <f>IF(S16="特定加算Ⅰ",VLOOKUP(P16,【参考】数式用!$A$5:$I$28,9,FALSE),"-")</f>
        <v>-</v>
      </c>
      <c r="V16" s="237" t="s">
        <v>19</v>
      </c>
      <c r="W16" s="802">
        <v>4</v>
      </c>
      <c r="X16" s="618" t="s">
        <v>11</v>
      </c>
      <c r="Y16" s="802">
        <v>4</v>
      </c>
      <c r="Z16" s="618" t="s">
        <v>73</v>
      </c>
      <c r="AA16" s="802">
        <v>5</v>
      </c>
      <c r="AB16" s="618" t="s">
        <v>11</v>
      </c>
      <c r="AC16" s="802">
        <v>3</v>
      </c>
      <c r="AD16" s="618" t="s">
        <v>15</v>
      </c>
      <c r="AE16" s="238" t="s">
        <v>30</v>
      </c>
      <c r="AF16" s="245">
        <f t="shared" si="1"/>
        <v>12</v>
      </c>
      <c r="AG16" s="239" t="s">
        <v>50</v>
      </c>
      <c r="AH16" s="240">
        <f t="shared" si="2"/>
        <v>1789200</v>
      </c>
      <c r="AJ16" s="241" t="str">
        <f t="shared" si="3"/>
        <v>○</v>
      </c>
      <c r="AK16" s="243" t="str">
        <f t="shared" si="0"/>
        <v/>
      </c>
      <c r="AL16" s="243"/>
      <c r="AM16" s="243"/>
      <c r="AN16" s="243"/>
      <c r="AO16" s="243"/>
      <c r="AP16" s="243"/>
      <c r="AQ16" s="243"/>
      <c r="AR16" s="243"/>
      <c r="AS16" s="244"/>
    </row>
    <row r="17" spans="1:45" ht="33" customHeight="1" thickBot="1">
      <c r="A17" s="229">
        <f t="shared" si="4"/>
        <v>6</v>
      </c>
      <c r="B17" s="230">
        <f>IF(【全員最初に作成】基本情報!C40="","",【全員最初に作成】基本情報!C40)</f>
        <v>1</v>
      </c>
      <c r="C17" s="231">
        <f>IF(【全員最初に作成】基本情報!D40="","",【全員最初に作成】基本情報!D40)</f>
        <v>2</v>
      </c>
      <c r="D17" s="231">
        <f>IF(【全員最初に作成】基本情報!E40="","",【全員最初に作成】基本情報!E40)</f>
        <v>1</v>
      </c>
      <c r="E17" s="231">
        <f>IF(【全員最初に作成】基本情報!F40="","",【全員最初に作成】基本情報!F40)</f>
        <v>4</v>
      </c>
      <c r="F17" s="231">
        <f>IF(【全員最初に作成】基本情報!G40="","",【全員最初に作成】基本情報!G40)</f>
        <v>5</v>
      </c>
      <c r="G17" s="231">
        <f>IF(【全員最初に作成】基本情報!H40="","",【全員最初に作成】基本情報!H40)</f>
        <v>6</v>
      </c>
      <c r="H17" s="231">
        <f>IF(【全員最初に作成】基本情報!I40="","",【全員最初に作成】基本情報!I40)</f>
        <v>7</v>
      </c>
      <c r="I17" s="231">
        <f>IF(【全員最初に作成】基本情報!J40="","",【全員最初に作成】基本情報!J40)</f>
        <v>8</v>
      </c>
      <c r="J17" s="231">
        <f>IF(【全員最初に作成】基本情報!K40="","",【全員最初に作成】基本情報!K40)</f>
        <v>9</v>
      </c>
      <c r="K17" s="232">
        <f>IF(【全員最初に作成】基本情報!L40="","",【全員最初に作成】基本情報!L40)</f>
        <v>5</v>
      </c>
      <c r="L17" s="229" t="str">
        <f>IF(【全員最初に作成】基本情報!M40="","",【全員最初に作成】基本情報!M40)</f>
        <v>千葉市</v>
      </c>
      <c r="M17" s="229" t="str">
        <f>IF(【全員最初に作成】基本情報!R40="","",【全員最初に作成】基本情報!R40)</f>
        <v>千葉県</v>
      </c>
      <c r="N17" s="229" t="str">
        <f>IF(【全員最初に作成】基本情報!W40="","",【全員最初に作成】基本情報!W40)</f>
        <v>千葉市</v>
      </c>
      <c r="O17" s="229" t="str">
        <f>IF(【全員最初に作成】基本情報!X40="","",【全員最初に作成】基本情報!X40)</f>
        <v>障害福祉事業所名称０６</v>
      </c>
      <c r="P17" s="233" t="str">
        <f>IF(【全員最初に作成】基本情報!Y40="","",【全員最初に作成】基本情報!Y40)</f>
        <v>障害者支援施設：生活介護</v>
      </c>
      <c r="Q17" s="234">
        <f>IF(【全員最初に作成】基本情報!AB40="","",【全員最初に作成】基本情報!AB40)</f>
        <v>12700000</v>
      </c>
      <c r="R17" s="800" t="s">
        <v>581</v>
      </c>
      <c r="S17" s="801" t="s">
        <v>326</v>
      </c>
      <c r="T17" s="235">
        <f>IFERROR(IF(R17="","",VLOOKUP(P17,【参考】数式用!$A$5:$H$34,MATCH(S17,【参考】数式用!$F$4:$H$4,0)+5,0)),"")</f>
        <v>1.7000000000000001E-2</v>
      </c>
      <c r="U17" s="236" t="str">
        <f>IF(S17="特定加算Ⅰ",VLOOKUP(P17,【参考】数式用!$A$5:$I$28,9,FALSE),"-")</f>
        <v>-</v>
      </c>
      <c r="V17" s="237" t="s">
        <v>19</v>
      </c>
      <c r="W17" s="802">
        <v>4</v>
      </c>
      <c r="X17" s="618" t="s">
        <v>11</v>
      </c>
      <c r="Y17" s="802">
        <v>4</v>
      </c>
      <c r="Z17" s="618" t="s">
        <v>73</v>
      </c>
      <c r="AA17" s="802">
        <v>5</v>
      </c>
      <c r="AB17" s="618" t="s">
        <v>11</v>
      </c>
      <c r="AC17" s="802">
        <v>3</v>
      </c>
      <c r="AD17" s="618" t="s">
        <v>158</v>
      </c>
      <c r="AE17" s="238" t="s">
        <v>159</v>
      </c>
      <c r="AF17" s="245">
        <f t="shared" si="1"/>
        <v>12</v>
      </c>
      <c r="AG17" s="239" t="s">
        <v>160</v>
      </c>
      <c r="AH17" s="240">
        <f t="shared" si="2"/>
        <v>2590800</v>
      </c>
      <c r="AJ17" s="241" t="str">
        <f t="shared" si="3"/>
        <v>○</v>
      </c>
      <c r="AK17" s="243" t="str">
        <f t="shared" si="0"/>
        <v/>
      </c>
      <c r="AL17" s="243"/>
      <c r="AM17" s="243"/>
      <c r="AN17" s="243"/>
      <c r="AO17" s="243"/>
      <c r="AP17" s="243"/>
      <c r="AQ17" s="243"/>
      <c r="AR17" s="243"/>
      <c r="AS17" s="244"/>
    </row>
    <row r="18" spans="1:45" ht="33" customHeight="1" thickBot="1">
      <c r="A18" s="229">
        <f t="shared" si="4"/>
        <v>7</v>
      </c>
      <c r="B18" s="230" t="str">
        <f>IF(【全員最初に作成】基本情報!C41="","",【全員最初に作成】基本情報!C41)</f>
        <v/>
      </c>
      <c r="C18" s="231" t="str">
        <f>IF(【全員最初に作成】基本情報!D41="","",【全員最初に作成】基本情報!D41)</f>
        <v/>
      </c>
      <c r="D18" s="231" t="str">
        <f>IF(【全員最初に作成】基本情報!E41="","",【全員最初に作成】基本情報!E41)</f>
        <v/>
      </c>
      <c r="E18" s="231" t="str">
        <f>IF(【全員最初に作成】基本情報!F41="","",【全員最初に作成】基本情報!F41)</f>
        <v/>
      </c>
      <c r="F18" s="231" t="str">
        <f>IF(【全員最初に作成】基本情報!G41="","",【全員最初に作成】基本情報!G41)</f>
        <v/>
      </c>
      <c r="G18" s="231" t="str">
        <f>IF(【全員最初に作成】基本情報!H41="","",【全員最初に作成】基本情報!H41)</f>
        <v/>
      </c>
      <c r="H18" s="231" t="str">
        <f>IF(【全員最初に作成】基本情報!I41="","",【全員最初に作成】基本情報!I41)</f>
        <v/>
      </c>
      <c r="I18" s="231" t="str">
        <f>IF(【全員最初に作成】基本情報!J41="","",【全員最初に作成】基本情報!J41)</f>
        <v/>
      </c>
      <c r="J18" s="231" t="str">
        <f>IF(【全員最初に作成】基本情報!K41="","",【全員最初に作成】基本情報!K41)</f>
        <v/>
      </c>
      <c r="K18" s="232" t="str">
        <f>IF(【全員最初に作成】基本情報!L41="","",【全員最初に作成】基本情報!L41)</f>
        <v/>
      </c>
      <c r="L18" s="229" t="str">
        <f>IF(【全員最初に作成】基本情報!M41="","",【全員最初に作成】基本情報!M41)</f>
        <v/>
      </c>
      <c r="M18" s="229" t="str">
        <f>IF(【全員最初に作成】基本情報!R41="","",【全員最初に作成】基本情報!R41)</f>
        <v/>
      </c>
      <c r="N18" s="229" t="str">
        <f>IF(【全員最初に作成】基本情報!W41="","",【全員最初に作成】基本情報!W41)</f>
        <v/>
      </c>
      <c r="O18" s="229" t="str">
        <f>IF(【全員最初に作成】基本情報!X41="","",【全員最初に作成】基本情報!X41)</f>
        <v/>
      </c>
      <c r="P18" s="233" t="str">
        <f>IF(【全員最初に作成】基本情報!Y41="","",【全員最初に作成】基本情報!Y41)</f>
        <v/>
      </c>
      <c r="Q18" s="234" t="str">
        <f>IF(【全員最初に作成】基本情報!AB41="","",【全員最初に作成】基本情報!AB41)</f>
        <v/>
      </c>
      <c r="R18" s="800"/>
      <c r="S18" s="801"/>
      <c r="T18" s="235" t="str">
        <f>IFERROR(IF(R18="","",VLOOKUP(P18,【参考】数式用!$A$5:$H$34,MATCH(S18,【参考】数式用!$F$4:$H$4,0)+5,0)),"")</f>
        <v/>
      </c>
      <c r="U18" s="236" t="str">
        <f>IF(S18="特定加算Ⅰ",VLOOKUP(P18,【参考】数式用!$A$5:$I$28,9,FALSE),"-")</f>
        <v>-</v>
      </c>
      <c r="V18" s="237" t="s">
        <v>155</v>
      </c>
      <c r="W18" s="802"/>
      <c r="X18" s="618" t="s">
        <v>156</v>
      </c>
      <c r="Y18" s="802"/>
      <c r="Z18" s="618" t="s">
        <v>157</v>
      </c>
      <c r="AA18" s="802"/>
      <c r="AB18" s="618" t="s">
        <v>156</v>
      </c>
      <c r="AC18" s="802"/>
      <c r="AD18" s="618" t="s">
        <v>158</v>
      </c>
      <c r="AE18" s="238" t="s">
        <v>159</v>
      </c>
      <c r="AF18" s="245" t="str">
        <f t="shared" si="1"/>
        <v/>
      </c>
      <c r="AG18" s="239" t="s">
        <v>160</v>
      </c>
      <c r="AH18" s="240" t="str">
        <f t="shared" si="2"/>
        <v/>
      </c>
      <c r="AJ18" s="241" t="str">
        <f t="shared" si="3"/>
        <v>○</v>
      </c>
      <c r="AK18" s="243" t="str">
        <f t="shared" si="0"/>
        <v/>
      </c>
      <c r="AL18" s="243"/>
      <c r="AM18" s="243"/>
      <c r="AN18" s="243"/>
      <c r="AO18" s="243"/>
      <c r="AP18" s="243"/>
      <c r="AQ18" s="243"/>
      <c r="AR18" s="243"/>
      <c r="AS18" s="244"/>
    </row>
    <row r="19" spans="1:45" ht="33" customHeight="1" thickBot="1">
      <c r="A19" s="229">
        <f t="shared" si="4"/>
        <v>8</v>
      </c>
      <c r="B19" s="230" t="str">
        <f>IF(【全員最初に作成】基本情報!C42="","",【全員最初に作成】基本情報!C42)</f>
        <v/>
      </c>
      <c r="C19" s="231" t="str">
        <f>IF(【全員最初に作成】基本情報!D42="","",【全員最初に作成】基本情報!D42)</f>
        <v/>
      </c>
      <c r="D19" s="231" t="str">
        <f>IF(【全員最初に作成】基本情報!E42="","",【全員最初に作成】基本情報!E42)</f>
        <v/>
      </c>
      <c r="E19" s="231" t="str">
        <f>IF(【全員最初に作成】基本情報!F42="","",【全員最初に作成】基本情報!F42)</f>
        <v/>
      </c>
      <c r="F19" s="231" t="str">
        <f>IF(【全員最初に作成】基本情報!G42="","",【全員最初に作成】基本情報!G42)</f>
        <v/>
      </c>
      <c r="G19" s="231" t="str">
        <f>IF(【全員最初に作成】基本情報!H42="","",【全員最初に作成】基本情報!H42)</f>
        <v/>
      </c>
      <c r="H19" s="231" t="str">
        <f>IF(【全員最初に作成】基本情報!I42="","",【全員最初に作成】基本情報!I42)</f>
        <v/>
      </c>
      <c r="I19" s="231" t="str">
        <f>IF(【全員最初に作成】基本情報!J42="","",【全員最初に作成】基本情報!J42)</f>
        <v/>
      </c>
      <c r="J19" s="231" t="str">
        <f>IF(【全員最初に作成】基本情報!K42="","",【全員最初に作成】基本情報!K42)</f>
        <v/>
      </c>
      <c r="K19" s="232" t="str">
        <f>IF(【全員最初に作成】基本情報!L42="","",【全員最初に作成】基本情報!L42)</f>
        <v/>
      </c>
      <c r="L19" s="229" t="str">
        <f>IF(【全員最初に作成】基本情報!M42="","",【全員最初に作成】基本情報!M42)</f>
        <v/>
      </c>
      <c r="M19" s="229" t="str">
        <f>IF(【全員最初に作成】基本情報!R42="","",【全員最初に作成】基本情報!R42)</f>
        <v/>
      </c>
      <c r="N19" s="229" t="str">
        <f>IF(【全員最初に作成】基本情報!W42="","",【全員最初に作成】基本情報!W42)</f>
        <v/>
      </c>
      <c r="O19" s="229" t="str">
        <f>IF(【全員最初に作成】基本情報!X42="","",【全員最初に作成】基本情報!X42)</f>
        <v/>
      </c>
      <c r="P19" s="233" t="str">
        <f>IF(【全員最初に作成】基本情報!Y42="","",【全員最初に作成】基本情報!Y42)</f>
        <v/>
      </c>
      <c r="Q19" s="234" t="str">
        <f>IF(【全員最初に作成】基本情報!AB42="","",【全員最初に作成】基本情報!AB42)</f>
        <v/>
      </c>
      <c r="R19" s="800"/>
      <c r="S19" s="801"/>
      <c r="T19" s="235" t="str">
        <f>IFERROR(IF(R19="","",VLOOKUP(P19,【参考】数式用!$A$5:$H$34,MATCH(S19,【参考】数式用!$F$4:$H$4,0)+5,0)),"")</f>
        <v/>
      </c>
      <c r="U19" s="236" t="str">
        <f>IF(S19="特定加算Ⅰ",VLOOKUP(P19,【参考】数式用!$A$5:$I$28,9,FALSE),"-")</f>
        <v>-</v>
      </c>
      <c r="V19" s="237" t="s">
        <v>155</v>
      </c>
      <c r="W19" s="802"/>
      <c r="X19" s="618" t="s">
        <v>156</v>
      </c>
      <c r="Y19" s="802"/>
      <c r="Z19" s="618" t="s">
        <v>157</v>
      </c>
      <c r="AA19" s="802"/>
      <c r="AB19" s="618" t="s">
        <v>156</v>
      </c>
      <c r="AC19" s="802"/>
      <c r="AD19" s="618" t="s">
        <v>158</v>
      </c>
      <c r="AE19" s="238" t="s">
        <v>159</v>
      </c>
      <c r="AF19" s="245" t="str">
        <f t="shared" si="1"/>
        <v/>
      </c>
      <c r="AG19" s="239" t="s">
        <v>160</v>
      </c>
      <c r="AH19" s="240" t="str">
        <f t="shared" si="2"/>
        <v/>
      </c>
      <c r="AJ19" s="241" t="str">
        <f t="shared" si="3"/>
        <v>○</v>
      </c>
      <c r="AK19" s="243" t="str">
        <f t="shared" si="0"/>
        <v/>
      </c>
      <c r="AL19" s="243"/>
      <c r="AM19" s="243"/>
      <c r="AN19" s="243"/>
      <c r="AO19" s="243"/>
      <c r="AP19" s="243"/>
      <c r="AQ19" s="243"/>
      <c r="AR19" s="243"/>
      <c r="AS19" s="244"/>
    </row>
    <row r="20" spans="1:45" ht="33" customHeight="1" thickBot="1">
      <c r="A20" s="229">
        <f t="shared" si="4"/>
        <v>9</v>
      </c>
      <c r="B20" s="230" t="str">
        <f>IF(【全員最初に作成】基本情報!C43="","",【全員最初に作成】基本情報!C43)</f>
        <v/>
      </c>
      <c r="C20" s="231" t="str">
        <f>IF(【全員最初に作成】基本情報!D43="","",【全員最初に作成】基本情報!D43)</f>
        <v/>
      </c>
      <c r="D20" s="231" t="str">
        <f>IF(【全員最初に作成】基本情報!E43="","",【全員最初に作成】基本情報!E43)</f>
        <v/>
      </c>
      <c r="E20" s="231" t="str">
        <f>IF(【全員最初に作成】基本情報!F43="","",【全員最初に作成】基本情報!F43)</f>
        <v/>
      </c>
      <c r="F20" s="231" t="str">
        <f>IF(【全員最初に作成】基本情報!G43="","",【全員最初に作成】基本情報!G43)</f>
        <v/>
      </c>
      <c r="G20" s="231" t="str">
        <f>IF(【全員最初に作成】基本情報!H43="","",【全員最初に作成】基本情報!H43)</f>
        <v/>
      </c>
      <c r="H20" s="231" t="str">
        <f>IF(【全員最初に作成】基本情報!I43="","",【全員最初に作成】基本情報!I43)</f>
        <v/>
      </c>
      <c r="I20" s="231" t="str">
        <f>IF(【全員最初に作成】基本情報!J43="","",【全員最初に作成】基本情報!J43)</f>
        <v/>
      </c>
      <c r="J20" s="231" t="str">
        <f>IF(【全員最初に作成】基本情報!K43="","",【全員最初に作成】基本情報!K43)</f>
        <v/>
      </c>
      <c r="K20" s="232" t="str">
        <f>IF(【全員最初に作成】基本情報!L43="","",【全員最初に作成】基本情報!L43)</f>
        <v/>
      </c>
      <c r="L20" s="229" t="str">
        <f>IF(【全員最初に作成】基本情報!M43="","",【全員最初に作成】基本情報!M43)</f>
        <v/>
      </c>
      <c r="M20" s="229" t="str">
        <f>IF(【全員最初に作成】基本情報!R43="","",【全員最初に作成】基本情報!R43)</f>
        <v/>
      </c>
      <c r="N20" s="229" t="str">
        <f>IF(【全員最初に作成】基本情報!W43="","",【全員最初に作成】基本情報!W43)</f>
        <v/>
      </c>
      <c r="O20" s="229" t="str">
        <f>IF(【全員最初に作成】基本情報!X43="","",【全員最初に作成】基本情報!X43)</f>
        <v/>
      </c>
      <c r="P20" s="233" t="str">
        <f>IF(【全員最初に作成】基本情報!Y43="","",【全員最初に作成】基本情報!Y43)</f>
        <v/>
      </c>
      <c r="Q20" s="234" t="str">
        <f>IF(【全員最初に作成】基本情報!AB43="","",【全員最初に作成】基本情報!AB43)</f>
        <v/>
      </c>
      <c r="R20" s="800"/>
      <c r="S20" s="801"/>
      <c r="T20" s="235" t="str">
        <f>IFERROR(IF(R20="","",VLOOKUP(P20,【参考】数式用!$A$5:$H$34,MATCH(S20,【参考】数式用!$F$4:$H$4,0)+5,0)),"")</f>
        <v/>
      </c>
      <c r="U20" s="236" t="str">
        <f>IF(S20="特定加算Ⅰ",VLOOKUP(P20,【参考】数式用!$A$5:$I$28,9,FALSE),"-")</f>
        <v>-</v>
      </c>
      <c r="V20" s="237" t="s">
        <v>155</v>
      </c>
      <c r="W20" s="802"/>
      <c r="X20" s="618" t="s">
        <v>156</v>
      </c>
      <c r="Y20" s="802"/>
      <c r="Z20" s="618" t="s">
        <v>157</v>
      </c>
      <c r="AA20" s="802"/>
      <c r="AB20" s="618" t="s">
        <v>156</v>
      </c>
      <c r="AC20" s="802"/>
      <c r="AD20" s="618" t="s">
        <v>158</v>
      </c>
      <c r="AE20" s="238" t="s">
        <v>159</v>
      </c>
      <c r="AF20" s="245" t="str">
        <f t="shared" si="1"/>
        <v/>
      </c>
      <c r="AG20" s="239" t="s">
        <v>160</v>
      </c>
      <c r="AH20" s="240" t="str">
        <f t="shared" si="2"/>
        <v/>
      </c>
      <c r="AJ20" s="241" t="str">
        <f t="shared" si="3"/>
        <v>○</v>
      </c>
      <c r="AK20" s="243" t="str">
        <f t="shared" si="0"/>
        <v/>
      </c>
      <c r="AL20" s="243"/>
      <c r="AM20" s="243"/>
      <c r="AN20" s="243"/>
      <c r="AO20" s="243"/>
      <c r="AP20" s="243"/>
      <c r="AQ20" s="243"/>
      <c r="AR20" s="243"/>
      <c r="AS20" s="244"/>
    </row>
    <row r="21" spans="1:45" ht="33" customHeight="1" thickBot="1">
      <c r="A21" s="229">
        <f t="shared" si="4"/>
        <v>10</v>
      </c>
      <c r="B21" s="230" t="str">
        <f>IF(【全員最初に作成】基本情報!C44="","",【全員最初に作成】基本情報!C44)</f>
        <v/>
      </c>
      <c r="C21" s="231" t="str">
        <f>IF(【全員最初に作成】基本情報!D44="","",【全員最初に作成】基本情報!D44)</f>
        <v/>
      </c>
      <c r="D21" s="231" t="str">
        <f>IF(【全員最初に作成】基本情報!E44="","",【全員最初に作成】基本情報!E44)</f>
        <v/>
      </c>
      <c r="E21" s="231" t="str">
        <f>IF(【全員最初に作成】基本情報!F44="","",【全員最初に作成】基本情報!F44)</f>
        <v/>
      </c>
      <c r="F21" s="231" t="str">
        <f>IF(【全員最初に作成】基本情報!G44="","",【全員最初に作成】基本情報!G44)</f>
        <v/>
      </c>
      <c r="G21" s="231" t="str">
        <f>IF(【全員最初に作成】基本情報!H44="","",【全員最初に作成】基本情報!H44)</f>
        <v/>
      </c>
      <c r="H21" s="231" t="str">
        <f>IF(【全員最初に作成】基本情報!I44="","",【全員最初に作成】基本情報!I44)</f>
        <v/>
      </c>
      <c r="I21" s="231" t="str">
        <f>IF(【全員最初に作成】基本情報!J44="","",【全員最初に作成】基本情報!J44)</f>
        <v/>
      </c>
      <c r="J21" s="231" t="str">
        <f>IF(【全員最初に作成】基本情報!K44="","",【全員最初に作成】基本情報!K44)</f>
        <v/>
      </c>
      <c r="K21" s="232" t="str">
        <f>IF(【全員最初に作成】基本情報!L44="","",【全員最初に作成】基本情報!L44)</f>
        <v/>
      </c>
      <c r="L21" s="229" t="str">
        <f>IF(【全員最初に作成】基本情報!M44="","",【全員最初に作成】基本情報!M44)</f>
        <v/>
      </c>
      <c r="M21" s="229" t="str">
        <f>IF(【全員最初に作成】基本情報!R44="","",【全員最初に作成】基本情報!R44)</f>
        <v/>
      </c>
      <c r="N21" s="229" t="str">
        <f>IF(【全員最初に作成】基本情報!W44="","",【全員最初に作成】基本情報!W44)</f>
        <v/>
      </c>
      <c r="O21" s="229" t="str">
        <f>IF(【全員最初に作成】基本情報!X44="","",【全員最初に作成】基本情報!X44)</f>
        <v/>
      </c>
      <c r="P21" s="233" t="str">
        <f>IF(【全員最初に作成】基本情報!Y44="","",【全員最初に作成】基本情報!Y44)</f>
        <v/>
      </c>
      <c r="Q21" s="234" t="str">
        <f>IF(【全員最初に作成】基本情報!AB44="","",【全員最初に作成】基本情報!AB44)</f>
        <v/>
      </c>
      <c r="R21" s="800"/>
      <c r="S21" s="801"/>
      <c r="T21" s="235" t="str">
        <f>IFERROR(IF(R21="","",VLOOKUP(P21,【参考】数式用!$A$5:$H$34,MATCH(S21,【参考】数式用!$F$4:$H$4,0)+5,0)),"")</f>
        <v/>
      </c>
      <c r="U21" s="236" t="str">
        <f>IF(S21="特定加算Ⅰ",VLOOKUP(P21,【参考】数式用!$A$5:$I$28,9,FALSE),"-")</f>
        <v>-</v>
      </c>
      <c r="V21" s="237" t="s">
        <v>155</v>
      </c>
      <c r="W21" s="802"/>
      <c r="X21" s="618" t="s">
        <v>156</v>
      </c>
      <c r="Y21" s="802"/>
      <c r="Z21" s="618" t="s">
        <v>157</v>
      </c>
      <c r="AA21" s="802"/>
      <c r="AB21" s="618" t="s">
        <v>156</v>
      </c>
      <c r="AC21" s="802"/>
      <c r="AD21" s="618" t="s">
        <v>158</v>
      </c>
      <c r="AE21" s="238" t="s">
        <v>159</v>
      </c>
      <c r="AF21" s="245" t="str">
        <f t="shared" si="1"/>
        <v/>
      </c>
      <c r="AG21" s="239" t="s">
        <v>160</v>
      </c>
      <c r="AH21" s="240" t="str">
        <f t="shared" si="2"/>
        <v/>
      </c>
      <c r="AJ21" s="241" t="str">
        <f t="shared" si="3"/>
        <v>○</v>
      </c>
      <c r="AK21" s="243" t="str">
        <f t="shared" si="0"/>
        <v/>
      </c>
      <c r="AL21" s="243"/>
      <c r="AM21" s="243"/>
      <c r="AN21" s="243"/>
      <c r="AO21" s="243"/>
      <c r="AP21" s="243"/>
      <c r="AQ21" s="243"/>
      <c r="AR21" s="243"/>
      <c r="AS21" s="244"/>
    </row>
    <row r="22" spans="1:45" ht="33" customHeight="1" thickBot="1">
      <c r="A22" s="229">
        <f t="shared" si="4"/>
        <v>11</v>
      </c>
      <c r="B22" s="230" t="str">
        <f>IF(【全員最初に作成】基本情報!C45="","",【全員最初に作成】基本情報!C45)</f>
        <v/>
      </c>
      <c r="C22" s="231" t="str">
        <f>IF(【全員最初に作成】基本情報!D45="","",【全員最初に作成】基本情報!D45)</f>
        <v/>
      </c>
      <c r="D22" s="231" t="str">
        <f>IF(【全員最初に作成】基本情報!E45="","",【全員最初に作成】基本情報!E45)</f>
        <v/>
      </c>
      <c r="E22" s="231" t="str">
        <f>IF(【全員最初に作成】基本情報!F45="","",【全員最初に作成】基本情報!F45)</f>
        <v/>
      </c>
      <c r="F22" s="231" t="str">
        <f>IF(【全員最初に作成】基本情報!G45="","",【全員最初に作成】基本情報!G45)</f>
        <v/>
      </c>
      <c r="G22" s="231" t="str">
        <f>IF(【全員最初に作成】基本情報!H45="","",【全員最初に作成】基本情報!H45)</f>
        <v/>
      </c>
      <c r="H22" s="231" t="str">
        <f>IF(【全員最初に作成】基本情報!I45="","",【全員最初に作成】基本情報!I45)</f>
        <v/>
      </c>
      <c r="I22" s="231" t="str">
        <f>IF(【全員最初に作成】基本情報!J45="","",【全員最初に作成】基本情報!J45)</f>
        <v/>
      </c>
      <c r="J22" s="231" t="str">
        <f>IF(【全員最初に作成】基本情報!K45="","",【全員最初に作成】基本情報!K45)</f>
        <v/>
      </c>
      <c r="K22" s="232" t="str">
        <f>IF(【全員最初に作成】基本情報!L45="","",【全員最初に作成】基本情報!L45)</f>
        <v/>
      </c>
      <c r="L22" s="229" t="str">
        <f>IF(【全員最初に作成】基本情報!M45="","",【全員最初に作成】基本情報!M45)</f>
        <v/>
      </c>
      <c r="M22" s="229" t="str">
        <f>IF(【全員最初に作成】基本情報!R45="","",【全員最初に作成】基本情報!R45)</f>
        <v/>
      </c>
      <c r="N22" s="229" t="str">
        <f>IF(【全員最初に作成】基本情報!W45="","",【全員最初に作成】基本情報!W45)</f>
        <v/>
      </c>
      <c r="O22" s="229" t="str">
        <f>IF(【全員最初に作成】基本情報!X45="","",【全員最初に作成】基本情報!X45)</f>
        <v/>
      </c>
      <c r="P22" s="233" t="str">
        <f>IF(【全員最初に作成】基本情報!Y45="","",【全員最初に作成】基本情報!Y45)</f>
        <v/>
      </c>
      <c r="Q22" s="234" t="str">
        <f>IF(【全員最初に作成】基本情報!AB45="","",【全員最初に作成】基本情報!AB45)</f>
        <v/>
      </c>
      <c r="R22" s="800"/>
      <c r="S22" s="801"/>
      <c r="T22" s="235" t="str">
        <f>IFERROR(IF(R22="","",VLOOKUP(P22,【参考】数式用!$A$5:$H$34,MATCH(S22,【参考】数式用!$F$4:$H$4,0)+5,0)),"")</f>
        <v/>
      </c>
      <c r="U22" s="236" t="str">
        <f>IF(S22="特定加算Ⅰ",VLOOKUP(P22,【参考】数式用!$A$5:$I$28,9,FALSE),"-")</f>
        <v>-</v>
      </c>
      <c r="V22" s="237" t="s">
        <v>155</v>
      </c>
      <c r="W22" s="802"/>
      <c r="X22" s="618" t="s">
        <v>156</v>
      </c>
      <c r="Y22" s="802"/>
      <c r="Z22" s="618" t="s">
        <v>157</v>
      </c>
      <c r="AA22" s="802"/>
      <c r="AB22" s="618" t="s">
        <v>156</v>
      </c>
      <c r="AC22" s="802"/>
      <c r="AD22" s="618" t="s">
        <v>158</v>
      </c>
      <c r="AE22" s="238" t="s">
        <v>159</v>
      </c>
      <c r="AF22" s="245" t="str">
        <f t="shared" si="1"/>
        <v/>
      </c>
      <c r="AG22" s="239" t="s">
        <v>160</v>
      </c>
      <c r="AH22" s="240" t="str">
        <f t="shared" si="2"/>
        <v/>
      </c>
      <c r="AJ22" s="241" t="str">
        <f t="shared" si="3"/>
        <v>○</v>
      </c>
      <c r="AK22" s="243" t="str">
        <f t="shared" si="0"/>
        <v/>
      </c>
      <c r="AL22" s="243"/>
      <c r="AM22" s="243"/>
      <c r="AN22" s="243"/>
      <c r="AO22" s="243"/>
      <c r="AP22" s="243"/>
      <c r="AQ22" s="243"/>
      <c r="AR22" s="243"/>
      <c r="AS22" s="244"/>
    </row>
    <row r="23" spans="1:45" ht="33" customHeight="1" thickBot="1">
      <c r="A23" s="229">
        <f t="shared" si="4"/>
        <v>12</v>
      </c>
      <c r="B23" s="230" t="str">
        <f>IF(【全員最初に作成】基本情報!C46="","",【全員最初に作成】基本情報!C46)</f>
        <v/>
      </c>
      <c r="C23" s="231" t="str">
        <f>IF(【全員最初に作成】基本情報!D46="","",【全員最初に作成】基本情報!D46)</f>
        <v/>
      </c>
      <c r="D23" s="231" t="str">
        <f>IF(【全員最初に作成】基本情報!E46="","",【全員最初に作成】基本情報!E46)</f>
        <v/>
      </c>
      <c r="E23" s="231" t="str">
        <f>IF(【全員最初に作成】基本情報!F46="","",【全員最初に作成】基本情報!F46)</f>
        <v/>
      </c>
      <c r="F23" s="231" t="str">
        <f>IF(【全員最初に作成】基本情報!G46="","",【全員最初に作成】基本情報!G46)</f>
        <v/>
      </c>
      <c r="G23" s="231" t="str">
        <f>IF(【全員最初に作成】基本情報!H46="","",【全員最初に作成】基本情報!H46)</f>
        <v/>
      </c>
      <c r="H23" s="231" t="str">
        <f>IF(【全員最初に作成】基本情報!I46="","",【全員最初に作成】基本情報!I46)</f>
        <v/>
      </c>
      <c r="I23" s="231" t="str">
        <f>IF(【全員最初に作成】基本情報!J46="","",【全員最初に作成】基本情報!J46)</f>
        <v/>
      </c>
      <c r="J23" s="231" t="str">
        <f>IF(【全員最初に作成】基本情報!K46="","",【全員最初に作成】基本情報!K46)</f>
        <v/>
      </c>
      <c r="K23" s="232" t="str">
        <f>IF(【全員最初に作成】基本情報!L46="","",【全員最初に作成】基本情報!L46)</f>
        <v/>
      </c>
      <c r="L23" s="229" t="str">
        <f>IF(【全員最初に作成】基本情報!M46="","",【全員最初に作成】基本情報!M46)</f>
        <v/>
      </c>
      <c r="M23" s="229" t="str">
        <f>IF(【全員最初に作成】基本情報!R46="","",【全員最初に作成】基本情報!R46)</f>
        <v/>
      </c>
      <c r="N23" s="229" t="str">
        <f>IF(【全員最初に作成】基本情報!W46="","",【全員最初に作成】基本情報!W46)</f>
        <v/>
      </c>
      <c r="O23" s="229" t="str">
        <f>IF(【全員最初に作成】基本情報!X46="","",【全員最初に作成】基本情報!X46)</f>
        <v/>
      </c>
      <c r="P23" s="233" t="str">
        <f>IF(【全員最初に作成】基本情報!Y46="","",【全員最初に作成】基本情報!Y46)</f>
        <v/>
      </c>
      <c r="Q23" s="234" t="str">
        <f>IF(【全員最初に作成】基本情報!AB46="","",【全員最初に作成】基本情報!AB46)</f>
        <v/>
      </c>
      <c r="R23" s="800"/>
      <c r="S23" s="801"/>
      <c r="T23" s="235" t="str">
        <f>IFERROR(IF(R23="","",VLOOKUP(P23,【参考】数式用!$A$5:$H$34,MATCH(S23,【参考】数式用!$F$4:$H$4,0)+5,0)),"")</f>
        <v/>
      </c>
      <c r="U23" s="236" t="str">
        <f>IF(S23="特定加算Ⅰ",VLOOKUP(P23,【参考】数式用!$A$5:$I$28,9,FALSE),"-")</f>
        <v>-</v>
      </c>
      <c r="V23" s="237" t="s">
        <v>155</v>
      </c>
      <c r="W23" s="802"/>
      <c r="X23" s="618" t="s">
        <v>156</v>
      </c>
      <c r="Y23" s="802"/>
      <c r="Z23" s="618" t="s">
        <v>157</v>
      </c>
      <c r="AA23" s="802"/>
      <c r="AB23" s="618" t="s">
        <v>156</v>
      </c>
      <c r="AC23" s="802"/>
      <c r="AD23" s="618" t="s">
        <v>158</v>
      </c>
      <c r="AE23" s="238" t="s">
        <v>159</v>
      </c>
      <c r="AF23" s="245" t="str">
        <f t="shared" si="1"/>
        <v/>
      </c>
      <c r="AG23" s="239" t="s">
        <v>160</v>
      </c>
      <c r="AH23" s="240" t="str">
        <f t="shared" si="2"/>
        <v/>
      </c>
      <c r="AJ23" s="241" t="str">
        <f t="shared" si="3"/>
        <v>○</v>
      </c>
      <c r="AK23" s="243" t="str">
        <f t="shared" si="0"/>
        <v/>
      </c>
      <c r="AL23" s="243"/>
      <c r="AM23" s="243"/>
      <c r="AN23" s="243"/>
      <c r="AO23" s="243"/>
      <c r="AP23" s="243"/>
      <c r="AQ23" s="243"/>
      <c r="AR23" s="243"/>
      <c r="AS23" s="244"/>
    </row>
    <row r="24" spans="1:45" ht="33" customHeight="1" thickBot="1">
      <c r="A24" s="229">
        <f t="shared" si="4"/>
        <v>13</v>
      </c>
      <c r="B24" s="230" t="str">
        <f>IF(【全員最初に作成】基本情報!C47="","",【全員最初に作成】基本情報!C47)</f>
        <v/>
      </c>
      <c r="C24" s="231" t="str">
        <f>IF(【全員最初に作成】基本情報!D47="","",【全員最初に作成】基本情報!D47)</f>
        <v/>
      </c>
      <c r="D24" s="231" t="str">
        <f>IF(【全員最初に作成】基本情報!E47="","",【全員最初に作成】基本情報!E47)</f>
        <v/>
      </c>
      <c r="E24" s="231" t="str">
        <f>IF(【全員最初に作成】基本情報!F47="","",【全員最初に作成】基本情報!F47)</f>
        <v/>
      </c>
      <c r="F24" s="231" t="str">
        <f>IF(【全員最初に作成】基本情報!G47="","",【全員最初に作成】基本情報!G47)</f>
        <v/>
      </c>
      <c r="G24" s="231" t="str">
        <f>IF(【全員最初に作成】基本情報!H47="","",【全員最初に作成】基本情報!H47)</f>
        <v/>
      </c>
      <c r="H24" s="231" t="str">
        <f>IF(【全員最初に作成】基本情報!I47="","",【全員最初に作成】基本情報!I47)</f>
        <v/>
      </c>
      <c r="I24" s="231" t="str">
        <f>IF(【全員最初に作成】基本情報!J47="","",【全員最初に作成】基本情報!J47)</f>
        <v/>
      </c>
      <c r="J24" s="231" t="str">
        <f>IF(【全員最初に作成】基本情報!K47="","",【全員最初に作成】基本情報!K47)</f>
        <v/>
      </c>
      <c r="K24" s="232" t="str">
        <f>IF(【全員最初に作成】基本情報!L47="","",【全員最初に作成】基本情報!L47)</f>
        <v/>
      </c>
      <c r="L24" s="229" t="str">
        <f>IF(【全員最初に作成】基本情報!M47="","",【全員最初に作成】基本情報!M47)</f>
        <v/>
      </c>
      <c r="M24" s="229" t="str">
        <f>IF(【全員最初に作成】基本情報!R47="","",【全員最初に作成】基本情報!R47)</f>
        <v/>
      </c>
      <c r="N24" s="229" t="str">
        <f>IF(【全員最初に作成】基本情報!W47="","",【全員最初に作成】基本情報!W47)</f>
        <v/>
      </c>
      <c r="O24" s="229" t="str">
        <f>IF(【全員最初に作成】基本情報!X47="","",【全員最初に作成】基本情報!X47)</f>
        <v/>
      </c>
      <c r="P24" s="233" t="str">
        <f>IF(【全員最初に作成】基本情報!Y47="","",【全員最初に作成】基本情報!Y47)</f>
        <v/>
      </c>
      <c r="Q24" s="234" t="str">
        <f>IF(【全員最初に作成】基本情報!AB47="","",【全員最初に作成】基本情報!AB47)</f>
        <v/>
      </c>
      <c r="R24" s="800"/>
      <c r="S24" s="801"/>
      <c r="T24" s="235" t="str">
        <f>IFERROR(IF(R24="","",VLOOKUP(P24,【参考】数式用!$A$5:$H$34,MATCH(S24,【参考】数式用!$F$4:$H$4,0)+5,0)),"")</f>
        <v/>
      </c>
      <c r="U24" s="236" t="str">
        <f>IF(S24="特定加算Ⅰ",VLOOKUP(P24,【参考】数式用!$A$5:$I$28,9,FALSE),"-")</f>
        <v>-</v>
      </c>
      <c r="V24" s="237" t="s">
        <v>155</v>
      </c>
      <c r="W24" s="802"/>
      <c r="X24" s="618" t="s">
        <v>156</v>
      </c>
      <c r="Y24" s="802"/>
      <c r="Z24" s="618" t="s">
        <v>157</v>
      </c>
      <c r="AA24" s="802"/>
      <c r="AB24" s="618" t="s">
        <v>156</v>
      </c>
      <c r="AC24" s="802"/>
      <c r="AD24" s="618" t="s">
        <v>158</v>
      </c>
      <c r="AE24" s="238" t="s">
        <v>159</v>
      </c>
      <c r="AF24" s="245" t="str">
        <f t="shared" si="1"/>
        <v/>
      </c>
      <c r="AG24" s="239" t="s">
        <v>160</v>
      </c>
      <c r="AH24" s="240" t="str">
        <f t="shared" si="2"/>
        <v/>
      </c>
      <c r="AJ24" s="241" t="str">
        <f t="shared" si="3"/>
        <v>○</v>
      </c>
      <c r="AK24" s="243" t="str">
        <f t="shared" si="0"/>
        <v/>
      </c>
      <c r="AL24" s="243"/>
      <c r="AM24" s="243"/>
      <c r="AN24" s="243"/>
      <c r="AO24" s="243"/>
      <c r="AP24" s="243"/>
      <c r="AQ24" s="243"/>
      <c r="AR24" s="243"/>
      <c r="AS24" s="244"/>
    </row>
    <row r="25" spans="1:45" ht="33" customHeight="1" thickBot="1">
      <c r="A25" s="229">
        <f t="shared" si="4"/>
        <v>14</v>
      </c>
      <c r="B25" s="230" t="str">
        <f>IF(【全員最初に作成】基本情報!C48="","",【全員最初に作成】基本情報!C48)</f>
        <v/>
      </c>
      <c r="C25" s="231" t="str">
        <f>IF(【全員最初に作成】基本情報!D48="","",【全員最初に作成】基本情報!D48)</f>
        <v/>
      </c>
      <c r="D25" s="231" t="str">
        <f>IF(【全員最初に作成】基本情報!E48="","",【全員最初に作成】基本情報!E48)</f>
        <v/>
      </c>
      <c r="E25" s="231" t="str">
        <f>IF(【全員最初に作成】基本情報!F48="","",【全員最初に作成】基本情報!F48)</f>
        <v/>
      </c>
      <c r="F25" s="231" t="str">
        <f>IF(【全員最初に作成】基本情報!G48="","",【全員最初に作成】基本情報!G48)</f>
        <v/>
      </c>
      <c r="G25" s="231" t="str">
        <f>IF(【全員最初に作成】基本情報!H48="","",【全員最初に作成】基本情報!H48)</f>
        <v/>
      </c>
      <c r="H25" s="231" t="str">
        <f>IF(【全員最初に作成】基本情報!I48="","",【全員最初に作成】基本情報!I48)</f>
        <v/>
      </c>
      <c r="I25" s="231" t="str">
        <f>IF(【全員最初に作成】基本情報!J48="","",【全員最初に作成】基本情報!J48)</f>
        <v/>
      </c>
      <c r="J25" s="231" t="str">
        <f>IF(【全員最初に作成】基本情報!K48="","",【全員最初に作成】基本情報!K48)</f>
        <v/>
      </c>
      <c r="K25" s="232" t="str">
        <f>IF(【全員最初に作成】基本情報!L48="","",【全員最初に作成】基本情報!L48)</f>
        <v/>
      </c>
      <c r="L25" s="229" t="str">
        <f>IF(【全員最初に作成】基本情報!M48="","",【全員最初に作成】基本情報!M48)</f>
        <v/>
      </c>
      <c r="M25" s="229" t="str">
        <f>IF(【全員最初に作成】基本情報!R48="","",【全員最初に作成】基本情報!R48)</f>
        <v/>
      </c>
      <c r="N25" s="229" t="str">
        <f>IF(【全員最初に作成】基本情報!W48="","",【全員最初に作成】基本情報!W48)</f>
        <v/>
      </c>
      <c r="O25" s="229" t="str">
        <f>IF(【全員最初に作成】基本情報!X48="","",【全員最初に作成】基本情報!X48)</f>
        <v/>
      </c>
      <c r="P25" s="233" t="str">
        <f>IF(【全員最初に作成】基本情報!Y48="","",【全員最初に作成】基本情報!Y48)</f>
        <v/>
      </c>
      <c r="Q25" s="234" t="str">
        <f>IF(【全員最初に作成】基本情報!AB48="","",【全員最初に作成】基本情報!AB48)</f>
        <v/>
      </c>
      <c r="R25" s="800"/>
      <c r="S25" s="801"/>
      <c r="T25" s="235" t="str">
        <f>IFERROR(IF(R25="","",VLOOKUP(P25,【参考】数式用!$A$5:$H$34,MATCH(S25,【参考】数式用!$F$4:$H$4,0)+5,0)),"")</f>
        <v/>
      </c>
      <c r="U25" s="236" t="str">
        <f>IF(S25="特定加算Ⅰ",VLOOKUP(P25,【参考】数式用!$A$5:$I$28,9,FALSE),"-")</f>
        <v>-</v>
      </c>
      <c r="V25" s="237" t="s">
        <v>155</v>
      </c>
      <c r="W25" s="802"/>
      <c r="X25" s="618" t="s">
        <v>156</v>
      </c>
      <c r="Y25" s="802"/>
      <c r="Z25" s="618" t="s">
        <v>157</v>
      </c>
      <c r="AA25" s="802"/>
      <c r="AB25" s="618" t="s">
        <v>156</v>
      </c>
      <c r="AC25" s="802"/>
      <c r="AD25" s="618" t="s">
        <v>158</v>
      </c>
      <c r="AE25" s="238" t="s">
        <v>159</v>
      </c>
      <c r="AF25" s="245" t="str">
        <f t="shared" si="1"/>
        <v/>
      </c>
      <c r="AG25" s="239" t="s">
        <v>160</v>
      </c>
      <c r="AH25" s="240" t="str">
        <f t="shared" si="2"/>
        <v/>
      </c>
      <c r="AJ25" s="241" t="str">
        <f t="shared" si="3"/>
        <v>○</v>
      </c>
      <c r="AK25" s="243" t="str">
        <f t="shared" si="0"/>
        <v/>
      </c>
      <c r="AL25" s="243"/>
      <c r="AM25" s="243"/>
      <c r="AN25" s="243"/>
      <c r="AO25" s="243"/>
      <c r="AP25" s="243"/>
      <c r="AQ25" s="243"/>
      <c r="AR25" s="243"/>
      <c r="AS25" s="244"/>
    </row>
    <row r="26" spans="1:45" ht="33" customHeight="1" thickBot="1">
      <c r="A26" s="229">
        <f t="shared" si="4"/>
        <v>15</v>
      </c>
      <c r="B26" s="230" t="str">
        <f>IF(【全員最初に作成】基本情報!C49="","",【全員最初に作成】基本情報!C49)</f>
        <v/>
      </c>
      <c r="C26" s="231" t="str">
        <f>IF(【全員最初に作成】基本情報!D49="","",【全員最初に作成】基本情報!D49)</f>
        <v/>
      </c>
      <c r="D26" s="231" t="str">
        <f>IF(【全員最初に作成】基本情報!E49="","",【全員最初に作成】基本情報!E49)</f>
        <v/>
      </c>
      <c r="E26" s="231" t="str">
        <f>IF(【全員最初に作成】基本情報!F49="","",【全員最初に作成】基本情報!F49)</f>
        <v/>
      </c>
      <c r="F26" s="231" t="str">
        <f>IF(【全員最初に作成】基本情報!G49="","",【全員最初に作成】基本情報!G49)</f>
        <v/>
      </c>
      <c r="G26" s="231" t="str">
        <f>IF(【全員最初に作成】基本情報!H49="","",【全員最初に作成】基本情報!H49)</f>
        <v/>
      </c>
      <c r="H26" s="231" t="str">
        <f>IF(【全員最初に作成】基本情報!I49="","",【全員最初に作成】基本情報!I49)</f>
        <v/>
      </c>
      <c r="I26" s="231" t="str">
        <f>IF(【全員最初に作成】基本情報!J49="","",【全員最初に作成】基本情報!J49)</f>
        <v/>
      </c>
      <c r="J26" s="231" t="str">
        <f>IF(【全員最初に作成】基本情報!K49="","",【全員最初に作成】基本情報!K49)</f>
        <v/>
      </c>
      <c r="K26" s="232" t="str">
        <f>IF(【全員最初に作成】基本情報!L49="","",【全員最初に作成】基本情報!L49)</f>
        <v/>
      </c>
      <c r="L26" s="229" t="str">
        <f>IF(【全員最初に作成】基本情報!M49="","",【全員最初に作成】基本情報!M49)</f>
        <v/>
      </c>
      <c r="M26" s="229" t="str">
        <f>IF(【全員最初に作成】基本情報!R49="","",【全員最初に作成】基本情報!R49)</f>
        <v/>
      </c>
      <c r="N26" s="229" t="str">
        <f>IF(【全員最初に作成】基本情報!W49="","",【全員最初に作成】基本情報!W49)</f>
        <v/>
      </c>
      <c r="O26" s="229" t="str">
        <f>IF(【全員最初に作成】基本情報!X49="","",【全員最初に作成】基本情報!X49)</f>
        <v/>
      </c>
      <c r="P26" s="233" t="str">
        <f>IF(【全員最初に作成】基本情報!Y49="","",【全員最初に作成】基本情報!Y49)</f>
        <v/>
      </c>
      <c r="Q26" s="234" t="str">
        <f>IF(【全員最初に作成】基本情報!AB49="","",【全員最初に作成】基本情報!AB49)</f>
        <v/>
      </c>
      <c r="R26" s="800"/>
      <c r="S26" s="801"/>
      <c r="T26" s="235" t="str">
        <f>IFERROR(IF(R26="","",VLOOKUP(P26,【参考】数式用!$A$5:$H$34,MATCH(S26,【参考】数式用!$F$4:$H$4,0)+5,0)),"")</f>
        <v/>
      </c>
      <c r="U26" s="236" t="str">
        <f>IF(S26="特定加算Ⅰ",VLOOKUP(P26,【参考】数式用!$A$5:$I$28,9,FALSE),"-")</f>
        <v>-</v>
      </c>
      <c r="V26" s="237" t="s">
        <v>155</v>
      </c>
      <c r="W26" s="802"/>
      <c r="X26" s="618" t="s">
        <v>156</v>
      </c>
      <c r="Y26" s="802"/>
      <c r="Z26" s="618" t="s">
        <v>157</v>
      </c>
      <c r="AA26" s="802"/>
      <c r="AB26" s="618" t="s">
        <v>156</v>
      </c>
      <c r="AC26" s="802"/>
      <c r="AD26" s="618" t="s">
        <v>158</v>
      </c>
      <c r="AE26" s="238" t="s">
        <v>159</v>
      </c>
      <c r="AF26" s="245" t="str">
        <f t="shared" si="1"/>
        <v/>
      </c>
      <c r="AG26" s="239" t="s">
        <v>160</v>
      </c>
      <c r="AH26" s="240" t="str">
        <f t="shared" si="2"/>
        <v/>
      </c>
      <c r="AJ26" s="241" t="str">
        <f t="shared" si="3"/>
        <v>○</v>
      </c>
      <c r="AK26" s="243" t="str">
        <f t="shared" si="0"/>
        <v/>
      </c>
      <c r="AL26" s="243"/>
      <c r="AM26" s="243"/>
      <c r="AN26" s="243"/>
      <c r="AO26" s="243"/>
      <c r="AP26" s="243"/>
      <c r="AQ26" s="243"/>
      <c r="AR26" s="243"/>
      <c r="AS26" s="244"/>
    </row>
    <row r="27" spans="1:45" ht="33" customHeight="1" thickBot="1">
      <c r="A27" s="229">
        <f t="shared" si="4"/>
        <v>16</v>
      </c>
      <c r="B27" s="230" t="str">
        <f>IF(【全員最初に作成】基本情報!C50="","",【全員最初に作成】基本情報!C50)</f>
        <v/>
      </c>
      <c r="C27" s="231" t="str">
        <f>IF(【全員最初に作成】基本情報!D50="","",【全員最初に作成】基本情報!D50)</f>
        <v/>
      </c>
      <c r="D27" s="231" t="str">
        <f>IF(【全員最初に作成】基本情報!E50="","",【全員最初に作成】基本情報!E50)</f>
        <v/>
      </c>
      <c r="E27" s="231" t="str">
        <f>IF(【全員最初に作成】基本情報!F50="","",【全員最初に作成】基本情報!F50)</f>
        <v/>
      </c>
      <c r="F27" s="231" t="str">
        <f>IF(【全員最初に作成】基本情報!G50="","",【全員最初に作成】基本情報!G50)</f>
        <v/>
      </c>
      <c r="G27" s="231" t="str">
        <f>IF(【全員最初に作成】基本情報!H50="","",【全員最初に作成】基本情報!H50)</f>
        <v/>
      </c>
      <c r="H27" s="231" t="str">
        <f>IF(【全員最初に作成】基本情報!I50="","",【全員最初に作成】基本情報!I50)</f>
        <v/>
      </c>
      <c r="I27" s="231" t="str">
        <f>IF(【全員最初に作成】基本情報!J50="","",【全員最初に作成】基本情報!J50)</f>
        <v/>
      </c>
      <c r="J27" s="231" t="str">
        <f>IF(【全員最初に作成】基本情報!K50="","",【全員最初に作成】基本情報!K50)</f>
        <v/>
      </c>
      <c r="K27" s="232" t="str">
        <f>IF(【全員最初に作成】基本情報!L50="","",【全員最初に作成】基本情報!L50)</f>
        <v/>
      </c>
      <c r="L27" s="229" t="str">
        <f>IF(【全員最初に作成】基本情報!M50="","",【全員最初に作成】基本情報!M50)</f>
        <v/>
      </c>
      <c r="M27" s="229" t="str">
        <f>IF(【全員最初に作成】基本情報!R50="","",【全員最初に作成】基本情報!R50)</f>
        <v/>
      </c>
      <c r="N27" s="229" t="str">
        <f>IF(【全員最初に作成】基本情報!W50="","",【全員最初に作成】基本情報!W50)</f>
        <v/>
      </c>
      <c r="O27" s="229" t="str">
        <f>IF(【全員最初に作成】基本情報!X50="","",【全員最初に作成】基本情報!X50)</f>
        <v/>
      </c>
      <c r="P27" s="233" t="str">
        <f>IF(【全員最初に作成】基本情報!Y50="","",【全員最初に作成】基本情報!Y50)</f>
        <v/>
      </c>
      <c r="Q27" s="234" t="str">
        <f>IF(【全員最初に作成】基本情報!AB50="","",【全員最初に作成】基本情報!AB50)</f>
        <v/>
      </c>
      <c r="R27" s="800"/>
      <c r="S27" s="801"/>
      <c r="T27" s="235" t="str">
        <f>IFERROR(IF(R27="","",VLOOKUP(P27,【参考】数式用!$A$5:$H$34,MATCH(S27,【参考】数式用!$F$4:$H$4,0)+5,0)),"")</f>
        <v/>
      </c>
      <c r="U27" s="236" t="str">
        <f>IF(S27="特定加算Ⅰ",VLOOKUP(P27,【参考】数式用!$A$5:$I$28,9,FALSE),"-")</f>
        <v>-</v>
      </c>
      <c r="V27" s="237" t="s">
        <v>155</v>
      </c>
      <c r="W27" s="802"/>
      <c r="X27" s="618" t="s">
        <v>156</v>
      </c>
      <c r="Y27" s="802"/>
      <c r="Z27" s="618" t="s">
        <v>157</v>
      </c>
      <c r="AA27" s="802"/>
      <c r="AB27" s="618" t="s">
        <v>156</v>
      </c>
      <c r="AC27" s="802"/>
      <c r="AD27" s="618" t="s">
        <v>158</v>
      </c>
      <c r="AE27" s="238" t="s">
        <v>159</v>
      </c>
      <c r="AF27" s="245" t="str">
        <f t="shared" si="1"/>
        <v/>
      </c>
      <c r="AG27" s="239" t="s">
        <v>160</v>
      </c>
      <c r="AH27" s="240" t="str">
        <f t="shared" si="2"/>
        <v/>
      </c>
      <c r="AJ27" s="241" t="str">
        <f t="shared" si="3"/>
        <v>○</v>
      </c>
      <c r="AK27" s="243" t="str">
        <f t="shared" si="0"/>
        <v/>
      </c>
      <c r="AL27" s="243"/>
      <c r="AM27" s="243"/>
      <c r="AN27" s="243"/>
      <c r="AO27" s="243"/>
      <c r="AP27" s="243"/>
      <c r="AQ27" s="243"/>
      <c r="AR27" s="243"/>
      <c r="AS27" s="244"/>
    </row>
    <row r="28" spans="1:45" ht="33" customHeight="1" thickBot="1">
      <c r="A28" s="229">
        <f t="shared" si="4"/>
        <v>17</v>
      </c>
      <c r="B28" s="230" t="str">
        <f>IF(【全員最初に作成】基本情報!C51="","",【全員最初に作成】基本情報!C51)</f>
        <v/>
      </c>
      <c r="C28" s="231" t="str">
        <f>IF(【全員最初に作成】基本情報!D51="","",【全員最初に作成】基本情報!D51)</f>
        <v/>
      </c>
      <c r="D28" s="231" t="str">
        <f>IF(【全員最初に作成】基本情報!E51="","",【全員最初に作成】基本情報!E51)</f>
        <v/>
      </c>
      <c r="E28" s="231" t="str">
        <f>IF(【全員最初に作成】基本情報!F51="","",【全員最初に作成】基本情報!F51)</f>
        <v/>
      </c>
      <c r="F28" s="231" t="str">
        <f>IF(【全員最初に作成】基本情報!G51="","",【全員最初に作成】基本情報!G51)</f>
        <v/>
      </c>
      <c r="G28" s="231" t="str">
        <f>IF(【全員最初に作成】基本情報!H51="","",【全員最初に作成】基本情報!H51)</f>
        <v/>
      </c>
      <c r="H28" s="231" t="str">
        <f>IF(【全員最初に作成】基本情報!I51="","",【全員最初に作成】基本情報!I51)</f>
        <v/>
      </c>
      <c r="I28" s="231" t="str">
        <f>IF(【全員最初に作成】基本情報!J51="","",【全員最初に作成】基本情報!J51)</f>
        <v/>
      </c>
      <c r="J28" s="231" t="str">
        <f>IF(【全員最初に作成】基本情報!K51="","",【全員最初に作成】基本情報!K51)</f>
        <v/>
      </c>
      <c r="K28" s="232" t="str">
        <f>IF(【全員最初に作成】基本情報!L51="","",【全員最初に作成】基本情報!L51)</f>
        <v/>
      </c>
      <c r="L28" s="229" t="str">
        <f>IF(【全員最初に作成】基本情報!M51="","",【全員最初に作成】基本情報!M51)</f>
        <v/>
      </c>
      <c r="M28" s="229" t="str">
        <f>IF(【全員最初に作成】基本情報!R51="","",【全員最初に作成】基本情報!R51)</f>
        <v/>
      </c>
      <c r="N28" s="229" t="str">
        <f>IF(【全員最初に作成】基本情報!W51="","",【全員最初に作成】基本情報!W51)</f>
        <v/>
      </c>
      <c r="O28" s="229" t="str">
        <f>IF(【全員最初に作成】基本情報!X51="","",【全員最初に作成】基本情報!X51)</f>
        <v/>
      </c>
      <c r="P28" s="233" t="str">
        <f>IF(【全員最初に作成】基本情報!Y51="","",【全員最初に作成】基本情報!Y51)</f>
        <v/>
      </c>
      <c r="Q28" s="234" t="str">
        <f>IF(【全員最初に作成】基本情報!AB51="","",【全員最初に作成】基本情報!AB51)</f>
        <v/>
      </c>
      <c r="R28" s="800"/>
      <c r="S28" s="801"/>
      <c r="T28" s="235" t="str">
        <f>IFERROR(IF(R28="","",VLOOKUP(P28,【参考】数式用!$A$5:$H$34,MATCH(S28,【参考】数式用!$F$4:$H$4,0)+5,0)),"")</f>
        <v/>
      </c>
      <c r="U28" s="236" t="str">
        <f>IF(S28="特定加算Ⅰ",VLOOKUP(P28,【参考】数式用!$A$5:$I$28,9,FALSE),"-")</f>
        <v>-</v>
      </c>
      <c r="V28" s="237" t="s">
        <v>155</v>
      </c>
      <c r="W28" s="802"/>
      <c r="X28" s="618" t="s">
        <v>156</v>
      </c>
      <c r="Y28" s="802"/>
      <c r="Z28" s="618" t="s">
        <v>157</v>
      </c>
      <c r="AA28" s="802"/>
      <c r="AB28" s="618" t="s">
        <v>156</v>
      </c>
      <c r="AC28" s="802"/>
      <c r="AD28" s="618" t="s">
        <v>158</v>
      </c>
      <c r="AE28" s="238" t="s">
        <v>159</v>
      </c>
      <c r="AF28" s="245" t="str">
        <f t="shared" si="1"/>
        <v/>
      </c>
      <c r="AG28" s="239" t="s">
        <v>160</v>
      </c>
      <c r="AH28" s="240" t="str">
        <f t="shared" si="2"/>
        <v/>
      </c>
      <c r="AJ28" s="241" t="str">
        <f t="shared" si="3"/>
        <v>○</v>
      </c>
      <c r="AK28" s="243" t="str">
        <f t="shared" si="0"/>
        <v/>
      </c>
      <c r="AL28" s="243"/>
      <c r="AM28" s="243"/>
      <c r="AN28" s="243"/>
      <c r="AO28" s="243"/>
      <c r="AP28" s="243"/>
      <c r="AQ28" s="243"/>
      <c r="AR28" s="243"/>
      <c r="AS28" s="244"/>
    </row>
    <row r="29" spans="1:45" ht="33" customHeight="1" thickBot="1">
      <c r="A29" s="229">
        <f t="shared" si="4"/>
        <v>18</v>
      </c>
      <c r="B29" s="230" t="str">
        <f>IF(【全員最初に作成】基本情報!C52="","",【全員最初に作成】基本情報!C52)</f>
        <v/>
      </c>
      <c r="C29" s="231" t="str">
        <f>IF(【全員最初に作成】基本情報!D52="","",【全員最初に作成】基本情報!D52)</f>
        <v/>
      </c>
      <c r="D29" s="231" t="str">
        <f>IF(【全員最初に作成】基本情報!E52="","",【全員最初に作成】基本情報!E52)</f>
        <v/>
      </c>
      <c r="E29" s="231" t="str">
        <f>IF(【全員最初に作成】基本情報!F52="","",【全員最初に作成】基本情報!F52)</f>
        <v/>
      </c>
      <c r="F29" s="231" t="str">
        <f>IF(【全員最初に作成】基本情報!G52="","",【全員最初に作成】基本情報!G52)</f>
        <v/>
      </c>
      <c r="G29" s="231" t="str">
        <f>IF(【全員最初に作成】基本情報!H52="","",【全員最初に作成】基本情報!H52)</f>
        <v/>
      </c>
      <c r="H29" s="231" t="str">
        <f>IF(【全員最初に作成】基本情報!I52="","",【全員最初に作成】基本情報!I52)</f>
        <v/>
      </c>
      <c r="I29" s="231" t="str">
        <f>IF(【全員最初に作成】基本情報!J52="","",【全員最初に作成】基本情報!J52)</f>
        <v/>
      </c>
      <c r="J29" s="231" t="str">
        <f>IF(【全員最初に作成】基本情報!K52="","",【全員最初に作成】基本情報!K52)</f>
        <v/>
      </c>
      <c r="K29" s="232" t="str">
        <f>IF(【全員最初に作成】基本情報!L52="","",【全員最初に作成】基本情報!L52)</f>
        <v/>
      </c>
      <c r="L29" s="229" t="str">
        <f>IF(【全員最初に作成】基本情報!M52="","",【全員最初に作成】基本情報!M52)</f>
        <v/>
      </c>
      <c r="M29" s="229" t="str">
        <f>IF(【全員最初に作成】基本情報!R52="","",【全員最初に作成】基本情報!R52)</f>
        <v/>
      </c>
      <c r="N29" s="229" t="str">
        <f>IF(【全員最初に作成】基本情報!W52="","",【全員最初に作成】基本情報!W52)</f>
        <v/>
      </c>
      <c r="O29" s="229" t="str">
        <f>IF(【全員最初に作成】基本情報!X52="","",【全員最初に作成】基本情報!X52)</f>
        <v/>
      </c>
      <c r="P29" s="233" t="str">
        <f>IF(【全員最初に作成】基本情報!Y52="","",【全員最初に作成】基本情報!Y52)</f>
        <v/>
      </c>
      <c r="Q29" s="234" t="str">
        <f>IF(【全員最初に作成】基本情報!AB52="","",【全員最初に作成】基本情報!AB52)</f>
        <v/>
      </c>
      <c r="R29" s="800"/>
      <c r="S29" s="801"/>
      <c r="T29" s="235" t="str">
        <f>IFERROR(IF(R29="","",VLOOKUP(P29,【参考】数式用!$A$5:$H$34,MATCH(S29,【参考】数式用!$F$4:$H$4,0)+5,0)),"")</f>
        <v/>
      </c>
      <c r="U29" s="236" t="str">
        <f>IF(S29="特定加算Ⅰ",VLOOKUP(P29,【参考】数式用!$A$5:$I$28,9,FALSE),"-")</f>
        <v>-</v>
      </c>
      <c r="V29" s="237" t="s">
        <v>155</v>
      </c>
      <c r="W29" s="802"/>
      <c r="X29" s="618" t="s">
        <v>156</v>
      </c>
      <c r="Y29" s="802"/>
      <c r="Z29" s="618" t="s">
        <v>157</v>
      </c>
      <c r="AA29" s="802"/>
      <c r="AB29" s="618" t="s">
        <v>156</v>
      </c>
      <c r="AC29" s="802"/>
      <c r="AD29" s="618" t="s">
        <v>158</v>
      </c>
      <c r="AE29" s="238" t="s">
        <v>159</v>
      </c>
      <c r="AF29" s="245" t="str">
        <f t="shared" si="1"/>
        <v/>
      </c>
      <c r="AG29" s="239" t="s">
        <v>160</v>
      </c>
      <c r="AH29" s="240" t="str">
        <f t="shared" si="2"/>
        <v/>
      </c>
      <c r="AJ29" s="241" t="str">
        <f t="shared" si="3"/>
        <v>○</v>
      </c>
      <c r="AK29" s="243" t="str">
        <f t="shared" si="0"/>
        <v/>
      </c>
      <c r="AL29" s="243"/>
      <c r="AM29" s="243"/>
      <c r="AN29" s="243"/>
      <c r="AO29" s="243"/>
      <c r="AP29" s="243"/>
      <c r="AQ29" s="243"/>
      <c r="AR29" s="243"/>
      <c r="AS29" s="244"/>
    </row>
    <row r="30" spans="1:45" ht="33" customHeight="1" thickBot="1">
      <c r="A30" s="229">
        <f t="shared" si="4"/>
        <v>19</v>
      </c>
      <c r="B30" s="230" t="str">
        <f>IF(【全員最初に作成】基本情報!C53="","",【全員最初に作成】基本情報!C53)</f>
        <v/>
      </c>
      <c r="C30" s="231" t="str">
        <f>IF(【全員最初に作成】基本情報!D53="","",【全員最初に作成】基本情報!D53)</f>
        <v/>
      </c>
      <c r="D30" s="231" t="str">
        <f>IF(【全員最初に作成】基本情報!E53="","",【全員最初に作成】基本情報!E53)</f>
        <v/>
      </c>
      <c r="E30" s="231" t="str">
        <f>IF(【全員最初に作成】基本情報!F53="","",【全員最初に作成】基本情報!F53)</f>
        <v/>
      </c>
      <c r="F30" s="231" t="str">
        <f>IF(【全員最初に作成】基本情報!G53="","",【全員最初に作成】基本情報!G53)</f>
        <v/>
      </c>
      <c r="G30" s="231" t="str">
        <f>IF(【全員最初に作成】基本情報!H53="","",【全員最初に作成】基本情報!H53)</f>
        <v/>
      </c>
      <c r="H30" s="231" t="str">
        <f>IF(【全員最初に作成】基本情報!I53="","",【全員最初に作成】基本情報!I53)</f>
        <v/>
      </c>
      <c r="I30" s="231" t="str">
        <f>IF(【全員最初に作成】基本情報!J53="","",【全員最初に作成】基本情報!J53)</f>
        <v/>
      </c>
      <c r="J30" s="231" t="str">
        <f>IF(【全員最初に作成】基本情報!K53="","",【全員最初に作成】基本情報!K53)</f>
        <v/>
      </c>
      <c r="K30" s="232" t="str">
        <f>IF(【全員最初に作成】基本情報!L53="","",【全員最初に作成】基本情報!L53)</f>
        <v/>
      </c>
      <c r="L30" s="229" t="str">
        <f>IF(【全員最初に作成】基本情報!M53="","",【全員最初に作成】基本情報!M53)</f>
        <v/>
      </c>
      <c r="M30" s="229" t="str">
        <f>IF(【全員最初に作成】基本情報!R53="","",【全員最初に作成】基本情報!R53)</f>
        <v/>
      </c>
      <c r="N30" s="229" t="str">
        <f>IF(【全員最初に作成】基本情報!W53="","",【全員最初に作成】基本情報!W53)</f>
        <v/>
      </c>
      <c r="O30" s="229" t="str">
        <f>IF(【全員最初に作成】基本情報!X53="","",【全員最初に作成】基本情報!X53)</f>
        <v/>
      </c>
      <c r="P30" s="233" t="str">
        <f>IF(【全員最初に作成】基本情報!Y53="","",【全員最初に作成】基本情報!Y53)</f>
        <v/>
      </c>
      <c r="Q30" s="234" t="str">
        <f>IF(【全員最初に作成】基本情報!AB53="","",【全員最初に作成】基本情報!AB53)</f>
        <v/>
      </c>
      <c r="R30" s="800"/>
      <c r="S30" s="801"/>
      <c r="T30" s="235" t="str">
        <f>IFERROR(IF(R30="","",VLOOKUP(P30,【参考】数式用!$A$5:$H$34,MATCH(S30,【参考】数式用!$F$4:$H$4,0)+5,0)),"")</f>
        <v/>
      </c>
      <c r="U30" s="236" t="str">
        <f>IF(S30="特定加算Ⅰ",VLOOKUP(P30,【参考】数式用!$A$5:$I$28,9,FALSE),"-")</f>
        <v>-</v>
      </c>
      <c r="V30" s="237" t="s">
        <v>155</v>
      </c>
      <c r="W30" s="802"/>
      <c r="X30" s="618" t="s">
        <v>156</v>
      </c>
      <c r="Y30" s="802"/>
      <c r="Z30" s="618" t="s">
        <v>157</v>
      </c>
      <c r="AA30" s="802"/>
      <c r="AB30" s="618" t="s">
        <v>156</v>
      </c>
      <c r="AC30" s="802"/>
      <c r="AD30" s="618" t="s">
        <v>158</v>
      </c>
      <c r="AE30" s="238" t="s">
        <v>159</v>
      </c>
      <c r="AF30" s="245" t="str">
        <f t="shared" si="1"/>
        <v/>
      </c>
      <c r="AG30" s="239" t="s">
        <v>160</v>
      </c>
      <c r="AH30" s="240" t="str">
        <f t="shared" si="2"/>
        <v/>
      </c>
      <c r="AJ30" s="241" t="str">
        <f t="shared" si="3"/>
        <v>○</v>
      </c>
      <c r="AK30" s="243" t="str">
        <f t="shared" si="0"/>
        <v/>
      </c>
      <c r="AL30" s="243"/>
      <c r="AM30" s="243"/>
      <c r="AN30" s="243"/>
      <c r="AO30" s="243"/>
      <c r="AP30" s="243"/>
      <c r="AQ30" s="243"/>
      <c r="AR30" s="243"/>
      <c r="AS30" s="244"/>
    </row>
    <row r="31" spans="1:45" ht="33" customHeight="1" thickBot="1">
      <c r="A31" s="229">
        <f t="shared" si="4"/>
        <v>20</v>
      </c>
      <c r="B31" s="230" t="str">
        <f>IF(【全員最初に作成】基本情報!C54="","",【全員最初に作成】基本情報!C54)</f>
        <v/>
      </c>
      <c r="C31" s="231" t="str">
        <f>IF(【全員最初に作成】基本情報!D54="","",【全員最初に作成】基本情報!D54)</f>
        <v/>
      </c>
      <c r="D31" s="231" t="str">
        <f>IF(【全員最初に作成】基本情報!E54="","",【全員最初に作成】基本情報!E54)</f>
        <v/>
      </c>
      <c r="E31" s="231" t="str">
        <f>IF(【全員最初に作成】基本情報!F54="","",【全員最初に作成】基本情報!F54)</f>
        <v/>
      </c>
      <c r="F31" s="231" t="str">
        <f>IF(【全員最初に作成】基本情報!G54="","",【全員最初に作成】基本情報!G54)</f>
        <v/>
      </c>
      <c r="G31" s="231" t="str">
        <f>IF(【全員最初に作成】基本情報!H54="","",【全員最初に作成】基本情報!H54)</f>
        <v/>
      </c>
      <c r="H31" s="231" t="str">
        <f>IF(【全員最初に作成】基本情報!I54="","",【全員最初に作成】基本情報!I54)</f>
        <v/>
      </c>
      <c r="I31" s="231" t="str">
        <f>IF(【全員最初に作成】基本情報!J54="","",【全員最初に作成】基本情報!J54)</f>
        <v/>
      </c>
      <c r="J31" s="231" t="str">
        <f>IF(【全員最初に作成】基本情報!K54="","",【全員最初に作成】基本情報!K54)</f>
        <v/>
      </c>
      <c r="K31" s="232" t="str">
        <f>IF(【全員最初に作成】基本情報!L54="","",【全員最初に作成】基本情報!L54)</f>
        <v/>
      </c>
      <c r="L31" s="229" t="str">
        <f>IF(【全員最初に作成】基本情報!M54="","",【全員最初に作成】基本情報!M54)</f>
        <v/>
      </c>
      <c r="M31" s="229" t="str">
        <f>IF(【全員最初に作成】基本情報!R54="","",【全員最初に作成】基本情報!R54)</f>
        <v/>
      </c>
      <c r="N31" s="229" t="str">
        <f>IF(【全員最初に作成】基本情報!W54="","",【全員最初に作成】基本情報!W54)</f>
        <v/>
      </c>
      <c r="O31" s="229" t="str">
        <f>IF(【全員最初に作成】基本情報!X54="","",【全員最初に作成】基本情報!X54)</f>
        <v/>
      </c>
      <c r="P31" s="233" t="str">
        <f>IF(【全員最初に作成】基本情報!Y54="","",【全員最初に作成】基本情報!Y54)</f>
        <v/>
      </c>
      <c r="Q31" s="234" t="str">
        <f>IF(【全員最初に作成】基本情報!AB54="","",【全員最初に作成】基本情報!AB54)</f>
        <v/>
      </c>
      <c r="R31" s="800"/>
      <c r="S31" s="801"/>
      <c r="T31" s="235" t="str">
        <f>IFERROR(IF(R31="","",VLOOKUP(P31,【参考】数式用!$A$5:$H$34,MATCH(S31,【参考】数式用!$F$4:$H$4,0)+5,0)),"")</f>
        <v/>
      </c>
      <c r="U31" s="236" t="str">
        <f>IF(S31="特定加算Ⅰ",VLOOKUP(P31,【参考】数式用!$A$5:$I$28,9,FALSE),"-")</f>
        <v>-</v>
      </c>
      <c r="V31" s="237" t="s">
        <v>155</v>
      </c>
      <c r="W31" s="802"/>
      <c r="X31" s="618" t="s">
        <v>156</v>
      </c>
      <c r="Y31" s="802"/>
      <c r="Z31" s="618" t="s">
        <v>157</v>
      </c>
      <c r="AA31" s="802"/>
      <c r="AB31" s="618" t="s">
        <v>156</v>
      </c>
      <c r="AC31" s="802"/>
      <c r="AD31" s="618" t="s">
        <v>158</v>
      </c>
      <c r="AE31" s="238" t="s">
        <v>159</v>
      </c>
      <c r="AF31" s="245" t="str">
        <f t="shared" si="1"/>
        <v/>
      </c>
      <c r="AG31" s="239" t="s">
        <v>160</v>
      </c>
      <c r="AH31" s="240" t="str">
        <f t="shared" si="2"/>
        <v/>
      </c>
      <c r="AJ31" s="241" t="str">
        <f t="shared" si="3"/>
        <v>○</v>
      </c>
      <c r="AK31" s="243" t="str">
        <f t="shared" si="0"/>
        <v/>
      </c>
      <c r="AL31" s="243"/>
      <c r="AM31" s="243"/>
      <c r="AN31" s="243"/>
      <c r="AO31" s="243"/>
      <c r="AP31" s="243"/>
      <c r="AQ31" s="243"/>
      <c r="AR31" s="243"/>
      <c r="AS31" s="244"/>
    </row>
    <row r="32" spans="1:45" ht="33" customHeight="1" thickBot="1">
      <c r="A32" s="229">
        <f t="shared" si="4"/>
        <v>21</v>
      </c>
      <c r="B32" s="230" t="str">
        <f>IF(【全員最初に作成】基本情報!C55="","",【全員最初に作成】基本情報!C55)</f>
        <v/>
      </c>
      <c r="C32" s="231" t="str">
        <f>IF(【全員最初に作成】基本情報!D55="","",【全員最初に作成】基本情報!D55)</f>
        <v/>
      </c>
      <c r="D32" s="231" t="str">
        <f>IF(【全員最初に作成】基本情報!E55="","",【全員最初に作成】基本情報!E55)</f>
        <v/>
      </c>
      <c r="E32" s="231" t="str">
        <f>IF(【全員最初に作成】基本情報!F55="","",【全員最初に作成】基本情報!F55)</f>
        <v/>
      </c>
      <c r="F32" s="231" t="str">
        <f>IF(【全員最初に作成】基本情報!G55="","",【全員最初に作成】基本情報!G55)</f>
        <v/>
      </c>
      <c r="G32" s="231" t="str">
        <f>IF(【全員最初に作成】基本情報!H55="","",【全員最初に作成】基本情報!H55)</f>
        <v/>
      </c>
      <c r="H32" s="231" t="str">
        <f>IF(【全員最初に作成】基本情報!I55="","",【全員最初に作成】基本情報!I55)</f>
        <v/>
      </c>
      <c r="I32" s="231" t="str">
        <f>IF(【全員最初に作成】基本情報!J55="","",【全員最初に作成】基本情報!J55)</f>
        <v/>
      </c>
      <c r="J32" s="231" t="str">
        <f>IF(【全員最初に作成】基本情報!K55="","",【全員最初に作成】基本情報!K55)</f>
        <v/>
      </c>
      <c r="K32" s="232" t="str">
        <f>IF(【全員最初に作成】基本情報!L55="","",【全員最初に作成】基本情報!L55)</f>
        <v/>
      </c>
      <c r="L32" s="229" t="str">
        <f>IF(【全員最初に作成】基本情報!M55="","",【全員最初に作成】基本情報!M55)</f>
        <v/>
      </c>
      <c r="M32" s="229" t="str">
        <f>IF(【全員最初に作成】基本情報!R55="","",【全員最初に作成】基本情報!R55)</f>
        <v/>
      </c>
      <c r="N32" s="229" t="str">
        <f>IF(【全員最初に作成】基本情報!W55="","",【全員最初に作成】基本情報!W55)</f>
        <v/>
      </c>
      <c r="O32" s="229" t="str">
        <f>IF(【全員最初に作成】基本情報!X55="","",【全員最初に作成】基本情報!X55)</f>
        <v/>
      </c>
      <c r="P32" s="233" t="str">
        <f>IF(【全員最初に作成】基本情報!Y55="","",【全員最初に作成】基本情報!Y55)</f>
        <v/>
      </c>
      <c r="Q32" s="234" t="str">
        <f>IF(【全員最初に作成】基本情報!AB55="","",【全員最初に作成】基本情報!AB55)</f>
        <v/>
      </c>
      <c r="R32" s="800"/>
      <c r="S32" s="801"/>
      <c r="T32" s="235" t="str">
        <f>IFERROR(IF(R32="","",VLOOKUP(P32,【参考】数式用!$A$5:$H$34,MATCH(S32,【参考】数式用!$F$4:$H$4,0)+5,0)),"")</f>
        <v/>
      </c>
      <c r="U32" s="236" t="str">
        <f>IF(S32="特定加算Ⅰ",VLOOKUP(P32,【参考】数式用!$A$5:$I$28,9,FALSE),"-")</f>
        <v>-</v>
      </c>
      <c r="V32" s="237" t="s">
        <v>155</v>
      </c>
      <c r="W32" s="802"/>
      <c r="X32" s="618" t="s">
        <v>156</v>
      </c>
      <c r="Y32" s="802"/>
      <c r="Z32" s="618" t="s">
        <v>157</v>
      </c>
      <c r="AA32" s="802"/>
      <c r="AB32" s="618" t="s">
        <v>156</v>
      </c>
      <c r="AC32" s="802"/>
      <c r="AD32" s="618" t="s">
        <v>158</v>
      </c>
      <c r="AE32" s="238" t="s">
        <v>159</v>
      </c>
      <c r="AF32" s="245" t="str">
        <f t="shared" si="1"/>
        <v/>
      </c>
      <c r="AG32" s="239" t="s">
        <v>160</v>
      </c>
      <c r="AH32" s="240" t="str">
        <f t="shared" si="2"/>
        <v/>
      </c>
      <c r="AJ32" s="241" t="str">
        <f t="shared" si="3"/>
        <v>○</v>
      </c>
      <c r="AK32" s="243" t="str">
        <f t="shared" si="0"/>
        <v/>
      </c>
      <c r="AL32" s="243"/>
      <c r="AM32" s="243"/>
      <c r="AN32" s="243"/>
      <c r="AO32" s="243"/>
      <c r="AP32" s="243"/>
      <c r="AQ32" s="243"/>
      <c r="AR32" s="243"/>
      <c r="AS32" s="244"/>
    </row>
    <row r="33" spans="1:45" ht="33" customHeight="1" thickBot="1">
      <c r="A33" s="229">
        <f t="shared" si="4"/>
        <v>22</v>
      </c>
      <c r="B33" s="230" t="str">
        <f>IF(【全員最初に作成】基本情報!C56="","",【全員最初に作成】基本情報!C56)</f>
        <v/>
      </c>
      <c r="C33" s="231" t="str">
        <f>IF(【全員最初に作成】基本情報!D56="","",【全員最初に作成】基本情報!D56)</f>
        <v/>
      </c>
      <c r="D33" s="231" t="str">
        <f>IF(【全員最初に作成】基本情報!E56="","",【全員最初に作成】基本情報!E56)</f>
        <v/>
      </c>
      <c r="E33" s="231" t="str">
        <f>IF(【全員最初に作成】基本情報!F56="","",【全員最初に作成】基本情報!F56)</f>
        <v/>
      </c>
      <c r="F33" s="231" t="str">
        <f>IF(【全員最初に作成】基本情報!G56="","",【全員最初に作成】基本情報!G56)</f>
        <v/>
      </c>
      <c r="G33" s="231" t="str">
        <f>IF(【全員最初に作成】基本情報!H56="","",【全員最初に作成】基本情報!H56)</f>
        <v/>
      </c>
      <c r="H33" s="231" t="str">
        <f>IF(【全員最初に作成】基本情報!I56="","",【全員最初に作成】基本情報!I56)</f>
        <v/>
      </c>
      <c r="I33" s="231" t="str">
        <f>IF(【全員最初に作成】基本情報!J56="","",【全員最初に作成】基本情報!J56)</f>
        <v/>
      </c>
      <c r="J33" s="231" t="str">
        <f>IF(【全員最初に作成】基本情報!K56="","",【全員最初に作成】基本情報!K56)</f>
        <v/>
      </c>
      <c r="K33" s="232" t="str">
        <f>IF(【全員最初に作成】基本情報!L56="","",【全員最初に作成】基本情報!L56)</f>
        <v/>
      </c>
      <c r="L33" s="229" t="str">
        <f>IF(【全員最初に作成】基本情報!M56="","",【全員最初に作成】基本情報!M56)</f>
        <v/>
      </c>
      <c r="M33" s="229" t="str">
        <f>IF(【全員最初に作成】基本情報!R56="","",【全員最初に作成】基本情報!R56)</f>
        <v/>
      </c>
      <c r="N33" s="229" t="str">
        <f>IF(【全員最初に作成】基本情報!W56="","",【全員最初に作成】基本情報!W56)</f>
        <v/>
      </c>
      <c r="O33" s="229" t="str">
        <f>IF(【全員最初に作成】基本情報!X56="","",【全員最初に作成】基本情報!X56)</f>
        <v/>
      </c>
      <c r="P33" s="233" t="str">
        <f>IF(【全員最初に作成】基本情報!Y56="","",【全員最初に作成】基本情報!Y56)</f>
        <v/>
      </c>
      <c r="Q33" s="234" t="str">
        <f>IF(【全員最初に作成】基本情報!AB56="","",【全員最初に作成】基本情報!AB56)</f>
        <v/>
      </c>
      <c r="R33" s="800"/>
      <c r="S33" s="801"/>
      <c r="T33" s="235" t="str">
        <f>IFERROR(IF(R33="","",VLOOKUP(P33,【参考】数式用!$A$5:$H$34,MATCH(S33,【参考】数式用!$F$4:$H$4,0)+5,0)),"")</f>
        <v/>
      </c>
      <c r="U33" s="236" t="str">
        <f>IF(S33="特定加算Ⅰ",VLOOKUP(P33,【参考】数式用!$A$5:$I$28,9,FALSE),"-")</f>
        <v>-</v>
      </c>
      <c r="V33" s="237" t="s">
        <v>155</v>
      </c>
      <c r="W33" s="802"/>
      <c r="X33" s="618" t="s">
        <v>156</v>
      </c>
      <c r="Y33" s="802"/>
      <c r="Z33" s="618" t="s">
        <v>157</v>
      </c>
      <c r="AA33" s="802"/>
      <c r="AB33" s="618" t="s">
        <v>156</v>
      </c>
      <c r="AC33" s="802"/>
      <c r="AD33" s="618" t="s">
        <v>158</v>
      </c>
      <c r="AE33" s="238" t="s">
        <v>159</v>
      </c>
      <c r="AF33" s="245" t="str">
        <f t="shared" si="1"/>
        <v/>
      </c>
      <c r="AG33" s="239" t="s">
        <v>160</v>
      </c>
      <c r="AH33" s="240" t="str">
        <f t="shared" si="2"/>
        <v/>
      </c>
      <c r="AJ33" s="241" t="str">
        <f t="shared" si="3"/>
        <v>○</v>
      </c>
      <c r="AK33" s="243" t="str">
        <f t="shared" si="0"/>
        <v/>
      </c>
      <c r="AL33" s="243"/>
      <c r="AM33" s="243"/>
      <c r="AN33" s="243"/>
      <c r="AO33" s="243"/>
      <c r="AP33" s="243"/>
      <c r="AQ33" s="243"/>
      <c r="AR33" s="243"/>
      <c r="AS33" s="244"/>
    </row>
    <row r="34" spans="1:45" ht="33" customHeight="1" thickBot="1">
      <c r="A34" s="229">
        <f t="shared" si="4"/>
        <v>23</v>
      </c>
      <c r="B34" s="230" t="str">
        <f>IF(【全員最初に作成】基本情報!C57="","",【全員最初に作成】基本情報!C57)</f>
        <v/>
      </c>
      <c r="C34" s="231" t="str">
        <f>IF(【全員最初に作成】基本情報!D57="","",【全員最初に作成】基本情報!D57)</f>
        <v/>
      </c>
      <c r="D34" s="231" t="str">
        <f>IF(【全員最初に作成】基本情報!E57="","",【全員最初に作成】基本情報!E57)</f>
        <v/>
      </c>
      <c r="E34" s="231" t="str">
        <f>IF(【全員最初に作成】基本情報!F57="","",【全員最初に作成】基本情報!F57)</f>
        <v/>
      </c>
      <c r="F34" s="231" t="str">
        <f>IF(【全員最初に作成】基本情報!G57="","",【全員最初に作成】基本情報!G57)</f>
        <v/>
      </c>
      <c r="G34" s="231" t="str">
        <f>IF(【全員最初に作成】基本情報!H57="","",【全員最初に作成】基本情報!H57)</f>
        <v/>
      </c>
      <c r="H34" s="231" t="str">
        <f>IF(【全員最初に作成】基本情報!I57="","",【全員最初に作成】基本情報!I57)</f>
        <v/>
      </c>
      <c r="I34" s="231" t="str">
        <f>IF(【全員最初に作成】基本情報!J57="","",【全員最初に作成】基本情報!J57)</f>
        <v/>
      </c>
      <c r="J34" s="231" t="str">
        <f>IF(【全員最初に作成】基本情報!K57="","",【全員最初に作成】基本情報!K57)</f>
        <v/>
      </c>
      <c r="K34" s="232" t="str">
        <f>IF(【全員最初に作成】基本情報!L57="","",【全員最初に作成】基本情報!L57)</f>
        <v/>
      </c>
      <c r="L34" s="229" t="str">
        <f>IF(【全員最初に作成】基本情報!M57="","",【全員最初に作成】基本情報!M57)</f>
        <v/>
      </c>
      <c r="M34" s="229" t="str">
        <f>IF(【全員最初に作成】基本情報!R57="","",【全員最初に作成】基本情報!R57)</f>
        <v/>
      </c>
      <c r="N34" s="229" t="str">
        <f>IF(【全員最初に作成】基本情報!W57="","",【全員最初に作成】基本情報!W57)</f>
        <v/>
      </c>
      <c r="O34" s="229" t="str">
        <f>IF(【全員最初に作成】基本情報!X57="","",【全員最初に作成】基本情報!X57)</f>
        <v/>
      </c>
      <c r="P34" s="233" t="str">
        <f>IF(【全員最初に作成】基本情報!Y57="","",【全員最初に作成】基本情報!Y57)</f>
        <v/>
      </c>
      <c r="Q34" s="234" t="str">
        <f>IF(【全員最初に作成】基本情報!AB57="","",【全員最初に作成】基本情報!AB57)</f>
        <v/>
      </c>
      <c r="R34" s="800"/>
      <c r="S34" s="801"/>
      <c r="T34" s="235" t="str">
        <f>IFERROR(IF(R34="","",VLOOKUP(P34,【参考】数式用!$A$5:$H$34,MATCH(S34,【参考】数式用!$F$4:$H$4,0)+5,0)),"")</f>
        <v/>
      </c>
      <c r="U34" s="236" t="str">
        <f>IF(S34="特定加算Ⅰ",VLOOKUP(P34,【参考】数式用!$A$5:$I$28,9,FALSE),"-")</f>
        <v>-</v>
      </c>
      <c r="V34" s="237" t="s">
        <v>155</v>
      </c>
      <c r="W34" s="802"/>
      <c r="X34" s="618" t="s">
        <v>156</v>
      </c>
      <c r="Y34" s="802"/>
      <c r="Z34" s="618" t="s">
        <v>157</v>
      </c>
      <c r="AA34" s="802"/>
      <c r="AB34" s="618" t="s">
        <v>156</v>
      </c>
      <c r="AC34" s="802"/>
      <c r="AD34" s="618" t="s">
        <v>158</v>
      </c>
      <c r="AE34" s="238" t="s">
        <v>159</v>
      </c>
      <c r="AF34" s="245" t="str">
        <f t="shared" si="1"/>
        <v/>
      </c>
      <c r="AG34" s="239" t="s">
        <v>160</v>
      </c>
      <c r="AH34" s="240" t="str">
        <f t="shared" si="2"/>
        <v/>
      </c>
      <c r="AJ34" s="241" t="str">
        <f t="shared" si="3"/>
        <v>○</v>
      </c>
      <c r="AK34" s="243" t="str">
        <f t="shared" si="0"/>
        <v/>
      </c>
      <c r="AL34" s="243"/>
      <c r="AM34" s="243"/>
      <c r="AN34" s="243"/>
      <c r="AO34" s="243"/>
      <c r="AP34" s="243"/>
      <c r="AQ34" s="243"/>
      <c r="AR34" s="243"/>
      <c r="AS34" s="244"/>
    </row>
    <row r="35" spans="1:45" ht="33" customHeight="1" thickBot="1">
      <c r="A35" s="229">
        <f t="shared" si="4"/>
        <v>24</v>
      </c>
      <c r="B35" s="230" t="str">
        <f>IF(【全員最初に作成】基本情報!C58="","",【全員最初に作成】基本情報!C58)</f>
        <v/>
      </c>
      <c r="C35" s="231" t="str">
        <f>IF(【全員最初に作成】基本情報!D58="","",【全員最初に作成】基本情報!D58)</f>
        <v/>
      </c>
      <c r="D35" s="231" t="str">
        <f>IF(【全員最初に作成】基本情報!E58="","",【全員最初に作成】基本情報!E58)</f>
        <v/>
      </c>
      <c r="E35" s="231" t="str">
        <f>IF(【全員最初に作成】基本情報!F58="","",【全員最初に作成】基本情報!F58)</f>
        <v/>
      </c>
      <c r="F35" s="231" t="str">
        <f>IF(【全員最初に作成】基本情報!G58="","",【全員最初に作成】基本情報!G58)</f>
        <v/>
      </c>
      <c r="G35" s="231" t="str">
        <f>IF(【全員最初に作成】基本情報!H58="","",【全員最初に作成】基本情報!H58)</f>
        <v/>
      </c>
      <c r="H35" s="231" t="str">
        <f>IF(【全員最初に作成】基本情報!I58="","",【全員最初に作成】基本情報!I58)</f>
        <v/>
      </c>
      <c r="I35" s="231" t="str">
        <f>IF(【全員最初に作成】基本情報!J58="","",【全員最初に作成】基本情報!J58)</f>
        <v/>
      </c>
      <c r="J35" s="231" t="str">
        <f>IF(【全員最初に作成】基本情報!K58="","",【全員最初に作成】基本情報!K58)</f>
        <v/>
      </c>
      <c r="K35" s="232" t="str">
        <f>IF(【全員最初に作成】基本情報!L58="","",【全員最初に作成】基本情報!L58)</f>
        <v/>
      </c>
      <c r="L35" s="229" t="str">
        <f>IF(【全員最初に作成】基本情報!M58="","",【全員最初に作成】基本情報!M58)</f>
        <v/>
      </c>
      <c r="M35" s="229" t="str">
        <f>IF(【全員最初に作成】基本情報!R58="","",【全員最初に作成】基本情報!R58)</f>
        <v/>
      </c>
      <c r="N35" s="229" t="str">
        <f>IF(【全員最初に作成】基本情報!W58="","",【全員最初に作成】基本情報!W58)</f>
        <v/>
      </c>
      <c r="O35" s="229" t="str">
        <f>IF(【全員最初に作成】基本情報!X58="","",【全員最初に作成】基本情報!X58)</f>
        <v/>
      </c>
      <c r="P35" s="233" t="str">
        <f>IF(【全員最初に作成】基本情報!Y58="","",【全員最初に作成】基本情報!Y58)</f>
        <v/>
      </c>
      <c r="Q35" s="234" t="str">
        <f>IF(【全員最初に作成】基本情報!AB58="","",【全員最初に作成】基本情報!AB58)</f>
        <v/>
      </c>
      <c r="R35" s="800"/>
      <c r="S35" s="801"/>
      <c r="T35" s="235" t="str">
        <f>IFERROR(IF(R35="","",VLOOKUP(P35,【参考】数式用!$A$5:$H$34,MATCH(S35,【参考】数式用!$F$4:$H$4,0)+5,0)),"")</f>
        <v/>
      </c>
      <c r="U35" s="236" t="str">
        <f>IF(S35="特定加算Ⅰ",VLOOKUP(P35,【参考】数式用!$A$5:$I$28,9,FALSE),"-")</f>
        <v>-</v>
      </c>
      <c r="V35" s="237" t="s">
        <v>155</v>
      </c>
      <c r="W35" s="802"/>
      <c r="X35" s="618" t="s">
        <v>156</v>
      </c>
      <c r="Y35" s="802"/>
      <c r="Z35" s="618" t="s">
        <v>157</v>
      </c>
      <c r="AA35" s="802"/>
      <c r="AB35" s="618" t="s">
        <v>156</v>
      </c>
      <c r="AC35" s="802"/>
      <c r="AD35" s="618" t="s">
        <v>158</v>
      </c>
      <c r="AE35" s="238" t="s">
        <v>159</v>
      </c>
      <c r="AF35" s="245" t="str">
        <f t="shared" si="1"/>
        <v/>
      </c>
      <c r="AG35" s="239" t="s">
        <v>160</v>
      </c>
      <c r="AH35" s="240" t="str">
        <f t="shared" si="2"/>
        <v/>
      </c>
      <c r="AJ35" s="241" t="str">
        <f t="shared" si="3"/>
        <v>○</v>
      </c>
      <c r="AK35" s="243" t="str">
        <f t="shared" si="0"/>
        <v/>
      </c>
      <c r="AL35" s="243"/>
      <c r="AM35" s="243"/>
      <c r="AN35" s="243"/>
      <c r="AO35" s="243"/>
      <c r="AP35" s="243"/>
      <c r="AQ35" s="243"/>
      <c r="AR35" s="243"/>
      <c r="AS35" s="244"/>
    </row>
    <row r="36" spans="1:45" ht="33" customHeight="1" thickBot="1">
      <c r="A36" s="229">
        <f t="shared" si="4"/>
        <v>25</v>
      </c>
      <c r="B36" s="230" t="str">
        <f>IF(【全員最初に作成】基本情報!C59="","",【全員最初に作成】基本情報!C59)</f>
        <v/>
      </c>
      <c r="C36" s="231" t="str">
        <f>IF(【全員最初に作成】基本情報!D59="","",【全員最初に作成】基本情報!D59)</f>
        <v/>
      </c>
      <c r="D36" s="231" t="str">
        <f>IF(【全員最初に作成】基本情報!E59="","",【全員最初に作成】基本情報!E59)</f>
        <v/>
      </c>
      <c r="E36" s="231" t="str">
        <f>IF(【全員最初に作成】基本情報!F59="","",【全員最初に作成】基本情報!F59)</f>
        <v/>
      </c>
      <c r="F36" s="231" t="str">
        <f>IF(【全員最初に作成】基本情報!G59="","",【全員最初に作成】基本情報!G59)</f>
        <v/>
      </c>
      <c r="G36" s="231" t="str">
        <f>IF(【全員最初に作成】基本情報!H59="","",【全員最初に作成】基本情報!H59)</f>
        <v/>
      </c>
      <c r="H36" s="231" t="str">
        <f>IF(【全員最初に作成】基本情報!I59="","",【全員最初に作成】基本情報!I59)</f>
        <v/>
      </c>
      <c r="I36" s="231" t="str">
        <f>IF(【全員最初に作成】基本情報!J59="","",【全員最初に作成】基本情報!J59)</f>
        <v/>
      </c>
      <c r="J36" s="231" t="str">
        <f>IF(【全員最初に作成】基本情報!K59="","",【全員最初に作成】基本情報!K59)</f>
        <v/>
      </c>
      <c r="K36" s="232" t="str">
        <f>IF(【全員最初に作成】基本情報!L59="","",【全員最初に作成】基本情報!L59)</f>
        <v/>
      </c>
      <c r="L36" s="229" t="str">
        <f>IF(【全員最初に作成】基本情報!M59="","",【全員最初に作成】基本情報!M59)</f>
        <v/>
      </c>
      <c r="M36" s="229" t="str">
        <f>IF(【全員最初に作成】基本情報!R59="","",【全員最初に作成】基本情報!R59)</f>
        <v/>
      </c>
      <c r="N36" s="229" t="str">
        <f>IF(【全員最初に作成】基本情報!W59="","",【全員最初に作成】基本情報!W59)</f>
        <v/>
      </c>
      <c r="O36" s="229" t="str">
        <f>IF(【全員最初に作成】基本情報!X59="","",【全員最初に作成】基本情報!X59)</f>
        <v/>
      </c>
      <c r="P36" s="233" t="str">
        <f>IF(【全員最初に作成】基本情報!Y59="","",【全員最初に作成】基本情報!Y59)</f>
        <v/>
      </c>
      <c r="Q36" s="234" t="str">
        <f>IF(【全員最初に作成】基本情報!AB59="","",【全員最初に作成】基本情報!AB59)</f>
        <v/>
      </c>
      <c r="R36" s="800"/>
      <c r="S36" s="801"/>
      <c r="T36" s="235" t="str">
        <f>IFERROR(IF(R36="","",VLOOKUP(P36,【参考】数式用!$A$5:$H$34,MATCH(S36,【参考】数式用!$F$4:$H$4,0)+5,0)),"")</f>
        <v/>
      </c>
      <c r="U36" s="236" t="str">
        <f>IF(S36="特定加算Ⅰ",VLOOKUP(P36,【参考】数式用!$A$5:$I$28,9,FALSE),"-")</f>
        <v>-</v>
      </c>
      <c r="V36" s="237" t="s">
        <v>155</v>
      </c>
      <c r="W36" s="802"/>
      <c r="X36" s="618" t="s">
        <v>156</v>
      </c>
      <c r="Y36" s="802"/>
      <c r="Z36" s="618" t="s">
        <v>157</v>
      </c>
      <c r="AA36" s="802"/>
      <c r="AB36" s="618" t="s">
        <v>156</v>
      </c>
      <c r="AC36" s="802"/>
      <c r="AD36" s="618" t="s">
        <v>158</v>
      </c>
      <c r="AE36" s="238" t="s">
        <v>159</v>
      </c>
      <c r="AF36" s="245" t="str">
        <f t="shared" si="1"/>
        <v/>
      </c>
      <c r="AG36" s="239" t="s">
        <v>160</v>
      </c>
      <c r="AH36" s="240" t="str">
        <f t="shared" si="2"/>
        <v/>
      </c>
      <c r="AJ36" s="241" t="str">
        <f t="shared" si="3"/>
        <v>○</v>
      </c>
      <c r="AK36" s="243" t="str">
        <f t="shared" si="0"/>
        <v/>
      </c>
      <c r="AL36" s="243"/>
      <c r="AM36" s="243"/>
      <c r="AN36" s="243"/>
      <c r="AO36" s="243"/>
      <c r="AP36" s="243"/>
      <c r="AQ36" s="243"/>
      <c r="AR36" s="243"/>
      <c r="AS36" s="244"/>
    </row>
    <row r="37" spans="1:45" ht="33" customHeight="1" thickBot="1">
      <c r="A37" s="229">
        <f t="shared" si="4"/>
        <v>26</v>
      </c>
      <c r="B37" s="230" t="str">
        <f>IF(【全員最初に作成】基本情報!C60="","",【全員最初に作成】基本情報!C60)</f>
        <v/>
      </c>
      <c r="C37" s="231" t="str">
        <f>IF(【全員最初に作成】基本情報!D60="","",【全員最初に作成】基本情報!D60)</f>
        <v/>
      </c>
      <c r="D37" s="231" t="str">
        <f>IF(【全員最初に作成】基本情報!E60="","",【全員最初に作成】基本情報!E60)</f>
        <v/>
      </c>
      <c r="E37" s="231" t="str">
        <f>IF(【全員最初に作成】基本情報!F60="","",【全員最初に作成】基本情報!F60)</f>
        <v/>
      </c>
      <c r="F37" s="231" t="str">
        <f>IF(【全員最初に作成】基本情報!G60="","",【全員最初に作成】基本情報!G60)</f>
        <v/>
      </c>
      <c r="G37" s="231" t="str">
        <f>IF(【全員最初に作成】基本情報!H60="","",【全員最初に作成】基本情報!H60)</f>
        <v/>
      </c>
      <c r="H37" s="231" t="str">
        <f>IF(【全員最初に作成】基本情報!I60="","",【全員最初に作成】基本情報!I60)</f>
        <v/>
      </c>
      <c r="I37" s="231" t="str">
        <f>IF(【全員最初に作成】基本情報!J60="","",【全員最初に作成】基本情報!J60)</f>
        <v/>
      </c>
      <c r="J37" s="231" t="str">
        <f>IF(【全員最初に作成】基本情報!K60="","",【全員最初に作成】基本情報!K60)</f>
        <v/>
      </c>
      <c r="K37" s="232" t="str">
        <f>IF(【全員最初に作成】基本情報!L60="","",【全員最初に作成】基本情報!L60)</f>
        <v/>
      </c>
      <c r="L37" s="229" t="str">
        <f>IF(【全員最初に作成】基本情報!M60="","",【全員最初に作成】基本情報!M60)</f>
        <v/>
      </c>
      <c r="M37" s="229" t="str">
        <f>IF(【全員最初に作成】基本情報!R60="","",【全員最初に作成】基本情報!R60)</f>
        <v/>
      </c>
      <c r="N37" s="229" t="str">
        <f>IF(【全員最初に作成】基本情報!W60="","",【全員最初に作成】基本情報!W60)</f>
        <v/>
      </c>
      <c r="O37" s="229" t="str">
        <f>IF(【全員最初に作成】基本情報!X60="","",【全員最初に作成】基本情報!X60)</f>
        <v/>
      </c>
      <c r="P37" s="233" t="str">
        <f>IF(【全員最初に作成】基本情報!Y60="","",【全員最初に作成】基本情報!Y60)</f>
        <v/>
      </c>
      <c r="Q37" s="234" t="str">
        <f>IF(【全員最初に作成】基本情報!AB60="","",【全員最初に作成】基本情報!AB60)</f>
        <v/>
      </c>
      <c r="R37" s="800"/>
      <c r="S37" s="801"/>
      <c r="T37" s="235" t="str">
        <f>IFERROR(IF(R37="","",VLOOKUP(P37,【参考】数式用!$A$5:$H$34,MATCH(S37,【参考】数式用!$F$4:$H$4,0)+5,0)),"")</f>
        <v/>
      </c>
      <c r="U37" s="236" t="str">
        <f>IF(S37="特定加算Ⅰ",VLOOKUP(P37,【参考】数式用!$A$5:$I$28,9,FALSE),"-")</f>
        <v>-</v>
      </c>
      <c r="V37" s="237" t="s">
        <v>155</v>
      </c>
      <c r="W37" s="802"/>
      <c r="X37" s="618" t="s">
        <v>156</v>
      </c>
      <c r="Y37" s="802"/>
      <c r="Z37" s="618" t="s">
        <v>157</v>
      </c>
      <c r="AA37" s="802"/>
      <c r="AB37" s="618" t="s">
        <v>156</v>
      </c>
      <c r="AC37" s="802"/>
      <c r="AD37" s="618" t="s">
        <v>158</v>
      </c>
      <c r="AE37" s="238" t="s">
        <v>159</v>
      </c>
      <c r="AF37" s="245" t="str">
        <f t="shared" si="1"/>
        <v/>
      </c>
      <c r="AG37" s="239" t="s">
        <v>160</v>
      </c>
      <c r="AH37" s="240" t="str">
        <f t="shared" si="2"/>
        <v/>
      </c>
      <c r="AJ37" s="241" t="str">
        <f t="shared" si="3"/>
        <v>○</v>
      </c>
      <c r="AK37" s="243" t="str">
        <f t="shared" si="0"/>
        <v/>
      </c>
      <c r="AL37" s="243"/>
      <c r="AM37" s="243"/>
      <c r="AN37" s="243"/>
      <c r="AO37" s="243"/>
      <c r="AP37" s="243"/>
      <c r="AQ37" s="243"/>
      <c r="AR37" s="243"/>
      <c r="AS37" s="244"/>
    </row>
    <row r="38" spans="1:45" ht="33" customHeight="1" thickBot="1">
      <c r="A38" s="229">
        <f t="shared" si="4"/>
        <v>27</v>
      </c>
      <c r="B38" s="230" t="str">
        <f>IF(【全員最初に作成】基本情報!C61="","",【全員最初に作成】基本情報!C61)</f>
        <v/>
      </c>
      <c r="C38" s="231" t="str">
        <f>IF(【全員最初に作成】基本情報!D61="","",【全員最初に作成】基本情報!D61)</f>
        <v/>
      </c>
      <c r="D38" s="231" t="str">
        <f>IF(【全員最初に作成】基本情報!E61="","",【全員最初に作成】基本情報!E61)</f>
        <v/>
      </c>
      <c r="E38" s="231" t="str">
        <f>IF(【全員最初に作成】基本情報!F61="","",【全員最初に作成】基本情報!F61)</f>
        <v/>
      </c>
      <c r="F38" s="231" t="str">
        <f>IF(【全員最初に作成】基本情報!G61="","",【全員最初に作成】基本情報!G61)</f>
        <v/>
      </c>
      <c r="G38" s="231" t="str">
        <f>IF(【全員最初に作成】基本情報!H61="","",【全員最初に作成】基本情報!H61)</f>
        <v/>
      </c>
      <c r="H38" s="231" t="str">
        <f>IF(【全員最初に作成】基本情報!I61="","",【全員最初に作成】基本情報!I61)</f>
        <v/>
      </c>
      <c r="I38" s="231" t="str">
        <f>IF(【全員最初に作成】基本情報!J61="","",【全員最初に作成】基本情報!J61)</f>
        <v/>
      </c>
      <c r="J38" s="231" t="str">
        <f>IF(【全員最初に作成】基本情報!K61="","",【全員最初に作成】基本情報!K61)</f>
        <v/>
      </c>
      <c r="K38" s="232" t="str">
        <f>IF(【全員最初に作成】基本情報!L61="","",【全員最初に作成】基本情報!L61)</f>
        <v/>
      </c>
      <c r="L38" s="229" t="str">
        <f>IF(【全員最初に作成】基本情報!M61="","",【全員最初に作成】基本情報!M61)</f>
        <v/>
      </c>
      <c r="M38" s="229" t="str">
        <f>IF(【全員最初に作成】基本情報!R61="","",【全員最初に作成】基本情報!R61)</f>
        <v/>
      </c>
      <c r="N38" s="229" t="str">
        <f>IF(【全員最初に作成】基本情報!W61="","",【全員最初に作成】基本情報!W61)</f>
        <v/>
      </c>
      <c r="O38" s="229" t="str">
        <f>IF(【全員最初に作成】基本情報!X61="","",【全員最初に作成】基本情報!X61)</f>
        <v/>
      </c>
      <c r="P38" s="233" t="str">
        <f>IF(【全員最初に作成】基本情報!Y61="","",【全員最初に作成】基本情報!Y61)</f>
        <v/>
      </c>
      <c r="Q38" s="234" t="str">
        <f>IF(【全員最初に作成】基本情報!AB61="","",【全員最初に作成】基本情報!AB61)</f>
        <v/>
      </c>
      <c r="R38" s="800"/>
      <c r="S38" s="801"/>
      <c r="T38" s="235" t="str">
        <f>IFERROR(IF(R38="","",VLOOKUP(P38,【参考】数式用!$A$5:$H$34,MATCH(S38,【参考】数式用!$F$4:$H$4,0)+5,0)),"")</f>
        <v/>
      </c>
      <c r="U38" s="236" t="str">
        <f>IF(S38="特定加算Ⅰ",VLOOKUP(P38,【参考】数式用!$A$5:$I$28,9,FALSE),"-")</f>
        <v>-</v>
      </c>
      <c r="V38" s="237" t="s">
        <v>155</v>
      </c>
      <c r="W38" s="802"/>
      <c r="X38" s="618" t="s">
        <v>156</v>
      </c>
      <c r="Y38" s="802"/>
      <c r="Z38" s="618" t="s">
        <v>157</v>
      </c>
      <c r="AA38" s="802"/>
      <c r="AB38" s="618" t="s">
        <v>156</v>
      </c>
      <c r="AC38" s="802"/>
      <c r="AD38" s="618" t="s">
        <v>158</v>
      </c>
      <c r="AE38" s="238" t="s">
        <v>159</v>
      </c>
      <c r="AF38" s="245" t="str">
        <f t="shared" si="1"/>
        <v/>
      </c>
      <c r="AG38" s="239" t="s">
        <v>160</v>
      </c>
      <c r="AH38" s="240" t="str">
        <f t="shared" si="2"/>
        <v/>
      </c>
      <c r="AJ38" s="241" t="str">
        <f t="shared" si="3"/>
        <v>○</v>
      </c>
      <c r="AK38" s="243" t="str">
        <f t="shared" si="0"/>
        <v/>
      </c>
      <c r="AL38" s="243"/>
      <c r="AM38" s="243"/>
      <c r="AN38" s="243"/>
      <c r="AO38" s="243"/>
      <c r="AP38" s="243"/>
      <c r="AQ38" s="243"/>
      <c r="AR38" s="243"/>
      <c r="AS38" s="244"/>
    </row>
    <row r="39" spans="1:45" ht="33" customHeight="1" thickBot="1">
      <c r="A39" s="229">
        <f t="shared" si="4"/>
        <v>28</v>
      </c>
      <c r="B39" s="230" t="str">
        <f>IF(【全員最初に作成】基本情報!C62="","",【全員最初に作成】基本情報!C62)</f>
        <v/>
      </c>
      <c r="C39" s="231" t="str">
        <f>IF(【全員最初に作成】基本情報!D62="","",【全員最初に作成】基本情報!D62)</f>
        <v/>
      </c>
      <c r="D39" s="231" t="str">
        <f>IF(【全員最初に作成】基本情報!E62="","",【全員最初に作成】基本情報!E62)</f>
        <v/>
      </c>
      <c r="E39" s="231" t="str">
        <f>IF(【全員最初に作成】基本情報!F62="","",【全員最初に作成】基本情報!F62)</f>
        <v/>
      </c>
      <c r="F39" s="231" t="str">
        <f>IF(【全員最初に作成】基本情報!G62="","",【全員最初に作成】基本情報!G62)</f>
        <v/>
      </c>
      <c r="G39" s="231" t="str">
        <f>IF(【全員最初に作成】基本情報!H62="","",【全員最初に作成】基本情報!H62)</f>
        <v/>
      </c>
      <c r="H39" s="231" t="str">
        <f>IF(【全員最初に作成】基本情報!I62="","",【全員最初に作成】基本情報!I62)</f>
        <v/>
      </c>
      <c r="I39" s="231" t="str">
        <f>IF(【全員最初に作成】基本情報!J62="","",【全員最初に作成】基本情報!J62)</f>
        <v/>
      </c>
      <c r="J39" s="231" t="str">
        <f>IF(【全員最初に作成】基本情報!K62="","",【全員最初に作成】基本情報!K62)</f>
        <v/>
      </c>
      <c r="K39" s="232" t="str">
        <f>IF(【全員最初に作成】基本情報!L62="","",【全員最初に作成】基本情報!L62)</f>
        <v/>
      </c>
      <c r="L39" s="229" t="str">
        <f>IF(【全員最初に作成】基本情報!M62="","",【全員最初に作成】基本情報!M62)</f>
        <v/>
      </c>
      <c r="M39" s="229" t="str">
        <f>IF(【全員最初に作成】基本情報!R62="","",【全員最初に作成】基本情報!R62)</f>
        <v/>
      </c>
      <c r="N39" s="229" t="str">
        <f>IF(【全員最初に作成】基本情報!W62="","",【全員最初に作成】基本情報!W62)</f>
        <v/>
      </c>
      <c r="O39" s="229" t="str">
        <f>IF(【全員最初に作成】基本情報!X62="","",【全員最初に作成】基本情報!X62)</f>
        <v/>
      </c>
      <c r="P39" s="233" t="str">
        <f>IF(【全員最初に作成】基本情報!Y62="","",【全員最初に作成】基本情報!Y62)</f>
        <v/>
      </c>
      <c r="Q39" s="234" t="str">
        <f>IF(【全員最初に作成】基本情報!AB62="","",【全員最初に作成】基本情報!AB62)</f>
        <v/>
      </c>
      <c r="R39" s="800"/>
      <c r="S39" s="801"/>
      <c r="T39" s="235" t="str">
        <f>IFERROR(IF(R39="","",VLOOKUP(P39,【参考】数式用!$A$5:$H$34,MATCH(S39,【参考】数式用!$F$4:$H$4,0)+5,0)),"")</f>
        <v/>
      </c>
      <c r="U39" s="236" t="str">
        <f>IF(S39="特定加算Ⅰ",VLOOKUP(P39,【参考】数式用!$A$5:$I$28,9,FALSE),"-")</f>
        <v>-</v>
      </c>
      <c r="V39" s="237" t="s">
        <v>155</v>
      </c>
      <c r="W39" s="802"/>
      <c r="X39" s="618" t="s">
        <v>156</v>
      </c>
      <c r="Y39" s="802"/>
      <c r="Z39" s="618" t="s">
        <v>157</v>
      </c>
      <c r="AA39" s="802"/>
      <c r="AB39" s="618" t="s">
        <v>156</v>
      </c>
      <c r="AC39" s="802"/>
      <c r="AD39" s="618" t="s">
        <v>158</v>
      </c>
      <c r="AE39" s="238" t="s">
        <v>159</v>
      </c>
      <c r="AF39" s="245" t="str">
        <f t="shared" si="1"/>
        <v/>
      </c>
      <c r="AG39" s="239" t="s">
        <v>160</v>
      </c>
      <c r="AH39" s="240" t="str">
        <f t="shared" si="2"/>
        <v/>
      </c>
      <c r="AJ39" s="241" t="str">
        <f t="shared" si="3"/>
        <v>○</v>
      </c>
      <c r="AK39" s="243" t="str">
        <f t="shared" si="0"/>
        <v/>
      </c>
      <c r="AL39" s="243"/>
      <c r="AM39" s="243"/>
      <c r="AN39" s="243"/>
      <c r="AO39" s="243"/>
      <c r="AP39" s="243"/>
      <c r="AQ39" s="243"/>
      <c r="AR39" s="243"/>
      <c r="AS39" s="244"/>
    </row>
    <row r="40" spans="1:45" ht="33" customHeight="1" thickBot="1">
      <c r="A40" s="229">
        <f t="shared" si="4"/>
        <v>29</v>
      </c>
      <c r="B40" s="230" t="str">
        <f>IF(【全員最初に作成】基本情報!C63="","",【全員最初に作成】基本情報!C63)</f>
        <v/>
      </c>
      <c r="C40" s="231" t="str">
        <f>IF(【全員最初に作成】基本情報!D63="","",【全員最初に作成】基本情報!D63)</f>
        <v/>
      </c>
      <c r="D40" s="231" t="str">
        <f>IF(【全員最初に作成】基本情報!E63="","",【全員最初に作成】基本情報!E63)</f>
        <v/>
      </c>
      <c r="E40" s="231" t="str">
        <f>IF(【全員最初に作成】基本情報!F63="","",【全員最初に作成】基本情報!F63)</f>
        <v/>
      </c>
      <c r="F40" s="231" t="str">
        <f>IF(【全員最初に作成】基本情報!G63="","",【全員最初に作成】基本情報!G63)</f>
        <v/>
      </c>
      <c r="G40" s="231" t="str">
        <f>IF(【全員最初に作成】基本情報!H63="","",【全員最初に作成】基本情報!H63)</f>
        <v/>
      </c>
      <c r="H40" s="231" t="str">
        <f>IF(【全員最初に作成】基本情報!I63="","",【全員最初に作成】基本情報!I63)</f>
        <v/>
      </c>
      <c r="I40" s="231" t="str">
        <f>IF(【全員最初に作成】基本情報!J63="","",【全員最初に作成】基本情報!J63)</f>
        <v/>
      </c>
      <c r="J40" s="231" t="str">
        <f>IF(【全員最初に作成】基本情報!K63="","",【全員最初に作成】基本情報!K63)</f>
        <v/>
      </c>
      <c r="K40" s="232" t="str">
        <f>IF(【全員最初に作成】基本情報!L63="","",【全員最初に作成】基本情報!L63)</f>
        <v/>
      </c>
      <c r="L40" s="229" t="str">
        <f>IF(【全員最初に作成】基本情報!M63="","",【全員最初に作成】基本情報!M63)</f>
        <v/>
      </c>
      <c r="M40" s="229" t="str">
        <f>IF(【全員最初に作成】基本情報!R63="","",【全員最初に作成】基本情報!R63)</f>
        <v/>
      </c>
      <c r="N40" s="229" t="str">
        <f>IF(【全員最初に作成】基本情報!W63="","",【全員最初に作成】基本情報!W63)</f>
        <v/>
      </c>
      <c r="O40" s="229" t="str">
        <f>IF(【全員最初に作成】基本情報!X63="","",【全員最初に作成】基本情報!X63)</f>
        <v/>
      </c>
      <c r="P40" s="233" t="str">
        <f>IF(【全員最初に作成】基本情報!Y63="","",【全員最初に作成】基本情報!Y63)</f>
        <v/>
      </c>
      <c r="Q40" s="234" t="str">
        <f>IF(【全員最初に作成】基本情報!AB63="","",【全員最初に作成】基本情報!AB63)</f>
        <v/>
      </c>
      <c r="R40" s="800"/>
      <c r="S40" s="801"/>
      <c r="T40" s="235" t="str">
        <f>IFERROR(IF(R40="","",VLOOKUP(P40,【参考】数式用!$A$5:$H$34,MATCH(S40,【参考】数式用!$F$4:$H$4,0)+5,0)),"")</f>
        <v/>
      </c>
      <c r="U40" s="236" t="str">
        <f>IF(S40="特定加算Ⅰ",VLOOKUP(P40,【参考】数式用!$A$5:$I$28,9,FALSE),"-")</f>
        <v>-</v>
      </c>
      <c r="V40" s="237" t="s">
        <v>155</v>
      </c>
      <c r="W40" s="802"/>
      <c r="X40" s="618" t="s">
        <v>156</v>
      </c>
      <c r="Y40" s="802"/>
      <c r="Z40" s="618" t="s">
        <v>157</v>
      </c>
      <c r="AA40" s="802"/>
      <c r="AB40" s="618" t="s">
        <v>156</v>
      </c>
      <c r="AC40" s="802"/>
      <c r="AD40" s="618" t="s">
        <v>158</v>
      </c>
      <c r="AE40" s="238" t="s">
        <v>159</v>
      </c>
      <c r="AF40" s="245" t="str">
        <f t="shared" si="1"/>
        <v/>
      </c>
      <c r="AG40" s="239" t="s">
        <v>160</v>
      </c>
      <c r="AH40" s="240" t="str">
        <f t="shared" si="2"/>
        <v/>
      </c>
      <c r="AJ40" s="241" t="str">
        <f t="shared" si="3"/>
        <v>○</v>
      </c>
      <c r="AK40" s="243" t="str">
        <f t="shared" si="0"/>
        <v/>
      </c>
      <c r="AL40" s="243"/>
      <c r="AM40" s="243"/>
      <c r="AN40" s="243"/>
      <c r="AO40" s="243"/>
      <c r="AP40" s="243"/>
      <c r="AQ40" s="243"/>
      <c r="AR40" s="243"/>
      <c r="AS40" s="244"/>
    </row>
    <row r="41" spans="1:45" ht="33" customHeight="1" thickBot="1">
      <c r="A41" s="229">
        <f t="shared" si="4"/>
        <v>30</v>
      </c>
      <c r="B41" s="230" t="str">
        <f>IF(【全員最初に作成】基本情報!C64="","",【全員最初に作成】基本情報!C64)</f>
        <v/>
      </c>
      <c r="C41" s="231" t="str">
        <f>IF(【全員最初に作成】基本情報!D64="","",【全員最初に作成】基本情報!D64)</f>
        <v/>
      </c>
      <c r="D41" s="231" t="str">
        <f>IF(【全員最初に作成】基本情報!E64="","",【全員最初に作成】基本情報!E64)</f>
        <v/>
      </c>
      <c r="E41" s="231" t="str">
        <f>IF(【全員最初に作成】基本情報!F64="","",【全員最初に作成】基本情報!F64)</f>
        <v/>
      </c>
      <c r="F41" s="231" t="str">
        <f>IF(【全員最初に作成】基本情報!G64="","",【全員最初に作成】基本情報!G64)</f>
        <v/>
      </c>
      <c r="G41" s="231" t="str">
        <f>IF(【全員最初に作成】基本情報!H64="","",【全員最初に作成】基本情報!H64)</f>
        <v/>
      </c>
      <c r="H41" s="231" t="str">
        <f>IF(【全員最初に作成】基本情報!I64="","",【全員最初に作成】基本情報!I64)</f>
        <v/>
      </c>
      <c r="I41" s="231" t="str">
        <f>IF(【全員最初に作成】基本情報!J64="","",【全員最初に作成】基本情報!J64)</f>
        <v/>
      </c>
      <c r="J41" s="231" t="str">
        <f>IF(【全員最初に作成】基本情報!K64="","",【全員最初に作成】基本情報!K64)</f>
        <v/>
      </c>
      <c r="K41" s="232" t="str">
        <f>IF(【全員最初に作成】基本情報!L64="","",【全員最初に作成】基本情報!L64)</f>
        <v/>
      </c>
      <c r="L41" s="229" t="str">
        <f>IF(【全員最初に作成】基本情報!M64="","",【全員最初に作成】基本情報!M64)</f>
        <v/>
      </c>
      <c r="M41" s="229" t="str">
        <f>IF(【全員最初に作成】基本情報!R64="","",【全員最初に作成】基本情報!R64)</f>
        <v/>
      </c>
      <c r="N41" s="229" t="str">
        <f>IF(【全員最初に作成】基本情報!W64="","",【全員最初に作成】基本情報!W64)</f>
        <v/>
      </c>
      <c r="O41" s="229" t="str">
        <f>IF(【全員最初に作成】基本情報!X64="","",【全員最初に作成】基本情報!X64)</f>
        <v/>
      </c>
      <c r="P41" s="233" t="str">
        <f>IF(【全員最初に作成】基本情報!Y64="","",【全員最初に作成】基本情報!Y64)</f>
        <v/>
      </c>
      <c r="Q41" s="234" t="str">
        <f>IF(【全員最初に作成】基本情報!AB64="","",【全員最初に作成】基本情報!AB64)</f>
        <v/>
      </c>
      <c r="R41" s="800"/>
      <c r="S41" s="801"/>
      <c r="T41" s="235" t="str">
        <f>IFERROR(IF(R41="","",VLOOKUP(P41,【参考】数式用!$A$5:$H$34,MATCH(S41,【参考】数式用!$F$4:$H$4,0)+5,0)),"")</f>
        <v/>
      </c>
      <c r="U41" s="236" t="str">
        <f>IF(S41="特定加算Ⅰ",VLOOKUP(P41,【参考】数式用!$A$5:$I$28,9,FALSE),"-")</f>
        <v>-</v>
      </c>
      <c r="V41" s="237" t="s">
        <v>155</v>
      </c>
      <c r="W41" s="802"/>
      <c r="X41" s="618" t="s">
        <v>156</v>
      </c>
      <c r="Y41" s="802"/>
      <c r="Z41" s="618" t="s">
        <v>157</v>
      </c>
      <c r="AA41" s="802"/>
      <c r="AB41" s="618" t="s">
        <v>156</v>
      </c>
      <c r="AC41" s="802"/>
      <c r="AD41" s="618" t="s">
        <v>158</v>
      </c>
      <c r="AE41" s="238" t="s">
        <v>159</v>
      </c>
      <c r="AF41" s="245" t="str">
        <f t="shared" si="1"/>
        <v/>
      </c>
      <c r="AG41" s="239" t="s">
        <v>160</v>
      </c>
      <c r="AH41" s="240" t="str">
        <f t="shared" si="2"/>
        <v/>
      </c>
      <c r="AJ41" s="241" t="str">
        <f t="shared" si="3"/>
        <v>○</v>
      </c>
      <c r="AK41" s="243" t="str">
        <f t="shared" si="0"/>
        <v/>
      </c>
      <c r="AL41" s="243"/>
      <c r="AM41" s="243"/>
      <c r="AN41" s="243"/>
      <c r="AO41" s="243"/>
      <c r="AP41" s="243"/>
      <c r="AQ41" s="243"/>
      <c r="AR41" s="243"/>
      <c r="AS41" s="244"/>
    </row>
    <row r="42" spans="1:45" ht="33" customHeight="1" thickBot="1">
      <c r="A42" s="229">
        <f t="shared" si="4"/>
        <v>31</v>
      </c>
      <c r="B42" s="230" t="str">
        <f>IF(【全員最初に作成】基本情報!C65="","",【全員最初に作成】基本情報!C65)</f>
        <v/>
      </c>
      <c r="C42" s="231" t="str">
        <f>IF(【全員最初に作成】基本情報!D65="","",【全員最初に作成】基本情報!D65)</f>
        <v/>
      </c>
      <c r="D42" s="231" t="str">
        <f>IF(【全員最初に作成】基本情報!E65="","",【全員最初に作成】基本情報!E65)</f>
        <v/>
      </c>
      <c r="E42" s="231" t="str">
        <f>IF(【全員最初に作成】基本情報!F65="","",【全員最初に作成】基本情報!F65)</f>
        <v/>
      </c>
      <c r="F42" s="231" t="str">
        <f>IF(【全員最初に作成】基本情報!G65="","",【全員最初に作成】基本情報!G65)</f>
        <v/>
      </c>
      <c r="G42" s="231" t="str">
        <f>IF(【全員最初に作成】基本情報!H65="","",【全員最初に作成】基本情報!H65)</f>
        <v/>
      </c>
      <c r="H42" s="231" t="str">
        <f>IF(【全員最初に作成】基本情報!I65="","",【全員最初に作成】基本情報!I65)</f>
        <v/>
      </c>
      <c r="I42" s="231" t="str">
        <f>IF(【全員最初に作成】基本情報!J65="","",【全員最初に作成】基本情報!J65)</f>
        <v/>
      </c>
      <c r="J42" s="231" t="str">
        <f>IF(【全員最初に作成】基本情報!K65="","",【全員最初に作成】基本情報!K65)</f>
        <v/>
      </c>
      <c r="K42" s="232" t="str">
        <f>IF(【全員最初に作成】基本情報!L65="","",【全員最初に作成】基本情報!L65)</f>
        <v/>
      </c>
      <c r="L42" s="229" t="str">
        <f>IF(【全員最初に作成】基本情報!M65="","",【全員最初に作成】基本情報!M65)</f>
        <v/>
      </c>
      <c r="M42" s="229" t="str">
        <f>IF(【全員最初に作成】基本情報!R65="","",【全員最初に作成】基本情報!R65)</f>
        <v/>
      </c>
      <c r="N42" s="229" t="str">
        <f>IF(【全員最初に作成】基本情報!W65="","",【全員最初に作成】基本情報!W65)</f>
        <v/>
      </c>
      <c r="O42" s="229" t="str">
        <f>IF(【全員最初に作成】基本情報!X65="","",【全員最初に作成】基本情報!X65)</f>
        <v/>
      </c>
      <c r="P42" s="233" t="str">
        <f>IF(【全員最初に作成】基本情報!Y65="","",【全員最初に作成】基本情報!Y65)</f>
        <v/>
      </c>
      <c r="Q42" s="234" t="str">
        <f>IF(【全員最初に作成】基本情報!AB65="","",【全員最初に作成】基本情報!AB65)</f>
        <v/>
      </c>
      <c r="R42" s="800"/>
      <c r="S42" s="801"/>
      <c r="T42" s="235" t="str">
        <f>IFERROR(IF(R42="","",VLOOKUP(P42,【参考】数式用!$A$5:$H$34,MATCH(S42,【参考】数式用!$F$4:$H$4,0)+5,0)),"")</f>
        <v/>
      </c>
      <c r="U42" s="236" t="str">
        <f>IF(S42="特定加算Ⅰ",VLOOKUP(P42,【参考】数式用!$A$5:$I$28,9,FALSE),"-")</f>
        <v>-</v>
      </c>
      <c r="V42" s="237" t="s">
        <v>155</v>
      </c>
      <c r="W42" s="802"/>
      <c r="X42" s="618" t="s">
        <v>156</v>
      </c>
      <c r="Y42" s="802"/>
      <c r="Z42" s="618" t="s">
        <v>157</v>
      </c>
      <c r="AA42" s="802"/>
      <c r="AB42" s="618" t="s">
        <v>156</v>
      </c>
      <c r="AC42" s="802"/>
      <c r="AD42" s="618" t="s">
        <v>158</v>
      </c>
      <c r="AE42" s="238" t="s">
        <v>159</v>
      </c>
      <c r="AF42" s="245" t="str">
        <f t="shared" si="1"/>
        <v/>
      </c>
      <c r="AG42" s="239" t="s">
        <v>160</v>
      </c>
      <c r="AH42" s="240" t="str">
        <f t="shared" si="2"/>
        <v/>
      </c>
      <c r="AJ42" s="241" t="str">
        <f t="shared" si="3"/>
        <v>○</v>
      </c>
      <c r="AK42" s="243" t="str">
        <f t="shared" si="0"/>
        <v/>
      </c>
      <c r="AL42" s="243"/>
      <c r="AM42" s="243"/>
      <c r="AN42" s="243"/>
      <c r="AO42" s="243"/>
      <c r="AP42" s="243"/>
      <c r="AQ42" s="243"/>
      <c r="AR42" s="243"/>
      <c r="AS42" s="244"/>
    </row>
    <row r="43" spans="1:45" ht="33" customHeight="1" thickBot="1">
      <c r="A43" s="229">
        <f t="shared" si="4"/>
        <v>32</v>
      </c>
      <c r="B43" s="230" t="str">
        <f>IF(【全員最初に作成】基本情報!C66="","",【全員最初に作成】基本情報!C66)</f>
        <v/>
      </c>
      <c r="C43" s="231" t="str">
        <f>IF(【全員最初に作成】基本情報!D66="","",【全員最初に作成】基本情報!D66)</f>
        <v/>
      </c>
      <c r="D43" s="231" t="str">
        <f>IF(【全員最初に作成】基本情報!E66="","",【全員最初に作成】基本情報!E66)</f>
        <v/>
      </c>
      <c r="E43" s="231" t="str">
        <f>IF(【全員最初に作成】基本情報!F66="","",【全員最初に作成】基本情報!F66)</f>
        <v/>
      </c>
      <c r="F43" s="231" t="str">
        <f>IF(【全員最初に作成】基本情報!G66="","",【全員最初に作成】基本情報!G66)</f>
        <v/>
      </c>
      <c r="G43" s="231" t="str">
        <f>IF(【全員最初に作成】基本情報!H66="","",【全員最初に作成】基本情報!H66)</f>
        <v/>
      </c>
      <c r="H43" s="231" t="str">
        <f>IF(【全員最初に作成】基本情報!I66="","",【全員最初に作成】基本情報!I66)</f>
        <v/>
      </c>
      <c r="I43" s="231" t="str">
        <f>IF(【全員最初に作成】基本情報!J66="","",【全員最初に作成】基本情報!J66)</f>
        <v/>
      </c>
      <c r="J43" s="231" t="str">
        <f>IF(【全員最初に作成】基本情報!K66="","",【全員最初に作成】基本情報!K66)</f>
        <v/>
      </c>
      <c r="K43" s="232" t="str">
        <f>IF(【全員最初に作成】基本情報!L66="","",【全員最初に作成】基本情報!L66)</f>
        <v/>
      </c>
      <c r="L43" s="229" t="str">
        <f>IF(【全員最初に作成】基本情報!M66="","",【全員最初に作成】基本情報!M66)</f>
        <v/>
      </c>
      <c r="M43" s="229" t="str">
        <f>IF(【全員最初に作成】基本情報!R66="","",【全員最初に作成】基本情報!R66)</f>
        <v/>
      </c>
      <c r="N43" s="229" t="str">
        <f>IF(【全員最初に作成】基本情報!W66="","",【全員最初に作成】基本情報!W66)</f>
        <v/>
      </c>
      <c r="O43" s="229" t="str">
        <f>IF(【全員最初に作成】基本情報!X66="","",【全員最初に作成】基本情報!X66)</f>
        <v/>
      </c>
      <c r="P43" s="233" t="str">
        <f>IF(【全員最初に作成】基本情報!Y66="","",【全員最初に作成】基本情報!Y66)</f>
        <v/>
      </c>
      <c r="Q43" s="234" t="str">
        <f>IF(【全員最初に作成】基本情報!AB66="","",【全員最初に作成】基本情報!AB66)</f>
        <v/>
      </c>
      <c r="R43" s="800"/>
      <c r="S43" s="801"/>
      <c r="T43" s="235" t="str">
        <f>IFERROR(IF(R43="","",VLOOKUP(P43,【参考】数式用!$A$5:$H$34,MATCH(S43,【参考】数式用!$F$4:$H$4,0)+5,0)),"")</f>
        <v/>
      </c>
      <c r="U43" s="236" t="str">
        <f>IF(S43="特定加算Ⅰ",VLOOKUP(P43,【参考】数式用!$A$5:$I$28,9,FALSE),"-")</f>
        <v>-</v>
      </c>
      <c r="V43" s="237" t="s">
        <v>155</v>
      </c>
      <c r="W43" s="802"/>
      <c r="X43" s="618" t="s">
        <v>156</v>
      </c>
      <c r="Y43" s="802"/>
      <c r="Z43" s="618" t="s">
        <v>157</v>
      </c>
      <c r="AA43" s="802"/>
      <c r="AB43" s="618" t="s">
        <v>156</v>
      </c>
      <c r="AC43" s="802"/>
      <c r="AD43" s="618" t="s">
        <v>158</v>
      </c>
      <c r="AE43" s="238" t="s">
        <v>159</v>
      </c>
      <c r="AF43" s="245" t="str">
        <f t="shared" si="1"/>
        <v/>
      </c>
      <c r="AG43" s="239" t="s">
        <v>160</v>
      </c>
      <c r="AH43" s="240" t="str">
        <f t="shared" si="2"/>
        <v/>
      </c>
      <c r="AJ43" s="241" t="str">
        <f t="shared" si="3"/>
        <v>○</v>
      </c>
      <c r="AK43" s="243" t="str">
        <f t="shared" si="0"/>
        <v/>
      </c>
      <c r="AL43" s="243"/>
      <c r="AM43" s="243"/>
      <c r="AN43" s="243"/>
      <c r="AO43" s="243"/>
      <c r="AP43" s="243"/>
      <c r="AQ43" s="243"/>
      <c r="AR43" s="243"/>
      <c r="AS43" s="244"/>
    </row>
    <row r="44" spans="1:45" ht="33" customHeight="1" thickBot="1">
      <c r="A44" s="229">
        <f t="shared" si="4"/>
        <v>33</v>
      </c>
      <c r="B44" s="230" t="str">
        <f>IF(【全員最初に作成】基本情報!C67="","",【全員最初に作成】基本情報!C67)</f>
        <v/>
      </c>
      <c r="C44" s="231" t="str">
        <f>IF(【全員最初に作成】基本情報!D67="","",【全員最初に作成】基本情報!D67)</f>
        <v/>
      </c>
      <c r="D44" s="231" t="str">
        <f>IF(【全員最初に作成】基本情報!E67="","",【全員最初に作成】基本情報!E67)</f>
        <v/>
      </c>
      <c r="E44" s="231" t="str">
        <f>IF(【全員最初に作成】基本情報!F67="","",【全員最初に作成】基本情報!F67)</f>
        <v/>
      </c>
      <c r="F44" s="231" t="str">
        <f>IF(【全員最初に作成】基本情報!G67="","",【全員最初に作成】基本情報!G67)</f>
        <v/>
      </c>
      <c r="G44" s="231" t="str">
        <f>IF(【全員最初に作成】基本情報!H67="","",【全員最初に作成】基本情報!H67)</f>
        <v/>
      </c>
      <c r="H44" s="231" t="str">
        <f>IF(【全員最初に作成】基本情報!I67="","",【全員最初に作成】基本情報!I67)</f>
        <v/>
      </c>
      <c r="I44" s="231" t="str">
        <f>IF(【全員最初に作成】基本情報!J67="","",【全員最初に作成】基本情報!J67)</f>
        <v/>
      </c>
      <c r="J44" s="231" t="str">
        <f>IF(【全員最初に作成】基本情報!K67="","",【全員最初に作成】基本情報!K67)</f>
        <v/>
      </c>
      <c r="K44" s="232" t="str">
        <f>IF(【全員最初に作成】基本情報!L67="","",【全員最初に作成】基本情報!L67)</f>
        <v/>
      </c>
      <c r="L44" s="229" t="str">
        <f>IF(【全員最初に作成】基本情報!M67="","",【全員最初に作成】基本情報!M67)</f>
        <v/>
      </c>
      <c r="M44" s="229" t="str">
        <f>IF(【全員最初に作成】基本情報!R67="","",【全員最初に作成】基本情報!R67)</f>
        <v/>
      </c>
      <c r="N44" s="229" t="str">
        <f>IF(【全員最初に作成】基本情報!W67="","",【全員最初に作成】基本情報!W67)</f>
        <v/>
      </c>
      <c r="O44" s="229" t="str">
        <f>IF(【全員最初に作成】基本情報!X67="","",【全員最初に作成】基本情報!X67)</f>
        <v/>
      </c>
      <c r="P44" s="233" t="str">
        <f>IF(【全員最初に作成】基本情報!Y67="","",【全員最初に作成】基本情報!Y67)</f>
        <v/>
      </c>
      <c r="Q44" s="234" t="str">
        <f>IF(【全員最初に作成】基本情報!AB67="","",【全員最初に作成】基本情報!AB67)</f>
        <v/>
      </c>
      <c r="R44" s="800"/>
      <c r="S44" s="801"/>
      <c r="T44" s="235" t="str">
        <f>IFERROR(IF(R44="","",VLOOKUP(P44,【参考】数式用!$A$5:$H$34,MATCH(S44,【参考】数式用!$F$4:$H$4,0)+5,0)),"")</f>
        <v/>
      </c>
      <c r="U44" s="236" t="str">
        <f>IF(S44="特定加算Ⅰ",VLOOKUP(P44,【参考】数式用!$A$5:$I$28,9,FALSE),"-")</f>
        <v>-</v>
      </c>
      <c r="V44" s="237" t="s">
        <v>155</v>
      </c>
      <c r="W44" s="802"/>
      <c r="X44" s="618" t="s">
        <v>156</v>
      </c>
      <c r="Y44" s="802"/>
      <c r="Z44" s="618" t="s">
        <v>157</v>
      </c>
      <c r="AA44" s="802"/>
      <c r="AB44" s="618" t="s">
        <v>156</v>
      </c>
      <c r="AC44" s="802"/>
      <c r="AD44" s="618" t="s">
        <v>158</v>
      </c>
      <c r="AE44" s="238" t="s">
        <v>159</v>
      </c>
      <c r="AF44" s="245" t="str">
        <f t="shared" si="1"/>
        <v/>
      </c>
      <c r="AG44" s="239" t="s">
        <v>160</v>
      </c>
      <c r="AH44" s="240" t="str">
        <f t="shared" si="2"/>
        <v/>
      </c>
      <c r="AJ44" s="241" t="str">
        <f t="shared" si="3"/>
        <v>○</v>
      </c>
      <c r="AK44" s="243" t="str">
        <f t="shared" ref="AK44:AK75" si="5">IFERROR(IF(T44="エラー","当該サービスに存在しない加算区分が選択されていますので、修正してください。",""),"")</f>
        <v/>
      </c>
      <c r="AL44" s="243"/>
      <c r="AM44" s="243"/>
      <c r="AN44" s="243"/>
      <c r="AO44" s="243"/>
      <c r="AP44" s="243"/>
      <c r="AQ44" s="243"/>
      <c r="AR44" s="243"/>
      <c r="AS44" s="244"/>
    </row>
    <row r="45" spans="1:45" ht="33" customHeight="1" thickBot="1">
      <c r="A45" s="229">
        <f t="shared" si="4"/>
        <v>34</v>
      </c>
      <c r="B45" s="230" t="str">
        <f>IF(【全員最初に作成】基本情報!C68="","",【全員最初に作成】基本情報!C68)</f>
        <v/>
      </c>
      <c r="C45" s="231" t="str">
        <f>IF(【全員最初に作成】基本情報!D68="","",【全員最初に作成】基本情報!D68)</f>
        <v/>
      </c>
      <c r="D45" s="231" t="str">
        <f>IF(【全員最初に作成】基本情報!E68="","",【全員最初に作成】基本情報!E68)</f>
        <v/>
      </c>
      <c r="E45" s="231" t="str">
        <f>IF(【全員最初に作成】基本情報!F68="","",【全員最初に作成】基本情報!F68)</f>
        <v/>
      </c>
      <c r="F45" s="231" t="str">
        <f>IF(【全員最初に作成】基本情報!G68="","",【全員最初に作成】基本情報!G68)</f>
        <v/>
      </c>
      <c r="G45" s="231" t="str">
        <f>IF(【全員最初に作成】基本情報!H68="","",【全員最初に作成】基本情報!H68)</f>
        <v/>
      </c>
      <c r="H45" s="231" t="str">
        <f>IF(【全員最初に作成】基本情報!I68="","",【全員最初に作成】基本情報!I68)</f>
        <v/>
      </c>
      <c r="I45" s="231" t="str">
        <f>IF(【全員最初に作成】基本情報!J68="","",【全員最初に作成】基本情報!J68)</f>
        <v/>
      </c>
      <c r="J45" s="231" t="str">
        <f>IF(【全員最初に作成】基本情報!K68="","",【全員最初に作成】基本情報!K68)</f>
        <v/>
      </c>
      <c r="K45" s="232" t="str">
        <f>IF(【全員最初に作成】基本情報!L68="","",【全員最初に作成】基本情報!L68)</f>
        <v/>
      </c>
      <c r="L45" s="229" t="str">
        <f>IF(【全員最初に作成】基本情報!M68="","",【全員最初に作成】基本情報!M68)</f>
        <v/>
      </c>
      <c r="M45" s="229" t="str">
        <f>IF(【全員最初に作成】基本情報!R68="","",【全員最初に作成】基本情報!R68)</f>
        <v/>
      </c>
      <c r="N45" s="229" t="str">
        <f>IF(【全員最初に作成】基本情報!W68="","",【全員最初に作成】基本情報!W68)</f>
        <v/>
      </c>
      <c r="O45" s="229" t="str">
        <f>IF(【全員最初に作成】基本情報!X68="","",【全員最初に作成】基本情報!X68)</f>
        <v/>
      </c>
      <c r="P45" s="233" t="str">
        <f>IF(【全員最初に作成】基本情報!Y68="","",【全員最初に作成】基本情報!Y68)</f>
        <v/>
      </c>
      <c r="Q45" s="234" t="str">
        <f>IF(【全員最初に作成】基本情報!AB68="","",【全員最初に作成】基本情報!AB68)</f>
        <v/>
      </c>
      <c r="R45" s="800"/>
      <c r="S45" s="801"/>
      <c r="T45" s="235" t="str">
        <f>IFERROR(IF(R45="","",VLOOKUP(P45,【参考】数式用!$A$5:$H$34,MATCH(S45,【参考】数式用!$F$4:$H$4,0)+5,0)),"")</f>
        <v/>
      </c>
      <c r="U45" s="236" t="str">
        <f>IF(S45="特定加算Ⅰ",VLOOKUP(P45,【参考】数式用!$A$5:$I$28,9,FALSE),"-")</f>
        <v>-</v>
      </c>
      <c r="V45" s="237" t="s">
        <v>155</v>
      </c>
      <c r="W45" s="802"/>
      <c r="X45" s="618" t="s">
        <v>156</v>
      </c>
      <c r="Y45" s="802"/>
      <c r="Z45" s="618" t="s">
        <v>157</v>
      </c>
      <c r="AA45" s="802"/>
      <c r="AB45" s="618" t="s">
        <v>156</v>
      </c>
      <c r="AC45" s="802"/>
      <c r="AD45" s="618" t="s">
        <v>158</v>
      </c>
      <c r="AE45" s="238" t="s">
        <v>159</v>
      </c>
      <c r="AF45" s="245" t="str">
        <f t="shared" si="1"/>
        <v/>
      </c>
      <c r="AG45" s="239" t="s">
        <v>160</v>
      </c>
      <c r="AH45" s="240" t="str">
        <f t="shared" si="2"/>
        <v/>
      </c>
      <c r="AJ45" s="241" t="str">
        <f t="shared" si="3"/>
        <v>○</v>
      </c>
      <c r="AK45" s="243" t="str">
        <f t="shared" si="5"/>
        <v/>
      </c>
      <c r="AL45" s="243"/>
      <c r="AM45" s="243"/>
      <c r="AN45" s="243"/>
      <c r="AO45" s="243"/>
      <c r="AP45" s="243"/>
      <c r="AQ45" s="243"/>
      <c r="AR45" s="243"/>
      <c r="AS45" s="244"/>
    </row>
    <row r="46" spans="1:45" ht="33" customHeight="1" thickBot="1">
      <c r="A46" s="229">
        <f t="shared" si="4"/>
        <v>35</v>
      </c>
      <c r="B46" s="230" t="str">
        <f>IF(【全員最初に作成】基本情報!C69="","",【全員最初に作成】基本情報!C69)</f>
        <v/>
      </c>
      <c r="C46" s="231" t="str">
        <f>IF(【全員最初に作成】基本情報!D69="","",【全員最初に作成】基本情報!D69)</f>
        <v/>
      </c>
      <c r="D46" s="231" t="str">
        <f>IF(【全員最初に作成】基本情報!E69="","",【全員最初に作成】基本情報!E69)</f>
        <v/>
      </c>
      <c r="E46" s="231" t="str">
        <f>IF(【全員最初に作成】基本情報!F69="","",【全員最初に作成】基本情報!F69)</f>
        <v/>
      </c>
      <c r="F46" s="231" t="str">
        <f>IF(【全員最初に作成】基本情報!G69="","",【全員最初に作成】基本情報!G69)</f>
        <v/>
      </c>
      <c r="G46" s="231" t="str">
        <f>IF(【全員最初に作成】基本情報!H69="","",【全員最初に作成】基本情報!H69)</f>
        <v/>
      </c>
      <c r="H46" s="231" t="str">
        <f>IF(【全員最初に作成】基本情報!I69="","",【全員最初に作成】基本情報!I69)</f>
        <v/>
      </c>
      <c r="I46" s="231" t="str">
        <f>IF(【全員最初に作成】基本情報!J69="","",【全員最初に作成】基本情報!J69)</f>
        <v/>
      </c>
      <c r="J46" s="231" t="str">
        <f>IF(【全員最初に作成】基本情報!K69="","",【全員最初に作成】基本情報!K69)</f>
        <v/>
      </c>
      <c r="K46" s="232" t="str">
        <f>IF(【全員最初に作成】基本情報!L69="","",【全員最初に作成】基本情報!L69)</f>
        <v/>
      </c>
      <c r="L46" s="229" t="str">
        <f>IF(【全員最初に作成】基本情報!M69="","",【全員最初に作成】基本情報!M69)</f>
        <v/>
      </c>
      <c r="M46" s="229" t="str">
        <f>IF(【全員最初に作成】基本情報!R69="","",【全員最初に作成】基本情報!R69)</f>
        <v/>
      </c>
      <c r="N46" s="229" t="str">
        <f>IF(【全員最初に作成】基本情報!W69="","",【全員最初に作成】基本情報!W69)</f>
        <v/>
      </c>
      <c r="O46" s="229" t="str">
        <f>IF(【全員最初に作成】基本情報!X69="","",【全員最初に作成】基本情報!X69)</f>
        <v/>
      </c>
      <c r="P46" s="233" t="str">
        <f>IF(【全員最初に作成】基本情報!Y69="","",【全員最初に作成】基本情報!Y69)</f>
        <v/>
      </c>
      <c r="Q46" s="234" t="str">
        <f>IF(【全員最初に作成】基本情報!AB69="","",【全員最初に作成】基本情報!AB69)</f>
        <v/>
      </c>
      <c r="R46" s="800"/>
      <c r="S46" s="801"/>
      <c r="T46" s="235" t="str">
        <f>IFERROR(IF(R46="","",VLOOKUP(P46,【参考】数式用!$A$5:$H$34,MATCH(S46,【参考】数式用!$F$4:$H$4,0)+5,0)),"")</f>
        <v/>
      </c>
      <c r="U46" s="236" t="str">
        <f>IF(S46="特定加算Ⅰ",VLOOKUP(P46,【参考】数式用!$A$5:$I$28,9,FALSE),"-")</f>
        <v>-</v>
      </c>
      <c r="V46" s="237" t="s">
        <v>155</v>
      </c>
      <c r="W46" s="802"/>
      <c r="X46" s="618" t="s">
        <v>156</v>
      </c>
      <c r="Y46" s="802"/>
      <c r="Z46" s="618" t="s">
        <v>157</v>
      </c>
      <c r="AA46" s="802"/>
      <c r="AB46" s="618" t="s">
        <v>156</v>
      </c>
      <c r="AC46" s="802"/>
      <c r="AD46" s="618" t="s">
        <v>158</v>
      </c>
      <c r="AE46" s="238" t="s">
        <v>159</v>
      </c>
      <c r="AF46" s="245" t="str">
        <f t="shared" si="1"/>
        <v/>
      </c>
      <c r="AG46" s="239" t="s">
        <v>160</v>
      </c>
      <c r="AH46" s="240" t="str">
        <f t="shared" si="2"/>
        <v/>
      </c>
      <c r="AJ46" s="241" t="str">
        <f t="shared" si="3"/>
        <v>○</v>
      </c>
      <c r="AK46" s="243" t="str">
        <f t="shared" si="5"/>
        <v/>
      </c>
      <c r="AL46" s="243"/>
      <c r="AM46" s="243"/>
      <c r="AN46" s="243"/>
      <c r="AO46" s="243"/>
      <c r="AP46" s="243"/>
      <c r="AQ46" s="243"/>
      <c r="AR46" s="243"/>
      <c r="AS46" s="244"/>
    </row>
    <row r="47" spans="1:45" ht="33" customHeight="1" thickBot="1">
      <c r="A47" s="229">
        <f t="shared" si="4"/>
        <v>36</v>
      </c>
      <c r="B47" s="230" t="str">
        <f>IF(【全員最初に作成】基本情報!C70="","",【全員最初に作成】基本情報!C70)</f>
        <v/>
      </c>
      <c r="C47" s="231" t="str">
        <f>IF(【全員最初に作成】基本情報!D70="","",【全員最初に作成】基本情報!D70)</f>
        <v/>
      </c>
      <c r="D47" s="231" t="str">
        <f>IF(【全員最初に作成】基本情報!E70="","",【全員最初に作成】基本情報!E70)</f>
        <v/>
      </c>
      <c r="E47" s="231" t="str">
        <f>IF(【全員最初に作成】基本情報!F70="","",【全員最初に作成】基本情報!F70)</f>
        <v/>
      </c>
      <c r="F47" s="231" t="str">
        <f>IF(【全員最初に作成】基本情報!G70="","",【全員最初に作成】基本情報!G70)</f>
        <v/>
      </c>
      <c r="G47" s="231" t="str">
        <f>IF(【全員最初に作成】基本情報!H70="","",【全員最初に作成】基本情報!H70)</f>
        <v/>
      </c>
      <c r="H47" s="231" t="str">
        <f>IF(【全員最初に作成】基本情報!I70="","",【全員最初に作成】基本情報!I70)</f>
        <v/>
      </c>
      <c r="I47" s="231" t="str">
        <f>IF(【全員最初に作成】基本情報!J70="","",【全員最初に作成】基本情報!J70)</f>
        <v/>
      </c>
      <c r="J47" s="231" t="str">
        <f>IF(【全員最初に作成】基本情報!K70="","",【全員最初に作成】基本情報!K70)</f>
        <v/>
      </c>
      <c r="K47" s="232" t="str">
        <f>IF(【全員最初に作成】基本情報!L70="","",【全員最初に作成】基本情報!L70)</f>
        <v/>
      </c>
      <c r="L47" s="229" t="str">
        <f>IF(【全員最初に作成】基本情報!M70="","",【全員最初に作成】基本情報!M70)</f>
        <v/>
      </c>
      <c r="M47" s="229" t="str">
        <f>IF(【全員最初に作成】基本情報!R70="","",【全員最初に作成】基本情報!R70)</f>
        <v/>
      </c>
      <c r="N47" s="229" t="str">
        <f>IF(【全員最初に作成】基本情報!W70="","",【全員最初に作成】基本情報!W70)</f>
        <v/>
      </c>
      <c r="O47" s="229" t="str">
        <f>IF(【全員最初に作成】基本情報!X70="","",【全員最初に作成】基本情報!X70)</f>
        <v/>
      </c>
      <c r="P47" s="233" t="str">
        <f>IF(【全員最初に作成】基本情報!Y70="","",【全員最初に作成】基本情報!Y70)</f>
        <v/>
      </c>
      <c r="Q47" s="234" t="str">
        <f>IF(【全員最初に作成】基本情報!AB70="","",【全員最初に作成】基本情報!AB70)</f>
        <v/>
      </c>
      <c r="R47" s="800"/>
      <c r="S47" s="801"/>
      <c r="T47" s="235" t="str">
        <f>IFERROR(IF(R47="","",VLOOKUP(P47,【参考】数式用!$A$5:$H$34,MATCH(S47,【参考】数式用!$F$4:$H$4,0)+5,0)),"")</f>
        <v/>
      </c>
      <c r="U47" s="236" t="str">
        <f>IF(S47="特定加算Ⅰ",VLOOKUP(P47,【参考】数式用!$A$5:$I$28,9,FALSE),"-")</f>
        <v>-</v>
      </c>
      <c r="V47" s="237" t="s">
        <v>155</v>
      </c>
      <c r="W47" s="802"/>
      <c r="X47" s="618" t="s">
        <v>156</v>
      </c>
      <c r="Y47" s="802"/>
      <c r="Z47" s="618" t="s">
        <v>157</v>
      </c>
      <c r="AA47" s="802"/>
      <c r="AB47" s="618" t="s">
        <v>156</v>
      </c>
      <c r="AC47" s="802"/>
      <c r="AD47" s="618" t="s">
        <v>158</v>
      </c>
      <c r="AE47" s="238" t="s">
        <v>159</v>
      </c>
      <c r="AF47" s="245" t="str">
        <f t="shared" si="1"/>
        <v/>
      </c>
      <c r="AG47" s="239" t="s">
        <v>160</v>
      </c>
      <c r="AH47" s="240" t="str">
        <f t="shared" si="2"/>
        <v/>
      </c>
      <c r="AJ47" s="241" t="str">
        <f t="shared" si="3"/>
        <v>○</v>
      </c>
      <c r="AK47" s="243" t="str">
        <f t="shared" si="5"/>
        <v/>
      </c>
      <c r="AL47" s="243"/>
      <c r="AM47" s="243"/>
      <c r="AN47" s="243"/>
      <c r="AO47" s="243"/>
      <c r="AP47" s="243"/>
      <c r="AQ47" s="243"/>
      <c r="AR47" s="243"/>
      <c r="AS47" s="244"/>
    </row>
    <row r="48" spans="1:45" ht="33" customHeight="1" thickBot="1">
      <c r="A48" s="229">
        <f t="shared" si="4"/>
        <v>37</v>
      </c>
      <c r="B48" s="230" t="str">
        <f>IF(【全員最初に作成】基本情報!C71="","",【全員最初に作成】基本情報!C71)</f>
        <v/>
      </c>
      <c r="C48" s="231" t="str">
        <f>IF(【全員最初に作成】基本情報!D71="","",【全員最初に作成】基本情報!D71)</f>
        <v/>
      </c>
      <c r="D48" s="231" t="str">
        <f>IF(【全員最初に作成】基本情報!E71="","",【全員最初に作成】基本情報!E71)</f>
        <v/>
      </c>
      <c r="E48" s="231" t="str">
        <f>IF(【全員最初に作成】基本情報!F71="","",【全員最初に作成】基本情報!F71)</f>
        <v/>
      </c>
      <c r="F48" s="231" t="str">
        <f>IF(【全員最初に作成】基本情報!G71="","",【全員最初に作成】基本情報!G71)</f>
        <v/>
      </c>
      <c r="G48" s="231" t="str">
        <f>IF(【全員最初に作成】基本情報!H71="","",【全員最初に作成】基本情報!H71)</f>
        <v/>
      </c>
      <c r="H48" s="231" t="str">
        <f>IF(【全員最初に作成】基本情報!I71="","",【全員最初に作成】基本情報!I71)</f>
        <v/>
      </c>
      <c r="I48" s="231" t="str">
        <f>IF(【全員最初に作成】基本情報!J71="","",【全員最初に作成】基本情報!J71)</f>
        <v/>
      </c>
      <c r="J48" s="231" t="str">
        <f>IF(【全員最初に作成】基本情報!K71="","",【全員最初に作成】基本情報!K71)</f>
        <v/>
      </c>
      <c r="K48" s="232" t="str">
        <f>IF(【全員最初に作成】基本情報!L71="","",【全員最初に作成】基本情報!L71)</f>
        <v/>
      </c>
      <c r="L48" s="229" t="str">
        <f>IF(【全員最初に作成】基本情報!M71="","",【全員最初に作成】基本情報!M71)</f>
        <v/>
      </c>
      <c r="M48" s="229" t="str">
        <f>IF(【全員最初に作成】基本情報!R71="","",【全員最初に作成】基本情報!R71)</f>
        <v/>
      </c>
      <c r="N48" s="229" t="str">
        <f>IF(【全員最初に作成】基本情報!W71="","",【全員最初に作成】基本情報!W71)</f>
        <v/>
      </c>
      <c r="O48" s="229" t="str">
        <f>IF(【全員最初に作成】基本情報!X71="","",【全員最初に作成】基本情報!X71)</f>
        <v/>
      </c>
      <c r="P48" s="233" t="str">
        <f>IF(【全員最初に作成】基本情報!Y71="","",【全員最初に作成】基本情報!Y71)</f>
        <v/>
      </c>
      <c r="Q48" s="234" t="str">
        <f>IF(【全員最初に作成】基本情報!AB71="","",【全員最初に作成】基本情報!AB71)</f>
        <v/>
      </c>
      <c r="R48" s="800"/>
      <c r="S48" s="801"/>
      <c r="T48" s="235" t="str">
        <f>IFERROR(IF(R48="","",VLOOKUP(P48,【参考】数式用!$A$5:$H$34,MATCH(S48,【参考】数式用!$F$4:$H$4,0)+5,0)),"")</f>
        <v/>
      </c>
      <c r="U48" s="236" t="str">
        <f>IF(S48="特定加算Ⅰ",VLOOKUP(P48,【参考】数式用!$A$5:$I$28,9,FALSE),"-")</f>
        <v>-</v>
      </c>
      <c r="V48" s="237" t="s">
        <v>155</v>
      </c>
      <c r="W48" s="802"/>
      <c r="X48" s="618" t="s">
        <v>156</v>
      </c>
      <c r="Y48" s="802"/>
      <c r="Z48" s="618" t="s">
        <v>157</v>
      </c>
      <c r="AA48" s="802"/>
      <c r="AB48" s="618" t="s">
        <v>156</v>
      </c>
      <c r="AC48" s="802"/>
      <c r="AD48" s="618" t="s">
        <v>158</v>
      </c>
      <c r="AE48" s="238" t="s">
        <v>159</v>
      </c>
      <c r="AF48" s="245" t="str">
        <f t="shared" si="1"/>
        <v/>
      </c>
      <c r="AG48" s="239" t="s">
        <v>160</v>
      </c>
      <c r="AH48" s="240" t="str">
        <f t="shared" si="2"/>
        <v/>
      </c>
      <c r="AJ48" s="241" t="str">
        <f t="shared" si="3"/>
        <v>○</v>
      </c>
      <c r="AK48" s="243" t="str">
        <f t="shared" si="5"/>
        <v/>
      </c>
      <c r="AL48" s="243"/>
      <c r="AM48" s="243"/>
      <c r="AN48" s="243"/>
      <c r="AO48" s="243"/>
      <c r="AP48" s="243"/>
      <c r="AQ48" s="243"/>
      <c r="AR48" s="243"/>
      <c r="AS48" s="244"/>
    </row>
    <row r="49" spans="1:45" ht="33" customHeight="1" thickBot="1">
      <c r="A49" s="229">
        <f t="shared" si="4"/>
        <v>38</v>
      </c>
      <c r="B49" s="230" t="str">
        <f>IF(【全員最初に作成】基本情報!C72="","",【全員最初に作成】基本情報!C72)</f>
        <v/>
      </c>
      <c r="C49" s="231" t="str">
        <f>IF(【全員最初に作成】基本情報!D72="","",【全員最初に作成】基本情報!D72)</f>
        <v/>
      </c>
      <c r="D49" s="231" t="str">
        <f>IF(【全員最初に作成】基本情報!E72="","",【全員最初に作成】基本情報!E72)</f>
        <v/>
      </c>
      <c r="E49" s="231" t="str">
        <f>IF(【全員最初に作成】基本情報!F72="","",【全員最初に作成】基本情報!F72)</f>
        <v/>
      </c>
      <c r="F49" s="231" t="str">
        <f>IF(【全員最初に作成】基本情報!G72="","",【全員最初に作成】基本情報!G72)</f>
        <v/>
      </c>
      <c r="G49" s="231" t="str">
        <f>IF(【全員最初に作成】基本情報!H72="","",【全員最初に作成】基本情報!H72)</f>
        <v/>
      </c>
      <c r="H49" s="231" t="str">
        <f>IF(【全員最初に作成】基本情報!I72="","",【全員最初に作成】基本情報!I72)</f>
        <v/>
      </c>
      <c r="I49" s="231" t="str">
        <f>IF(【全員最初に作成】基本情報!J72="","",【全員最初に作成】基本情報!J72)</f>
        <v/>
      </c>
      <c r="J49" s="231" t="str">
        <f>IF(【全員最初に作成】基本情報!K72="","",【全員最初に作成】基本情報!K72)</f>
        <v/>
      </c>
      <c r="K49" s="232" t="str">
        <f>IF(【全員最初に作成】基本情報!L72="","",【全員最初に作成】基本情報!L72)</f>
        <v/>
      </c>
      <c r="L49" s="229" t="str">
        <f>IF(【全員最初に作成】基本情報!M72="","",【全員最初に作成】基本情報!M72)</f>
        <v/>
      </c>
      <c r="M49" s="229" t="str">
        <f>IF(【全員最初に作成】基本情報!R72="","",【全員最初に作成】基本情報!R72)</f>
        <v/>
      </c>
      <c r="N49" s="229" t="str">
        <f>IF(【全員最初に作成】基本情報!W72="","",【全員最初に作成】基本情報!W72)</f>
        <v/>
      </c>
      <c r="O49" s="229" t="str">
        <f>IF(【全員最初に作成】基本情報!X72="","",【全員最初に作成】基本情報!X72)</f>
        <v/>
      </c>
      <c r="P49" s="233" t="str">
        <f>IF(【全員最初に作成】基本情報!Y72="","",【全員最初に作成】基本情報!Y72)</f>
        <v/>
      </c>
      <c r="Q49" s="234" t="str">
        <f>IF(【全員最初に作成】基本情報!AB72="","",【全員最初に作成】基本情報!AB72)</f>
        <v/>
      </c>
      <c r="R49" s="800"/>
      <c r="S49" s="801"/>
      <c r="T49" s="235" t="str">
        <f>IFERROR(IF(R49="","",VLOOKUP(P49,【参考】数式用!$A$5:$H$34,MATCH(S49,【参考】数式用!$F$4:$H$4,0)+5,0)),"")</f>
        <v/>
      </c>
      <c r="U49" s="236" t="str">
        <f>IF(S49="特定加算Ⅰ",VLOOKUP(P49,【参考】数式用!$A$5:$I$28,9,FALSE),"-")</f>
        <v>-</v>
      </c>
      <c r="V49" s="237" t="s">
        <v>155</v>
      </c>
      <c r="W49" s="802"/>
      <c r="X49" s="618" t="s">
        <v>156</v>
      </c>
      <c r="Y49" s="802"/>
      <c r="Z49" s="618" t="s">
        <v>157</v>
      </c>
      <c r="AA49" s="802"/>
      <c r="AB49" s="618" t="s">
        <v>156</v>
      </c>
      <c r="AC49" s="802"/>
      <c r="AD49" s="618" t="s">
        <v>158</v>
      </c>
      <c r="AE49" s="238" t="s">
        <v>159</v>
      </c>
      <c r="AF49" s="245" t="str">
        <f t="shared" si="1"/>
        <v/>
      </c>
      <c r="AG49" s="239" t="s">
        <v>160</v>
      </c>
      <c r="AH49" s="240" t="str">
        <f t="shared" si="2"/>
        <v/>
      </c>
      <c r="AJ49" s="241" t="str">
        <f t="shared" si="3"/>
        <v>○</v>
      </c>
      <c r="AK49" s="243" t="str">
        <f t="shared" si="5"/>
        <v/>
      </c>
      <c r="AL49" s="243"/>
      <c r="AM49" s="243"/>
      <c r="AN49" s="243"/>
      <c r="AO49" s="243"/>
      <c r="AP49" s="243"/>
      <c r="AQ49" s="243"/>
      <c r="AR49" s="243"/>
      <c r="AS49" s="244"/>
    </row>
    <row r="50" spans="1:45" ht="33" customHeight="1" thickBot="1">
      <c r="A50" s="229">
        <f t="shared" si="4"/>
        <v>39</v>
      </c>
      <c r="B50" s="230" t="str">
        <f>IF(【全員最初に作成】基本情報!C73="","",【全員最初に作成】基本情報!C73)</f>
        <v/>
      </c>
      <c r="C50" s="231" t="str">
        <f>IF(【全員最初に作成】基本情報!D73="","",【全員最初に作成】基本情報!D73)</f>
        <v/>
      </c>
      <c r="D50" s="231" t="str">
        <f>IF(【全員最初に作成】基本情報!E73="","",【全員最初に作成】基本情報!E73)</f>
        <v/>
      </c>
      <c r="E50" s="231" t="str">
        <f>IF(【全員最初に作成】基本情報!F73="","",【全員最初に作成】基本情報!F73)</f>
        <v/>
      </c>
      <c r="F50" s="231" t="str">
        <f>IF(【全員最初に作成】基本情報!G73="","",【全員最初に作成】基本情報!G73)</f>
        <v/>
      </c>
      <c r="G50" s="231" t="str">
        <f>IF(【全員最初に作成】基本情報!H73="","",【全員最初に作成】基本情報!H73)</f>
        <v/>
      </c>
      <c r="H50" s="231" t="str">
        <f>IF(【全員最初に作成】基本情報!I73="","",【全員最初に作成】基本情報!I73)</f>
        <v/>
      </c>
      <c r="I50" s="231" t="str">
        <f>IF(【全員最初に作成】基本情報!J73="","",【全員最初に作成】基本情報!J73)</f>
        <v/>
      </c>
      <c r="J50" s="231" t="str">
        <f>IF(【全員最初に作成】基本情報!K73="","",【全員最初に作成】基本情報!K73)</f>
        <v/>
      </c>
      <c r="K50" s="232" t="str">
        <f>IF(【全員最初に作成】基本情報!L73="","",【全員最初に作成】基本情報!L73)</f>
        <v/>
      </c>
      <c r="L50" s="229" t="str">
        <f>IF(【全員最初に作成】基本情報!M73="","",【全員最初に作成】基本情報!M73)</f>
        <v/>
      </c>
      <c r="M50" s="229" t="str">
        <f>IF(【全員最初に作成】基本情報!R73="","",【全員最初に作成】基本情報!R73)</f>
        <v/>
      </c>
      <c r="N50" s="229" t="str">
        <f>IF(【全員最初に作成】基本情報!W73="","",【全員最初に作成】基本情報!W73)</f>
        <v/>
      </c>
      <c r="O50" s="229" t="str">
        <f>IF(【全員最初に作成】基本情報!X73="","",【全員最初に作成】基本情報!X73)</f>
        <v/>
      </c>
      <c r="P50" s="233" t="str">
        <f>IF(【全員最初に作成】基本情報!Y73="","",【全員最初に作成】基本情報!Y73)</f>
        <v/>
      </c>
      <c r="Q50" s="234" t="str">
        <f>IF(【全員最初に作成】基本情報!AB73="","",【全員最初に作成】基本情報!AB73)</f>
        <v/>
      </c>
      <c r="R50" s="800"/>
      <c r="S50" s="801"/>
      <c r="T50" s="235" t="str">
        <f>IFERROR(IF(R50="","",VLOOKUP(P50,【参考】数式用!$A$5:$H$34,MATCH(S50,【参考】数式用!$F$4:$H$4,0)+5,0)),"")</f>
        <v/>
      </c>
      <c r="U50" s="236" t="str">
        <f>IF(S50="特定加算Ⅰ",VLOOKUP(P50,【参考】数式用!$A$5:$I$28,9,FALSE),"-")</f>
        <v>-</v>
      </c>
      <c r="V50" s="237" t="s">
        <v>155</v>
      </c>
      <c r="W50" s="802"/>
      <c r="X50" s="618" t="s">
        <v>156</v>
      </c>
      <c r="Y50" s="802"/>
      <c r="Z50" s="618" t="s">
        <v>157</v>
      </c>
      <c r="AA50" s="802"/>
      <c r="AB50" s="618" t="s">
        <v>156</v>
      </c>
      <c r="AC50" s="802"/>
      <c r="AD50" s="618" t="s">
        <v>158</v>
      </c>
      <c r="AE50" s="238" t="s">
        <v>159</v>
      </c>
      <c r="AF50" s="245" t="str">
        <f t="shared" si="1"/>
        <v/>
      </c>
      <c r="AG50" s="239" t="s">
        <v>160</v>
      </c>
      <c r="AH50" s="240" t="str">
        <f t="shared" si="2"/>
        <v/>
      </c>
      <c r="AJ50" s="241" t="str">
        <f t="shared" si="3"/>
        <v>○</v>
      </c>
      <c r="AK50" s="243" t="str">
        <f t="shared" si="5"/>
        <v/>
      </c>
      <c r="AL50" s="243"/>
      <c r="AM50" s="243"/>
      <c r="AN50" s="243"/>
      <c r="AO50" s="243"/>
      <c r="AP50" s="243"/>
      <c r="AQ50" s="243"/>
      <c r="AR50" s="243"/>
      <c r="AS50" s="244"/>
    </row>
    <row r="51" spans="1:45" ht="33" customHeight="1" thickBot="1">
      <c r="A51" s="229">
        <f t="shared" si="4"/>
        <v>40</v>
      </c>
      <c r="B51" s="230" t="str">
        <f>IF(【全員最初に作成】基本情報!C74="","",【全員最初に作成】基本情報!C74)</f>
        <v/>
      </c>
      <c r="C51" s="231" t="str">
        <f>IF(【全員最初に作成】基本情報!D74="","",【全員最初に作成】基本情報!D74)</f>
        <v/>
      </c>
      <c r="D51" s="231" t="str">
        <f>IF(【全員最初に作成】基本情報!E74="","",【全員最初に作成】基本情報!E74)</f>
        <v/>
      </c>
      <c r="E51" s="231" t="str">
        <f>IF(【全員最初に作成】基本情報!F74="","",【全員最初に作成】基本情報!F74)</f>
        <v/>
      </c>
      <c r="F51" s="231" t="str">
        <f>IF(【全員最初に作成】基本情報!G74="","",【全員最初に作成】基本情報!G74)</f>
        <v/>
      </c>
      <c r="G51" s="231" t="str">
        <f>IF(【全員最初に作成】基本情報!H74="","",【全員最初に作成】基本情報!H74)</f>
        <v/>
      </c>
      <c r="H51" s="231" t="str">
        <f>IF(【全員最初に作成】基本情報!I74="","",【全員最初に作成】基本情報!I74)</f>
        <v/>
      </c>
      <c r="I51" s="231" t="str">
        <f>IF(【全員最初に作成】基本情報!J74="","",【全員最初に作成】基本情報!J74)</f>
        <v/>
      </c>
      <c r="J51" s="231" t="str">
        <f>IF(【全員最初に作成】基本情報!K74="","",【全員最初に作成】基本情報!K74)</f>
        <v/>
      </c>
      <c r="K51" s="232" t="str">
        <f>IF(【全員最初に作成】基本情報!L74="","",【全員最初に作成】基本情報!L74)</f>
        <v/>
      </c>
      <c r="L51" s="229" t="str">
        <f>IF(【全員最初に作成】基本情報!M74="","",【全員最初に作成】基本情報!M74)</f>
        <v/>
      </c>
      <c r="M51" s="229" t="str">
        <f>IF(【全員最初に作成】基本情報!R74="","",【全員最初に作成】基本情報!R74)</f>
        <v/>
      </c>
      <c r="N51" s="229" t="str">
        <f>IF(【全員最初に作成】基本情報!W74="","",【全員最初に作成】基本情報!W74)</f>
        <v/>
      </c>
      <c r="O51" s="229" t="str">
        <f>IF(【全員最初に作成】基本情報!X74="","",【全員最初に作成】基本情報!X74)</f>
        <v/>
      </c>
      <c r="P51" s="233" t="str">
        <f>IF(【全員最初に作成】基本情報!Y74="","",【全員最初に作成】基本情報!Y74)</f>
        <v/>
      </c>
      <c r="Q51" s="234" t="str">
        <f>IF(【全員最初に作成】基本情報!AB74="","",【全員最初に作成】基本情報!AB74)</f>
        <v/>
      </c>
      <c r="R51" s="800"/>
      <c r="S51" s="801"/>
      <c r="T51" s="235" t="str">
        <f>IFERROR(IF(R51="","",VLOOKUP(P51,【参考】数式用!$A$5:$H$34,MATCH(S51,【参考】数式用!$F$4:$H$4,0)+5,0)),"")</f>
        <v/>
      </c>
      <c r="U51" s="236" t="str">
        <f>IF(S51="特定加算Ⅰ",VLOOKUP(P51,【参考】数式用!$A$5:$I$28,9,FALSE),"-")</f>
        <v>-</v>
      </c>
      <c r="V51" s="237" t="s">
        <v>155</v>
      </c>
      <c r="W51" s="802"/>
      <c r="X51" s="618" t="s">
        <v>156</v>
      </c>
      <c r="Y51" s="802"/>
      <c r="Z51" s="618" t="s">
        <v>157</v>
      </c>
      <c r="AA51" s="802"/>
      <c r="AB51" s="618" t="s">
        <v>156</v>
      </c>
      <c r="AC51" s="802"/>
      <c r="AD51" s="618" t="s">
        <v>158</v>
      </c>
      <c r="AE51" s="238" t="s">
        <v>159</v>
      </c>
      <c r="AF51" s="245" t="str">
        <f t="shared" si="1"/>
        <v/>
      </c>
      <c r="AG51" s="239" t="s">
        <v>160</v>
      </c>
      <c r="AH51" s="240" t="str">
        <f t="shared" si="2"/>
        <v/>
      </c>
      <c r="AJ51" s="241" t="str">
        <f t="shared" si="3"/>
        <v>○</v>
      </c>
      <c r="AK51" s="243" t="str">
        <f t="shared" si="5"/>
        <v/>
      </c>
      <c r="AL51" s="243"/>
      <c r="AM51" s="243"/>
      <c r="AN51" s="243"/>
      <c r="AO51" s="243"/>
      <c r="AP51" s="243"/>
      <c r="AQ51" s="243"/>
      <c r="AR51" s="243"/>
      <c r="AS51" s="244"/>
    </row>
    <row r="52" spans="1:45" ht="33" customHeight="1" thickBot="1">
      <c r="A52" s="229">
        <f t="shared" si="4"/>
        <v>41</v>
      </c>
      <c r="B52" s="230" t="str">
        <f>IF(【全員最初に作成】基本情報!C75="","",【全員最初に作成】基本情報!C75)</f>
        <v/>
      </c>
      <c r="C52" s="231" t="str">
        <f>IF(【全員最初に作成】基本情報!D75="","",【全員最初に作成】基本情報!D75)</f>
        <v/>
      </c>
      <c r="D52" s="231" t="str">
        <f>IF(【全員最初に作成】基本情報!E75="","",【全員最初に作成】基本情報!E75)</f>
        <v/>
      </c>
      <c r="E52" s="231" t="str">
        <f>IF(【全員最初に作成】基本情報!F75="","",【全員最初に作成】基本情報!F75)</f>
        <v/>
      </c>
      <c r="F52" s="231" t="str">
        <f>IF(【全員最初に作成】基本情報!G75="","",【全員最初に作成】基本情報!G75)</f>
        <v/>
      </c>
      <c r="G52" s="231" t="str">
        <f>IF(【全員最初に作成】基本情報!H75="","",【全員最初に作成】基本情報!H75)</f>
        <v/>
      </c>
      <c r="H52" s="231" t="str">
        <f>IF(【全員最初に作成】基本情報!I75="","",【全員最初に作成】基本情報!I75)</f>
        <v/>
      </c>
      <c r="I52" s="231" t="str">
        <f>IF(【全員最初に作成】基本情報!J75="","",【全員最初に作成】基本情報!J75)</f>
        <v/>
      </c>
      <c r="J52" s="231" t="str">
        <f>IF(【全員最初に作成】基本情報!K75="","",【全員最初に作成】基本情報!K75)</f>
        <v/>
      </c>
      <c r="K52" s="232" t="str">
        <f>IF(【全員最初に作成】基本情報!L75="","",【全員最初に作成】基本情報!L75)</f>
        <v/>
      </c>
      <c r="L52" s="229" t="str">
        <f>IF(【全員最初に作成】基本情報!M75="","",【全員最初に作成】基本情報!M75)</f>
        <v/>
      </c>
      <c r="M52" s="229" t="str">
        <f>IF(【全員最初に作成】基本情報!R75="","",【全員最初に作成】基本情報!R75)</f>
        <v/>
      </c>
      <c r="N52" s="229" t="str">
        <f>IF(【全員最初に作成】基本情報!W75="","",【全員最初に作成】基本情報!W75)</f>
        <v/>
      </c>
      <c r="O52" s="229" t="str">
        <f>IF(【全員最初に作成】基本情報!X75="","",【全員最初に作成】基本情報!X75)</f>
        <v/>
      </c>
      <c r="P52" s="233" t="str">
        <f>IF(【全員最初に作成】基本情報!Y75="","",【全員最初に作成】基本情報!Y75)</f>
        <v/>
      </c>
      <c r="Q52" s="234" t="str">
        <f>IF(【全員最初に作成】基本情報!AB75="","",【全員最初に作成】基本情報!AB75)</f>
        <v/>
      </c>
      <c r="R52" s="800"/>
      <c r="S52" s="801"/>
      <c r="T52" s="235" t="str">
        <f>IFERROR(IF(R52="","",VLOOKUP(P52,【参考】数式用!$A$5:$H$34,MATCH(S52,【参考】数式用!$F$4:$H$4,0)+5,0)),"")</f>
        <v/>
      </c>
      <c r="U52" s="236" t="str">
        <f>IF(S52="特定加算Ⅰ",VLOOKUP(P52,【参考】数式用!$A$5:$I$28,9,FALSE),"-")</f>
        <v>-</v>
      </c>
      <c r="V52" s="237" t="s">
        <v>155</v>
      </c>
      <c r="W52" s="802"/>
      <c r="X52" s="618" t="s">
        <v>156</v>
      </c>
      <c r="Y52" s="802"/>
      <c r="Z52" s="618" t="s">
        <v>157</v>
      </c>
      <c r="AA52" s="802"/>
      <c r="AB52" s="618" t="s">
        <v>156</v>
      </c>
      <c r="AC52" s="802"/>
      <c r="AD52" s="618" t="s">
        <v>158</v>
      </c>
      <c r="AE52" s="238" t="s">
        <v>159</v>
      </c>
      <c r="AF52" s="245" t="str">
        <f t="shared" si="1"/>
        <v/>
      </c>
      <c r="AG52" s="239" t="s">
        <v>160</v>
      </c>
      <c r="AH52" s="240" t="str">
        <f t="shared" si="2"/>
        <v/>
      </c>
      <c r="AJ52" s="241" t="str">
        <f t="shared" si="3"/>
        <v>○</v>
      </c>
      <c r="AK52" s="243" t="str">
        <f t="shared" si="5"/>
        <v/>
      </c>
      <c r="AL52" s="243"/>
      <c r="AM52" s="243"/>
      <c r="AN52" s="243"/>
      <c r="AO52" s="243"/>
      <c r="AP52" s="243"/>
      <c r="AQ52" s="243"/>
      <c r="AR52" s="243"/>
      <c r="AS52" s="244"/>
    </row>
    <row r="53" spans="1:45" ht="33" customHeight="1" thickBot="1">
      <c r="A53" s="229">
        <f t="shared" si="4"/>
        <v>42</v>
      </c>
      <c r="B53" s="230" t="str">
        <f>IF(【全員最初に作成】基本情報!C76="","",【全員最初に作成】基本情報!C76)</f>
        <v/>
      </c>
      <c r="C53" s="231" t="str">
        <f>IF(【全員最初に作成】基本情報!D76="","",【全員最初に作成】基本情報!D76)</f>
        <v/>
      </c>
      <c r="D53" s="231" t="str">
        <f>IF(【全員最初に作成】基本情報!E76="","",【全員最初に作成】基本情報!E76)</f>
        <v/>
      </c>
      <c r="E53" s="231" t="str">
        <f>IF(【全員最初に作成】基本情報!F76="","",【全員最初に作成】基本情報!F76)</f>
        <v/>
      </c>
      <c r="F53" s="231" t="str">
        <f>IF(【全員最初に作成】基本情報!G76="","",【全員最初に作成】基本情報!G76)</f>
        <v/>
      </c>
      <c r="G53" s="231" t="str">
        <f>IF(【全員最初に作成】基本情報!H76="","",【全員最初に作成】基本情報!H76)</f>
        <v/>
      </c>
      <c r="H53" s="231" t="str">
        <f>IF(【全員最初に作成】基本情報!I76="","",【全員最初に作成】基本情報!I76)</f>
        <v/>
      </c>
      <c r="I53" s="231" t="str">
        <f>IF(【全員最初に作成】基本情報!J76="","",【全員最初に作成】基本情報!J76)</f>
        <v/>
      </c>
      <c r="J53" s="231" t="str">
        <f>IF(【全員最初に作成】基本情報!K76="","",【全員最初に作成】基本情報!K76)</f>
        <v/>
      </c>
      <c r="K53" s="232" t="str">
        <f>IF(【全員最初に作成】基本情報!L76="","",【全員最初に作成】基本情報!L76)</f>
        <v/>
      </c>
      <c r="L53" s="229" t="str">
        <f>IF(【全員最初に作成】基本情報!M76="","",【全員最初に作成】基本情報!M76)</f>
        <v/>
      </c>
      <c r="M53" s="229" t="str">
        <f>IF(【全員最初に作成】基本情報!R76="","",【全員最初に作成】基本情報!R76)</f>
        <v/>
      </c>
      <c r="N53" s="229" t="str">
        <f>IF(【全員最初に作成】基本情報!W76="","",【全員最初に作成】基本情報!W76)</f>
        <v/>
      </c>
      <c r="O53" s="229" t="str">
        <f>IF(【全員最初に作成】基本情報!X76="","",【全員最初に作成】基本情報!X76)</f>
        <v/>
      </c>
      <c r="P53" s="233" t="str">
        <f>IF(【全員最初に作成】基本情報!Y76="","",【全員最初に作成】基本情報!Y76)</f>
        <v/>
      </c>
      <c r="Q53" s="234" t="str">
        <f>IF(【全員最初に作成】基本情報!AB76="","",【全員最初に作成】基本情報!AB76)</f>
        <v/>
      </c>
      <c r="R53" s="800"/>
      <c r="S53" s="801"/>
      <c r="T53" s="235" t="str">
        <f>IFERROR(IF(R53="","",VLOOKUP(P53,【参考】数式用!$A$5:$H$34,MATCH(S53,【参考】数式用!$F$4:$H$4,0)+5,0)),"")</f>
        <v/>
      </c>
      <c r="U53" s="236" t="str">
        <f>IF(S53="特定加算Ⅰ",VLOOKUP(P53,【参考】数式用!$A$5:$I$28,9,FALSE),"-")</f>
        <v>-</v>
      </c>
      <c r="V53" s="237" t="s">
        <v>155</v>
      </c>
      <c r="W53" s="802"/>
      <c r="X53" s="618" t="s">
        <v>156</v>
      </c>
      <c r="Y53" s="802"/>
      <c r="Z53" s="618" t="s">
        <v>157</v>
      </c>
      <c r="AA53" s="802"/>
      <c r="AB53" s="618" t="s">
        <v>156</v>
      </c>
      <c r="AC53" s="802"/>
      <c r="AD53" s="618" t="s">
        <v>158</v>
      </c>
      <c r="AE53" s="238" t="s">
        <v>159</v>
      </c>
      <c r="AF53" s="245" t="str">
        <f t="shared" si="1"/>
        <v/>
      </c>
      <c r="AG53" s="239" t="s">
        <v>160</v>
      </c>
      <c r="AH53" s="240" t="str">
        <f t="shared" si="2"/>
        <v/>
      </c>
      <c r="AJ53" s="241" t="str">
        <f t="shared" si="3"/>
        <v>○</v>
      </c>
      <c r="AK53" s="243" t="str">
        <f t="shared" si="5"/>
        <v/>
      </c>
      <c r="AL53" s="243"/>
      <c r="AM53" s="243"/>
      <c r="AN53" s="243"/>
      <c r="AO53" s="243"/>
      <c r="AP53" s="243"/>
      <c r="AQ53" s="243"/>
      <c r="AR53" s="243"/>
      <c r="AS53" s="244"/>
    </row>
    <row r="54" spans="1:45" ht="33" customHeight="1" thickBot="1">
      <c r="A54" s="229">
        <f t="shared" si="4"/>
        <v>43</v>
      </c>
      <c r="B54" s="230" t="str">
        <f>IF(【全員最初に作成】基本情報!C77="","",【全員最初に作成】基本情報!C77)</f>
        <v/>
      </c>
      <c r="C54" s="231" t="str">
        <f>IF(【全員最初に作成】基本情報!D77="","",【全員最初に作成】基本情報!D77)</f>
        <v/>
      </c>
      <c r="D54" s="231" t="str">
        <f>IF(【全員最初に作成】基本情報!E77="","",【全員最初に作成】基本情報!E77)</f>
        <v/>
      </c>
      <c r="E54" s="231" t="str">
        <f>IF(【全員最初に作成】基本情報!F77="","",【全員最初に作成】基本情報!F77)</f>
        <v/>
      </c>
      <c r="F54" s="231" t="str">
        <f>IF(【全員最初に作成】基本情報!G77="","",【全員最初に作成】基本情報!G77)</f>
        <v/>
      </c>
      <c r="G54" s="231" t="str">
        <f>IF(【全員最初に作成】基本情報!H77="","",【全員最初に作成】基本情報!H77)</f>
        <v/>
      </c>
      <c r="H54" s="231" t="str">
        <f>IF(【全員最初に作成】基本情報!I77="","",【全員最初に作成】基本情報!I77)</f>
        <v/>
      </c>
      <c r="I54" s="231" t="str">
        <f>IF(【全員最初に作成】基本情報!J77="","",【全員最初に作成】基本情報!J77)</f>
        <v/>
      </c>
      <c r="J54" s="231" t="str">
        <f>IF(【全員最初に作成】基本情報!K77="","",【全員最初に作成】基本情報!K77)</f>
        <v/>
      </c>
      <c r="K54" s="232" t="str">
        <f>IF(【全員最初に作成】基本情報!L77="","",【全員最初に作成】基本情報!L77)</f>
        <v/>
      </c>
      <c r="L54" s="229" t="str">
        <f>IF(【全員最初に作成】基本情報!M77="","",【全員最初に作成】基本情報!M77)</f>
        <v/>
      </c>
      <c r="M54" s="229" t="str">
        <f>IF(【全員最初に作成】基本情報!R77="","",【全員最初に作成】基本情報!R77)</f>
        <v/>
      </c>
      <c r="N54" s="229" t="str">
        <f>IF(【全員最初に作成】基本情報!W77="","",【全員最初に作成】基本情報!W77)</f>
        <v/>
      </c>
      <c r="O54" s="229" t="str">
        <f>IF(【全員最初に作成】基本情報!X77="","",【全員最初に作成】基本情報!X77)</f>
        <v/>
      </c>
      <c r="P54" s="233" t="str">
        <f>IF(【全員最初に作成】基本情報!Y77="","",【全員最初に作成】基本情報!Y77)</f>
        <v/>
      </c>
      <c r="Q54" s="234" t="str">
        <f>IF(【全員最初に作成】基本情報!AB77="","",【全員最初に作成】基本情報!AB77)</f>
        <v/>
      </c>
      <c r="R54" s="800"/>
      <c r="S54" s="801"/>
      <c r="T54" s="235" t="str">
        <f>IFERROR(IF(R54="","",VLOOKUP(P54,【参考】数式用!$A$5:$H$34,MATCH(S54,【参考】数式用!$F$4:$H$4,0)+5,0)),"")</f>
        <v/>
      </c>
      <c r="U54" s="236" t="str">
        <f>IF(S54="特定加算Ⅰ",VLOOKUP(P54,【参考】数式用!$A$5:$I$28,9,FALSE),"-")</f>
        <v>-</v>
      </c>
      <c r="V54" s="237" t="s">
        <v>155</v>
      </c>
      <c r="W54" s="802"/>
      <c r="X54" s="618" t="s">
        <v>156</v>
      </c>
      <c r="Y54" s="802"/>
      <c r="Z54" s="618" t="s">
        <v>157</v>
      </c>
      <c r="AA54" s="802"/>
      <c r="AB54" s="618" t="s">
        <v>156</v>
      </c>
      <c r="AC54" s="802"/>
      <c r="AD54" s="618" t="s">
        <v>158</v>
      </c>
      <c r="AE54" s="238" t="s">
        <v>159</v>
      </c>
      <c r="AF54" s="245" t="str">
        <f t="shared" si="1"/>
        <v/>
      </c>
      <c r="AG54" s="239" t="s">
        <v>160</v>
      </c>
      <c r="AH54" s="240" t="str">
        <f t="shared" si="2"/>
        <v/>
      </c>
      <c r="AJ54" s="241" t="str">
        <f t="shared" si="3"/>
        <v>○</v>
      </c>
      <c r="AK54" s="243" t="str">
        <f t="shared" si="5"/>
        <v/>
      </c>
      <c r="AL54" s="243"/>
      <c r="AM54" s="243"/>
      <c r="AN54" s="243"/>
      <c r="AO54" s="243"/>
      <c r="AP54" s="243"/>
      <c r="AQ54" s="243"/>
      <c r="AR54" s="243"/>
      <c r="AS54" s="244"/>
    </row>
    <row r="55" spans="1:45" ht="33" customHeight="1" thickBot="1">
      <c r="A55" s="229">
        <f t="shared" si="4"/>
        <v>44</v>
      </c>
      <c r="B55" s="230" t="str">
        <f>IF(【全員最初に作成】基本情報!C78="","",【全員最初に作成】基本情報!C78)</f>
        <v/>
      </c>
      <c r="C55" s="231" t="str">
        <f>IF(【全員最初に作成】基本情報!D78="","",【全員最初に作成】基本情報!D78)</f>
        <v/>
      </c>
      <c r="D55" s="231" t="str">
        <f>IF(【全員最初に作成】基本情報!E78="","",【全員最初に作成】基本情報!E78)</f>
        <v/>
      </c>
      <c r="E55" s="231" t="str">
        <f>IF(【全員最初に作成】基本情報!F78="","",【全員最初に作成】基本情報!F78)</f>
        <v/>
      </c>
      <c r="F55" s="231" t="str">
        <f>IF(【全員最初に作成】基本情報!G78="","",【全員最初に作成】基本情報!G78)</f>
        <v/>
      </c>
      <c r="G55" s="231" t="str">
        <f>IF(【全員最初に作成】基本情報!H78="","",【全員最初に作成】基本情報!H78)</f>
        <v/>
      </c>
      <c r="H55" s="231" t="str">
        <f>IF(【全員最初に作成】基本情報!I78="","",【全員最初に作成】基本情報!I78)</f>
        <v/>
      </c>
      <c r="I55" s="231" t="str">
        <f>IF(【全員最初に作成】基本情報!J78="","",【全員最初に作成】基本情報!J78)</f>
        <v/>
      </c>
      <c r="J55" s="231" t="str">
        <f>IF(【全員最初に作成】基本情報!K78="","",【全員最初に作成】基本情報!K78)</f>
        <v/>
      </c>
      <c r="K55" s="232" t="str">
        <f>IF(【全員最初に作成】基本情報!L78="","",【全員最初に作成】基本情報!L78)</f>
        <v/>
      </c>
      <c r="L55" s="229" t="str">
        <f>IF(【全員最初に作成】基本情報!M78="","",【全員最初に作成】基本情報!M78)</f>
        <v/>
      </c>
      <c r="M55" s="229" t="str">
        <f>IF(【全員最初に作成】基本情報!R78="","",【全員最初に作成】基本情報!R78)</f>
        <v/>
      </c>
      <c r="N55" s="229" t="str">
        <f>IF(【全員最初に作成】基本情報!W78="","",【全員最初に作成】基本情報!W78)</f>
        <v/>
      </c>
      <c r="O55" s="229" t="str">
        <f>IF(【全員最初に作成】基本情報!X78="","",【全員最初に作成】基本情報!X78)</f>
        <v/>
      </c>
      <c r="P55" s="233" t="str">
        <f>IF(【全員最初に作成】基本情報!Y78="","",【全員最初に作成】基本情報!Y78)</f>
        <v/>
      </c>
      <c r="Q55" s="234" t="str">
        <f>IF(【全員最初に作成】基本情報!AB78="","",【全員最初に作成】基本情報!AB78)</f>
        <v/>
      </c>
      <c r="R55" s="800"/>
      <c r="S55" s="801"/>
      <c r="T55" s="235" t="str">
        <f>IFERROR(IF(R55="","",VLOOKUP(P55,【参考】数式用!$A$5:$H$34,MATCH(S55,【参考】数式用!$F$4:$H$4,0)+5,0)),"")</f>
        <v/>
      </c>
      <c r="U55" s="236" t="str">
        <f>IF(S55="特定加算Ⅰ",VLOOKUP(P55,【参考】数式用!$A$5:$I$28,9,FALSE),"-")</f>
        <v>-</v>
      </c>
      <c r="V55" s="237" t="s">
        <v>155</v>
      </c>
      <c r="W55" s="802"/>
      <c r="X55" s="618" t="s">
        <v>156</v>
      </c>
      <c r="Y55" s="802"/>
      <c r="Z55" s="618" t="s">
        <v>157</v>
      </c>
      <c r="AA55" s="802"/>
      <c r="AB55" s="618" t="s">
        <v>156</v>
      </c>
      <c r="AC55" s="802"/>
      <c r="AD55" s="618" t="s">
        <v>158</v>
      </c>
      <c r="AE55" s="238" t="s">
        <v>159</v>
      </c>
      <c r="AF55" s="245" t="str">
        <f t="shared" si="1"/>
        <v/>
      </c>
      <c r="AG55" s="239" t="s">
        <v>160</v>
      </c>
      <c r="AH55" s="240" t="str">
        <f t="shared" si="2"/>
        <v/>
      </c>
      <c r="AJ55" s="241" t="str">
        <f t="shared" si="3"/>
        <v>○</v>
      </c>
      <c r="AK55" s="243" t="str">
        <f t="shared" si="5"/>
        <v/>
      </c>
      <c r="AL55" s="243"/>
      <c r="AM55" s="243"/>
      <c r="AN55" s="243"/>
      <c r="AO55" s="243"/>
      <c r="AP55" s="243"/>
      <c r="AQ55" s="243"/>
      <c r="AR55" s="243"/>
      <c r="AS55" s="244"/>
    </row>
    <row r="56" spans="1:45" ht="33" customHeight="1" thickBot="1">
      <c r="A56" s="229">
        <f t="shared" si="4"/>
        <v>45</v>
      </c>
      <c r="B56" s="230" t="str">
        <f>IF(【全員最初に作成】基本情報!C79="","",【全員最初に作成】基本情報!C79)</f>
        <v/>
      </c>
      <c r="C56" s="231" t="str">
        <f>IF(【全員最初に作成】基本情報!D79="","",【全員最初に作成】基本情報!D79)</f>
        <v/>
      </c>
      <c r="D56" s="231" t="str">
        <f>IF(【全員最初に作成】基本情報!E79="","",【全員最初に作成】基本情報!E79)</f>
        <v/>
      </c>
      <c r="E56" s="231" t="str">
        <f>IF(【全員最初に作成】基本情報!F79="","",【全員最初に作成】基本情報!F79)</f>
        <v/>
      </c>
      <c r="F56" s="231" t="str">
        <f>IF(【全員最初に作成】基本情報!G79="","",【全員最初に作成】基本情報!G79)</f>
        <v/>
      </c>
      <c r="G56" s="231" t="str">
        <f>IF(【全員最初に作成】基本情報!H79="","",【全員最初に作成】基本情報!H79)</f>
        <v/>
      </c>
      <c r="H56" s="231" t="str">
        <f>IF(【全員最初に作成】基本情報!I79="","",【全員最初に作成】基本情報!I79)</f>
        <v/>
      </c>
      <c r="I56" s="231" t="str">
        <f>IF(【全員最初に作成】基本情報!J79="","",【全員最初に作成】基本情報!J79)</f>
        <v/>
      </c>
      <c r="J56" s="231" t="str">
        <f>IF(【全員最初に作成】基本情報!K79="","",【全員最初に作成】基本情報!K79)</f>
        <v/>
      </c>
      <c r="K56" s="232" t="str">
        <f>IF(【全員最初に作成】基本情報!L79="","",【全員最初に作成】基本情報!L79)</f>
        <v/>
      </c>
      <c r="L56" s="229" t="str">
        <f>IF(【全員最初に作成】基本情報!M79="","",【全員最初に作成】基本情報!M79)</f>
        <v/>
      </c>
      <c r="M56" s="229" t="str">
        <f>IF(【全員最初に作成】基本情報!R79="","",【全員最初に作成】基本情報!R79)</f>
        <v/>
      </c>
      <c r="N56" s="229" t="str">
        <f>IF(【全員最初に作成】基本情報!W79="","",【全員最初に作成】基本情報!W79)</f>
        <v/>
      </c>
      <c r="O56" s="229" t="str">
        <f>IF(【全員最初に作成】基本情報!X79="","",【全員最初に作成】基本情報!X79)</f>
        <v/>
      </c>
      <c r="P56" s="233" t="str">
        <f>IF(【全員最初に作成】基本情報!Y79="","",【全員最初に作成】基本情報!Y79)</f>
        <v/>
      </c>
      <c r="Q56" s="234" t="str">
        <f>IF(【全員最初に作成】基本情報!AB79="","",【全員最初に作成】基本情報!AB79)</f>
        <v/>
      </c>
      <c r="R56" s="800"/>
      <c r="S56" s="801"/>
      <c r="T56" s="235" t="str">
        <f>IFERROR(IF(R56="","",VLOOKUP(P56,【参考】数式用!$A$5:$H$34,MATCH(S56,【参考】数式用!$F$4:$H$4,0)+5,0)),"")</f>
        <v/>
      </c>
      <c r="U56" s="236" t="str">
        <f>IF(S56="特定加算Ⅰ",VLOOKUP(P56,【参考】数式用!$A$5:$I$28,9,FALSE),"-")</f>
        <v>-</v>
      </c>
      <c r="V56" s="237" t="s">
        <v>155</v>
      </c>
      <c r="W56" s="802"/>
      <c r="X56" s="618" t="s">
        <v>156</v>
      </c>
      <c r="Y56" s="802"/>
      <c r="Z56" s="618" t="s">
        <v>157</v>
      </c>
      <c r="AA56" s="802"/>
      <c r="AB56" s="618" t="s">
        <v>156</v>
      </c>
      <c r="AC56" s="802"/>
      <c r="AD56" s="618" t="s">
        <v>158</v>
      </c>
      <c r="AE56" s="238" t="s">
        <v>159</v>
      </c>
      <c r="AF56" s="245" t="str">
        <f t="shared" si="1"/>
        <v/>
      </c>
      <c r="AG56" s="239" t="s">
        <v>160</v>
      </c>
      <c r="AH56" s="240" t="str">
        <f t="shared" si="2"/>
        <v/>
      </c>
      <c r="AJ56" s="241" t="str">
        <f t="shared" si="3"/>
        <v>○</v>
      </c>
      <c r="AK56" s="243" t="str">
        <f t="shared" si="5"/>
        <v/>
      </c>
      <c r="AL56" s="243"/>
      <c r="AM56" s="243"/>
      <c r="AN56" s="243"/>
      <c r="AO56" s="243"/>
      <c r="AP56" s="243"/>
      <c r="AQ56" s="243"/>
      <c r="AR56" s="243"/>
      <c r="AS56" s="244"/>
    </row>
    <row r="57" spans="1:45" ht="33" customHeight="1" thickBot="1">
      <c r="A57" s="229">
        <f t="shared" si="4"/>
        <v>46</v>
      </c>
      <c r="B57" s="230" t="str">
        <f>IF(【全員最初に作成】基本情報!C80="","",【全員最初に作成】基本情報!C80)</f>
        <v/>
      </c>
      <c r="C57" s="231" t="str">
        <f>IF(【全員最初に作成】基本情報!D80="","",【全員最初に作成】基本情報!D80)</f>
        <v/>
      </c>
      <c r="D57" s="231" t="str">
        <f>IF(【全員最初に作成】基本情報!E80="","",【全員最初に作成】基本情報!E80)</f>
        <v/>
      </c>
      <c r="E57" s="231" t="str">
        <f>IF(【全員最初に作成】基本情報!F80="","",【全員最初に作成】基本情報!F80)</f>
        <v/>
      </c>
      <c r="F57" s="231" t="str">
        <f>IF(【全員最初に作成】基本情報!G80="","",【全員最初に作成】基本情報!G80)</f>
        <v/>
      </c>
      <c r="G57" s="231" t="str">
        <f>IF(【全員最初に作成】基本情報!H80="","",【全員最初に作成】基本情報!H80)</f>
        <v/>
      </c>
      <c r="H57" s="231" t="str">
        <f>IF(【全員最初に作成】基本情報!I80="","",【全員最初に作成】基本情報!I80)</f>
        <v/>
      </c>
      <c r="I57" s="231" t="str">
        <f>IF(【全員最初に作成】基本情報!J80="","",【全員最初に作成】基本情報!J80)</f>
        <v/>
      </c>
      <c r="J57" s="231" t="str">
        <f>IF(【全員最初に作成】基本情報!K80="","",【全員最初に作成】基本情報!K80)</f>
        <v/>
      </c>
      <c r="K57" s="232" t="str">
        <f>IF(【全員最初に作成】基本情報!L80="","",【全員最初に作成】基本情報!L80)</f>
        <v/>
      </c>
      <c r="L57" s="229" t="str">
        <f>IF(【全員最初に作成】基本情報!M80="","",【全員最初に作成】基本情報!M80)</f>
        <v/>
      </c>
      <c r="M57" s="229" t="str">
        <f>IF(【全員最初に作成】基本情報!R80="","",【全員最初に作成】基本情報!R80)</f>
        <v/>
      </c>
      <c r="N57" s="229" t="str">
        <f>IF(【全員最初に作成】基本情報!W80="","",【全員最初に作成】基本情報!W80)</f>
        <v/>
      </c>
      <c r="O57" s="229" t="str">
        <f>IF(【全員最初に作成】基本情報!X80="","",【全員最初に作成】基本情報!X80)</f>
        <v/>
      </c>
      <c r="P57" s="233" t="str">
        <f>IF(【全員最初に作成】基本情報!Y80="","",【全員最初に作成】基本情報!Y80)</f>
        <v/>
      </c>
      <c r="Q57" s="234" t="str">
        <f>IF(【全員最初に作成】基本情報!AB80="","",【全員最初に作成】基本情報!AB80)</f>
        <v/>
      </c>
      <c r="R57" s="800"/>
      <c r="S57" s="801"/>
      <c r="T57" s="235" t="str">
        <f>IFERROR(IF(R57="","",VLOOKUP(P57,【参考】数式用!$A$5:$H$34,MATCH(S57,【参考】数式用!$F$4:$H$4,0)+5,0)),"")</f>
        <v/>
      </c>
      <c r="U57" s="236" t="str">
        <f>IF(S57="特定加算Ⅰ",VLOOKUP(P57,【参考】数式用!$A$5:$I$28,9,FALSE),"-")</f>
        <v>-</v>
      </c>
      <c r="V57" s="237" t="s">
        <v>155</v>
      </c>
      <c r="W57" s="802"/>
      <c r="X57" s="618" t="s">
        <v>156</v>
      </c>
      <c r="Y57" s="802"/>
      <c r="Z57" s="618" t="s">
        <v>157</v>
      </c>
      <c r="AA57" s="802"/>
      <c r="AB57" s="618" t="s">
        <v>156</v>
      </c>
      <c r="AC57" s="802"/>
      <c r="AD57" s="618" t="s">
        <v>158</v>
      </c>
      <c r="AE57" s="238" t="s">
        <v>159</v>
      </c>
      <c r="AF57" s="245" t="str">
        <f t="shared" si="1"/>
        <v/>
      </c>
      <c r="AG57" s="239" t="s">
        <v>160</v>
      </c>
      <c r="AH57" s="240" t="str">
        <f t="shared" si="2"/>
        <v/>
      </c>
      <c r="AJ57" s="241" t="str">
        <f t="shared" si="3"/>
        <v>○</v>
      </c>
      <c r="AK57" s="243" t="str">
        <f t="shared" si="5"/>
        <v/>
      </c>
      <c r="AL57" s="243"/>
      <c r="AM57" s="243"/>
      <c r="AN57" s="243"/>
      <c r="AO57" s="243"/>
      <c r="AP57" s="243"/>
      <c r="AQ57" s="243"/>
      <c r="AR57" s="243"/>
      <c r="AS57" s="244"/>
    </row>
    <row r="58" spans="1:45" ht="33" customHeight="1" thickBot="1">
      <c r="A58" s="229">
        <f t="shared" si="4"/>
        <v>47</v>
      </c>
      <c r="B58" s="230" t="str">
        <f>IF(【全員最初に作成】基本情報!C81="","",【全員最初に作成】基本情報!C81)</f>
        <v/>
      </c>
      <c r="C58" s="231" t="str">
        <f>IF(【全員最初に作成】基本情報!D81="","",【全員最初に作成】基本情報!D81)</f>
        <v/>
      </c>
      <c r="D58" s="231" t="str">
        <f>IF(【全員最初に作成】基本情報!E81="","",【全員最初に作成】基本情報!E81)</f>
        <v/>
      </c>
      <c r="E58" s="231" t="str">
        <f>IF(【全員最初に作成】基本情報!F81="","",【全員最初に作成】基本情報!F81)</f>
        <v/>
      </c>
      <c r="F58" s="231" t="str">
        <f>IF(【全員最初に作成】基本情報!G81="","",【全員最初に作成】基本情報!G81)</f>
        <v/>
      </c>
      <c r="G58" s="231" t="str">
        <f>IF(【全員最初に作成】基本情報!H81="","",【全員最初に作成】基本情報!H81)</f>
        <v/>
      </c>
      <c r="H58" s="231" t="str">
        <f>IF(【全員最初に作成】基本情報!I81="","",【全員最初に作成】基本情報!I81)</f>
        <v/>
      </c>
      <c r="I58" s="231" t="str">
        <f>IF(【全員最初に作成】基本情報!J81="","",【全員最初に作成】基本情報!J81)</f>
        <v/>
      </c>
      <c r="J58" s="231" t="str">
        <f>IF(【全員最初に作成】基本情報!K81="","",【全員最初に作成】基本情報!K81)</f>
        <v/>
      </c>
      <c r="K58" s="232" t="str">
        <f>IF(【全員最初に作成】基本情報!L81="","",【全員最初に作成】基本情報!L81)</f>
        <v/>
      </c>
      <c r="L58" s="229" t="str">
        <f>IF(【全員最初に作成】基本情報!M81="","",【全員最初に作成】基本情報!M81)</f>
        <v/>
      </c>
      <c r="M58" s="229" t="str">
        <f>IF(【全員最初に作成】基本情報!R81="","",【全員最初に作成】基本情報!R81)</f>
        <v/>
      </c>
      <c r="N58" s="229" t="str">
        <f>IF(【全員最初に作成】基本情報!W81="","",【全員最初に作成】基本情報!W81)</f>
        <v/>
      </c>
      <c r="O58" s="229" t="str">
        <f>IF(【全員最初に作成】基本情報!X81="","",【全員最初に作成】基本情報!X81)</f>
        <v/>
      </c>
      <c r="P58" s="233" t="str">
        <f>IF(【全員最初に作成】基本情報!Y81="","",【全員最初に作成】基本情報!Y81)</f>
        <v/>
      </c>
      <c r="Q58" s="234" t="str">
        <f>IF(【全員最初に作成】基本情報!AB81="","",【全員最初に作成】基本情報!AB81)</f>
        <v/>
      </c>
      <c r="R58" s="800"/>
      <c r="S58" s="801"/>
      <c r="T58" s="235" t="str">
        <f>IFERROR(IF(R58="","",VLOOKUP(P58,【参考】数式用!$A$5:$H$34,MATCH(S58,【参考】数式用!$F$4:$H$4,0)+5,0)),"")</f>
        <v/>
      </c>
      <c r="U58" s="236" t="str">
        <f>IF(S58="特定加算Ⅰ",VLOOKUP(P58,【参考】数式用!$A$5:$I$28,9,FALSE),"-")</f>
        <v>-</v>
      </c>
      <c r="V58" s="237" t="s">
        <v>155</v>
      </c>
      <c r="W58" s="802"/>
      <c r="X58" s="618" t="s">
        <v>156</v>
      </c>
      <c r="Y58" s="802"/>
      <c r="Z58" s="618" t="s">
        <v>157</v>
      </c>
      <c r="AA58" s="802"/>
      <c r="AB58" s="618" t="s">
        <v>156</v>
      </c>
      <c r="AC58" s="802"/>
      <c r="AD58" s="618" t="s">
        <v>158</v>
      </c>
      <c r="AE58" s="238" t="s">
        <v>159</v>
      </c>
      <c r="AF58" s="245" t="str">
        <f t="shared" si="1"/>
        <v/>
      </c>
      <c r="AG58" s="239" t="s">
        <v>160</v>
      </c>
      <c r="AH58" s="240" t="str">
        <f t="shared" si="2"/>
        <v/>
      </c>
      <c r="AJ58" s="241" t="str">
        <f t="shared" si="3"/>
        <v>○</v>
      </c>
      <c r="AK58" s="243" t="str">
        <f t="shared" si="5"/>
        <v/>
      </c>
      <c r="AL58" s="243"/>
      <c r="AM58" s="243"/>
      <c r="AN58" s="243"/>
      <c r="AO58" s="243"/>
      <c r="AP58" s="243"/>
      <c r="AQ58" s="243"/>
      <c r="AR58" s="243"/>
      <c r="AS58" s="244"/>
    </row>
    <row r="59" spans="1:45" ht="33" customHeight="1" thickBot="1">
      <c r="A59" s="229">
        <f t="shared" si="4"/>
        <v>48</v>
      </c>
      <c r="B59" s="230" t="str">
        <f>IF(【全員最初に作成】基本情報!C82="","",【全員最初に作成】基本情報!C82)</f>
        <v/>
      </c>
      <c r="C59" s="231" t="str">
        <f>IF(【全員最初に作成】基本情報!D82="","",【全員最初に作成】基本情報!D82)</f>
        <v/>
      </c>
      <c r="D59" s="231" t="str">
        <f>IF(【全員最初に作成】基本情報!E82="","",【全員最初に作成】基本情報!E82)</f>
        <v/>
      </c>
      <c r="E59" s="231" t="str">
        <f>IF(【全員最初に作成】基本情報!F82="","",【全員最初に作成】基本情報!F82)</f>
        <v/>
      </c>
      <c r="F59" s="231" t="str">
        <f>IF(【全員最初に作成】基本情報!G82="","",【全員最初に作成】基本情報!G82)</f>
        <v/>
      </c>
      <c r="G59" s="231" t="str">
        <f>IF(【全員最初に作成】基本情報!H82="","",【全員最初に作成】基本情報!H82)</f>
        <v/>
      </c>
      <c r="H59" s="231" t="str">
        <f>IF(【全員最初に作成】基本情報!I82="","",【全員最初に作成】基本情報!I82)</f>
        <v/>
      </c>
      <c r="I59" s="231" t="str">
        <f>IF(【全員最初に作成】基本情報!J82="","",【全員最初に作成】基本情報!J82)</f>
        <v/>
      </c>
      <c r="J59" s="231" t="str">
        <f>IF(【全員最初に作成】基本情報!K82="","",【全員最初に作成】基本情報!K82)</f>
        <v/>
      </c>
      <c r="K59" s="232" t="str">
        <f>IF(【全員最初に作成】基本情報!L82="","",【全員最初に作成】基本情報!L82)</f>
        <v/>
      </c>
      <c r="L59" s="229" t="str">
        <f>IF(【全員最初に作成】基本情報!M82="","",【全員最初に作成】基本情報!M82)</f>
        <v/>
      </c>
      <c r="M59" s="229" t="str">
        <f>IF(【全員最初に作成】基本情報!R82="","",【全員最初に作成】基本情報!R82)</f>
        <v/>
      </c>
      <c r="N59" s="229" t="str">
        <f>IF(【全員最初に作成】基本情報!W82="","",【全員最初に作成】基本情報!W82)</f>
        <v/>
      </c>
      <c r="O59" s="229" t="str">
        <f>IF(【全員最初に作成】基本情報!X82="","",【全員最初に作成】基本情報!X82)</f>
        <v/>
      </c>
      <c r="P59" s="233" t="str">
        <f>IF(【全員最初に作成】基本情報!Y82="","",【全員最初に作成】基本情報!Y82)</f>
        <v/>
      </c>
      <c r="Q59" s="234" t="str">
        <f>IF(【全員最初に作成】基本情報!AB82="","",【全員最初に作成】基本情報!AB82)</f>
        <v/>
      </c>
      <c r="R59" s="800"/>
      <c r="S59" s="801"/>
      <c r="T59" s="235" t="str">
        <f>IFERROR(IF(R59="","",VLOOKUP(P59,【参考】数式用!$A$5:$H$34,MATCH(S59,【参考】数式用!$F$4:$H$4,0)+5,0)),"")</f>
        <v/>
      </c>
      <c r="U59" s="236" t="str">
        <f>IF(S59="特定加算Ⅰ",VLOOKUP(P59,【参考】数式用!$A$5:$I$28,9,FALSE),"-")</f>
        <v>-</v>
      </c>
      <c r="V59" s="237" t="s">
        <v>155</v>
      </c>
      <c r="W59" s="802"/>
      <c r="X59" s="618" t="s">
        <v>156</v>
      </c>
      <c r="Y59" s="802"/>
      <c r="Z59" s="618" t="s">
        <v>157</v>
      </c>
      <c r="AA59" s="802"/>
      <c r="AB59" s="618" t="s">
        <v>156</v>
      </c>
      <c r="AC59" s="802"/>
      <c r="AD59" s="618" t="s">
        <v>158</v>
      </c>
      <c r="AE59" s="238" t="s">
        <v>159</v>
      </c>
      <c r="AF59" s="245" t="str">
        <f t="shared" si="1"/>
        <v/>
      </c>
      <c r="AG59" s="239" t="s">
        <v>160</v>
      </c>
      <c r="AH59" s="240" t="str">
        <f t="shared" si="2"/>
        <v/>
      </c>
      <c r="AJ59" s="241" t="str">
        <f t="shared" si="3"/>
        <v>○</v>
      </c>
      <c r="AK59" s="243" t="str">
        <f t="shared" si="5"/>
        <v/>
      </c>
      <c r="AL59" s="243"/>
      <c r="AM59" s="243"/>
      <c r="AN59" s="243"/>
      <c r="AO59" s="243"/>
      <c r="AP59" s="243"/>
      <c r="AQ59" s="243"/>
      <c r="AR59" s="243"/>
      <c r="AS59" s="244"/>
    </row>
    <row r="60" spans="1:45" ht="33" customHeight="1" thickBot="1">
      <c r="A60" s="229">
        <f t="shared" si="4"/>
        <v>49</v>
      </c>
      <c r="B60" s="230" t="str">
        <f>IF(【全員最初に作成】基本情報!C83="","",【全員最初に作成】基本情報!C83)</f>
        <v/>
      </c>
      <c r="C60" s="231" t="str">
        <f>IF(【全員最初に作成】基本情報!D83="","",【全員最初に作成】基本情報!D83)</f>
        <v/>
      </c>
      <c r="D60" s="231" t="str">
        <f>IF(【全員最初に作成】基本情報!E83="","",【全員最初に作成】基本情報!E83)</f>
        <v/>
      </c>
      <c r="E60" s="231" t="str">
        <f>IF(【全員最初に作成】基本情報!F83="","",【全員最初に作成】基本情報!F83)</f>
        <v/>
      </c>
      <c r="F60" s="231" t="str">
        <f>IF(【全員最初に作成】基本情報!G83="","",【全員最初に作成】基本情報!G83)</f>
        <v/>
      </c>
      <c r="G60" s="231" t="str">
        <f>IF(【全員最初に作成】基本情報!H83="","",【全員最初に作成】基本情報!H83)</f>
        <v/>
      </c>
      <c r="H60" s="231" t="str">
        <f>IF(【全員最初に作成】基本情報!I83="","",【全員最初に作成】基本情報!I83)</f>
        <v/>
      </c>
      <c r="I60" s="231" t="str">
        <f>IF(【全員最初に作成】基本情報!J83="","",【全員最初に作成】基本情報!J83)</f>
        <v/>
      </c>
      <c r="J60" s="231" t="str">
        <f>IF(【全員最初に作成】基本情報!K83="","",【全員最初に作成】基本情報!K83)</f>
        <v/>
      </c>
      <c r="K60" s="232" t="str">
        <f>IF(【全員最初に作成】基本情報!L83="","",【全員最初に作成】基本情報!L83)</f>
        <v/>
      </c>
      <c r="L60" s="229" t="str">
        <f>IF(【全員最初に作成】基本情報!M83="","",【全員最初に作成】基本情報!M83)</f>
        <v/>
      </c>
      <c r="M60" s="229" t="str">
        <f>IF(【全員最初に作成】基本情報!R83="","",【全員最初に作成】基本情報!R83)</f>
        <v/>
      </c>
      <c r="N60" s="229" t="str">
        <f>IF(【全員最初に作成】基本情報!W83="","",【全員最初に作成】基本情報!W83)</f>
        <v/>
      </c>
      <c r="O60" s="229" t="str">
        <f>IF(【全員最初に作成】基本情報!X83="","",【全員最初に作成】基本情報!X83)</f>
        <v/>
      </c>
      <c r="P60" s="233" t="str">
        <f>IF(【全員最初に作成】基本情報!Y83="","",【全員最初に作成】基本情報!Y83)</f>
        <v/>
      </c>
      <c r="Q60" s="234" t="str">
        <f>IF(【全員最初に作成】基本情報!AB83="","",【全員最初に作成】基本情報!AB83)</f>
        <v/>
      </c>
      <c r="R60" s="800"/>
      <c r="S60" s="801"/>
      <c r="T60" s="235" t="str">
        <f>IFERROR(IF(R60="","",VLOOKUP(P60,【参考】数式用!$A$5:$H$34,MATCH(S60,【参考】数式用!$F$4:$H$4,0)+5,0)),"")</f>
        <v/>
      </c>
      <c r="U60" s="236" t="str">
        <f>IF(S60="特定加算Ⅰ",VLOOKUP(P60,【参考】数式用!$A$5:$I$28,9,FALSE),"-")</f>
        <v>-</v>
      </c>
      <c r="V60" s="237" t="s">
        <v>155</v>
      </c>
      <c r="W60" s="802"/>
      <c r="X60" s="618" t="s">
        <v>156</v>
      </c>
      <c r="Y60" s="802"/>
      <c r="Z60" s="618" t="s">
        <v>157</v>
      </c>
      <c r="AA60" s="802"/>
      <c r="AB60" s="618" t="s">
        <v>156</v>
      </c>
      <c r="AC60" s="802"/>
      <c r="AD60" s="618" t="s">
        <v>158</v>
      </c>
      <c r="AE60" s="238" t="s">
        <v>159</v>
      </c>
      <c r="AF60" s="245" t="str">
        <f t="shared" si="1"/>
        <v/>
      </c>
      <c r="AG60" s="239" t="s">
        <v>160</v>
      </c>
      <c r="AH60" s="240" t="str">
        <f t="shared" si="2"/>
        <v/>
      </c>
      <c r="AJ60" s="241" t="str">
        <f t="shared" si="3"/>
        <v>○</v>
      </c>
      <c r="AK60" s="243" t="str">
        <f t="shared" si="5"/>
        <v/>
      </c>
      <c r="AL60" s="243"/>
      <c r="AM60" s="243"/>
      <c r="AN60" s="243"/>
      <c r="AO60" s="243"/>
      <c r="AP60" s="243"/>
      <c r="AQ60" s="243"/>
      <c r="AR60" s="243"/>
      <c r="AS60" s="244"/>
    </row>
    <row r="61" spans="1:45" ht="33" customHeight="1" thickBot="1">
      <c r="A61" s="229">
        <f t="shared" si="4"/>
        <v>50</v>
      </c>
      <c r="B61" s="230" t="str">
        <f>IF(【全員最初に作成】基本情報!C84="","",【全員最初に作成】基本情報!C84)</f>
        <v/>
      </c>
      <c r="C61" s="231" t="str">
        <f>IF(【全員最初に作成】基本情報!D84="","",【全員最初に作成】基本情報!D84)</f>
        <v/>
      </c>
      <c r="D61" s="231" t="str">
        <f>IF(【全員最初に作成】基本情報!E84="","",【全員最初に作成】基本情報!E84)</f>
        <v/>
      </c>
      <c r="E61" s="231" t="str">
        <f>IF(【全員最初に作成】基本情報!F84="","",【全員最初に作成】基本情報!F84)</f>
        <v/>
      </c>
      <c r="F61" s="231" t="str">
        <f>IF(【全員最初に作成】基本情報!G84="","",【全員最初に作成】基本情報!G84)</f>
        <v/>
      </c>
      <c r="G61" s="231" t="str">
        <f>IF(【全員最初に作成】基本情報!H84="","",【全員最初に作成】基本情報!H84)</f>
        <v/>
      </c>
      <c r="H61" s="231" t="str">
        <f>IF(【全員最初に作成】基本情報!I84="","",【全員最初に作成】基本情報!I84)</f>
        <v/>
      </c>
      <c r="I61" s="231" t="str">
        <f>IF(【全員最初に作成】基本情報!J84="","",【全員最初に作成】基本情報!J84)</f>
        <v/>
      </c>
      <c r="J61" s="231" t="str">
        <f>IF(【全員最初に作成】基本情報!K84="","",【全員最初に作成】基本情報!K84)</f>
        <v/>
      </c>
      <c r="K61" s="232" t="str">
        <f>IF(【全員最初に作成】基本情報!L84="","",【全員最初に作成】基本情報!L84)</f>
        <v/>
      </c>
      <c r="L61" s="229" t="str">
        <f>IF(【全員最初に作成】基本情報!M84="","",【全員最初に作成】基本情報!M84)</f>
        <v/>
      </c>
      <c r="M61" s="229" t="str">
        <f>IF(【全員最初に作成】基本情報!R84="","",【全員最初に作成】基本情報!R84)</f>
        <v/>
      </c>
      <c r="N61" s="229" t="str">
        <f>IF(【全員最初に作成】基本情報!W84="","",【全員最初に作成】基本情報!W84)</f>
        <v/>
      </c>
      <c r="O61" s="229" t="str">
        <f>IF(【全員最初に作成】基本情報!X84="","",【全員最初に作成】基本情報!X84)</f>
        <v/>
      </c>
      <c r="P61" s="233" t="str">
        <f>IF(【全員最初に作成】基本情報!Y84="","",【全員最初に作成】基本情報!Y84)</f>
        <v/>
      </c>
      <c r="Q61" s="234" t="str">
        <f>IF(【全員最初に作成】基本情報!AB84="","",【全員最初に作成】基本情報!AB84)</f>
        <v/>
      </c>
      <c r="R61" s="800"/>
      <c r="S61" s="801"/>
      <c r="T61" s="235" t="str">
        <f>IFERROR(IF(R61="","",VLOOKUP(P61,【参考】数式用!$A$5:$H$34,MATCH(S61,【参考】数式用!$F$4:$H$4,0)+5,0)),"")</f>
        <v/>
      </c>
      <c r="U61" s="236" t="str">
        <f>IF(S61="特定加算Ⅰ",VLOOKUP(P61,【参考】数式用!$A$5:$I$28,9,FALSE),"-")</f>
        <v>-</v>
      </c>
      <c r="V61" s="237" t="s">
        <v>155</v>
      </c>
      <c r="W61" s="802"/>
      <c r="X61" s="618" t="s">
        <v>156</v>
      </c>
      <c r="Y61" s="802"/>
      <c r="Z61" s="618" t="s">
        <v>157</v>
      </c>
      <c r="AA61" s="802"/>
      <c r="AB61" s="618" t="s">
        <v>156</v>
      </c>
      <c r="AC61" s="802"/>
      <c r="AD61" s="618" t="s">
        <v>158</v>
      </c>
      <c r="AE61" s="238" t="s">
        <v>159</v>
      </c>
      <c r="AF61" s="245" t="str">
        <f t="shared" si="1"/>
        <v/>
      </c>
      <c r="AG61" s="239" t="s">
        <v>160</v>
      </c>
      <c r="AH61" s="240" t="str">
        <f t="shared" si="2"/>
        <v/>
      </c>
      <c r="AJ61" s="241" t="str">
        <f t="shared" si="3"/>
        <v>○</v>
      </c>
      <c r="AK61" s="243" t="str">
        <f t="shared" si="5"/>
        <v/>
      </c>
      <c r="AL61" s="243"/>
      <c r="AM61" s="243"/>
      <c r="AN61" s="243"/>
      <c r="AO61" s="243"/>
      <c r="AP61" s="243"/>
      <c r="AQ61" s="243"/>
      <c r="AR61" s="243"/>
      <c r="AS61" s="244"/>
    </row>
    <row r="62" spans="1:45" ht="33" customHeight="1" thickBot="1">
      <c r="A62" s="229">
        <f t="shared" si="4"/>
        <v>51</v>
      </c>
      <c r="B62" s="230" t="str">
        <f>IF(【全員最初に作成】基本情報!C85="","",【全員最初に作成】基本情報!C85)</f>
        <v/>
      </c>
      <c r="C62" s="231" t="str">
        <f>IF(【全員最初に作成】基本情報!D85="","",【全員最初に作成】基本情報!D85)</f>
        <v/>
      </c>
      <c r="D62" s="231" t="str">
        <f>IF(【全員最初に作成】基本情報!E85="","",【全員最初に作成】基本情報!E85)</f>
        <v/>
      </c>
      <c r="E62" s="231" t="str">
        <f>IF(【全員最初に作成】基本情報!F85="","",【全員最初に作成】基本情報!F85)</f>
        <v/>
      </c>
      <c r="F62" s="231" t="str">
        <f>IF(【全員最初に作成】基本情報!G85="","",【全員最初に作成】基本情報!G85)</f>
        <v/>
      </c>
      <c r="G62" s="231" t="str">
        <f>IF(【全員最初に作成】基本情報!H85="","",【全員最初に作成】基本情報!H85)</f>
        <v/>
      </c>
      <c r="H62" s="231" t="str">
        <f>IF(【全員最初に作成】基本情報!I85="","",【全員最初に作成】基本情報!I85)</f>
        <v/>
      </c>
      <c r="I62" s="231" t="str">
        <f>IF(【全員最初に作成】基本情報!J85="","",【全員最初に作成】基本情報!J85)</f>
        <v/>
      </c>
      <c r="J62" s="231" t="str">
        <f>IF(【全員最初に作成】基本情報!K85="","",【全員最初に作成】基本情報!K85)</f>
        <v/>
      </c>
      <c r="K62" s="232" t="str">
        <f>IF(【全員最初に作成】基本情報!L85="","",【全員最初に作成】基本情報!L85)</f>
        <v/>
      </c>
      <c r="L62" s="229" t="str">
        <f>IF(【全員最初に作成】基本情報!M85="","",【全員最初に作成】基本情報!M85)</f>
        <v/>
      </c>
      <c r="M62" s="229" t="str">
        <f>IF(【全員最初に作成】基本情報!R85="","",【全員最初に作成】基本情報!R85)</f>
        <v/>
      </c>
      <c r="N62" s="229" t="str">
        <f>IF(【全員最初に作成】基本情報!W85="","",【全員最初に作成】基本情報!W85)</f>
        <v/>
      </c>
      <c r="O62" s="229" t="str">
        <f>IF(【全員最初に作成】基本情報!X85="","",【全員最初に作成】基本情報!X85)</f>
        <v/>
      </c>
      <c r="P62" s="233" t="str">
        <f>IF(【全員最初に作成】基本情報!Y85="","",【全員最初に作成】基本情報!Y85)</f>
        <v/>
      </c>
      <c r="Q62" s="234" t="str">
        <f>IF(【全員最初に作成】基本情報!AB85="","",【全員最初に作成】基本情報!AB85)</f>
        <v/>
      </c>
      <c r="R62" s="800"/>
      <c r="S62" s="801"/>
      <c r="T62" s="235" t="str">
        <f>IFERROR(IF(R62="","",VLOOKUP(P62,【参考】数式用!$A$5:$H$34,MATCH(S62,【参考】数式用!$F$4:$H$4,0)+5,0)),"")</f>
        <v/>
      </c>
      <c r="U62" s="236" t="str">
        <f>IF(S62="特定加算Ⅰ",VLOOKUP(P62,【参考】数式用!$A$5:$I$28,9,FALSE),"-")</f>
        <v>-</v>
      </c>
      <c r="V62" s="237" t="s">
        <v>155</v>
      </c>
      <c r="W62" s="802"/>
      <c r="X62" s="618" t="s">
        <v>156</v>
      </c>
      <c r="Y62" s="802"/>
      <c r="Z62" s="618" t="s">
        <v>157</v>
      </c>
      <c r="AA62" s="802"/>
      <c r="AB62" s="618" t="s">
        <v>156</v>
      </c>
      <c r="AC62" s="802"/>
      <c r="AD62" s="618" t="s">
        <v>158</v>
      </c>
      <c r="AE62" s="238" t="s">
        <v>159</v>
      </c>
      <c r="AF62" s="245" t="str">
        <f t="shared" si="1"/>
        <v/>
      </c>
      <c r="AG62" s="239" t="s">
        <v>160</v>
      </c>
      <c r="AH62" s="240" t="str">
        <f t="shared" si="2"/>
        <v/>
      </c>
      <c r="AJ62" s="241" t="str">
        <f t="shared" si="3"/>
        <v>○</v>
      </c>
      <c r="AK62" s="243" t="str">
        <f t="shared" si="5"/>
        <v/>
      </c>
      <c r="AL62" s="243"/>
      <c r="AM62" s="243"/>
      <c r="AN62" s="243"/>
      <c r="AO62" s="243"/>
      <c r="AP62" s="243"/>
      <c r="AQ62" s="243"/>
      <c r="AR62" s="243"/>
      <c r="AS62" s="244"/>
    </row>
    <row r="63" spans="1:45" ht="33" customHeight="1" thickBot="1">
      <c r="A63" s="229">
        <f t="shared" si="4"/>
        <v>52</v>
      </c>
      <c r="B63" s="230" t="str">
        <f>IF(【全員最初に作成】基本情報!C86="","",【全員最初に作成】基本情報!C86)</f>
        <v/>
      </c>
      <c r="C63" s="231" t="str">
        <f>IF(【全員最初に作成】基本情報!D86="","",【全員最初に作成】基本情報!D86)</f>
        <v/>
      </c>
      <c r="D63" s="231" t="str">
        <f>IF(【全員最初に作成】基本情報!E86="","",【全員最初に作成】基本情報!E86)</f>
        <v/>
      </c>
      <c r="E63" s="231" t="str">
        <f>IF(【全員最初に作成】基本情報!F86="","",【全員最初に作成】基本情報!F86)</f>
        <v/>
      </c>
      <c r="F63" s="231" t="str">
        <f>IF(【全員最初に作成】基本情報!G86="","",【全員最初に作成】基本情報!G86)</f>
        <v/>
      </c>
      <c r="G63" s="231" t="str">
        <f>IF(【全員最初に作成】基本情報!H86="","",【全員最初に作成】基本情報!H86)</f>
        <v/>
      </c>
      <c r="H63" s="231" t="str">
        <f>IF(【全員最初に作成】基本情報!I86="","",【全員最初に作成】基本情報!I86)</f>
        <v/>
      </c>
      <c r="I63" s="231" t="str">
        <f>IF(【全員最初に作成】基本情報!J86="","",【全員最初に作成】基本情報!J86)</f>
        <v/>
      </c>
      <c r="J63" s="231" t="str">
        <f>IF(【全員最初に作成】基本情報!K86="","",【全員最初に作成】基本情報!K86)</f>
        <v/>
      </c>
      <c r="K63" s="232" t="str">
        <f>IF(【全員最初に作成】基本情報!L86="","",【全員最初に作成】基本情報!L86)</f>
        <v/>
      </c>
      <c r="L63" s="229" t="str">
        <f>IF(【全員最初に作成】基本情報!M86="","",【全員最初に作成】基本情報!M86)</f>
        <v/>
      </c>
      <c r="M63" s="229" t="str">
        <f>IF(【全員最初に作成】基本情報!R86="","",【全員最初に作成】基本情報!R86)</f>
        <v/>
      </c>
      <c r="N63" s="229" t="str">
        <f>IF(【全員最初に作成】基本情報!W86="","",【全員最初に作成】基本情報!W86)</f>
        <v/>
      </c>
      <c r="O63" s="229" t="str">
        <f>IF(【全員最初に作成】基本情報!X86="","",【全員最初に作成】基本情報!X86)</f>
        <v/>
      </c>
      <c r="P63" s="233" t="str">
        <f>IF(【全員最初に作成】基本情報!Y86="","",【全員最初に作成】基本情報!Y86)</f>
        <v/>
      </c>
      <c r="Q63" s="234" t="str">
        <f>IF(【全員最初に作成】基本情報!AB86="","",【全員最初に作成】基本情報!AB86)</f>
        <v/>
      </c>
      <c r="R63" s="800"/>
      <c r="S63" s="801"/>
      <c r="T63" s="235" t="str">
        <f>IFERROR(IF(R63="","",VLOOKUP(P63,【参考】数式用!$A$5:$H$34,MATCH(S63,【参考】数式用!$F$4:$H$4,0)+5,0)),"")</f>
        <v/>
      </c>
      <c r="U63" s="236" t="str">
        <f>IF(S63="特定加算Ⅰ",VLOOKUP(P63,【参考】数式用!$A$5:$I$28,9,FALSE),"-")</f>
        <v>-</v>
      </c>
      <c r="V63" s="237" t="s">
        <v>155</v>
      </c>
      <c r="W63" s="802"/>
      <c r="X63" s="618" t="s">
        <v>156</v>
      </c>
      <c r="Y63" s="802"/>
      <c r="Z63" s="618" t="s">
        <v>157</v>
      </c>
      <c r="AA63" s="802"/>
      <c r="AB63" s="618" t="s">
        <v>156</v>
      </c>
      <c r="AC63" s="802"/>
      <c r="AD63" s="618" t="s">
        <v>158</v>
      </c>
      <c r="AE63" s="238" t="s">
        <v>159</v>
      </c>
      <c r="AF63" s="245" t="str">
        <f t="shared" si="1"/>
        <v/>
      </c>
      <c r="AG63" s="239" t="s">
        <v>160</v>
      </c>
      <c r="AH63" s="240" t="str">
        <f t="shared" si="2"/>
        <v/>
      </c>
      <c r="AJ63" s="241" t="str">
        <f t="shared" si="3"/>
        <v>○</v>
      </c>
      <c r="AK63" s="243" t="str">
        <f t="shared" si="5"/>
        <v/>
      </c>
      <c r="AL63" s="243"/>
      <c r="AM63" s="243"/>
      <c r="AN63" s="243"/>
      <c r="AO63" s="243"/>
      <c r="AP63" s="243"/>
      <c r="AQ63" s="243"/>
      <c r="AR63" s="243"/>
      <c r="AS63" s="244"/>
    </row>
    <row r="64" spans="1:45" ht="33" customHeight="1" thickBot="1">
      <c r="A64" s="229">
        <f t="shared" si="4"/>
        <v>53</v>
      </c>
      <c r="B64" s="230" t="str">
        <f>IF(【全員最初に作成】基本情報!C87="","",【全員最初に作成】基本情報!C87)</f>
        <v/>
      </c>
      <c r="C64" s="231" t="str">
        <f>IF(【全員最初に作成】基本情報!D87="","",【全員最初に作成】基本情報!D87)</f>
        <v/>
      </c>
      <c r="D64" s="231" t="str">
        <f>IF(【全員最初に作成】基本情報!E87="","",【全員最初に作成】基本情報!E87)</f>
        <v/>
      </c>
      <c r="E64" s="231" t="str">
        <f>IF(【全員最初に作成】基本情報!F87="","",【全員最初に作成】基本情報!F87)</f>
        <v/>
      </c>
      <c r="F64" s="231" t="str">
        <f>IF(【全員最初に作成】基本情報!G87="","",【全員最初に作成】基本情報!G87)</f>
        <v/>
      </c>
      <c r="G64" s="231" t="str">
        <f>IF(【全員最初に作成】基本情報!H87="","",【全員最初に作成】基本情報!H87)</f>
        <v/>
      </c>
      <c r="H64" s="231" t="str">
        <f>IF(【全員最初に作成】基本情報!I87="","",【全員最初に作成】基本情報!I87)</f>
        <v/>
      </c>
      <c r="I64" s="231" t="str">
        <f>IF(【全員最初に作成】基本情報!J87="","",【全員最初に作成】基本情報!J87)</f>
        <v/>
      </c>
      <c r="J64" s="231" t="str">
        <f>IF(【全員最初に作成】基本情報!K87="","",【全員最初に作成】基本情報!K87)</f>
        <v/>
      </c>
      <c r="K64" s="232" t="str">
        <f>IF(【全員最初に作成】基本情報!L87="","",【全員最初に作成】基本情報!L87)</f>
        <v/>
      </c>
      <c r="L64" s="229" t="str">
        <f>IF(【全員最初に作成】基本情報!M87="","",【全員最初に作成】基本情報!M87)</f>
        <v/>
      </c>
      <c r="M64" s="229" t="str">
        <f>IF(【全員最初に作成】基本情報!R87="","",【全員最初に作成】基本情報!R87)</f>
        <v/>
      </c>
      <c r="N64" s="229" t="str">
        <f>IF(【全員最初に作成】基本情報!W87="","",【全員最初に作成】基本情報!W87)</f>
        <v/>
      </c>
      <c r="O64" s="229" t="str">
        <f>IF(【全員最初に作成】基本情報!X87="","",【全員最初に作成】基本情報!X87)</f>
        <v/>
      </c>
      <c r="P64" s="233" t="str">
        <f>IF(【全員最初に作成】基本情報!Y87="","",【全員最初に作成】基本情報!Y87)</f>
        <v/>
      </c>
      <c r="Q64" s="234" t="str">
        <f>IF(【全員最初に作成】基本情報!AB87="","",【全員最初に作成】基本情報!AB87)</f>
        <v/>
      </c>
      <c r="R64" s="800"/>
      <c r="S64" s="801"/>
      <c r="T64" s="235" t="str">
        <f>IFERROR(IF(R64="","",VLOOKUP(P64,【参考】数式用!$A$5:$H$34,MATCH(S64,【参考】数式用!$F$4:$H$4,0)+5,0)),"")</f>
        <v/>
      </c>
      <c r="U64" s="236" t="str">
        <f>IF(S64="特定加算Ⅰ",VLOOKUP(P64,【参考】数式用!$A$5:$I$28,9,FALSE),"-")</f>
        <v>-</v>
      </c>
      <c r="V64" s="237" t="s">
        <v>155</v>
      </c>
      <c r="W64" s="802"/>
      <c r="X64" s="618" t="s">
        <v>156</v>
      </c>
      <c r="Y64" s="802"/>
      <c r="Z64" s="618" t="s">
        <v>157</v>
      </c>
      <c r="AA64" s="802"/>
      <c r="AB64" s="618" t="s">
        <v>156</v>
      </c>
      <c r="AC64" s="802"/>
      <c r="AD64" s="618" t="s">
        <v>158</v>
      </c>
      <c r="AE64" s="238" t="s">
        <v>159</v>
      </c>
      <c r="AF64" s="245" t="str">
        <f t="shared" si="1"/>
        <v/>
      </c>
      <c r="AG64" s="239" t="s">
        <v>160</v>
      </c>
      <c r="AH64" s="240" t="str">
        <f t="shared" si="2"/>
        <v/>
      </c>
      <c r="AJ64" s="241" t="str">
        <f t="shared" si="3"/>
        <v>○</v>
      </c>
      <c r="AK64" s="243" t="str">
        <f t="shared" si="5"/>
        <v/>
      </c>
      <c r="AL64" s="243"/>
      <c r="AM64" s="243"/>
      <c r="AN64" s="243"/>
      <c r="AO64" s="243"/>
      <c r="AP64" s="243"/>
      <c r="AQ64" s="243"/>
      <c r="AR64" s="243"/>
      <c r="AS64" s="244"/>
    </row>
    <row r="65" spans="1:45" ht="33" customHeight="1" thickBot="1">
      <c r="A65" s="229">
        <f t="shared" si="4"/>
        <v>54</v>
      </c>
      <c r="B65" s="230" t="str">
        <f>IF(【全員最初に作成】基本情報!C88="","",【全員最初に作成】基本情報!C88)</f>
        <v/>
      </c>
      <c r="C65" s="231" t="str">
        <f>IF(【全員最初に作成】基本情報!D88="","",【全員最初に作成】基本情報!D88)</f>
        <v/>
      </c>
      <c r="D65" s="231" t="str">
        <f>IF(【全員最初に作成】基本情報!E88="","",【全員最初に作成】基本情報!E88)</f>
        <v/>
      </c>
      <c r="E65" s="231" t="str">
        <f>IF(【全員最初に作成】基本情報!F88="","",【全員最初に作成】基本情報!F88)</f>
        <v/>
      </c>
      <c r="F65" s="231" t="str">
        <f>IF(【全員最初に作成】基本情報!G88="","",【全員最初に作成】基本情報!G88)</f>
        <v/>
      </c>
      <c r="G65" s="231" t="str">
        <f>IF(【全員最初に作成】基本情報!H88="","",【全員最初に作成】基本情報!H88)</f>
        <v/>
      </c>
      <c r="H65" s="231" t="str">
        <f>IF(【全員最初に作成】基本情報!I88="","",【全員最初に作成】基本情報!I88)</f>
        <v/>
      </c>
      <c r="I65" s="231" t="str">
        <f>IF(【全員最初に作成】基本情報!J88="","",【全員最初に作成】基本情報!J88)</f>
        <v/>
      </c>
      <c r="J65" s="231" t="str">
        <f>IF(【全員最初に作成】基本情報!K88="","",【全員最初に作成】基本情報!K88)</f>
        <v/>
      </c>
      <c r="K65" s="232" t="str">
        <f>IF(【全員最初に作成】基本情報!L88="","",【全員最初に作成】基本情報!L88)</f>
        <v/>
      </c>
      <c r="L65" s="229" t="str">
        <f>IF(【全員最初に作成】基本情報!M88="","",【全員最初に作成】基本情報!M88)</f>
        <v/>
      </c>
      <c r="M65" s="229" t="str">
        <f>IF(【全員最初に作成】基本情報!R88="","",【全員最初に作成】基本情報!R88)</f>
        <v/>
      </c>
      <c r="N65" s="229" t="str">
        <f>IF(【全員最初に作成】基本情報!W88="","",【全員最初に作成】基本情報!W88)</f>
        <v/>
      </c>
      <c r="O65" s="229" t="str">
        <f>IF(【全員最初に作成】基本情報!X88="","",【全員最初に作成】基本情報!X88)</f>
        <v/>
      </c>
      <c r="P65" s="233" t="str">
        <f>IF(【全員最初に作成】基本情報!Y88="","",【全員最初に作成】基本情報!Y88)</f>
        <v/>
      </c>
      <c r="Q65" s="234" t="str">
        <f>IF(【全員最初に作成】基本情報!AB88="","",【全員最初に作成】基本情報!AB88)</f>
        <v/>
      </c>
      <c r="R65" s="800"/>
      <c r="S65" s="801"/>
      <c r="T65" s="235" t="str">
        <f>IFERROR(IF(R65="","",VLOOKUP(P65,【参考】数式用!$A$5:$H$34,MATCH(S65,【参考】数式用!$F$4:$H$4,0)+5,0)),"")</f>
        <v/>
      </c>
      <c r="U65" s="236" t="str">
        <f>IF(S65="特定加算Ⅰ",VLOOKUP(P65,【参考】数式用!$A$5:$I$28,9,FALSE),"-")</f>
        <v>-</v>
      </c>
      <c r="V65" s="237" t="s">
        <v>155</v>
      </c>
      <c r="W65" s="802"/>
      <c r="X65" s="618" t="s">
        <v>156</v>
      </c>
      <c r="Y65" s="802"/>
      <c r="Z65" s="618" t="s">
        <v>157</v>
      </c>
      <c r="AA65" s="802"/>
      <c r="AB65" s="618" t="s">
        <v>156</v>
      </c>
      <c r="AC65" s="802"/>
      <c r="AD65" s="618" t="s">
        <v>158</v>
      </c>
      <c r="AE65" s="238" t="s">
        <v>159</v>
      </c>
      <c r="AF65" s="245" t="str">
        <f t="shared" si="1"/>
        <v/>
      </c>
      <c r="AG65" s="239" t="s">
        <v>160</v>
      </c>
      <c r="AH65" s="240" t="str">
        <f t="shared" si="2"/>
        <v/>
      </c>
      <c r="AJ65" s="241" t="str">
        <f t="shared" si="3"/>
        <v>○</v>
      </c>
      <c r="AK65" s="243" t="str">
        <f t="shared" si="5"/>
        <v/>
      </c>
      <c r="AL65" s="243"/>
      <c r="AM65" s="243"/>
      <c r="AN65" s="243"/>
      <c r="AO65" s="243"/>
      <c r="AP65" s="243"/>
      <c r="AQ65" s="243"/>
      <c r="AR65" s="243"/>
      <c r="AS65" s="244"/>
    </row>
    <row r="66" spans="1:45" ht="33" customHeight="1" thickBot="1">
      <c r="A66" s="229">
        <f t="shared" si="4"/>
        <v>55</v>
      </c>
      <c r="B66" s="230" t="str">
        <f>IF(【全員最初に作成】基本情報!C89="","",【全員最初に作成】基本情報!C89)</f>
        <v/>
      </c>
      <c r="C66" s="231" t="str">
        <f>IF(【全員最初に作成】基本情報!D89="","",【全員最初に作成】基本情報!D89)</f>
        <v/>
      </c>
      <c r="D66" s="231" t="str">
        <f>IF(【全員最初に作成】基本情報!E89="","",【全員最初に作成】基本情報!E89)</f>
        <v/>
      </c>
      <c r="E66" s="231" t="str">
        <f>IF(【全員最初に作成】基本情報!F89="","",【全員最初に作成】基本情報!F89)</f>
        <v/>
      </c>
      <c r="F66" s="231" t="str">
        <f>IF(【全員最初に作成】基本情報!G89="","",【全員最初に作成】基本情報!G89)</f>
        <v/>
      </c>
      <c r="G66" s="231" t="str">
        <f>IF(【全員最初に作成】基本情報!H89="","",【全員最初に作成】基本情報!H89)</f>
        <v/>
      </c>
      <c r="H66" s="231" t="str">
        <f>IF(【全員最初に作成】基本情報!I89="","",【全員最初に作成】基本情報!I89)</f>
        <v/>
      </c>
      <c r="I66" s="231" t="str">
        <f>IF(【全員最初に作成】基本情報!J89="","",【全員最初に作成】基本情報!J89)</f>
        <v/>
      </c>
      <c r="J66" s="231" t="str">
        <f>IF(【全員最初に作成】基本情報!K89="","",【全員最初に作成】基本情報!K89)</f>
        <v/>
      </c>
      <c r="K66" s="232" t="str">
        <f>IF(【全員最初に作成】基本情報!L89="","",【全員最初に作成】基本情報!L89)</f>
        <v/>
      </c>
      <c r="L66" s="229" t="str">
        <f>IF(【全員最初に作成】基本情報!M89="","",【全員最初に作成】基本情報!M89)</f>
        <v/>
      </c>
      <c r="M66" s="229" t="str">
        <f>IF(【全員最初に作成】基本情報!R89="","",【全員最初に作成】基本情報!R89)</f>
        <v/>
      </c>
      <c r="N66" s="229" t="str">
        <f>IF(【全員最初に作成】基本情報!W89="","",【全員最初に作成】基本情報!W89)</f>
        <v/>
      </c>
      <c r="O66" s="229" t="str">
        <f>IF(【全員最初に作成】基本情報!X89="","",【全員最初に作成】基本情報!X89)</f>
        <v/>
      </c>
      <c r="P66" s="233" t="str">
        <f>IF(【全員最初に作成】基本情報!Y89="","",【全員最初に作成】基本情報!Y89)</f>
        <v/>
      </c>
      <c r="Q66" s="234" t="str">
        <f>IF(【全員最初に作成】基本情報!AB89="","",【全員最初に作成】基本情報!AB89)</f>
        <v/>
      </c>
      <c r="R66" s="800"/>
      <c r="S66" s="801"/>
      <c r="T66" s="235" t="str">
        <f>IFERROR(IF(R66="","",VLOOKUP(P66,【参考】数式用!$A$5:$H$34,MATCH(S66,【参考】数式用!$F$4:$H$4,0)+5,0)),"")</f>
        <v/>
      </c>
      <c r="U66" s="236" t="str">
        <f>IF(S66="特定加算Ⅰ",VLOOKUP(P66,【参考】数式用!$A$5:$I$28,9,FALSE),"-")</f>
        <v>-</v>
      </c>
      <c r="V66" s="237" t="s">
        <v>155</v>
      </c>
      <c r="W66" s="802"/>
      <c r="X66" s="618" t="s">
        <v>156</v>
      </c>
      <c r="Y66" s="802"/>
      <c r="Z66" s="618" t="s">
        <v>157</v>
      </c>
      <c r="AA66" s="802"/>
      <c r="AB66" s="618" t="s">
        <v>156</v>
      </c>
      <c r="AC66" s="802"/>
      <c r="AD66" s="618" t="s">
        <v>158</v>
      </c>
      <c r="AE66" s="238" t="s">
        <v>159</v>
      </c>
      <c r="AF66" s="245" t="str">
        <f t="shared" si="1"/>
        <v/>
      </c>
      <c r="AG66" s="239" t="s">
        <v>160</v>
      </c>
      <c r="AH66" s="240" t="str">
        <f t="shared" si="2"/>
        <v/>
      </c>
      <c r="AJ66" s="241" t="str">
        <f t="shared" si="3"/>
        <v>○</v>
      </c>
      <c r="AK66" s="243" t="str">
        <f t="shared" si="5"/>
        <v/>
      </c>
      <c r="AL66" s="243"/>
      <c r="AM66" s="243"/>
      <c r="AN66" s="243"/>
      <c r="AO66" s="243"/>
      <c r="AP66" s="243"/>
      <c r="AQ66" s="243"/>
      <c r="AR66" s="243"/>
      <c r="AS66" s="244"/>
    </row>
    <row r="67" spans="1:45" ht="33" customHeight="1" thickBot="1">
      <c r="A67" s="229">
        <f t="shared" si="4"/>
        <v>56</v>
      </c>
      <c r="B67" s="230" t="str">
        <f>IF(【全員最初に作成】基本情報!C90="","",【全員最初に作成】基本情報!C90)</f>
        <v/>
      </c>
      <c r="C67" s="231" t="str">
        <f>IF(【全員最初に作成】基本情報!D90="","",【全員最初に作成】基本情報!D90)</f>
        <v/>
      </c>
      <c r="D67" s="231" t="str">
        <f>IF(【全員最初に作成】基本情報!E90="","",【全員最初に作成】基本情報!E90)</f>
        <v/>
      </c>
      <c r="E67" s="231" t="str">
        <f>IF(【全員最初に作成】基本情報!F90="","",【全員最初に作成】基本情報!F90)</f>
        <v/>
      </c>
      <c r="F67" s="231" t="str">
        <f>IF(【全員最初に作成】基本情報!G90="","",【全員最初に作成】基本情報!G90)</f>
        <v/>
      </c>
      <c r="G67" s="231" t="str">
        <f>IF(【全員最初に作成】基本情報!H90="","",【全員最初に作成】基本情報!H90)</f>
        <v/>
      </c>
      <c r="H67" s="231" t="str">
        <f>IF(【全員最初に作成】基本情報!I90="","",【全員最初に作成】基本情報!I90)</f>
        <v/>
      </c>
      <c r="I67" s="231" t="str">
        <f>IF(【全員最初に作成】基本情報!J90="","",【全員最初に作成】基本情報!J90)</f>
        <v/>
      </c>
      <c r="J67" s="231" t="str">
        <f>IF(【全員最初に作成】基本情報!K90="","",【全員最初に作成】基本情報!K90)</f>
        <v/>
      </c>
      <c r="K67" s="232" t="str">
        <f>IF(【全員最初に作成】基本情報!L90="","",【全員最初に作成】基本情報!L90)</f>
        <v/>
      </c>
      <c r="L67" s="229" t="str">
        <f>IF(【全員最初に作成】基本情報!M90="","",【全員最初に作成】基本情報!M90)</f>
        <v/>
      </c>
      <c r="M67" s="229" t="str">
        <f>IF(【全員最初に作成】基本情報!R90="","",【全員最初に作成】基本情報!R90)</f>
        <v/>
      </c>
      <c r="N67" s="229" t="str">
        <f>IF(【全員最初に作成】基本情報!W90="","",【全員最初に作成】基本情報!W90)</f>
        <v/>
      </c>
      <c r="O67" s="229" t="str">
        <f>IF(【全員最初に作成】基本情報!X90="","",【全員最初に作成】基本情報!X90)</f>
        <v/>
      </c>
      <c r="P67" s="233" t="str">
        <f>IF(【全員最初に作成】基本情報!Y90="","",【全員最初に作成】基本情報!Y90)</f>
        <v/>
      </c>
      <c r="Q67" s="234" t="str">
        <f>IF(【全員最初に作成】基本情報!AB90="","",【全員最初に作成】基本情報!AB90)</f>
        <v/>
      </c>
      <c r="R67" s="800"/>
      <c r="S67" s="801"/>
      <c r="T67" s="235" t="str">
        <f>IFERROR(IF(R67="","",VLOOKUP(P67,【参考】数式用!$A$5:$H$34,MATCH(S67,【参考】数式用!$F$4:$H$4,0)+5,0)),"")</f>
        <v/>
      </c>
      <c r="U67" s="236" t="str">
        <f>IF(S67="特定加算Ⅰ",VLOOKUP(P67,【参考】数式用!$A$5:$I$28,9,FALSE),"-")</f>
        <v>-</v>
      </c>
      <c r="V67" s="237" t="s">
        <v>155</v>
      </c>
      <c r="W67" s="802"/>
      <c r="X67" s="618" t="s">
        <v>156</v>
      </c>
      <c r="Y67" s="802"/>
      <c r="Z67" s="618" t="s">
        <v>157</v>
      </c>
      <c r="AA67" s="802"/>
      <c r="AB67" s="618" t="s">
        <v>156</v>
      </c>
      <c r="AC67" s="802"/>
      <c r="AD67" s="618" t="s">
        <v>158</v>
      </c>
      <c r="AE67" s="238" t="s">
        <v>159</v>
      </c>
      <c r="AF67" s="245" t="str">
        <f t="shared" si="1"/>
        <v/>
      </c>
      <c r="AG67" s="239" t="s">
        <v>160</v>
      </c>
      <c r="AH67" s="240" t="str">
        <f t="shared" si="2"/>
        <v/>
      </c>
      <c r="AJ67" s="241" t="str">
        <f t="shared" si="3"/>
        <v>○</v>
      </c>
      <c r="AK67" s="243" t="str">
        <f t="shared" si="5"/>
        <v/>
      </c>
      <c r="AL67" s="243"/>
      <c r="AM67" s="243"/>
      <c r="AN67" s="243"/>
      <c r="AO67" s="243"/>
      <c r="AP67" s="243"/>
      <c r="AQ67" s="243"/>
      <c r="AR67" s="243"/>
      <c r="AS67" s="244"/>
    </row>
    <row r="68" spans="1:45" ht="33" customHeight="1" thickBot="1">
      <c r="A68" s="229">
        <f t="shared" si="4"/>
        <v>57</v>
      </c>
      <c r="B68" s="230" t="str">
        <f>IF(【全員最初に作成】基本情報!C91="","",【全員最初に作成】基本情報!C91)</f>
        <v/>
      </c>
      <c r="C68" s="231" t="str">
        <f>IF(【全員最初に作成】基本情報!D91="","",【全員最初に作成】基本情報!D91)</f>
        <v/>
      </c>
      <c r="D68" s="231" t="str">
        <f>IF(【全員最初に作成】基本情報!E91="","",【全員最初に作成】基本情報!E91)</f>
        <v/>
      </c>
      <c r="E68" s="231" t="str">
        <f>IF(【全員最初に作成】基本情報!F91="","",【全員最初に作成】基本情報!F91)</f>
        <v/>
      </c>
      <c r="F68" s="231" t="str">
        <f>IF(【全員最初に作成】基本情報!G91="","",【全員最初に作成】基本情報!G91)</f>
        <v/>
      </c>
      <c r="G68" s="231" t="str">
        <f>IF(【全員最初に作成】基本情報!H91="","",【全員最初に作成】基本情報!H91)</f>
        <v/>
      </c>
      <c r="H68" s="231" t="str">
        <f>IF(【全員最初に作成】基本情報!I91="","",【全員最初に作成】基本情報!I91)</f>
        <v/>
      </c>
      <c r="I68" s="231" t="str">
        <f>IF(【全員最初に作成】基本情報!J91="","",【全員最初に作成】基本情報!J91)</f>
        <v/>
      </c>
      <c r="J68" s="231" t="str">
        <f>IF(【全員最初に作成】基本情報!K91="","",【全員最初に作成】基本情報!K91)</f>
        <v/>
      </c>
      <c r="K68" s="232" t="str">
        <f>IF(【全員最初に作成】基本情報!L91="","",【全員最初に作成】基本情報!L91)</f>
        <v/>
      </c>
      <c r="L68" s="229" t="str">
        <f>IF(【全員最初に作成】基本情報!M91="","",【全員最初に作成】基本情報!M91)</f>
        <v/>
      </c>
      <c r="M68" s="229" t="str">
        <f>IF(【全員最初に作成】基本情報!R91="","",【全員最初に作成】基本情報!R91)</f>
        <v/>
      </c>
      <c r="N68" s="229" t="str">
        <f>IF(【全員最初に作成】基本情報!W91="","",【全員最初に作成】基本情報!W91)</f>
        <v/>
      </c>
      <c r="O68" s="229" t="str">
        <f>IF(【全員最初に作成】基本情報!X91="","",【全員最初に作成】基本情報!X91)</f>
        <v/>
      </c>
      <c r="P68" s="233" t="str">
        <f>IF(【全員最初に作成】基本情報!Y91="","",【全員最初に作成】基本情報!Y91)</f>
        <v/>
      </c>
      <c r="Q68" s="234" t="str">
        <f>IF(【全員最初に作成】基本情報!AB91="","",【全員最初に作成】基本情報!AB91)</f>
        <v/>
      </c>
      <c r="R68" s="800"/>
      <c r="S68" s="801"/>
      <c r="T68" s="235" t="str">
        <f>IFERROR(IF(R68="","",VLOOKUP(P68,【参考】数式用!$A$5:$H$34,MATCH(S68,【参考】数式用!$F$4:$H$4,0)+5,0)),"")</f>
        <v/>
      </c>
      <c r="U68" s="236" t="str">
        <f>IF(S68="特定加算Ⅰ",VLOOKUP(P68,【参考】数式用!$A$5:$I$28,9,FALSE),"-")</f>
        <v>-</v>
      </c>
      <c r="V68" s="237" t="s">
        <v>155</v>
      </c>
      <c r="W68" s="802"/>
      <c r="X68" s="618" t="s">
        <v>156</v>
      </c>
      <c r="Y68" s="802"/>
      <c r="Z68" s="618" t="s">
        <v>157</v>
      </c>
      <c r="AA68" s="802"/>
      <c r="AB68" s="618" t="s">
        <v>156</v>
      </c>
      <c r="AC68" s="802"/>
      <c r="AD68" s="618" t="s">
        <v>158</v>
      </c>
      <c r="AE68" s="238" t="s">
        <v>159</v>
      </c>
      <c r="AF68" s="245" t="str">
        <f t="shared" si="1"/>
        <v/>
      </c>
      <c r="AG68" s="239" t="s">
        <v>160</v>
      </c>
      <c r="AH68" s="240" t="str">
        <f t="shared" si="2"/>
        <v/>
      </c>
      <c r="AJ68" s="241" t="str">
        <f t="shared" si="3"/>
        <v>○</v>
      </c>
      <c r="AK68" s="243" t="str">
        <f t="shared" si="5"/>
        <v/>
      </c>
      <c r="AL68" s="243"/>
      <c r="AM68" s="243"/>
      <c r="AN68" s="243"/>
      <c r="AO68" s="243"/>
      <c r="AP68" s="243"/>
      <c r="AQ68" s="243"/>
      <c r="AR68" s="243"/>
      <c r="AS68" s="244"/>
    </row>
    <row r="69" spans="1:45" ht="33" customHeight="1" thickBot="1">
      <c r="A69" s="229">
        <f t="shared" si="4"/>
        <v>58</v>
      </c>
      <c r="B69" s="230" t="str">
        <f>IF(【全員最初に作成】基本情報!C92="","",【全員最初に作成】基本情報!C92)</f>
        <v/>
      </c>
      <c r="C69" s="231" t="str">
        <f>IF(【全員最初に作成】基本情報!D92="","",【全員最初に作成】基本情報!D92)</f>
        <v/>
      </c>
      <c r="D69" s="231" t="str">
        <f>IF(【全員最初に作成】基本情報!E92="","",【全員最初に作成】基本情報!E92)</f>
        <v/>
      </c>
      <c r="E69" s="231" t="str">
        <f>IF(【全員最初に作成】基本情報!F92="","",【全員最初に作成】基本情報!F92)</f>
        <v/>
      </c>
      <c r="F69" s="231" t="str">
        <f>IF(【全員最初に作成】基本情報!G92="","",【全員最初に作成】基本情報!G92)</f>
        <v/>
      </c>
      <c r="G69" s="231" t="str">
        <f>IF(【全員最初に作成】基本情報!H92="","",【全員最初に作成】基本情報!H92)</f>
        <v/>
      </c>
      <c r="H69" s="231" t="str">
        <f>IF(【全員最初に作成】基本情報!I92="","",【全員最初に作成】基本情報!I92)</f>
        <v/>
      </c>
      <c r="I69" s="231" t="str">
        <f>IF(【全員最初に作成】基本情報!J92="","",【全員最初に作成】基本情報!J92)</f>
        <v/>
      </c>
      <c r="J69" s="231" t="str">
        <f>IF(【全員最初に作成】基本情報!K92="","",【全員最初に作成】基本情報!K92)</f>
        <v/>
      </c>
      <c r="K69" s="232" t="str">
        <f>IF(【全員最初に作成】基本情報!L92="","",【全員最初に作成】基本情報!L92)</f>
        <v/>
      </c>
      <c r="L69" s="229" t="str">
        <f>IF(【全員最初に作成】基本情報!M92="","",【全員最初に作成】基本情報!M92)</f>
        <v/>
      </c>
      <c r="M69" s="229" t="str">
        <f>IF(【全員最初に作成】基本情報!R92="","",【全員最初に作成】基本情報!R92)</f>
        <v/>
      </c>
      <c r="N69" s="229" t="str">
        <f>IF(【全員最初に作成】基本情報!W92="","",【全員最初に作成】基本情報!W92)</f>
        <v/>
      </c>
      <c r="O69" s="229" t="str">
        <f>IF(【全員最初に作成】基本情報!X92="","",【全員最初に作成】基本情報!X92)</f>
        <v/>
      </c>
      <c r="P69" s="233" t="str">
        <f>IF(【全員最初に作成】基本情報!Y92="","",【全員最初に作成】基本情報!Y92)</f>
        <v/>
      </c>
      <c r="Q69" s="234" t="str">
        <f>IF(【全員最初に作成】基本情報!AB92="","",【全員最初に作成】基本情報!AB92)</f>
        <v/>
      </c>
      <c r="R69" s="800"/>
      <c r="S69" s="801"/>
      <c r="T69" s="235" t="str">
        <f>IFERROR(IF(R69="","",VLOOKUP(P69,【参考】数式用!$A$5:$H$34,MATCH(S69,【参考】数式用!$F$4:$H$4,0)+5,0)),"")</f>
        <v/>
      </c>
      <c r="U69" s="236" t="str">
        <f>IF(S69="特定加算Ⅰ",VLOOKUP(P69,【参考】数式用!$A$5:$I$28,9,FALSE),"-")</f>
        <v>-</v>
      </c>
      <c r="V69" s="237" t="s">
        <v>155</v>
      </c>
      <c r="W69" s="802"/>
      <c r="X69" s="618" t="s">
        <v>156</v>
      </c>
      <c r="Y69" s="802"/>
      <c r="Z69" s="618" t="s">
        <v>157</v>
      </c>
      <c r="AA69" s="802"/>
      <c r="AB69" s="618" t="s">
        <v>156</v>
      </c>
      <c r="AC69" s="802"/>
      <c r="AD69" s="618" t="s">
        <v>158</v>
      </c>
      <c r="AE69" s="238" t="s">
        <v>159</v>
      </c>
      <c r="AF69" s="245" t="str">
        <f t="shared" si="1"/>
        <v/>
      </c>
      <c r="AG69" s="239" t="s">
        <v>160</v>
      </c>
      <c r="AH69" s="240" t="str">
        <f t="shared" si="2"/>
        <v/>
      </c>
      <c r="AJ69" s="241" t="str">
        <f t="shared" si="3"/>
        <v>○</v>
      </c>
      <c r="AK69" s="243" t="str">
        <f t="shared" si="5"/>
        <v/>
      </c>
      <c r="AL69" s="243"/>
      <c r="AM69" s="243"/>
      <c r="AN69" s="243"/>
      <c r="AO69" s="243"/>
      <c r="AP69" s="243"/>
      <c r="AQ69" s="243"/>
      <c r="AR69" s="243"/>
      <c r="AS69" s="244"/>
    </row>
    <row r="70" spans="1:45" ht="33" customHeight="1" thickBot="1">
      <c r="A70" s="229">
        <f t="shared" si="4"/>
        <v>59</v>
      </c>
      <c r="B70" s="230" t="str">
        <f>IF(【全員最初に作成】基本情報!C93="","",【全員最初に作成】基本情報!C93)</f>
        <v/>
      </c>
      <c r="C70" s="231" t="str">
        <f>IF(【全員最初に作成】基本情報!D93="","",【全員最初に作成】基本情報!D93)</f>
        <v/>
      </c>
      <c r="D70" s="231" t="str">
        <f>IF(【全員最初に作成】基本情報!E93="","",【全員最初に作成】基本情報!E93)</f>
        <v/>
      </c>
      <c r="E70" s="231" t="str">
        <f>IF(【全員最初に作成】基本情報!F93="","",【全員最初に作成】基本情報!F93)</f>
        <v/>
      </c>
      <c r="F70" s="231" t="str">
        <f>IF(【全員最初に作成】基本情報!G93="","",【全員最初に作成】基本情報!G93)</f>
        <v/>
      </c>
      <c r="G70" s="231" t="str">
        <f>IF(【全員最初に作成】基本情報!H93="","",【全員最初に作成】基本情報!H93)</f>
        <v/>
      </c>
      <c r="H70" s="231" t="str">
        <f>IF(【全員最初に作成】基本情報!I93="","",【全員最初に作成】基本情報!I93)</f>
        <v/>
      </c>
      <c r="I70" s="231" t="str">
        <f>IF(【全員最初に作成】基本情報!J93="","",【全員最初に作成】基本情報!J93)</f>
        <v/>
      </c>
      <c r="J70" s="231" t="str">
        <f>IF(【全員最初に作成】基本情報!K93="","",【全員最初に作成】基本情報!K93)</f>
        <v/>
      </c>
      <c r="K70" s="232" t="str">
        <f>IF(【全員最初に作成】基本情報!L93="","",【全員最初に作成】基本情報!L93)</f>
        <v/>
      </c>
      <c r="L70" s="229" t="str">
        <f>IF(【全員最初に作成】基本情報!M93="","",【全員最初に作成】基本情報!M93)</f>
        <v/>
      </c>
      <c r="M70" s="229" t="str">
        <f>IF(【全員最初に作成】基本情報!R93="","",【全員最初に作成】基本情報!R93)</f>
        <v/>
      </c>
      <c r="N70" s="229" t="str">
        <f>IF(【全員最初に作成】基本情報!W93="","",【全員最初に作成】基本情報!W93)</f>
        <v/>
      </c>
      <c r="O70" s="229" t="str">
        <f>IF(【全員最初に作成】基本情報!X93="","",【全員最初に作成】基本情報!X93)</f>
        <v/>
      </c>
      <c r="P70" s="233" t="str">
        <f>IF(【全員最初に作成】基本情報!Y93="","",【全員最初に作成】基本情報!Y93)</f>
        <v/>
      </c>
      <c r="Q70" s="234" t="str">
        <f>IF(【全員最初に作成】基本情報!AB93="","",【全員最初に作成】基本情報!AB93)</f>
        <v/>
      </c>
      <c r="R70" s="800"/>
      <c r="S70" s="801"/>
      <c r="T70" s="235" t="str">
        <f>IFERROR(IF(R70="","",VLOOKUP(P70,【参考】数式用!$A$5:$H$34,MATCH(S70,【参考】数式用!$F$4:$H$4,0)+5,0)),"")</f>
        <v/>
      </c>
      <c r="U70" s="236" t="str">
        <f>IF(S70="特定加算Ⅰ",VLOOKUP(P70,【参考】数式用!$A$5:$I$28,9,FALSE),"-")</f>
        <v>-</v>
      </c>
      <c r="V70" s="237" t="s">
        <v>155</v>
      </c>
      <c r="W70" s="802"/>
      <c r="X70" s="618" t="s">
        <v>156</v>
      </c>
      <c r="Y70" s="802"/>
      <c r="Z70" s="618" t="s">
        <v>157</v>
      </c>
      <c r="AA70" s="802"/>
      <c r="AB70" s="618" t="s">
        <v>156</v>
      </c>
      <c r="AC70" s="802"/>
      <c r="AD70" s="618" t="s">
        <v>158</v>
      </c>
      <c r="AE70" s="238" t="s">
        <v>159</v>
      </c>
      <c r="AF70" s="245" t="str">
        <f t="shared" si="1"/>
        <v/>
      </c>
      <c r="AG70" s="239" t="s">
        <v>160</v>
      </c>
      <c r="AH70" s="240" t="str">
        <f t="shared" si="2"/>
        <v/>
      </c>
      <c r="AJ70" s="241" t="str">
        <f t="shared" si="3"/>
        <v>○</v>
      </c>
      <c r="AK70" s="243" t="str">
        <f t="shared" si="5"/>
        <v/>
      </c>
      <c r="AL70" s="243"/>
      <c r="AM70" s="243"/>
      <c r="AN70" s="243"/>
      <c r="AO70" s="243"/>
      <c r="AP70" s="243"/>
      <c r="AQ70" s="243"/>
      <c r="AR70" s="243"/>
      <c r="AS70" s="244"/>
    </row>
    <row r="71" spans="1:45" ht="33" customHeight="1" thickBot="1">
      <c r="A71" s="229">
        <f t="shared" si="4"/>
        <v>60</v>
      </c>
      <c r="B71" s="230" t="str">
        <f>IF(【全員最初に作成】基本情報!C94="","",【全員最初に作成】基本情報!C94)</f>
        <v/>
      </c>
      <c r="C71" s="231" t="str">
        <f>IF(【全員最初に作成】基本情報!D94="","",【全員最初に作成】基本情報!D94)</f>
        <v/>
      </c>
      <c r="D71" s="231" t="str">
        <f>IF(【全員最初に作成】基本情報!E94="","",【全員最初に作成】基本情報!E94)</f>
        <v/>
      </c>
      <c r="E71" s="231" t="str">
        <f>IF(【全員最初に作成】基本情報!F94="","",【全員最初に作成】基本情報!F94)</f>
        <v/>
      </c>
      <c r="F71" s="231" t="str">
        <f>IF(【全員最初に作成】基本情報!G94="","",【全員最初に作成】基本情報!G94)</f>
        <v/>
      </c>
      <c r="G71" s="231" t="str">
        <f>IF(【全員最初に作成】基本情報!H94="","",【全員最初に作成】基本情報!H94)</f>
        <v/>
      </c>
      <c r="H71" s="231" t="str">
        <f>IF(【全員最初に作成】基本情報!I94="","",【全員最初に作成】基本情報!I94)</f>
        <v/>
      </c>
      <c r="I71" s="231" t="str">
        <f>IF(【全員最初に作成】基本情報!J94="","",【全員最初に作成】基本情報!J94)</f>
        <v/>
      </c>
      <c r="J71" s="231" t="str">
        <f>IF(【全員最初に作成】基本情報!K94="","",【全員最初に作成】基本情報!K94)</f>
        <v/>
      </c>
      <c r="K71" s="232" t="str">
        <f>IF(【全員最初に作成】基本情報!L94="","",【全員最初に作成】基本情報!L94)</f>
        <v/>
      </c>
      <c r="L71" s="229" t="str">
        <f>IF(【全員最初に作成】基本情報!M94="","",【全員最初に作成】基本情報!M94)</f>
        <v/>
      </c>
      <c r="M71" s="229" t="str">
        <f>IF(【全員最初に作成】基本情報!R94="","",【全員最初に作成】基本情報!R94)</f>
        <v/>
      </c>
      <c r="N71" s="229" t="str">
        <f>IF(【全員最初に作成】基本情報!W94="","",【全員最初に作成】基本情報!W94)</f>
        <v/>
      </c>
      <c r="O71" s="229" t="str">
        <f>IF(【全員最初に作成】基本情報!X94="","",【全員最初に作成】基本情報!X94)</f>
        <v/>
      </c>
      <c r="P71" s="233" t="str">
        <f>IF(【全員最初に作成】基本情報!Y94="","",【全員最初に作成】基本情報!Y94)</f>
        <v/>
      </c>
      <c r="Q71" s="234" t="str">
        <f>IF(【全員最初に作成】基本情報!AB94="","",【全員最初に作成】基本情報!AB94)</f>
        <v/>
      </c>
      <c r="R71" s="800"/>
      <c r="S71" s="801"/>
      <c r="T71" s="235" t="str">
        <f>IFERROR(IF(R71="","",VLOOKUP(P71,【参考】数式用!$A$5:$H$34,MATCH(S71,【参考】数式用!$F$4:$H$4,0)+5,0)),"")</f>
        <v/>
      </c>
      <c r="U71" s="236" t="str">
        <f>IF(S71="特定加算Ⅰ",VLOOKUP(P71,【参考】数式用!$A$5:$I$28,9,FALSE),"-")</f>
        <v>-</v>
      </c>
      <c r="V71" s="237" t="s">
        <v>155</v>
      </c>
      <c r="W71" s="802"/>
      <c r="X71" s="618" t="s">
        <v>156</v>
      </c>
      <c r="Y71" s="802"/>
      <c r="Z71" s="618" t="s">
        <v>157</v>
      </c>
      <c r="AA71" s="802"/>
      <c r="AB71" s="618" t="s">
        <v>156</v>
      </c>
      <c r="AC71" s="802"/>
      <c r="AD71" s="618" t="s">
        <v>158</v>
      </c>
      <c r="AE71" s="238" t="s">
        <v>159</v>
      </c>
      <c r="AF71" s="245" t="str">
        <f t="shared" si="1"/>
        <v/>
      </c>
      <c r="AG71" s="239" t="s">
        <v>160</v>
      </c>
      <c r="AH71" s="240" t="str">
        <f t="shared" si="2"/>
        <v/>
      </c>
      <c r="AJ71" s="241" t="str">
        <f t="shared" si="3"/>
        <v>○</v>
      </c>
      <c r="AK71" s="243" t="str">
        <f t="shared" si="5"/>
        <v/>
      </c>
      <c r="AL71" s="243"/>
      <c r="AM71" s="243"/>
      <c r="AN71" s="243"/>
      <c r="AO71" s="243"/>
      <c r="AP71" s="243"/>
      <c r="AQ71" s="243"/>
      <c r="AR71" s="243"/>
      <c r="AS71" s="244"/>
    </row>
    <row r="72" spans="1:45" ht="33" customHeight="1" thickBot="1">
      <c r="A72" s="229">
        <f t="shared" si="4"/>
        <v>61</v>
      </c>
      <c r="B72" s="230" t="str">
        <f>IF(【全員最初に作成】基本情報!C95="","",【全員最初に作成】基本情報!C95)</f>
        <v/>
      </c>
      <c r="C72" s="231" t="str">
        <f>IF(【全員最初に作成】基本情報!D95="","",【全員最初に作成】基本情報!D95)</f>
        <v/>
      </c>
      <c r="D72" s="231" t="str">
        <f>IF(【全員最初に作成】基本情報!E95="","",【全員最初に作成】基本情報!E95)</f>
        <v/>
      </c>
      <c r="E72" s="231" t="str">
        <f>IF(【全員最初に作成】基本情報!F95="","",【全員最初に作成】基本情報!F95)</f>
        <v/>
      </c>
      <c r="F72" s="231" t="str">
        <f>IF(【全員最初に作成】基本情報!G95="","",【全員最初に作成】基本情報!G95)</f>
        <v/>
      </c>
      <c r="G72" s="231" t="str">
        <f>IF(【全員最初に作成】基本情報!H95="","",【全員最初に作成】基本情報!H95)</f>
        <v/>
      </c>
      <c r="H72" s="231" t="str">
        <f>IF(【全員最初に作成】基本情報!I95="","",【全員最初に作成】基本情報!I95)</f>
        <v/>
      </c>
      <c r="I72" s="231" t="str">
        <f>IF(【全員最初に作成】基本情報!J95="","",【全員最初に作成】基本情報!J95)</f>
        <v/>
      </c>
      <c r="J72" s="231" t="str">
        <f>IF(【全員最初に作成】基本情報!K95="","",【全員最初に作成】基本情報!K95)</f>
        <v/>
      </c>
      <c r="K72" s="232" t="str">
        <f>IF(【全員最初に作成】基本情報!L95="","",【全員最初に作成】基本情報!L95)</f>
        <v/>
      </c>
      <c r="L72" s="229" t="str">
        <f>IF(【全員最初に作成】基本情報!M95="","",【全員最初に作成】基本情報!M95)</f>
        <v/>
      </c>
      <c r="M72" s="229" t="str">
        <f>IF(【全員最初に作成】基本情報!R95="","",【全員最初に作成】基本情報!R95)</f>
        <v/>
      </c>
      <c r="N72" s="229" t="str">
        <f>IF(【全員最初に作成】基本情報!W95="","",【全員最初に作成】基本情報!W95)</f>
        <v/>
      </c>
      <c r="O72" s="229" t="str">
        <f>IF(【全員最初に作成】基本情報!X95="","",【全員最初に作成】基本情報!X95)</f>
        <v/>
      </c>
      <c r="P72" s="233" t="str">
        <f>IF(【全員最初に作成】基本情報!Y95="","",【全員最初に作成】基本情報!Y95)</f>
        <v/>
      </c>
      <c r="Q72" s="234" t="str">
        <f>IF(【全員最初に作成】基本情報!AB95="","",【全員最初に作成】基本情報!AB95)</f>
        <v/>
      </c>
      <c r="R72" s="800"/>
      <c r="S72" s="801"/>
      <c r="T72" s="235" t="str">
        <f>IFERROR(IF(R72="","",VLOOKUP(P72,【参考】数式用!$A$5:$H$34,MATCH(S72,【参考】数式用!$F$4:$H$4,0)+5,0)),"")</f>
        <v/>
      </c>
      <c r="U72" s="236" t="str">
        <f>IF(S72="特定加算Ⅰ",VLOOKUP(P72,【参考】数式用!$A$5:$I$28,9,FALSE),"-")</f>
        <v>-</v>
      </c>
      <c r="V72" s="237" t="s">
        <v>155</v>
      </c>
      <c r="W72" s="802"/>
      <c r="X72" s="618" t="s">
        <v>156</v>
      </c>
      <c r="Y72" s="802"/>
      <c r="Z72" s="618" t="s">
        <v>157</v>
      </c>
      <c r="AA72" s="802"/>
      <c r="AB72" s="618" t="s">
        <v>156</v>
      </c>
      <c r="AC72" s="802"/>
      <c r="AD72" s="618" t="s">
        <v>158</v>
      </c>
      <c r="AE72" s="238" t="s">
        <v>159</v>
      </c>
      <c r="AF72" s="245" t="str">
        <f t="shared" si="1"/>
        <v/>
      </c>
      <c r="AG72" s="239" t="s">
        <v>160</v>
      </c>
      <c r="AH72" s="240" t="str">
        <f t="shared" si="2"/>
        <v/>
      </c>
      <c r="AJ72" s="241" t="str">
        <f t="shared" si="3"/>
        <v>○</v>
      </c>
      <c r="AK72" s="243" t="str">
        <f t="shared" si="5"/>
        <v/>
      </c>
      <c r="AL72" s="243"/>
      <c r="AM72" s="243"/>
      <c r="AN72" s="243"/>
      <c r="AO72" s="243"/>
      <c r="AP72" s="243"/>
      <c r="AQ72" s="243"/>
      <c r="AR72" s="243"/>
      <c r="AS72" s="244"/>
    </row>
    <row r="73" spans="1:45" ht="33" customHeight="1" thickBot="1">
      <c r="A73" s="229">
        <f t="shared" si="4"/>
        <v>62</v>
      </c>
      <c r="B73" s="230" t="str">
        <f>IF(【全員最初に作成】基本情報!C96="","",【全員最初に作成】基本情報!C96)</f>
        <v/>
      </c>
      <c r="C73" s="231" t="str">
        <f>IF(【全員最初に作成】基本情報!D96="","",【全員最初に作成】基本情報!D96)</f>
        <v/>
      </c>
      <c r="D73" s="231" t="str">
        <f>IF(【全員最初に作成】基本情報!E96="","",【全員最初に作成】基本情報!E96)</f>
        <v/>
      </c>
      <c r="E73" s="231" t="str">
        <f>IF(【全員最初に作成】基本情報!F96="","",【全員最初に作成】基本情報!F96)</f>
        <v/>
      </c>
      <c r="F73" s="231" t="str">
        <f>IF(【全員最初に作成】基本情報!G96="","",【全員最初に作成】基本情報!G96)</f>
        <v/>
      </c>
      <c r="G73" s="231" t="str">
        <f>IF(【全員最初に作成】基本情報!H96="","",【全員最初に作成】基本情報!H96)</f>
        <v/>
      </c>
      <c r="H73" s="231" t="str">
        <f>IF(【全員最初に作成】基本情報!I96="","",【全員最初に作成】基本情報!I96)</f>
        <v/>
      </c>
      <c r="I73" s="231" t="str">
        <f>IF(【全員最初に作成】基本情報!J96="","",【全員最初に作成】基本情報!J96)</f>
        <v/>
      </c>
      <c r="J73" s="231" t="str">
        <f>IF(【全員最初に作成】基本情報!K96="","",【全員最初に作成】基本情報!K96)</f>
        <v/>
      </c>
      <c r="K73" s="232" t="str">
        <f>IF(【全員最初に作成】基本情報!L96="","",【全員最初に作成】基本情報!L96)</f>
        <v/>
      </c>
      <c r="L73" s="229" t="str">
        <f>IF(【全員最初に作成】基本情報!M96="","",【全員最初に作成】基本情報!M96)</f>
        <v/>
      </c>
      <c r="M73" s="229" t="str">
        <f>IF(【全員最初に作成】基本情報!R96="","",【全員最初に作成】基本情報!R96)</f>
        <v/>
      </c>
      <c r="N73" s="229" t="str">
        <f>IF(【全員最初に作成】基本情報!W96="","",【全員最初に作成】基本情報!W96)</f>
        <v/>
      </c>
      <c r="O73" s="229" t="str">
        <f>IF(【全員最初に作成】基本情報!X96="","",【全員最初に作成】基本情報!X96)</f>
        <v/>
      </c>
      <c r="P73" s="233" t="str">
        <f>IF(【全員最初に作成】基本情報!Y96="","",【全員最初に作成】基本情報!Y96)</f>
        <v/>
      </c>
      <c r="Q73" s="234" t="str">
        <f>IF(【全員最初に作成】基本情報!AB96="","",【全員最初に作成】基本情報!AB96)</f>
        <v/>
      </c>
      <c r="R73" s="800"/>
      <c r="S73" s="801"/>
      <c r="T73" s="235" t="str">
        <f>IFERROR(IF(R73="","",VLOOKUP(P73,【参考】数式用!$A$5:$H$34,MATCH(S73,【参考】数式用!$F$4:$H$4,0)+5,0)),"")</f>
        <v/>
      </c>
      <c r="U73" s="236" t="str">
        <f>IF(S73="特定加算Ⅰ",VLOOKUP(P73,【参考】数式用!$A$5:$I$28,9,FALSE),"-")</f>
        <v>-</v>
      </c>
      <c r="V73" s="237" t="s">
        <v>155</v>
      </c>
      <c r="W73" s="802"/>
      <c r="X73" s="618" t="s">
        <v>156</v>
      </c>
      <c r="Y73" s="802"/>
      <c r="Z73" s="618" t="s">
        <v>157</v>
      </c>
      <c r="AA73" s="802"/>
      <c r="AB73" s="618" t="s">
        <v>156</v>
      </c>
      <c r="AC73" s="802"/>
      <c r="AD73" s="618" t="s">
        <v>158</v>
      </c>
      <c r="AE73" s="238" t="s">
        <v>159</v>
      </c>
      <c r="AF73" s="245" t="str">
        <f t="shared" si="1"/>
        <v/>
      </c>
      <c r="AG73" s="239" t="s">
        <v>160</v>
      </c>
      <c r="AH73" s="240" t="str">
        <f t="shared" si="2"/>
        <v/>
      </c>
      <c r="AJ73" s="241" t="str">
        <f t="shared" si="3"/>
        <v>○</v>
      </c>
      <c r="AK73" s="243" t="str">
        <f t="shared" si="5"/>
        <v/>
      </c>
      <c r="AL73" s="243"/>
      <c r="AM73" s="243"/>
      <c r="AN73" s="243"/>
      <c r="AO73" s="243"/>
      <c r="AP73" s="243"/>
      <c r="AQ73" s="243"/>
      <c r="AR73" s="243"/>
      <c r="AS73" s="244"/>
    </row>
    <row r="74" spans="1:45" ht="33" customHeight="1" thickBot="1">
      <c r="A74" s="229">
        <f t="shared" si="4"/>
        <v>63</v>
      </c>
      <c r="B74" s="230" t="str">
        <f>IF(【全員最初に作成】基本情報!C97="","",【全員最初に作成】基本情報!C97)</f>
        <v/>
      </c>
      <c r="C74" s="231" t="str">
        <f>IF(【全員最初に作成】基本情報!D97="","",【全員最初に作成】基本情報!D97)</f>
        <v/>
      </c>
      <c r="D74" s="231" t="str">
        <f>IF(【全員最初に作成】基本情報!E97="","",【全員最初に作成】基本情報!E97)</f>
        <v/>
      </c>
      <c r="E74" s="231" t="str">
        <f>IF(【全員最初に作成】基本情報!F97="","",【全員最初に作成】基本情報!F97)</f>
        <v/>
      </c>
      <c r="F74" s="231" t="str">
        <f>IF(【全員最初に作成】基本情報!G97="","",【全員最初に作成】基本情報!G97)</f>
        <v/>
      </c>
      <c r="G74" s="231" t="str">
        <f>IF(【全員最初に作成】基本情報!H97="","",【全員最初に作成】基本情報!H97)</f>
        <v/>
      </c>
      <c r="H74" s="231" t="str">
        <f>IF(【全員最初に作成】基本情報!I97="","",【全員最初に作成】基本情報!I97)</f>
        <v/>
      </c>
      <c r="I74" s="231" t="str">
        <f>IF(【全員最初に作成】基本情報!J97="","",【全員最初に作成】基本情報!J97)</f>
        <v/>
      </c>
      <c r="J74" s="231" t="str">
        <f>IF(【全員最初に作成】基本情報!K97="","",【全員最初に作成】基本情報!K97)</f>
        <v/>
      </c>
      <c r="K74" s="232" t="str">
        <f>IF(【全員最初に作成】基本情報!L97="","",【全員最初に作成】基本情報!L97)</f>
        <v/>
      </c>
      <c r="L74" s="229" t="str">
        <f>IF(【全員最初に作成】基本情報!M97="","",【全員最初に作成】基本情報!M97)</f>
        <v/>
      </c>
      <c r="M74" s="229" t="str">
        <f>IF(【全員最初に作成】基本情報!R97="","",【全員最初に作成】基本情報!R97)</f>
        <v/>
      </c>
      <c r="N74" s="229" t="str">
        <f>IF(【全員最初に作成】基本情報!W97="","",【全員最初に作成】基本情報!W97)</f>
        <v/>
      </c>
      <c r="O74" s="229" t="str">
        <f>IF(【全員最初に作成】基本情報!X97="","",【全員最初に作成】基本情報!X97)</f>
        <v/>
      </c>
      <c r="P74" s="233" t="str">
        <f>IF(【全員最初に作成】基本情報!Y97="","",【全員最初に作成】基本情報!Y97)</f>
        <v/>
      </c>
      <c r="Q74" s="234" t="str">
        <f>IF(【全員最初に作成】基本情報!AB97="","",【全員最初に作成】基本情報!AB97)</f>
        <v/>
      </c>
      <c r="R74" s="800"/>
      <c r="S74" s="801"/>
      <c r="T74" s="235" t="str">
        <f>IFERROR(IF(R74="","",VLOOKUP(P74,【参考】数式用!$A$5:$H$34,MATCH(S74,【参考】数式用!$F$4:$H$4,0)+5,0)),"")</f>
        <v/>
      </c>
      <c r="U74" s="236" t="str">
        <f>IF(S74="特定加算Ⅰ",VLOOKUP(P74,【参考】数式用!$A$5:$I$28,9,FALSE),"-")</f>
        <v>-</v>
      </c>
      <c r="V74" s="237" t="s">
        <v>155</v>
      </c>
      <c r="W74" s="802"/>
      <c r="X74" s="618" t="s">
        <v>156</v>
      </c>
      <c r="Y74" s="802"/>
      <c r="Z74" s="618" t="s">
        <v>157</v>
      </c>
      <c r="AA74" s="802"/>
      <c r="AB74" s="618" t="s">
        <v>156</v>
      </c>
      <c r="AC74" s="802"/>
      <c r="AD74" s="618" t="s">
        <v>158</v>
      </c>
      <c r="AE74" s="238" t="s">
        <v>159</v>
      </c>
      <c r="AF74" s="245" t="str">
        <f t="shared" si="1"/>
        <v/>
      </c>
      <c r="AG74" s="239" t="s">
        <v>160</v>
      </c>
      <c r="AH74" s="240" t="str">
        <f t="shared" si="2"/>
        <v/>
      </c>
      <c r="AJ74" s="241" t="str">
        <f t="shared" si="3"/>
        <v>○</v>
      </c>
      <c r="AK74" s="243" t="str">
        <f t="shared" si="5"/>
        <v/>
      </c>
      <c r="AL74" s="243"/>
      <c r="AM74" s="243"/>
      <c r="AN74" s="243"/>
      <c r="AO74" s="243"/>
      <c r="AP74" s="243"/>
      <c r="AQ74" s="243"/>
      <c r="AR74" s="243"/>
      <c r="AS74" s="244"/>
    </row>
    <row r="75" spans="1:45" ht="33" customHeight="1" thickBot="1">
      <c r="A75" s="229">
        <f t="shared" si="4"/>
        <v>64</v>
      </c>
      <c r="B75" s="230" t="str">
        <f>IF(【全員最初に作成】基本情報!C98="","",【全員最初に作成】基本情報!C98)</f>
        <v/>
      </c>
      <c r="C75" s="231" t="str">
        <f>IF(【全員最初に作成】基本情報!D98="","",【全員最初に作成】基本情報!D98)</f>
        <v/>
      </c>
      <c r="D75" s="231" t="str">
        <f>IF(【全員最初に作成】基本情報!E98="","",【全員最初に作成】基本情報!E98)</f>
        <v/>
      </c>
      <c r="E75" s="231" t="str">
        <f>IF(【全員最初に作成】基本情報!F98="","",【全員最初に作成】基本情報!F98)</f>
        <v/>
      </c>
      <c r="F75" s="231" t="str">
        <f>IF(【全員最初に作成】基本情報!G98="","",【全員最初に作成】基本情報!G98)</f>
        <v/>
      </c>
      <c r="G75" s="231" t="str">
        <f>IF(【全員最初に作成】基本情報!H98="","",【全員最初に作成】基本情報!H98)</f>
        <v/>
      </c>
      <c r="H75" s="231" t="str">
        <f>IF(【全員最初に作成】基本情報!I98="","",【全員最初に作成】基本情報!I98)</f>
        <v/>
      </c>
      <c r="I75" s="231" t="str">
        <f>IF(【全員最初に作成】基本情報!J98="","",【全員最初に作成】基本情報!J98)</f>
        <v/>
      </c>
      <c r="J75" s="231" t="str">
        <f>IF(【全員最初に作成】基本情報!K98="","",【全員最初に作成】基本情報!K98)</f>
        <v/>
      </c>
      <c r="K75" s="232" t="str">
        <f>IF(【全員最初に作成】基本情報!L98="","",【全員最初に作成】基本情報!L98)</f>
        <v/>
      </c>
      <c r="L75" s="229" t="str">
        <f>IF(【全員最初に作成】基本情報!M98="","",【全員最初に作成】基本情報!M98)</f>
        <v/>
      </c>
      <c r="M75" s="229" t="str">
        <f>IF(【全員最初に作成】基本情報!R98="","",【全員最初に作成】基本情報!R98)</f>
        <v/>
      </c>
      <c r="N75" s="229" t="str">
        <f>IF(【全員最初に作成】基本情報!W98="","",【全員最初に作成】基本情報!W98)</f>
        <v/>
      </c>
      <c r="O75" s="229" t="str">
        <f>IF(【全員最初に作成】基本情報!X98="","",【全員最初に作成】基本情報!X98)</f>
        <v/>
      </c>
      <c r="P75" s="233" t="str">
        <f>IF(【全員最初に作成】基本情報!Y98="","",【全員最初に作成】基本情報!Y98)</f>
        <v/>
      </c>
      <c r="Q75" s="234" t="str">
        <f>IF(【全員最初に作成】基本情報!AB98="","",【全員最初に作成】基本情報!AB98)</f>
        <v/>
      </c>
      <c r="R75" s="800"/>
      <c r="S75" s="801"/>
      <c r="T75" s="235" t="str">
        <f>IFERROR(IF(R75="","",VLOOKUP(P75,【参考】数式用!$A$5:$H$34,MATCH(S75,【参考】数式用!$F$4:$H$4,0)+5,0)),"")</f>
        <v/>
      </c>
      <c r="U75" s="236" t="str">
        <f>IF(S75="特定加算Ⅰ",VLOOKUP(P75,【参考】数式用!$A$5:$I$28,9,FALSE),"-")</f>
        <v>-</v>
      </c>
      <c r="V75" s="237" t="s">
        <v>155</v>
      </c>
      <c r="W75" s="802"/>
      <c r="X75" s="618" t="s">
        <v>156</v>
      </c>
      <c r="Y75" s="802"/>
      <c r="Z75" s="618" t="s">
        <v>157</v>
      </c>
      <c r="AA75" s="802"/>
      <c r="AB75" s="618" t="s">
        <v>156</v>
      </c>
      <c r="AC75" s="802"/>
      <c r="AD75" s="618" t="s">
        <v>158</v>
      </c>
      <c r="AE75" s="238" t="s">
        <v>159</v>
      </c>
      <c r="AF75" s="245" t="str">
        <f t="shared" si="1"/>
        <v/>
      </c>
      <c r="AG75" s="239" t="s">
        <v>160</v>
      </c>
      <c r="AH75" s="240" t="str">
        <f t="shared" si="2"/>
        <v/>
      </c>
      <c r="AJ75" s="241" t="str">
        <f t="shared" si="3"/>
        <v>○</v>
      </c>
      <c r="AK75" s="243" t="str">
        <f t="shared" si="5"/>
        <v/>
      </c>
      <c r="AL75" s="243"/>
      <c r="AM75" s="243"/>
      <c r="AN75" s="243"/>
      <c r="AO75" s="243"/>
      <c r="AP75" s="243"/>
      <c r="AQ75" s="243"/>
      <c r="AR75" s="243"/>
      <c r="AS75" s="244"/>
    </row>
    <row r="76" spans="1:45" ht="33" customHeight="1" thickBot="1">
      <c r="A76" s="229">
        <f t="shared" si="4"/>
        <v>65</v>
      </c>
      <c r="B76" s="230" t="str">
        <f>IF(【全員最初に作成】基本情報!C99="","",【全員最初に作成】基本情報!C99)</f>
        <v/>
      </c>
      <c r="C76" s="231" t="str">
        <f>IF(【全員最初に作成】基本情報!D99="","",【全員最初に作成】基本情報!D99)</f>
        <v/>
      </c>
      <c r="D76" s="231" t="str">
        <f>IF(【全員最初に作成】基本情報!E99="","",【全員最初に作成】基本情報!E99)</f>
        <v/>
      </c>
      <c r="E76" s="231" t="str">
        <f>IF(【全員最初に作成】基本情報!F99="","",【全員最初に作成】基本情報!F99)</f>
        <v/>
      </c>
      <c r="F76" s="231" t="str">
        <f>IF(【全員最初に作成】基本情報!G99="","",【全員最初に作成】基本情報!G99)</f>
        <v/>
      </c>
      <c r="G76" s="231" t="str">
        <f>IF(【全員最初に作成】基本情報!H99="","",【全員最初に作成】基本情報!H99)</f>
        <v/>
      </c>
      <c r="H76" s="231" t="str">
        <f>IF(【全員最初に作成】基本情報!I99="","",【全員最初に作成】基本情報!I99)</f>
        <v/>
      </c>
      <c r="I76" s="231" t="str">
        <f>IF(【全員最初に作成】基本情報!J99="","",【全員最初に作成】基本情報!J99)</f>
        <v/>
      </c>
      <c r="J76" s="231" t="str">
        <f>IF(【全員最初に作成】基本情報!K99="","",【全員最初に作成】基本情報!K99)</f>
        <v/>
      </c>
      <c r="K76" s="232" t="str">
        <f>IF(【全員最初に作成】基本情報!L99="","",【全員最初に作成】基本情報!L99)</f>
        <v/>
      </c>
      <c r="L76" s="229" t="str">
        <f>IF(【全員最初に作成】基本情報!M99="","",【全員最初に作成】基本情報!M99)</f>
        <v/>
      </c>
      <c r="M76" s="229" t="str">
        <f>IF(【全員最初に作成】基本情報!R99="","",【全員最初に作成】基本情報!R99)</f>
        <v/>
      </c>
      <c r="N76" s="229" t="str">
        <f>IF(【全員最初に作成】基本情報!W99="","",【全員最初に作成】基本情報!W99)</f>
        <v/>
      </c>
      <c r="O76" s="229" t="str">
        <f>IF(【全員最初に作成】基本情報!X99="","",【全員最初に作成】基本情報!X99)</f>
        <v/>
      </c>
      <c r="P76" s="233" t="str">
        <f>IF(【全員最初に作成】基本情報!Y99="","",【全員最初に作成】基本情報!Y99)</f>
        <v/>
      </c>
      <c r="Q76" s="234" t="str">
        <f>IF(【全員最初に作成】基本情報!AB99="","",【全員最初に作成】基本情報!AB99)</f>
        <v/>
      </c>
      <c r="R76" s="800"/>
      <c r="S76" s="801"/>
      <c r="T76" s="235" t="str">
        <f>IFERROR(IF(R76="","",VLOOKUP(P76,【参考】数式用!$A$5:$H$34,MATCH(S76,【参考】数式用!$F$4:$H$4,0)+5,0)),"")</f>
        <v/>
      </c>
      <c r="U76" s="236" t="str">
        <f>IF(S76="特定加算Ⅰ",VLOOKUP(P76,【参考】数式用!$A$5:$I$28,9,FALSE),"-")</f>
        <v>-</v>
      </c>
      <c r="V76" s="237" t="s">
        <v>155</v>
      </c>
      <c r="W76" s="802"/>
      <c r="X76" s="618" t="s">
        <v>156</v>
      </c>
      <c r="Y76" s="802"/>
      <c r="Z76" s="618" t="s">
        <v>157</v>
      </c>
      <c r="AA76" s="802"/>
      <c r="AB76" s="618" t="s">
        <v>156</v>
      </c>
      <c r="AC76" s="802"/>
      <c r="AD76" s="618" t="s">
        <v>158</v>
      </c>
      <c r="AE76" s="238" t="s">
        <v>159</v>
      </c>
      <c r="AF76" s="245" t="str">
        <f t="shared" si="1"/>
        <v/>
      </c>
      <c r="AG76" s="239" t="s">
        <v>160</v>
      </c>
      <c r="AH76" s="240" t="str">
        <f t="shared" si="2"/>
        <v/>
      </c>
      <c r="AJ76" s="241" t="str">
        <f t="shared" si="3"/>
        <v>○</v>
      </c>
      <c r="AK76" s="243" t="str">
        <f t="shared" ref="AK76:AK139" si="6">IFERROR(IF(T76="エラー","当該サービスに存在しない加算区分が選択されていますので、修正してください。",""),"")</f>
        <v/>
      </c>
      <c r="AL76" s="243"/>
      <c r="AM76" s="243"/>
      <c r="AN76" s="243"/>
      <c r="AO76" s="243"/>
      <c r="AP76" s="243"/>
      <c r="AQ76" s="243"/>
      <c r="AR76" s="243"/>
      <c r="AS76" s="244"/>
    </row>
    <row r="77" spans="1:45" ht="33" customHeight="1" thickBot="1">
      <c r="A77" s="229">
        <f t="shared" si="4"/>
        <v>66</v>
      </c>
      <c r="B77" s="230" t="str">
        <f>IF(【全員最初に作成】基本情報!C100="","",【全員最初に作成】基本情報!C100)</f>
        <v/>
      </c>
      <c r="C77" s="231" t="str">
        <f>IF(【全員最初に作成】基本情報!D100="","",【全員最初に作成】基本情報!D100)</f>
        <v/>
      </c>
      <c r="D77" s="231" t="str">
        <f>IF(【全員最初に作成】基本情報!E100="","",【全員最初に作成】基本情報!E100)</f>
        <v/>
      </c>
      <c r="E77" s="231" t="str">
        <f>IF(【全員最初に作成】基本情報!F100="","",【全員最初に作成】基本情報!F100)</f>
        <v/>
      </c>
      <c r="F77" s="231" t="str">
        <f>IF(【全員最初に作成】基本情報!G100="","",【全員最初に作成】基本情報!G100)</f>
        <v/>
      </c>
      <c r="G77" s="231" t="str">
        <f>IF(【全員最初に作成】基本情報!H100="","",【全員最初に作成】基本情報!H100)</f>
        <v/>
      </c>
      <c r="H77" s="231" t="str">
        <f>IF(【全員最初に作成】基本情報!I100="","",【全員最初に作成】基本情報!I100)</f>
        <v/>
      </c>
      <c r="I77" s="231" t="str">
        <f>IF(【全員最初に作成】基本情報!J100="","",【全員最初に作成】基本情報!J100)</f>
        <v/>
      </c>
      <c r="J77" s="231" t="str">
        <f>IF(【全員最初に作成】基本情報!K100="","",【全員最初に作成】基本情報!K100)</f>
        <v/>
      </c>
      <c r="K77" s="232" t="str">
        <f>IF(【全員最初に作成】基本情報!L100="","",【全員最初に作成】基本情報!L100)</f>
        <v/>
      </c>
      <c r="L77" s="229" t="str">
        <f>IF(【全員最初に作成】基本情報!M100="","",【全員最初に作成】基本情報!M100)</f>
        <v/>
      </c>
      <c r="M77" s="229" t="str">
        <f>IF(【全員最初に作成】基本情報!R100="","",【全員最初に作成】基本情報!R100)</f>
        <v/>
      </c>
      <c r="N77" s="229" t="str">
        <f>IF(【全員最初に作成】基本情報!W100="","",【全員最初に作成】基本情報!W100)</f>
        <v/>
      </c>
      <c r="O77" s="229" t="str">
        <f>IF(【全員最初に作成】基本情報!X100="","",【全員最初に作成】基本情報!X100)</f>
        <v/>
      </c>
      <c r="P77" s="233" t="str">
        <f>IF(【全員最初に作成】基本情報!Y100="","",【全員最初に作成】基本情報!Y100)</f>
        <v/>
      </c>
      <c r="Q77" s="234" t="str">
        <f>IF(【全員最初に作成】基本情報!AB100="","",【全員最初に作成】基本情報!AB100)</f>
        <v/>
      </c>
      <c r="R77" s="800"/>
      <c r="S77" s="801"/>
      <c r="T77" s="235" t="str">
        <f>IFERROR(IF(R77="","",VLOOKUP(P77,【参考】数式用!$A$5:$H$34,MATCH(S77,【参考】数式用!$F$4:$H$4,0)+5,0)),"")</f>
        <v/>
      </c>
      <c r="U77" s="236" t="str">
        <f>IF(S77="特定加算Ⅰ",VLOOKUP(P77,【参考】数式用!$A$5:$I$28,9,FALSE),"-")</f>
        <v>-</v>
      </c>
      <c r="V77" s="237" t="s">
        <v>155</v>
      </c>
      <c r="W77" s="802"/>
      <c r="X77" s="618" t="s">
        <v>156</v>
      </c>
      <c r="Y77" s="802"/>
      <c r="Z77" s="618" t="s">
        <v>157</v>
      </c>
      <c r="AA77" s="802"/>
      <c r="AB77" s="618" t="s">
        <v>156</v>
      </c>
      <c r="AC77" s="802"/>
      <c r="AD77" s="618" t="s">
        <v>158</v>
      </c>
      <c r="AE77" s="238" t="s">
        <v>159</v>
      </c>
      <c r="AF77" s="245" t="str">
        <f t="shared" ref="AF77:AF140" si="7">IF(AND(W77&gt;=1,Y77&gt;=1,AA77&gt;=1,AC77&gt;=1),(AA77*12+AC77)-(W77*12+Y77)+1,"")</f>
        <v/>
      </c>
      <c r="AG77" s="239" t="s">
        <v>160</v>
      </c>
      <c r="AH77" s="240" t="str">
        <f t="shared" ref="AH77:AH140" si="8">IFERROR(ROUNDDOWN(Q77*T77,0)*AF77,"")</f>
        <v/>
      </c>
      <c r="AJ77" s="241" t="str">
        <f t="shared" ref="AJ77:AJ140" si="9">IFERROR(IF(T77="エラー","☓","○"),"")</f>
        <v>○</v>
      </c>
      <c r="AK77" s="243" t="str">
        <f t="shared" si="6"/>
        <v/>
      </c>
      <c r="AL77" s="243"/>
      <c r="AM77" s="243"/>
      <c r="AN77" s="243"/>
      <c r="AO77" s="243"/>
      <c r="AP77" s="243"/>
      <c r="AQ77" s="243"/>
      <c r="AR77" s="243"/>
      <c r="AS77" s="244"/>
    </row>
    <row r="78" spans="1:45" ht="33" customHeight="1" thickBot="1">
      <c r="A78" s="229">
        <f t="shared" si="4"/>
        <v>67</v>
      </c>
      <c r="B78" s="230" t="str">
        <f>IF(【全員最初に作成】基本情報!C101="","",【全員最初に作成】基本情報!C101)</f>
        <v/>
      </c>
      <c r="C78" s="231" t="str">
        <f>IF(【全員最初に作成】基本情報!D101="","",【全員最初に作成】基本情報!D101)</f>
        <v/>
      </c>
      <c r="D78" s="231" t="str">
        <f>IF(【全員最初に作成】基本情報!E101="","",【全員最初に作成】基本情報!E101)</f>
        <v/>
      </c>
      <c r="E78" s="231" t="str">
        <f>IF(【全員最初に作成】基本情報!F101="","",【全員最初に作成】基本情報!F101)</f>
        <v/>
      </c>
      <c r="F78" s="231" t="str">
        <f>IF(【全員最初に作成】基本情報!G101="","",【全員最初に作成】基本情報!G101)</f>
        <v/>
      </c>
      <c r="G78" s="231" t="str">
        <f>IF(【全員最初に作成】基本情報!H101="","",【全員最初に作成】基本情報!H101)</f>
        <v/>
      </c>
      <c r="H78" s="231" t="str">
        <f>IF(【全員最初に作成】基本情報!I101="","",【全員最初に作成】基本情報!I101)</f>
        <v/>
      </c>
      <c r="I78" s="231" t="str">
        <f>IF(【全員最初に作成】基本情報!J101="","",【全員最初に作成】基本情報!J101)</f>
        <v/>
      </c>
      <c r="J78" s="231" t="str">
        <f>IF(【全員最初に作成】基本情報!K101="","",【全員最初に作成】基本情報!K101)</f>
        <v/>
      </c>
      <c r="K78" s="232" t="str">
        <f>IF(【全員最初に作成】基本情報!L101="","",【全員最初に作成】基本情報!L101)</f>
        <v/>
      </c>
      <c r="L78" s="229" t="str">
        <f>IF(【全員最初に作成】基本情報!M101="","",【全員最初に作成】基本情報!M101)</f>
        <v/>
      </c>
      <c r="M78" s="229" t="str">
        <f>IF(【全員最初に作成】基本情報!R101="","",【全員最初に作成】基本情報!R101)</f>
        <v/>
      </c>
      <c r="N78" s="229" t="str">
        <f>IF(【全員最初に作成】基本情報!W101="","",【全員最初に作成】基本情報!W101)</f>
        <v/>
      </c>
      <c r="O78" s="229" t="str">
        <f>IF(【全員最初に作成】基本情報!X101="","",【全員最初に作成】基本情報!X101)</f>
        <v/>
      </c>
      <c r="P78" s="233" t="str">
        <f>IF(【全員最初に作成】基本情報!Y101="","",【全員最初に作成】基本情報!Y101)</f>
        <v/>
      </c>
      <c r="Q78" s="234" t="str">
        <f>IF(【全員最初に作成】基本情報!AB101="","",【全員最初に作成】基本情報!AB101)</f>
        <v/>
      </c>
      <c r="R78" s="800"/>
      <c r="S78" s="801"/>
      <c r="T78" s="235" t="str">
        <f>IFERROR(IF(R78="","",VLOOKUP(P78,【参考】数式用!$A$5:$H$34,MATCH(S78,【参考】数式用!$F$4:$H$4,0)+5,0)),"")</f>
        <v/>
      </c>
      <c r="U78" s="236" t="str">
        <f>IF(S78="特定加算Ⅰ",VLOOKUP(P78,【参考】数式用!$A$5:$I$28,9,FALSE),"-")</f>
        <v>-</v>
      </c>
      <c r="V78" s="237" t="s">
        <v>155</v>
      </c>
      <c r="W78" s="802"/>
      <c r="X78" s="618" t="s">
        <v>156</v>
      </c>
      <c r="Y78" s="802"/>
      <c r="Z78" s="618" t="s">
        <v>157</v>
      </c>
      <c r="AA78" s="802"/>
      <c r="AB78" s="618" t="s">
        <v>156</v>
      </c>
      <c r="AC78" s="802"/>
      <c r="AD78" s="618" t="s">
        <v>158</v>
      </c>
      <c r="AE78" s="238" t="s">
        <v>159</v>
      </c>
      <c r="AF78" s="245" t="str">
        <f t="shared" si="7"/>
        <v/>
      </c>
      <c r="AG78" s="239" t="s">
        <v>160</v>
      </c>
      <c r="AH78" s="240" t="str">
        <f t="shared" si="8"/>
        <v/>
      </c>
      <c r="AJ78" s="241" t="str">
        <f t="shared" si="9"/>
        <v>○</v>
      </c>
      <c r="AK78" s="243" t="str">
        <f t="shared" si="6"/>
        <v/>
      </c>
      <c r="AL78" s="243"/>
      <c r="AM78" s="243"/>
      <c r="AN78" s="243"/>
      <c r="AO78" s="243"/>
      <c r="AP78" s="243"/>
      <c r="AQ78" s="243"/>
      <c r="AR78" s="243"/>
      <c r="AS78" s="244"/>
    </row>
    <row r="79" spans="1:45" ht="33" customHeight="1" thickBot="1">
      <c r="A79" s="229">
        <f t="shared" si="4"/>
        <v>68</v>
      </c>
      <c r="B79" s="230" t="str">
        <f>IF(【全員最初に作成】基本情報!C102="","",【全員最初に作成】基本情報!C102)</f>
        <v/>
      </c>
      <c r="C79" s="231" t="str">
        <f>IF(【全員最初に作成】基本情報!D102="","",【全員最初に作成】基本情報!D102)</f>
        <v/>
      </c>
      <c r="D79" s="231" t="str">
        <f>IF(【全員最初に作成】基本情報!E102="","",【全員最初に作成】基本情報!E102)</f>
        <v/>
      </c>
      <c r="E79" s="231" t="str">
        <f>IF(【全員最初に作成】基本情報!F102="","",【全員最初に作成】基本情報!F102)</f>
        <v/>
      </c>
      <c r="F79" s="231" t="str">
        <f>IF(【全員最初に作成】基本情報!G102="","",【全員最初に作成】基本情報!G102)</f>
        <v/>
      </c>
      <c r="G79" s="231" t="str">
        <f>IF(【全員最初に作成】基本情報!H102="","",【全員最初に作成】基本情報!H102)</f>
        <v/>
      </c>
      <c r="H79" s="231" t="str">
        <f>IF(【全員最初に作成】基本情報!I102="","",【全員最初に作成】基本情報!I102)</f>
        <v/>
      </c>
      <c r="I79" s="231" t="str">
        <f>IF(【全員最初に作成】基本情報!J102="","",【全員最初に作成】基本情報!J102)</f>
        <v/>
      </c>
      <c r="J79" s="231" t="str">
        <f>IF(【全員最初に作成】基本情報!K102="","",【全員最初に作成】基本情報!K102)</f>
        <v/>
      </c>
      <c r="K79" s="232" t="str">
        <f>IF(【全員最初に作成】基本情報!L102="","",【全員最初に作成】基本情報!L102)</f>
        <v/>
      </c>
      <c r="L79" s="229" t="str">
        <f>IF(【全員最初に作成】基本情報!M102="","",【全員最初に作成】基本情報!M102)</f>
        <v/>
      </c>
      <c r="M79" s="229" t="str">
        <f>IF(【全員最初に作成】基本情報!R102="","",【全員最初に作成】基本情報!R102)</f>
        <v/>
      </c>
      <c r="N79" s="229" t="str">
        <f>IF(【全員最初に作成】基本情報!W102="","",【全員最初に作成】基本情報!W102)</f>
        <v/>
      </c>
      <c r="O79" s="229" t="str">
        <f>IF(【全員最初に作成】基本情報!X102="","",【全員最初に作成】基本情報!X102)</f>
        <v/>
      </c>
      <c r="P79" s="233" t="str">
        <f>IF(【全員最初に作成】基本情報!Y102="","",【全員最初に作成】基本情報!Y102)</f>
        <v/>
      </c>
      <c r="Q79" s="234" t="str">
        <f>IF(【全員最初に作成】基本情報!AB102="","",【全員最初に作成】基本情報!AB102)</f>
        <v/>
      </c>
      <c r="R79" s="800"/>
      <c r="S79" s="801"/>
      <c r="T79" s="235" t="str">
        <f>IFERROR(IF(R79="","",VLOOKUP(P79,【参考】数式用!$A$5:$H$34,MATCH(S79,【参考】数式用!$F$4:$H$4,0)+5,0)),"")</f>
        <v/>
      </c>
      <c r="U79" s="236" t="str">
        <f>IF(S79="特定加算Ⅰ",VLOOKUP(P79,【参考】数式用!$A$5:$I$28,9,FALSE),"-")</f>
        <v>-</v>
      </c>
      <c r="V79" s="237" t="s">
        <v>155</v>
      </c>
      <c r="W79" s="802"/>
      <c r="X79" s="618" t="s">
        <v>156</v>
      </c>
      <c r="Y79" s="802"/>
      <c r="Z79" s="618" t="s">
        <v>157</v>
      </c>
      <c r="AA79" s="802"/>
      <c r="AB79" s="618" t="s">
        <v>156</v>
      </c>
      <c r="AC79" s="802"/>
      <c r="AD79" s="618" t="s">
        <v>158</v>
      </c>
      <c r="AE79" s="238" t="s">
        <v>159</v>
      </c>
      <c r="AF79" s="245" t="str">
        <f t="shared" si="7"/>
        <v/>
      </c>
      <c r="AG79" s="239" t="s">
        <v>160</v>
      </c>
      <c r="AH79" s="240" t="str">
        <f t="shared" si="8"/>
        <v/>
      </c>
      <c r="AJ79" s="241" t="str">
        <f t="shared" si="9"/>
        <v>○</v>
      </c>
      <c r="AK79" s="243" t="str">
        <f t="shared" si="6"/>
        <v/>
      </c>
      <c r="AL79" s="243"/>
      <c r="AM79" s="243"/>
      <c r="AN79" s="243"/>
      <c r="AO79" s="243"/>
      <c r="AP79" s="243"/>
      <c r="AQ79" s="243"/>
      <c r="AR79" s="243"/>
      <c r="AS79" s="244"/>
    </row>
    <row r="80" spans="1:45" ht="33" customHeight="1" thickBot="1">
      <c r="A80" s="229">
        <f t="shared" si="4"/>
        <v>69</v>
      </c>
      <c r="B80" s="230" t="str">
        <f>IF(【全員最初に作成】基本情報!C103="","",【全員最初に作成】基本情報!C103)</f>
        <v/>
      </c>
      <c r="C80" s="231" t="str">
        <f>IF(【全員最初に作成】基本情報!D103="","",【全員最初に作成】基本情報!D103)</f>
        <v/>
      </c>
      <c r="D80" s="231" t="str">
        <f>IF(【全員最初に作成】基本情報!E103="","",【全員最初に作成】基本情報!E103)</f>
        <v/>
      </c>
      <c r="E80" s="231" t="str">
        <f>IF(【全員最初に作成】基本情報!F103="","",【全員最初に作成】基本情報!F103)</f>
        <v/>
      </c>
      <c r="F80" s="231" t="str">
        <f>IF(【全員最初に作成】基本情報!G103="","",【全員最初に作成】基本情報!G103)</f>
        <v/>
      </c>
      <c r="G80" s="231" t="str">
        <f>IF(【全員最初に作成】基本情報!H103="","",【全員最初に作成】基本情報!H103)</f>
        <v/>
      </c>
      <c r="H80" s="231" t="str">
        <f>IF(【全員最初に作成】基本情報!I103="","",【全員最初に作成】基本情報!I103)</f>
        <v/>
      </c>
      <c r="I80" s="231" t="str">
        <f>IF(【全員最初に作成】基本情報!J103="","",【全員最初に作成】基本情報!J103)</f>
        <v/>
      </c>
      <c r="J80" s="231" t="str">
        <f>IF(【全員最初に作成】基本情報!K103="","",【全員最初に作成】基本情報!K103)</f>
        <v/>
      </c>
      <c r="K80" s="232" t="str">
        <f>IF(【全員最初に作成】基本情報!L103="","",【全員最初に作成】基本情報!L103)</f>
        <v/>
      </c>
      <c r="L80" s="229" t="str">
        <f>IF(【全員最初に作成】基本情報!M103="","",【全員最初に作成】基本情報!M103)</f>
        <v/>
      </c>
      <c r="M80" s="229" t="str">
        <f>IF(【全員最初に作成】基本情報!R103="","",【全員最初に作成】基本情報!R103)</f>
        <v/>
      </c>
      <c r="N80" s="229" t="str">
        <f>IF(【全員最初に作成】基本情報!W103="","",【全員最初に作成】基本情報!W103)</f>
        <v/>
      </c>
      <c r="O80" s="229" t="str">
        <f>IF(【全員最初に作成】基本情報!X103="","",【全員最初に作成】基本情報!X103)</f>
        <v/>
      </c>
      <c r="P80" s="233" t="str">
        <f>IF(【全員最初に作成】基本情報!Y103="","",【全員最初に作成】基本情報!Y103)</f>
        <v/>
      </c>
      <c r="Q80" s="234" t="str">
        <f>IF(【全員最初に作成】基本情報!AB103="","",【全員最初に作成】基本情報!AB103)</f>
        <v/>
      </c>
      <c r="R80" s="800"/>
      <c r="S80" s="801"/>
      <c r="T80" s="235" t="str">
        <f>IFERROR(IF(R80="","",VLOOKUP(P80,【参考】数式用!$A$5:$H$34,MATCH(S80,【参考】数式用!$F$4:$H$4,0)+5,0)),"")</f>
        <v/>
      </c>
      <c r="U80" s="236" t="str">
        <f>IF(S80="特定加算Ⅰ",VLOOKUP(P80,【参考】数式用!$A$5:$I$28,9,FALSE),"-")</f>
        <v>-</v>
      </c>
      <c r="V80" s="237" t="s">
        <v>155</v>
      </c>
      <c r="W80" s="802"/>
      <c r="X80" s="618" t="s">
        <v>156</v>
      </c>
      <c r="Y80" s="802"/>
      <c r="Z80" s="618" t="s">
        <v>157</v>
      </c>
      <c r="AA80" s="802"/>
      <c r="AB80" s="618" t="s">
        <v>156</v>
      </c>
      <c r="AC80" s="802"/>
      <c r="AD80" s="618" t="s">
        <v>158</v>
      </c>
      <c r="AE80" s="238" t="s">
        <v>159</v>
      </c>
      <c r="AF80" s="245" t="str">
        <f t="shared" si="7"/>
        <v/>
      </c>
      <c r="AG80" s="239" t="s">
        <v>160</v>
      </c>
      <c r="AH80" s="240" t="str">
        <f t="shared" si="8"/>
        <v/>
      </c>
      <c r="AJ80" s="241" t="str">
        <f t="shared" si="9"/>
        <v>○</v>
      </c>
      <c r="AK80" s="243" t="str">
        <f t="shared" si="6"/>
        <v/>
      </c>
      <c r="AL80" s="243"/>
      <c r="AM80" s="243"/>
      <c r="AN80" s="243"/>
      <c r="AO80" s="243"/>
      <c r="AP80" s="243"/>
      <c r="AQ80" s="243"/>
      <c r="AR80" s="243"/>
      <c r="AS80" s="244"/>
    </row>
    <row r="81" spans="1:45" ht="33" customHeight="1" thickBot="1">
      <c r="A81" s="229">
        <f t="shared" si="4"/>
        <v>70</v>
      </c>
      <c r="B81" s="230" t="str">
        <f>IF(【全員最初に作成】基本情報!C104="","",【全員最初に作成】基本情報!C104)</f>
        <v/>
      </c>
      <c r="C81" s="231" t="str">
        <f>IF(【全員最初に作成】基本情報!D104="","",【全員最初に作成】基本情報!D104)</f>
        <v/>
      </c>
      <c r="D81" s="231" t="str">
        <f>IF(【全員最初に作成】基本情報!E104="","",【全員最初に作成】基本情報!E104)</f>
        <v/>
      </c>
      <c r="E81" s="231" t="str">
        <f>IF(【全員最初に作成】基本情報!F104="","",【全員最初に作成】基本情報!F104)</f>
        <v/>
      </c>
      <c r="F81" s="231" t="str">
        <f>IF(【全員最初に作成】基本情報!G104="","",【全員最初に作成】基本情報!G104)</f>
        <v/>
      </c>
      <c r="G81" s="231" t="str">
        <f>IF(【全員最初に作成】基本情報!H104="","",【全員最初に作成】基本情報!H104)</f>
        <v/>
      </c>
      <c r="H81" s="231" t="str">
        <f>IF(【全員最初に作成】基本情報!I104="","",【全員最初に作成】基本情報!I104)</f>
        <v/>
      </c>
      <c r="I81" s="231" t="str">
        <f>IF(【全員最初に作成】基本情報!J104="","",【全員最初に作成】基本情報!J104)</f>
        <v/>
      </c>
      <c r="J81" s="231" t="str">
        <f>IF(【全員最初に作成】基本情報!K104="","",【全員最初に作成】基本情報!K104)</f>
        <v/>
      </c>
      <c r="K81" s="232" t="str">
        <f>IF(【全員最初に作成】基本情報!L104="","",【全員最初に作成】基本情報!L104)</f>
        <v/>
      </c>
      <c r="L81" s="229" t="str">
        <f>IF(【全員最初に作成】基本情報!M104="","",【全員最初に作成】基本情報!M104)</f>
        <v/>
      </c>
      <c r="M81" s="229" t="str">
        <f>IF(【全員最初に作成】基本情報!R104="","",【全員最初に作成】基本情報!R104)</f>
        <v/>
      </c>
      <c r="N81" s="229" t="str">
        <f>IF(【全員最初に作成】基本情報!W104="","",【全員最初に作成】基本情報!W104)</f>
        <v/>
      </c>
      <c r="O81" s="229" t="str">
        <f>IF(【全員最初に作成】基本情報!X104="","",【全員最初に作成】基本情報!X104)</f>
        <v/>
      </c>
      <c r="P81" s="233" t="str">
        <f>IF(【全員最初に作成】基本情報!Y104="","",【全員最初に作成】基本情報!Y104)</f>
        <v/>
      </c>
      <c r="Q81" s="234" t="str">
        <f>IF(【全員最初に作成】基本情報!AB104="","",【全員最初に作成】基本情報!AB104)</f>
        <v/>
      </c>
      <c r="R81" s="800"/>
      <c r="S81" s="801"/>
      <c r="T81" s="235" t="str">
        <f>IFERROR(IF(R81="","",VLOOKUP(P81,【参考】数式用!$A$5:$H$34,MATCH(S81,【参考】数式用!$F$4:$H$4,0)+5,0)),"")</f>
        <v/>
      </c>
      <c r="U81" s="236" t="str">
        <f>IF(S81="特定加算Ⅰ",VLOOKUP(P81,【参考】数式用!$A$5:$I$28,9,FALSE),"-")</f>
        <v>-</v>
      </c>
      <c r="V81" s="237" t="s">
        <v>155</v>
      </c>
      <c r="W81" s="802"/>
      <c r="X81" s="618" t="s">
        <v>156</v>
      </c>
      <c r="Y81" s="802"/>
      <c r="Z81" s="618" t="s">
        <v>157</v>
      </c>
      <c r="AA81" s="802"/>
      <c r="AB81" s="618" t="s">
        <v>156</v>
      </c>
      <c r="AC81" s="802"/>
      <c r="AD81" s="618" t="s">
        <v>158</v>
      </c>
      <c r="AE81" s="238" t="s">
        <v>159</v>
      </c>
      <c r="AF81" s="245" t="str">
        <f t="shared" si="7"/>
        <v/>
      </c>
      <c r="AG81" s="239" t="s">
        <v>160</v>
      </c>
      <c r="AH81" s="240" t="str">
        <f t="shared" si="8"/>
        <v/>
      </c>
      <c r="AJ81" s="241" t="str">
        <f t="shared" si="9"/>
        <v>○</v>
      </c>
      <c r="AK81" s="243" t="str">
        <f t="shared" si="6"/>
        <v/>
      </c>
      <c r="AL81" s="243"/>
      <c r="AM81" s="243"/>
      <c r="AN81" s="243"/>
      <c r="AO81" s="243"/>
      <c r="AP81" s="243"/>
      <c r="AQ81" s="243"/>
      <c r="AR81" s="243"/>
      <c r="AS81" s="244"/>
    </row>
    <row r="82" spans="1:45" ht="33" customHeight="1" thickBot="1">
      <c r="A82" s="229">
        <f t="shared" si="4"/>
        <v>71</v>
      </c>
      <c r="B82" s="230" t="str">
        <f>IF(【全員最初に作成】基本情報!C105="","",【全員最初に作成】基本情報!C105)</f>
        <v/>
      </c>
      <c r="C82" s="231" t="str">
        <f>IF(【全員最初に作成】基本情報!D105="","",【全員最初に作成】基本情報!D105)</f>
        <v/>
      </c>
      <c r="D82" s="231" t="str">
        <f>IF(【全員最初に作成】基本情報!E105="","",【全員最初に作成】基本情報!E105)</f>
        <v/>
      </c>
      <c r="E82" s="231" t="str">
        <f>IF(【全員最初に作成】基本情報!F105="","",【全員最初に作成】基本情報!F105)</f>
        <v/>
      </c>
      <c r="F82" s="231" t="str">
        <f>IF(【全員最初に作成】基本情報!G105="","",【全員最初に作成】基本情報!G105)</f>
        <v/>
      </c>
      <c r="G82" s="231" t="str">
        <f>IF(【全員最初に作成】基本情報!H105="","",【全員最初に作成】基本情報!H105)</f>
        <v/>
      </c>
      <c r="H82" s="231" t="str">
        <f>IF(【全員最初に作成】基本情報!I105="","",【全員最初に作成】基本情報!I105)</f>
        <v/>
      </c>
      <c r="I82" s="231" t="str">
        <f>IF(【全員最初に作成】基本情報!J105="","",【全員最初に作成】基本情報!J105)</f>
        <v/>
      </c>
      <c r="J82" s="231" t="str">
        <f>IF(【全員最初に作成】基本情報!K105="","",【全員最初に作成】基本情報!K105)</f>
        <v/>
      </c>
      <c r="K82" s="232" t="str">
        <f>IF(【全員最初に作成】基本情報!L105="","",【全員最初に作成】基本情報!L105)</f>
        <v/>
      </c>
      <c r="L82" s="229" t="str">
        <f>IF(【全員最初に作成】基本情報!M105="","",【全員最初に作成】基本情報!M105)</f>
        <v/>
      </c>
      <c r="M82" s="229" t="str">
        <f>IF(【全員最初に作成】基本情報!R105="","",【全員最初に作成】基本情報!R105)</f>
        <v/>
      </c>
      <c r="N82" s="229" t="str">
        <f>IF(【全員最初に作成】基本情報!W105="","",【全員最初に作成】基本情報!W105)</f>
        <v/>
      </c>
      <c r="O82" s="229" t="str">
        <f>IF(【全員最初に作成】基本情報!X105="","",【全員最初に作成】基本情報!X105)</f>
        <v/>
      </c>
      <c r="P82" s="233" t="str">
        <f>IF(【全員最初に作成】基本情報!Y105="","",【全員最初に作成】基本情報!Y105)</f>
        <v/>
      </c>
      <c r="Q82" s="234" t="str">
        <f>IF(【全員最初に作成】基本情報!AB105="","",【全員最初に作成】基本情報!AB105)</f>
        <v/>
      </c>
      <c r="R82" s="800"/>
      <c r="S82" s="801"/>
      <c r="T82" s="235" t="str">
        <f>IFERROR(IF(R82="","",VLOOKUP(P82,【参考】数式用!$A$5:$H$34,MATCH(S82,【参考】数式用!$F$4:$H$4,0)+5,0)),"")</f>
        <v/>
      </c>
      <c r="U82" s="236" t="str">
        <f>IF(S82="特定加算Ⅰ",VLOOKUP(P82,【参考】数式用!$A$5:$I$28,9,FALSE),"-")</f>
        <v>-</v>
      </c>
      <c r="V82" s="237" t="s">
        <v>155</v>
      </c>
      <c r="W82" s="802"/>
      <c r="X82" s="618" t="s">
        <v>156</v>
      </c>
      <c r="Y82" s="802"/>
      <c r="Z82" s="618" t="s">
        <v>157</v>
      </c>
      <c r="AA82" s="802"/>
      <c r="AB82" s="618" t="s">
        <v>156</v>
      </c>
      <c r="AC82" s="802"/>
      <c r="AD82" s="618" t="s">
        <v>158</v>
      </c>
      <c r="AE82" s="238" t="s">
        <v>159</v>
      </c>
      <c r="AF82" s="245" t="str">
        <f t="shared" si="7"/>
        <v/>
      </c>
      <c r="AG82" s="239" t="s">
        <v>160</v>
      </c>
      <c r="AH82" s="240" t="str">
        <f t="shared" si="8"/>
        <v/>
      </c>
      <c r="AJ82" s="241" t="str">
        <f t="shared" si="9"/>
        <v>○</v>
      </c>
      <c r="AK82" s="243" t="str">
        <f t="shared" si="6"/>
        <v/>
      </c>
      <c r="AL82" s="243"/>
      <c r="AM82" s="243"/>
      <c r="AN82" s="243"/>
      <c r="AO82" s="243"/>
      <c r="AP82" s="243"/>
      <c r="AQ82" s="243"/>
      <c r="AR82" s="243"/>
      <c r="AS82" s="244"/>
    </row>
    <row r="83" spans="1:45" ht="33" customHeight="1" thickBot="1">
      <c r="A83" s="229">
        <f t="shared" si="4"/>
        <v>72</v>
      </c>
      <c r="B83" s="230" t="str">
        <f>IF(【全員最初に作成】基本情報!C106="","",【全員最初に作成】基本情報!C106)</f>
        <v/>
      </c>
      <c r="C83" s="231" t="str">
        <f>IF(【全員最初に作成】基本情報!D106="","",【全員最初に作成】基本情報!D106)</f>
        <v/>
      </c>
      <c r="D83" s="231" t="str">
        <f>IF(【全員最初に作成】基本情報!E106="","",【全員最初に作成】基本情報!E106)</f>
        <v/>
      </c>
      <c r="E83" s="231" t="str">
        <f>IF(【全員最初に作成】基本情報!F106="","",【全員最初に作成】基本情報!F106)</f>
        <v/>
      </c>
      <c r="F83" s="231" t="str">
        <f>IF(【全員最初に作成】基本情報!G106="","",【全員最初に作成】基本情報!G106)</f>
        <v/>
      </c>
      <c r="G83" s="231" t="str">
        <f>IF(【全員最初に作成】基本情報!H106="","",【全員最初に作成】基本情報!H106)</f>
        <v/>
      </c>
      <c r="H83" s="231" t="str">
        <f>IF(【全員最初に作成】基本情報!I106="","",【全員最初に作成】基本情報!I106)</f>
        <v/>
      </c>
      <c r="I83" s="231" t="str">
        <f>IF(【全員最初に作成】基本情報!J106="","",【全員最初に作成】基本情報!J106)</f>
        <v/>
      </c>
      <c r="J83" s="231" t="str">
        <f>IF(【全員最初に作成】基本情報!K106="","",【全員最初に作成】基本情報!K106)</f>
        <v/>
      </c>
      <c r="K83" s="232" t="str">
        <f>IF(【全員最初に作成】基本情報!L106="","",【全員最初に作成】基本情報!L106)</f>
        <v/>
      </c>
      <c r="L83" s="229" t="str">
        <f>IF(【全員最初に作成】基本情報!M106="","",【全員最初に作成】基本情報!M106)</f>
        <v/>
      </c>
      <c r="M83" s="229" t="str">
        <f>IF(【全員最初に作成】基本情報!R106="","",【全員最初に作成】基本情報!R106)</f>
        <v/>
      </c>
      <c r="N83" s="229" t="str">
        <f>IF(【全員最初に作成】基本情報!W106="","",【全員最初に作成】基本情報!W106)</f>
        <v/>
      </c>
      <c r="O83" s="229" t="str">
        <f>IF(【全員最初に作成】基本情報!X106="","",【全員最初に作成】基本情報!X106)</f>
        <v/>
      </c>
      <c r="P83" s="233" t="str">
        <f>IF(【全員最初に作成】基本情報!Y106="","",【全員最初に作成】基本情報!Y106)</f>
        <v/>
      </c>
      <c r="Q83" s="234" t="str">
        <f>IF(【全員最初に作成】基本情報!AB106="","",【全員最初に作成】基本情報!AB106)</f>
        <v/>
      </c>
      <c r="R83" s="800"/>
      <c r="S83" s="801"/>
      <c r="T83" s="235" t="str">
        <f>IFERROR(IF(R83="","",VLOOKUP(P83,【参考】数式用!$A$5:$H$34,MATCH(S83,【参考】数式用!$F$4:$H$4,0)+5,0)),"")</f>
        <v/>
      </c>
      <c r="U83" s="236" t="str">
        <f>IF(S83="特定加算Ⅰ",VLOOKUP(P83,【参考】数式用!$A$5:$I$28,9,FALSE),"-")</f>
        <v>-</v>
      </c>
      <c r="V83" s="237" t="s">
        <v>155</v>
      </c>
      <c r="W83" s="802"/>
      <c r="X83" s="618" t="s">
        <v>156</v>
      </c>
      <c r="Y83" s="802"/>
      <c r="Z83" s="618" t="s">
        <v>157</v>
      </c>
      <c r="AA83" s="802"/>
      <c r="AB83" s="618" t="s">
        <v>156</v>
      </c>
      <c r="AC83" s="802"/>
      <c r="AD83" s="618" t="s">
        <v>158</v>
      </c>
      <c r="AE83" s="238" t="s">
        <v>159</v>
      </c>
      <c r="AF83" s="245" t="str">
        <f t="shared" si="7"/>
        <v/>
      </c>
      <c r="AG83" s="239" t="s">
        <v>160</v>
      </c>
      <c r="AH83" s="240" t="str">
        <f t="shared" si="8"/>
        <v/>
      </c>
      <c r="AJ83" s="241" t="str">
        <f t="shared" si="9"/>
        <v>○</v>
      </c>
      <c r="AK83" s="243" t="str">
        <f t="shared" si="6"/>
        <v/>
      </c>
      <c r="AL83" s="243"/>
      <c r="AM83" s="243"/>
      <c r="AN83" s="243"/>
      <c r="AO83" s="243"/>
      <c r="AP83" s="243"/>
      <c r="AQ83" s="243"/>
      <c r="AR83" s="243"/>
      <c r="AS83" s="244"/>
    </row>
    <row r="84" spans="1:45" ht="33" customHeight="1" thickBot="1">
      <c r="A84" s="229">
        <f t="shared" si="4"/>
        <v>73</v>
      </c>
      <c r="B84" s="230" t="str">
        <f>IF(【全員最初に作成】基本情報!C107="","",【全員最初に作成】基本情報!C107)</f>
        <v/>
      </c>
      <c r="C84" s="231" t="str">
        <f>IF(【全員最初に作成】基本情報!D107="","",【全員最初に作成】基本情報!D107)</f>
        <v/>
      </c>
      <c r="D84" s="231" t="str">
        <f>IF(【全員最初に作成】基本情報!E107="","",【全員最初に作成】基本情報!E107)</f>
        <v/>
      </c>
      <c r="E84" s="231" t="str">
        <f>IF(【全員最初に作成】基本情報!F107="","",【全員最初に作成】基本情報!F107)</f>
        <v/>
      </c>
      <c r="F84" s="231" t="str">
        <f>IF(【全員最初に作成】基本情報!G107="","",【全員最初に作成】基本情報!G107)</f>
        <v/>
      </c>
      <c r="G84" s="231" t="str">
        <f>IF(【全員最初に作成】基本情報!H107="","",【全員最初に作成】基本情報!H107)</f>
        <v/>
      </c>
      <c r="H84" s="231" t="str">
        <f>IF(【全員最初に作成】基本情報!I107="","",【全員最初に作成】基本情報!I107)</f>
        <v/>
      </c>
      <c r="I84" s="231" t="str">
        <f>IF(【全員最初に作成】基本情報!J107="","",【全員最初に作成】基本情報!J107)</f>
        <v/>
      </c>
      <c r="J84" s="231" t="str">
        <f>IF(【全員最初に作成】基本情報!K107="","",【全員最初に作成】基本情報!K107)</f>
        <v/>
      </c>
      <c r="K84" s="232" t="str">
        <f>IF(【全員最初に作成】基本情報!L107="","",【全員最初に作成】基本情報!L107)</f>
        <v/>
      </c>
      <c r="L84" s="229" t="str">
        <f>IF(【全員最初に作成】基本情報!M107="","",【全員最初に作成】基本情報!M107)</f>
        <v/>
      </c>
      <c r="M84" s="229" t="str">
        <f>IF(【全員最初に作成】基本情報!R107="","",【全員最初に作成】基本情報!R107)</f>
        <v/>
      </c>
      <c r="N84" s="229" t="str">
        <f>IF(【全員最初に作成】基本情報!W107="","",【全員最初に作成】基本情報!W107)</f>
        <v/>
      </c>
      <c r="O84" s="229" t="str">
        <f>IF(【全員最初に作成】基本情報!X107="","",【全員最初に作成】基本情報!X107)</f>
        <v/>
      </c>
      <c r="P84" s="233" t="str">
        <f>IF(【全員最初に作成】基本情報!Y107="","",【全員最初に作成】基本情報!Y107)</f>
        <v/>
      </c>
      <c r="Q84" s="234" t="str">
        <f>IF(【全員最初に作成】基本情報!AB107="","",【全員最初に作成】基本情報!AB107)</f>
        <v/>
      </c>
      <c r="R84" s="800"/>
      <c r="S84" s="801"/>
      <c r="T84" s="235" t="str">
        <f>IFERROR(IF(R84="","",VLOOKUP(P84,【参考】数式用!$A$5:$H$34,MATCH(S84,【参考】数式用!$F$4:$H$4,0)+5,0)),"")</f>
        <v/>
      </c>
      <c r="U84" s="236" t="str">
        <f>IF(S84="特定加算Ⅰ",VLOOKUP(P84,【参考】数式用!$A$5:$I$28,9,FALSE),"-")</f>
        <v>-</v>
      </c>
      <c r="V84" s="237" t="s">
        <v>155</v>
      </c>
      <c r="W84" s="802"/>
      <c r="X84" s="618" t="s">
        <v>156</v>
      </c>
      <c r="Y84" s="802"/>
      <c r="Z84" s="618" t="s">
        <v>157</v>
      </c>
      <c r="AA84" s="802"/>
      <c r="AB84" s="618" t="s">
        <v>156</v>
      </c>
      <c r="AC84" s="802"/>
      <c r="AD84" s="618" t="s">
        <v>158</v>
      </c>
      <c r="AE84" s="238" t="s">
        <v>159</v>
      </c>
      <c r="AF84" s="245" t="str">
        <f t="shared" si="7"/>
        <v/>
      </c>
      <c r="AG84" s="239" t="s">
        <v>160</v>
      </c>
      <c r="AH84" s="240" t="str">
        <f t="shared" si="8"/>
        <v/>
      </c>
      <c r="AJ84" s="241" t="str">
        <f t="shared" si="9"/>
        <v>○</v>
      </c>
      <c r="AK84" s="243" t="str">
        <f t="shared" si="6"/>
        <v/>
      </c>
      <c r="AL84" s="243"/>
      <c r="AM84" s="243"/>
      <c r="AN84" s="243"/>
      <c r="AO84" s="243"/>
      <c r="AP84" s="243"/>
      <c r="AQ84" s="243"/>
      <c r="AR84" s="243"/>
      <c r="AS84" s="244"/>
    </row>
    <row r="85" spans="1:45" ht="33" customHeight="1" thickBot="1">
      <c r="A85" s="229">
        <f t="shared" si="4"/>
        <v>74</v>
      </c>
      <c r="B85" s="230" t="str">
        <f>IF(【全員最初に作成】基本情報!C108="","",【全員最初に作成】基本情報!C108)</f>
        <v/>
      </c>
      <c r="C85" s="231" t="str">
        <f>IF(【全員最初に作成】基本情報!D108="","",【全員最初に作成】基本情報!D108)</f>
        <v/>
      </c>
      <c r="D85" s="231" t="str">
        <f>IF(【全員最初に作成】基本情報!E108="","",【全員最初に作成】基本情報!E108)</f>
        <v/>
      </c>
      <c r="E85" s="231" t="str">
        <f>IF(【全員最初に作成】基本情報!F108="","",【全員最初に作成】基本情報!F108)</f>
        <v/>
      </c>
      <c r="F85" s="231" t="str">
        <f>IF(【全員最初に作成】基本情報!G108="","",【全員最初に作成】基本情報!G108)</f>
        <v/>
      </c>
      <c r="G85" s="231" t="str">
        <f>IF(【全員最初に作成】基本情報!H108="","",【全員最初に作成】基本情報!H108)</f>
        <v/>
      </c>
      <c r="H85" s="231" t="str">
        <f>IF(【全員最初に作成】基本情報!I108="","",【全員最初に作成】基本情報!I108)</f>
        <v/>
      </c>
      <c r="I85" s="231" t="str">
        <f>IF(【全員最初に作成】基本情報!J108="","",【全員最初に作成】基本情報!J108)</f>
        <v/>
      </c>
      <c r="J85" s="231" t="str">
        <f>IF(【全員最初に作成】基本情報!K108="","",【全員最初に作成】基本情報!K108)</f>
        <v/>
      </c>
      <c r="K85" s="232" t="str">
        <f>IF(【全員最初に作成】基本情報!L108="","",【全員最初に作成】基本情報!L108)</f>
        <v/>
      </c>
      <c r="L85" s="229" t="str">
        <f>IF(【全員最初に作成】基本情報!M108="","",【全員最初に作成】基本情報!M108)</f>
        <v/>
      </c>
      <c r="M85" s="229" t="str">
        <f>IF(【全員最初に作成】基本情報!R108="","",【全員最初に作成】基本情報!R108)</f>
        <v/>
      </c>
      <c r="N85" s="229" t="str">
        <f>IF(【全員最初に作成】基本情報!W108="","",【全員最初に作成】基本情報!W108)</f>
        <v/>
      </c>
      <c r="O85" s="229" t="str">
        <f>IF(【全員最初に作成】基本情報!X108="","",【全員最初に作成】基本情報!X108)</f>
        <v/>
      </c>
      <c r="P85" s="233" t="str">
        <f>IF(【全員最初に作成】基本情報!Y108="","",【全員最初に作成】基本情報!Y108)</f>
        <v/>
      </c>
      <c r="Q85" s="234" t="str">
        <f>IF(【全員最初に作成】基本情報!AB108="","",【全員最初に作成】基本情報!AB108)</f>
        <v/>
      </c>
      <c r="R85" s="800"/>
      <c r="S85" s="801"/>
      <c r="T85" s="235" t="str">
        <f>IFERROR(IF(R85="","",VLOOKUP(P85,【参考】数式用!$A$5:$H$34,MATCH(S85,【参考】数式用!$F$4:$H$4,0)+5,0)),"")</f>
        <v/>
      </c>
      <c r="U85" s="236" t="str">
        <f>IF(S85="特定加算Ⅰ",VLOOKUP(P85,【参考】数式用!$A$5:$I$28,9,FALSE),"-")</f>
        <v>-</v>
      </c>
      <c r="V85" s="237" t="s">
        <v>155</v>
      </c>
      <c r="W85" s="802"/>
      <c r="X85" s="618" t="s">
        <v>156</v>
      </c>
      <c r="Y85" s="802"/>
      <c r="Z85" s="618" t="s">
        <v>157</v>
      </c>
      <c r="AA85" s="802"/>
      <c r="AB85" s="618" t="s">
        <v>156</v>
      </c>
      <c r="AC85" s="802"/>
      <c r="AD85" s="618" t="s">
        <v>158</v>
      </c>
      <c r="AE85" s="238" t="s">
        <v>159</v>
      </c>
      <c r="AF85" s="245" t="str">
        <f t="shared" si="7"/>
        <v/>
      </c>
      <c r="AG85" s="239" t="s">
        <v>160</v>
      </c>
      <c r="AH85" s="240" t="str">
        <f t="shared" si="8"/>
        <v/>
      </c>
      <c r="AJ85" s="241" t="str">
        <f t="shared" si="9"/>
        <v>○</v>
      </c>
      <c r="AK85" s="243" t="str">
        <f t="shared" si="6"/>
        <v/>
      </c>
      <c r="AL85" s="243"/>
      <c r="AM85" s="243"/>
      <c r="AN85" s="243"/>
      <c r="AO85" s="243"/>
      <c r="AP85" s="243"/>
      <c r="AQ85" s="243"/>
      <c r="AR85" s="243"/>
      <c r="AS85" s="244"/>
    </row>
    <row r="86" spans="1:45" ht="33" customHeight="1" thickBot="1">
      <c r="A86" s="229">
        <f t="shared" si="4"/>
        <v>75</v>
      </c>
      <c r="B86" s="230" t="str">
        <f>IF(【全員最初に作成】基本情報!C109="","",【全員最初に作成】基本情報!C109)</f>
        <v/>
      </c>
      <c r="C86" s="231" t="str">
        <f>IF(【全員最初に作成】基本情報!D109="","",【全員最初に作成】基本情報!D109)</f>
        <v/>
      </c>
      <c r="D86" s="231" t="str">
        <f>IF(【全員最初に作成】基本情報!E109="","",【全員最初に作成】基本情報!E109)</f>
        <v/>
      </c>
      <c r="E86" s="231" t="str">
        <f>IF(【全員最初に作成】基本情報!F109="","",【全員最初に作成】基本情報!F109)</f>
        <v/>
      </c>
      <c r="F86" s="231" t="str">
        <f>IF(【全員最初に作成】基本情報!G109="","",【全員最初に作成】基本情報!G109)</f>
        <v/>
      </c>
      <c r="G86" s="231" t="str">
        <f>IF(【全員最初に作成】基本情報!H109="","",【全員最初に作成】基本情報!H109)</f>
        <v/>
      </c>
      <c r="H86" s="231" t="str">
        <f>IF(【全員最初に作成】基本情報!I109="","",【全員最初に作成】基本情報!I109)</f>
        <v/>
      </c>
      <c r="I86" s="231" t="str">
        <f>IF(【全員最初に作成】基本情報!J109="","",【全員最初に作成】基本情報!J109)</f>
        <v/>
      </c>
      <c r="J86" s="231" t="str">
        <f>IF(【全員最初に作成】基本情報!K109="","",【全員最初に作成】基本情報!K109)</f>
        <v/>
      </c>
      <c r="K86" s="232" t="str">
        <f>IF(【全員最初に作成】基本情報!L109="","",【全員最初に作成】基本情報!L109)</f>
        <v/>
      </c>
      <c r="L86" s="229" t="str">
        <f>IF(【全員最初に作成】基本情報!M109="","",【全員最初に作成】基本情報!M109)</f>
        <v/>
      </c>
      <c r="M86" s="229" t="str">
        <f>IF(【全員最初に作成】基本情報!R109="","",【全員最初に作成】基本情報!R109)</f>
        <v/>
      </c>
      <c r="N86" s="229" t="str">
        <f>IF(【全員最初に作成】基本情報!W109="","",【全員最初に作成】基本情報!W109)</f>
        <v/>
      </c>
      <c r="O86" s="229" t="str">
        <f>IF(【全員最初に作成】基本情報!X109="","",【全員最初に作成】基本情報!X109)</f>
        <v/>
      </c>
      <c r="P86" s="233" t="str">
        <f>IF(【全員最初に作成】基本情報!Y109="","",【全員最初に作成】基本情報!Y109)</f>
        <v/>
      </c>
      <c r="Q86" s="234" t="str">
        <f>IF(【全員最初に作成】基本情報!AB109="","",【全員最初に作成】基本情報!AB109)</f>
        <v/>
      </c>
      <c r="R86" s="800"/>
      <c r="S86" s="801"/>
      <c r="T86" s="235" t="str">
        <f>IFERROR(IF(R86="","",VLOOKUP(P86,【参考】数式用!$A$5:$H$34,MATCH(S86,【参考】数式用!$F$4:$H$4,0)+5,0)),"")</f>
        <v/>
      </c>
      <c r="U86" s="236" t="str">
        <f>IF(S86="特定加算Ⅰ",VLOOKUP(P86,【参考】数式用!$A$5:$I$28,9,FALSE),"-")</f>
        <v>-</v>
      </c>
      <c r="V86" s="237" t="s">
        <v>155</v>
      </c>
      <c r="W86" s="802"/>
      <c r="X86" s="618" t="s">
        <v>156</v>
      </c>
      <c r="Y86" s="802"/>
      <c r="Z86" s="618" t="s">
        <v>157</v>
      </c>
      <c r="AA86" s="802"/>
      <c r="AB86" s="618" t="s">
        <v>156</v>
      </c>
      <c r="AC86" s="802"/>
      <c r="AD86" s="618" t="s">
        <v>158</v>
      </c>
      <c r="AE86" s="238" t="s">
        <v>159</v>
      </c>
      <c r="AF86" s="245" t="str">
        <f t="shared" si="7"/>
        <v/>
      </c>
      <c r="AG86" s="239" t="s">
        <v>160</v>
      </c>
      <c r="AH86" s="240" t="str">
        <f t="shared" si="8"/>
        <v/>
      </c>
      <c r="AJ86" s="241" t="str">
        <f t="shared" si="9"/>
        <v>○</v>
      </c>
      <c r="AK86" s="243" t="str">
        <f t="shared" si="6"/>
        <v/>
      </c>
      <c r="AL86" s="243"/>
      <c r="AM86" s="243"/>
      <c r="AN86" s="243"/>
      <c r="AO86" s="243"/>
      <c r="AP86" s="243"/>
      <c r="AQ86" s="243"/>
      <c r="AR86" s="243"/>
      <c r="AS86" s="244"/>
    </row>
    <row r="87" spans="1:45" ht="33" customHeight="1" thickBot="1">
      <c r="A87" s="229">
        <f t="shared" si="4"/>
        <v>76</v>
      </c>
      <c r="B87" s="230" t="str">
        <f>IF(【全員最初に作成】基本情報!C110="","",【全員最初に作成】基本情報!C110)</f>
        <v/>
      </c>
      <c r="C87" s="231" t="str">
        <f>IF(【全員最初に作成】基本情報!D110="","",【全員最初に作成】基本情報!D110)</f>
        <v/>
      </c>
      <c r="D87" s="231" t="str">
        <f>IF(【全員最初に作成】基本情報!E110="","",【全員最初に作成】基本情報!E110)</f>
        <v/>
      </c>
      <c r="E87" s="231" t="str">
        <f>IF(【全員最初に作成】基本情報!F110="","",【全員最初に作成】基本情報!F110)</f>
        <v/>
      </c>
      <c r="F87" s="231" t="str">
        <f>IF(【全員最初に作成】基本情報!G110="","",【全員最初に作成】基本情報!G110)</f>
        <v/>
      </c>
      <c r="G87" s="231" t="str">
        <f>IF(【全員最初に作成】基本情報!H110="","",【全員最初に作成】基本情報!H110)</f>
        <v/>
      </c>
      <c r="H87" s="231" t="str">
        <f>IF(【全員最初に作成】基本情報!I110="","",【全員最初に作成】基本情報!I110)</f>
        <v/>
      </c>
      <c r="I87" s="231" t="str">
        <f>IF(【全員最初に作成】基本情報!J110="","",【全員最初に作成】基本情報!J110)</f>
        <v/>
      </c>
      <c r="J87" s="231" t="str">
        <f>IF(【全員最初に作成】基本情報!K110="","",【全員最初に作成】基本情報!K110)</f>
        <v/>
      </c>
      <c r="K87" s="232" t="str">
        <f>IF(【全員最初に作成】基本情報!L110="","",【全員最初に作成】基本情報!L110)</f>
        <v/>
      </c>
      <c r="L87" s="229" t="str">
        <f>IF(【全員最初に作成】基本情報!M110="","",【全員最初に作成】基本情報!M110)</f>
        <v/>
      </c>
      <c r="M87" s="229" t="str">
        <f>IF(【全員最初に作成】基本情報!R110="","",【全員最初に作成】基本情報!R110)</f>
        <v/>
      </c>
      <c r="N87" s="229" t="str">
        <f>IF(【全員最初に作成】基本情報!W110="","",【全員最初に作成】基本情報!W110)</f>
        <v/>
      </c>
      <c r="O87" s="229" t="str">
        <f>IF(【全員最初に作成】基本情報!X110="","",【全員最初に作成】基本情報!X110)</f>
        <v/>
      </c>
      <c r="P87" s="233" t="str">
        <f>IF(【全員最初に作成】基本情報!Y110="","",【全員最初に作成】基本情報!Y110)</f>
        <v/>
      </c>
      <c r="Q87" s="234" t="str">
        <f>IF(【全員最初に作成】基本情報!AB110="","",【全員最初に作成】基本情報!AB110)</f>
        <v/>
      </c>
      <c r="R87" s="800"/>
      <c r="S87" s="801"/>
      <c r="T87" s="235" t="str">
        <f>IFERROR(IF(R87="","",VLOOKUP(P87,【参考】数式用!$A$5:$H$34,MATCH(S87,【参考】数式用!$F$4:$H$4,0)+5,0)),"")</f>
        <v/>
      </c>
      <c r="U87" s="236" t="str">
        <f>IF(S87="特定加算Ⅰ",VLOOKUP(P87,【参考】数式用!$A$5:$I$28,9,FALSE),"-")</f>
        <v>-</v>
      </c>
      <c r="V87" s="237" t="s">
        <v>155</v>
      </c>
      <c r="W87" s="802"/>
      <c r="X87" s="618" t="s">
        <v>156</v>
      </c>
      <c r="Y87" s="802"/>
      <c r="Z87" s="618" t="s">
        <v>157</v>
      </c>
      <c r="AA87" s="802"/>
      <c r="AB87" s="618" t="s">
        <v>156</v>
      </c>
      <c r="AC87" s="802"/>
      <c r="AD87" s="618" t="s">
        <v>158</v>
      </c>
      <c r="AE87" s="238" t="s">
        <v>159</v>
      </c>
      <c r="AF87" s="245" t="str">
        <f t="shared" si="7"/>
        <v/>
      </c>
      <c r="AG87" s="239" t="s">
        <v>160</v>
      </c>
      <c r="AH87" s="240" t="str">
        <f t="shared" si="8"/>
        <v/>
      </c>
      <c r="AJ87" s="241" t="str">
        <f t="shared" si="9"/>
        <v>○</v>
      </c>
      <c r="AK87" s="243" t="str">
        <f t="shared" si="6"/>
        <v/>
      </c>
      <c r="AL87" s="243"/>
      <c r="AM87" s="243"/>
      <c r="AN87" s="243"/>
      <c r="AO87" s="243"/>
      <c r="AP87" s="243"/>
      <c r="AQ87" s="243"/>
      <c r="AR87" s="243"/>
      <c r="AS87" s="244"/>
    </row>
    <row r="88" spans="1:45" ht="33" customHeight="1" thickBot="1">
      <c r="A88" s="229">
        <f t="shared" si="4"/>
        <v>77</v>
      </c>
      <c r="B88" s="230" t="str">
        <f>IF(【全員最初に作成】基本情報!C111="","",【全員最初に作成】基本情報!C111)</f>
        <v/>
      </c>
      <c r="C88" s="231" t="str">
        <f>IF(【全員最初に作成】基本情報!D111="","",【全員最初に作成】基本情報!D111)</f>
        <v/>
      </c>
      <c r="D88" s="231" t="str">
        <f>IF(【全員最初に作成】基本情報!E111="","",【全員最初に作成】基本情報!E111)</f>
        <v/>
      </c>
      <c r="E88" s="231" t="str">
        <f>IF(【全員最初に作成】基本情報!F111="","",【全員最初に作成】基本情報!F111)</f>
        <v/>
      </c>
      <c r="F88" s="231" t="str">
        <f>IF(【全員最初に作成】基本情報!G111="","",【全員最初に作成】基本情報!G111)</f>
        <v/>
      </c>
      <c r="G88" s="231" t="str">
        <f>IF(【全員最初に作成】基本情報!H111="","",【全員最初に作成】基本情報!H111)</f>
        <v/>
      </c>
      <c r="H88" s="231" t="str">
        <f>IF(【全員最初に作成】基本情報!I111="","",【全員最初に作成】基本情報!I111)</f>
        <v/>
      </c>
      <c r="I88" s="231" t="str">
        <f>IF(【全員最初に作成】基本情報!J111="","",【全員最初に作成】基本情報!J111)</f>
        <v/>
      </c>
      <c r="J88" s="231" t="str">
        <f>IF(【全員最初に作成】基本情報!K111="","",【全員最初に作成】基本情報!K111)</f>
        <v/>
      </c>
      <c r="K88" s="232" t="str">
        <f>IF(【全員最初に作成】基本情報!L111="","",【全員最初に作成】基本情報!L111)</f>
        <v/>
      </c>
      <c r="L88" s="229" t="str">
        <f>IF(【全員最初に作成】基本情報!M111="","",【全員最初に作成】基本情報!M111)</f>
        <v/>
      </c>
      <c r="M88" s="229" t="str">
        <f>IF(【全員最初に作成】基本情報!R111="","",【全員最初に作成】基本情報!R111)</f>
        <v/>
      </c>
      <c r="N88" s="229" t="str">
        <f>IF(【全員最初に作成】基本情報!W111="","",【全員最初に作成】基本情報!W111)</f>
        <v/>
      </c>
      <c r="O88" s="229" t="str">
        <f>IF(【全員最初に作成】基本情報!X111="","",【全員最初に作成】基本情報!X111)</f>
        <v/>
      </c>
      <c r="P88" s="233" t="str">
        <f>IF(【全員最初に作成】基本情報!Y111="","",【全員最初に作成】基本情報!Y111)</f>
        <v/>
      </c>
      <c r="Q88" s="234" t="str">
        <f>IF(【全員最初に作成】基本情報!AB111="","",【全員最初に作成】基本情報!AB111)</f>
        <v/>
      </c>
      <c r="R88" s="800"/>
      <c r="S88" s="801"/>
      <c r="T88" s="235" t="str">
        <f>IFERROR(IF(R88="","",VLOOKUP(P88,【参考】数式用!$A$5:$H$34,MATCH(S88,【参考】数式用!$F$4:$H$4,0)+5,0)),"")</f>
        <v/>
      </c>
      <c r="U88" s="236" t="str">
        <f>IF(S88="特定加算Ⅰ",VLOOKUP(P88,【参考】数式用!$A$5:$I$28,9,FALSE),"-")</f>
        <v>-</v>
      </c>
      <c r="V88" s="237" t="s">
        <v>155</v>
      </c>
      <c r="W88" s="802"/>
      <c r="X88" s="618" t="s">
        <v>156</v>
      </c>
      <c r="Y88" s="802"/>
      <c r="Z88" s="618" t="s">
        <v>157</v>
      </c>
      <c r="AA88" s="802"/>
      <c r="AB88" s="618" t="s">
        <v>156</v>
      </c>
      <c r="AC88" s="802"/>
      <c r="AD88" s="618" t="s">
        <v>158</v>
      </c>
      <c r="AE88" s="238" t="s">
        <v>159</v>
      </c>
      <c r="AF88" s="245" t="str">
        <f t="shared" si="7"/>
        <v/>
      </c>
      <c r="AG88" s="239" t="s">
        <v>160</v>
      </c>
      <c r="AH88" s="240" t="str">
        <f t="shared" si="8"/>
        <v/>
      </c>
      <c r="AJ88" s="241" t="str">
        <f t="shared" si="9"/>
        <v>○</v>
      </c>
      <c r="AK88" s="243" t="str">
        <f t="shared" si="6"/>
        <v/>
      </c>
      <c r="AL88" s="243"/>
      <c r="AM88" s="243"/>
      <c r="AN88" s="243"/>
      <c r="AO88" s="243"/>
      <c r="AP88" s="243"/>
      <c r="AQ88" s="243"/>
      <c r="AR88" s="243"/>
      <c r="AS88" s="244"/>
    </row>
    <row r="89" spans="1:45" ht="33" customHeight="1" thickBot="1">
      <c r="A89" s="229">
        <f t="shared" si="4"/>
        <v>78</v>
      </c>
      <c r="B89" s="230" t="str">
        <f>IF(【全員最初に作成】基本情報!C112="","",【全員最初に作成】基本情報!C112)</f>
        <v/>
      </c>
      <c r="C89" s="231" t="str">
        <f>IF(【全員最初に作成】基本情報!D112="","",【全員最初に作成】基本情報!D112)</f>
        <v/>
      </c>
      <c r="D89" s="231" t="str">
        <f>IF(【全員最初に作成】基本情報!E112="","",【全員最初に作成】基本情報!E112)</f>
        <v/>
      </c>
      <c r="E89" s="231" t="str">
        <f>IF(【全員最初に作成】基本情報!F112="","",【全員最初に作成】基本情報!F112)</f>
        <v/>
      </c>
      <c r="F89" s="231" t="str">
        <f>IF(【全員最初に作成】基本情報!G112="","",【全員最初に作成】基本情報!G112)</f>
        <v/>
      </c>
      <c r="G89" s="231" t="str">
        <f>IF(【全員最初に作成】基本情報!H112="","",【全員最初に作成】基本情報!H112)</f>
        <v/>
      </c>
      <c r="H89" s="231" t="str">
        <f>IF(【全員最初に作成】基本情報!I112="","",【全員最初に作成】基本情報!I112)</f>
        <v/>
      </c>
      <c r="I89" s="231" t="str">
        <f>IF(【全員最初に作成】基本情報!J112="","",【全員最初に作成】基本情報!J112)</f>
        <v/>
      </c>
      <c r="J89" s="231" t="str">
        <f>IF(【全員最初に作成】基本情報!K112="","",【全員最初に作成】基本情報!K112)</f>
        <v/>
      </c>
      <c r="K89" s="232" t="str">
        <f>IF(【全員最初に作成】基本情報!L112="","",【全員最初に作成】基本情報!L112)</f>
        <v/>
      </c>
      <c r="L89" s="229" t="str">
        <f>IF(【全員最初に作成】基本情報!M112="","",【全員最初に作成】基本情報!M112)</f>
        <v/>
      </c>
      <c r="M89" s="229" t="str">
        <f>IF(【全員最初に作成】基本情報!R112="","",【全員最初に作成】基本情報!R112)</f>
        <v/>
      </c>
      <c r="N89" s="229" t="str">
        <f>IF(【全員最初に作成】基本情報!W112="","",【全員最初に作成】基本情報!W112)</f>
        <v/>
      </c>
      <c r="O89" s="229" t="str">
        <f>IF(【全員最初に作成】基本情報!X112="","",【全員最初に作成】基本情報!X112)</f>
        <v/>
      </c>
      <c r="P89" s="233" t="str">
        <f>IF(【全員最初に作成】基本情報!Y112="","",【全員最初に作成】基本情報!Y112)</f>
        <v/>
      </c>
      <c r="Q89" s="234" t="str">
        <f>IF(【全員最初に作成】基本情報!AB112="","",【全員最初に作成】基本情報!AB112)</f>
        <v/>
      </c>
      <c r="R89" s="800"/>
      <c r="S89" s="801"/>
      <c r="T89" s="235" t="str">
        <f>IFERROR(IF(R89="","",VLOOKUP(P89,【参考】数式用!$A$5:$H$34,MATCH(S89,【参考】数式用!$F$4:$H$4,0)+5,0)),"")</f>
        <v/>
      </c>
      <c r="U89" s="236" t="str">
        <f>IF(S89="特定加算Ⅰ",VLOOKUP(P89,【参考】数式用!$A$5:$I$28,9,FALSE),"-")</f>
        <v>-</v>
      </c>
      <c r="V89" s="237" t="s">
        <v>155</v>
      </c>
      <c r="W89" s="802"/>
      <c r="X89" s="618" t="s">
        <v>156</v>
      </c>
      <c r="Y89" s="802"/>
      <c r="Z89" s="618" t="s">
        <v>157</v>
      </c>
      <c r="AA89" s="802"/>
      <c r="AB89" s="618" t="s">
        <v>156</v>
      </c>
      <c r="AC89" s="802"/>
      <c r="AD89" s="618" t="s">
        <v>158</v>
      </c>
      <c r="AE89" s="238" t="s">
        <v>159</v>
      </c>
      <c r="AF89" s="245" t="str">
        <f t="shared" si="7"/>
        <v/>
      </c>
      <c r="AG89" s="239" t="s">
        <v>160</v>
      </c>
      <c r="AH89" s="240" t="str">
        <f t="shared" si="8"/>
        <v/>
      </c>
      <c r="AJ89" s="241" t="str">
        <f t="shared" si="9"/>
        <v>○</v>
      </c>
      <c r="AK89" s="243" t="str">
        <f t="shared" si="6"/>
        <v/>
      </c>
      <c r="AL89" s="243"/>
      <c r="AM89" s="243"/>
      <c r="AN89" s="243"/>
      <c r="AO89" s="243"/>
      <c r="AP89" s="243"/>
      <c r="AQ89" s="243"/>
      <c r="AR89" s="243"/>
      <c r="AS89" s="244"/>
    </row>
    <row r="90" spans="1:45" ht="33" customHeight="1" thickBot="1">
      <c r="A90" s="229">
        <f t="shared" si="4"/>
        <v>79</v>
      </c>
      <c r="B90" s="230" t="str">
        <f>IF(【全員最初に作成】基本情報!C113="","",【全員最初に作成】基本情報!C113)</f>
        <v/>
      </c>
      <c r="C90" s="231" t="str">
        <f>IF(【全員最初に作成】基本情報!D113="","",【全員最初に作成】基本情報!D113)</f>
        <v/>
      </c>
      <c r="D90" s="231" t="str">
        <f>IF(【全員最初に作成】基本情報!E113="","",【全員最初に作成】基本情報!E113)</f>
        <v/>
      </c>
      <c r="E90" s="231" t="str">
        <f>IF(【全員最初に作成】基本情報!F113="","",【全員最初に作成】基本情報!F113)</f>
        <v/>
      </c>
      <c r="F90" s="231" t="str">
        <f>IF(【全員最初に作成】基本情報!G113="","",【全員最初に作成】基本情報!G113)</f>
        <v/>
      </c>
      <c r="G90" s="231" t="str">
        <f>IF(【全員最初に作成】基本情報!H113="","",【全員最初に作成】基本情報!H113)</f>
        <v/>
      </c>
      <c r="H90" s="231" t="str">
        <f>IF(【全員最初に作成】基本情報!I113="","",【全員最初に作成】基本情報!I113)</f>
        <v/>
      </c>
      <c r="I90" s="231" t="str">
        <f>IF(【全員最初に作成】基本情報!J113="","",【全員最初に作成】基本情報!J113)</f>
        <v/>
      </c>
      <c r="J90" s="231" t="str">
        <f>IF(【全員最初に作成】基本情報!K113="","",【全員最初に作成】基本情報!K113)</f>
        <v/>
      </c>
      <c r="K90" s="232" t="str">
        <f>IF(【全員最初に作成】基本情報!L113="","",【全員最初に作成】基本情報!L113)</f>
        <v/>
      </c>
      <c r="L90" s="229" t="str">
        <f>IF(【全員最初に作成】基本情報!M113="","",【全員最初に作成】基本情報!M113)</f>
        <v/>
      </c>
      <c r="M90" s="229" t="str">
        <f>IF(【全員最初に作成】基本情報!R113="","",【全員最初に作成】基本情報!R113)</f>
        <v/>
      </c>
      <c r="N90" s="229" t="str">
        <f>IF(【全員最初に作成】基本情報!W113="","",【全員最初に作成】基本情報!W113)</f>
        <v/>
      </c>
      <c r="O90" s="229" t="str">
        <f>IF(【全員最初に作成】基本情報!X113="","",【全員最初に作成】基本情報!X113)</f>
        <v/>
      </c>
      <c r="P90" s="233" t="str">
        <f>IF(【全員最初に作成】基本情報!Y113="","",【全員最初に作成】基本情報!Y113)</f>
        <v/>
      </c>
      <c r="Q90" s="234" t="str">
        <f>IF(【全員最初に作成】基本情報!AB113="","",【全員最初に作成】基本情報!AB113)</f>
        <v/>
      </c>
      <c r="R90" s="800"/>
      <c r="S90" s="801"/>
      <c r="T90" s="235" t="str">
        <f>IFERROR(IF(R90="","",VLOOKUP(P90,【参考】数式用!$A$5:$H$34,MATCH(S90,【参考】数式用!$F$4:$H$4,0)+5,0)),"")</f>
        <v/>
      </c>
      <c r="U90" s="236" t="str">
        <f>IF(S90="特定加算Ⅰ",VLOOKUP(P90,【参考】数式用!$A$5:$I$28,9,FALSE),"-")</f>
        <v>-</v>
      </c>
      <c r="V90" s="237" t="s">
        <v>155</v>
      </c>
      <c r="W90" s="802"/>
      <c r="X90" s="618" t="s">
        <v>156</v>
      </c>
      <c r="Y90" s="802"/>
      <c r="Z90" s="618" t="s">
        <v>157</v>
      </c>
      <c r="AA90" s="802"/>
      <c r="AB90" s="618" t="s">
        <v>156</v>
      </c>
      <c r="AC90" s="802"/>
      <c r="AD90" s="618" t="s">
        <v>158</v>
      </c>
      <c r="AE90" s="238" t="s">
        <v>159</v>
      </c>
      <c r="AF90" s="245" t="str">
        <f t="shared" si="7"/>
        <v/>
      </c>
      <c r="AG90" s="239" t="s">
        <v>160</v>
      </c>
      <c r="AH90" s="240" t="str">
        <f t="shared" si="8"/>
        <v/>
      </c>
      <c r="AJ90" s="241" t="str">
        <f t="shared" si="9"/>
        <v>○</v>
      </c>
      <c r="AK90" s="243" t="str">
        <f t="shared" si="6"/>
        <v/>
      </c>
      <c r="AL90" s="243"/>
      <c r="AM90" s="243"/>
      <c r="AN90" s="243"/>
      <c r="AO90" s="243"/>
      <c r="AP90" s="243"/>
      <c r="AQ90" s="243"/>
      <c r="AR90" s="243"/>
      <c r="AS90" s="244"/>
    </row>
    <row r="91" spans="1:45" ht="33" customHeight="1" thickBot="1">
      <c r="A91" s="229">
        <f t="shared" si="4"/>
        <v>80</v>
      </c>
      <c r="B91" s="230" t="str">
        <f>IF(【全員最初に作成】基本情報!C114="","",【全員最初に作成】基本情報!C114)</f>
        <v/>
      </c>
      <c r="C91" s="231" t="str">
        <f>IF(【全員最初に作成】基本情報!D114="","",【全員最初に作成】基本情報!D114)</f>
        <v/>
      </c>
      <c r="D91" s="231" t="str">
        <f>IF(【全員最初に作成】基本情報!E114="","",【全員最初に作成】基本情報!E114)</f>
        <v/>
      </c>
      <c r="E91" s="231" t="str">
        <f>IF(【全員最初に作成】基本情報!F114="","",【全員最初に作成】基本情報!F114)</f>
        <v/>
      </c>
      <c r="F91" s="231" t="str">
        <f>IF(【全員最初に作成】基本情報!G114="","",【全員最初に作成】基本情報!G114)</f>
        <v/>
      </c>
      <c r="G91" s="231" t="str">
        <f>IF(【全員最初に作成】基本情報!H114="","",【全員最初に作成】基本情報!H114)</f>
        <v/>
      </c>
      <c r="H91" s="231" t="str">
        <f>IF(【全員最初に作成】基本情報!I114="","",【全員最初に作成】基本情報!I114)</f>
        <v/>
      </c>
      <c r="I91" s="231" t="str">
        <f>IF(【全員最初に作成】基本情報!J114="","",【全員最初に作成】基本情報!J114)</f>
        <v/>
      </c>
      <c r="J91" s="231" t="str">
        <f>IF(【全員最初に作成】基本情報!K114="","",【全員最初に作成】基本情報!K114)</f>
        <v/>
      </c>
      <c r="K91" s="232" t="str">
        <f>IF(【全員最初に作成】基本情報!L114="","",【全員最初に作成】基本情報!L114)</f>
        <v/>
      </c>
      <c r="L91" s="229" t="str">
        <f>IF(【全員最初に作成】基本情報!M114="","",【全員最初に作成】基本情報!M114)</f>
        <v/>
      </c>
      <c r="M91" s="229" t="str">
        <f>IF(【全員最初に作成】基本情報!R114="","",【全員最初に作成】基本情報!R114)</f>
        <v/>
      </c>
      <c r="N91" s="229" t="str">
        <f>IF(【全員最初に作成】基本情報!W114="","",【全員最初に作成】基本情報!W114)</f>
        <v/>
      </c>
      <c r="O91" s="229" t="str">
        <f>IF(【全員最初に作成】基本情報!X114="","",【全員最初に作成】基本情報!X114)</f>
        <v/>
      </c>
      <c r="P91" s="233" t="str">
        <f>IF(【全員最初に作成】基本情報!Y114="","",【全員最初に作成】基本情報!Y114)</f>
        <v/>
      </c>
      <c r="Q91" s="234" t="str">
        <f>IF(【全員最初に作成】基本情報!AB114="","",【全員最初に作成】基本情報!AB114)</f>
        <v/>
      </c>
      <c r="R91" s="800"/>
      <c r="S91" s="801"/>
      <c r="T91" s="235" t="str">
        <f>IFERROR(IF(R91="","",VLOOKUP(P91,【参考】数式用!$A$5:$H$34,MATCH(S91,【参考】数式用!$F$4:$H$4,0)+5,0)),"")</f>
        <v/>
      </c>
      <c r="U91" s="236" t="str">
        <f>IF(S91="特定加算Ⅰ",VLOOKUP(P91,【参考】数式用!$A$5:$I$28,9,FALSE),"-")</f>
        <v>-</v>
      </c>
      <c r="V91" s="237" t="s">
        <v>155</v>
      </c>
      <c r="W91" s="802"/>
      <c r="X91" s="618" t="s">
        <v>156</v>
      </c>
      <c r="Y91" s="802"/>
      <c r="Z91" s="618" t="s">
        <v>157</v>
      </c>
      <c r="AA91" s="802"/>
      <c r="AB91" s="618" t="s">
        <v>156</v>
      </c>
      <c r="AC91" s="802"/>
      <c r="AD91" s="618" t="s">
        <v>158</v>
      </c>
      <c r="AE91" s="238" t="s">
        <v>159</v>
      </c>
      <c r="AF91" s="245" t="str">
        <f t="shared" si="7"/>
        <v/>
      </c>
      <c r="AG91" s="239" t="s">
        <v>160</v>
      </c>
      <c r="AH91" s="240" t="str">
        <f t="shared" si="8"/>
        <v/>
      </c>
      <c r="AJ91" s="241" t="str">
        <f t="shared" si="9"/>
        <v>○</v>
      </c>
      <c r="AK91" s="243" t="str">
        <f t="shared" si="6"/>
        <v/>
      </c>
      <c r="AL91" s="243"/>
      <c r="AM91" s="243"/>
      <c r="AN91" s="243"/>
      <c r="AO91" s="243"/>
      <c r="AP91" s="243"/>
      <c r="AQ91" s="243"/>
      <c r="AR91" s="243"/>
      <c r="AS91" s="244"/>
    </row>
    <row r="92" spans="1:45" ht="33" customHeight="1" thickBot="1">
      <c r="A92" s="229">
        <f t="shared" si="4"/>
        <v>81</v>
      </c>
      <c r="B92" s="230" t="str">
        <f>IF(【全員最初に作成】基本情報!C115="","",【全員最初に作成】基本情報!C115)</f>
        <v/>
      </c>
      <c r="C92" s="231" t="str">
        <f>IF(【全員最初に作成】基本情報!D115="","",【全員最初に作成】基本情報!D115)</f>
        <v/>
      </c>
      <c r="D92" s="231" t="str">
        <f>IF(【全員最初に作成】基本情報!E115="","",【全員最初に作成】基本情報!E115)</f>
        <v/>
      </c>
      <c r="E92" s="231" t="str">
        <f>IF(【全員最初に作成】基本情報!F115="","",【全員最初に作成】基本情報!F115)</f>
        <v/>
      </c>
      <c r="F92" s="231" t="str">
        <f>IF(【全員最初に作成】基本情報!G115="","",【全員最初に作成】基本情報!G115)</f>
        <v/>
      </c>
      <c r="G92" s="231" t="str">
        <f>IF(【全員最初に作成】基本情報!H115="","",【全員最初に作成】基本情報!H115)</f>
        <v/>
      </c>
      <c r="H92" s="231" t="str">
        <f>IF(【全員最初に作成】基本情報!I115="","",【全員最初に作成】基本情報!I115)</f>
        <v/>
      </c>
      <c r="I92" s="231" t="str">
        <f>IF(【全員最初に作成】基本情報!J115="","",【全員最初に作成】基本情報!J115)</f>
        <v/>
      </c>
      <c r="J92" s="231" t="str">
        <f>IF(【全員最初に作成】基本情報!K115="","",【全員最初に作成】基本情報!K115)</f>
        <v/>
      </c>
      <c r="K92" s="232" t="str">
        <f>IF(【全員最初に作成】基本情報!L115="","",【全員最初に作成】基本情報!L115)</f>
        <v/>
      </c>
      <c r="L92" s="229" t="str">
        <f>IF(【全員最初に作成】基本情報!M115="","",【全員最初に作成】基本情報!M115)</f>
        <v/>
      </c>
      <c r="M92" s="229" t="str">
        <f>IF(【全員最初に作成】基本情報!R115="","",【全員最初に作成】基本情報!R115)</f>
        <v/>
      </c>
      <c r="N92" s="229" t="str">
        <f>IF(【全員最初に作成】基本情報!W115="","",【全員最初に作成】基本情報!W115)</f>
        <v/>
      </c>
      <c r="O92" s="229" t="str">
        <f>IF(【全員最初に作成】基本情報!X115="","",【全員最初に作成】基本情報!X115)</f>
        <v/>
      </c>
      <c r="P92" s="233" t="str">
        <f>IF(【全員最初に作成】基本情報!Y115="","",【全員最初に作成】基本情報!Y115)</f>
        <v/>
      </c>
      <c r="Q92" s="234" t="str">
        <f>IF(【全員最初に作成】基本情報!AB115="","",【全員最初に作成】基本情報!AB115)</f>
        <v/>
      </c>
      <c r="R92" s="800"/>
      <c r="S92" s="801"/>
      <c r="T92" s="235" t="str">
        <f>IFERROR(IF(R92="","",VLOOKUP(P92,【参考】数式用!$A$5:$H$34,MATCH(S92,【参考】数式用!$F$4:$H$4,0)+5,0)),"")</f>
        <v/>
      </c>
      <c r="U92" s="236" t="str">
        <f>IF(S92="特定加算Ⅰ",VLOOKUP(P92,【参考】数式用!$A$5:$I$28,9,FALSE),"-")</f>
        <v>-</v>
      </c>
      <c r="V92" s="237" t="s">
        <v>155</v>
      </c>
      <c r="W92" s="802"/>
      <c r="X92" s="618" t="s">
        <v>156</v>
      </c>
      <c r="Y92" s="802"/>
      <c r="Z92" s="618" t="s">
        <v>157</v>
      </c>
      <c r="AA92" s="802"/>
      <c r="AB92" s="618" t="s">
        <v>156</v>
      </c>
      <c r="AC92" s="802"/>
      <c r="AD92" s="618" t="s">
        <v>158</v>
      </c>
      <c r="AE92" s="238" t="s">
        <v>159</v>
      </c>
      <c r="AF92" s="245" t="str">
        <f t="shared" si="7"/>
        <v/>
      </c>
      <c r="AG92" s="239" t="s">
        <v>160</v>
      </c>
      <c r="AH92" s="240" t="str">
        <f t="shared" si="8"/>
        <v/>
      </c>
      <c r="AJ92" s="241" t="str">
        <f t="shared" si="9"/>
        <v>○</v>
      </c>
      <c r="AK92" s="243" t="str">
        <f t="shared" si="6"/>
        <v/>
      </c>
      <c r="AL92" s="243"/>
      <c r="AM92" s="243"/>
      <c r="AN92" s="243"/>
      <c r="AO92" s="243"/>
      <c r="AP92" s="243"/>
      <c r="AQ92" s="243"/>
      <c r="AR92" s="243"/>
      <c r="AS92" s="244"/>
    </row>
    <row r="93" spans="1:45" ht="33" customHeight="1" thickBot="1">
      <c r="A93" s="229">
        <f t="shared" si="4"/>
        <v>82</v>
      </c>
      <c r="B93" s="230" t="str">
        <f>IF(【全員最初に作成】基本情報!C116="","",【全員最初に作成】基本情報!C116)</f>
        <v/>
      </c>
      <c r="C93" s="231" t="str">
        <f>IF(【全員最初に作成】基本情報!D116="","",【全員最初に作成】基本情報!D116)</f>
        <v/>
      </c>
      <c r="D93" s="231" t="str">
        <f>IF(【全員最初に作成】基本情報!E116="","",【全員最初に作成】基本情報!E116)</f>
        <v/>
      </c>
      <c r="E93" s="231" t="str">
        <f>IF(【全員最初に作成】基本情報!F116="","",【全員最初に作成】基本情報!F116)</f>
        <v/>
      </c>
      <c r="F93" s="231" t="str">
        <f>IF(【全員最初に作成】基本情報!G116="","",【全員最初に作成】基本情報!G116)</f>
        <v/>
      </c>
      <c r="G93" s="231" t="str">
        <f>IF(【全員最初に作成】基本情報!H116="","",【全員最初に作成】基本情報!H116)</f>
        <v/>
      </c>
      <c r="H93" s="231" t="str">
        <f>IF(【全員最初に作成】基本情報!I116="","",【全員最初に作成】基本情報!I116)</f>
        <v/>
      </c>
      <c r="I93" s="231" t="str">
        <f>IF(【全員最初に作成】基本情報!J116="","",【全員最初に作成】基本情報!J116)</f>
        <v/>
      </c>
      <c r="J93" s="231" t="str">
        <f>IF(【全員最初に作成】基本情報!K116="","",【全員最初に作成】基本情報!K116)</f>
        <v/>
      </c>
      <c r="K93" s="232" t="str">
        <f>IF(【全員最初に作成】基本情報!L116="","",【全員最初に作成】基本情報!L116)</f>
        <v/>
      </c>
      <c r="L93" s="229" t="str">
        <f>IF(【全員最初に作成】基本情報!M116="","",【全員最初に作成】基本情報!M116)</f>
        <v/>
      </c>
      <c r="M93" s="229" t="str">
        <f>IF(【全員最初に作成】基本情報!R116="","",【全員最初に作成】基本情報!R116)</f>
        <v/>
      </c>
      <c r="N93" s="229" t="str">
        <f>IF(【全員最初に作成】基本情報!W116="","",【全員最初に作成】基本情報!W116)</f>
        <v/>
      </c>
      <c r="O93" s="229" t="str">
        <f>IF(【全員最初に作成】基本情報!X116="","",【全員最初に作成】基本情報!X116)</f>
        <v/>
      </c>
      <c r="P93" s="233" t="str">
        <f>IF(【全員最初に作成】基本情報!Y116="","",【全員最初に作成】基本情報!Y116)</f>
        <v/>
      </c>
      <c r="Q93" s="234" t="str">
        <f>IF(【全員最初に作成】基本情報!AB116="","",【全員最初に作成】基本情報!AB116)</f>
        <v/>
      </c>
      <c r="R93" s="800"/>
      <c r="S93" s="801"/>
      <c r="T93" s="235" t="str">
        <f>IFERROR(IF(R93="","",VLOOKUP(P93,【参考】数式用!$A$5:$H$34,MATCH(S93,【参考】数式用!$F$4:$H$4,0)+5,0)),"")</f>
        <v/>
      </c>
      <c r="U93" s="236" t="str">
        <f>IF(S93="特定加算Ⅰ",VLOOKUP(P93,【参考】数式用!$A$5:$I$28,9,FALSE),"-")</f>
        <v>-</v>
      </c>
      <c r="V93" s="237" t="s">
        <v>155</v>
      </c>
      <c r="W93" s="802"/>
      <c r="X93" s="618" t="s">
        <v>156</v>
      </c>
      <c r="Y93" s="802"/>
      <c r="Z93" s="618" t="s">
        <v>157</v>
      </c>
      <c r="AA93" s="802"/>
      <c r="AB93" s="618" t="s">
        <v>156</v>
      </c>
      <c r="AC93" s="802"/>
      <c r="AD93" s="618" t="s">
        <v>158</v>
      </c>
      <c r="AE93" s="238" t="s">
        <v>159</v>
      </c>
      <c r="AF93" s="245" t="str">
        <f t="shared" si="7"/>
        <v/>
      </c>
      <c r="AG93" s="239" t="s">
        <v>160</v>
      </c>
      <c r="AH93" s="240" t="str">
        <f t="shared" si="8"/>
        <v/>
      </c>
      <c r="AJ93" s="241" t="str">
        <f t="shared" si="9"/>
        <v>○</v>
      </c>
      <c r="AK93" s="243" t="str">
        <f t="shared" si="6"/>
        <v/>
      </c>
      <c r="AL93" s="243"/>
      <c r="AM93" s="243"/>
      <c r="AN93" s="243"/>
      <c r="AO93" s="243"/>
      <c r="AP93" s="243"/>
      <c r="AQ93" s="243"/>
      <c r="AR93" s="243"/>
      <c r="AS93" s="244"/>
    </row>
    <row r="94" spans="1:45" ht="33" customHeight="1" thickBot="1">
      <c r="A94" s="229">
        <f t="shared" si="4"/>
        <v>83</v>
      </c>
      <c r="B94" s="230" t="str">
        <f>IF(【全員最初に作成】基本情報!C117="","",【全員最初に作成】基本情報!C117)</f>
        <v/>
      </c>
      <c r="C94" s="231" t="str">
        <f>IF(【全員最初に作成】基本情報!D117="","",【全員最初に作成】基本情報!D117)</f>
        <v/>
      </c>
      <c r="D94" s="231" t="str">
        <f>IF(【全員最初に作成】基本情報!E117="","",【全員最初に作成】基本情報!E117)</f>
        <v/>
      </c>
      <c r="E94" s="231" t="str">
        <f>IF(【全員最初に作成】基本情報!F117="","",【全員最初に作成】基本情報!F117)</f>
        <v/>
      </c>
      <c r="F94" s="231" t="str">
        <f>IF(【全員最初に作成】基本情報!G117="","",【全員最初に作成】基本情報!G117)</f>
        <v/>
      </c>
      <c r="G94" s="231" t="str">
        <f>IF(【全員最初に作成】基本情報!H117="","",【全員最初に作成】基本情報!H117)</f>
        <v/>
      </c>
      <c r="H94" s="231" t="str">
        <f>IF(【全員最初に作成】基本情報!I117="","",【全員最初に作成】基本情報!I117)</f>
        <v/>
      </c>
      <c r="I94" s="231" t="str">
        <f>IF(【全員最初に作成】基本情報!J117="","",【全員最初に作成】基本情報!J117)</f>
        <v/>
      </c>
      <c r="J94" s="231" t="str">
        <f>IF(【全員最初に作成】基本情報!K117="","",【全員最初に作成】基本情報!K117)</f>
        <v/>
      </c>
      <c r="K94" s="232" t="str">
        <f>IF(【全員最初に作成】基本情報!L117="","",【全員最初に作成】基本情報!L117)</f>
        <v/>
      </c>
      <c r="L94" s="229" t="str">
        <f>IF(【全員最初に作成】基本情報!M117="","",【全員最初に作成】基本情報!M117)</f>
        <v/>
      </c>
      <c r="M94" s="229" t="str">
        <f>IF(【全員最初に作成】基本情報!R117="","",【全員最初に作成】基本情報!R117)</f>
        <v/>
      </c>
      <c r="N94" s="229" t="str">
        <f>IF(【全員最初に作成】基本情報!W117="","",【全員最初に作成】基本情報!W117)</f>
        <v/>
      </c>
      <c r="O94" s="229" t="str">
        <f>IF(【全員最初に作成】基本情報!X117="","",【全員最初に作成】基本情報!X117)</f>
        <v/>
      </c>
      <c r="P94" s="233" t="str">
        <f>IF(【全員最初に作成】基本情報!Y117="","",【全員最初に作成】基本情報!Y117)</f>
        <v/>
      </c>
      <c r="Q94" s="234" t="str">
        <f>IF(【全員最初に作成】基本情報!AB117="","",【全員最初に作成】基本情報!AB117)</f>
        <v/>
      </c>
      <c r="R94" s="800"/>
      <c r="S94" s="801"/>
      <c r="T94" s="235" t="str">
        <f>IFERROR(IF(R94="","",VLOOKUP(P94,【参考】数式用!$A$5:$H$34,MATCH(S94,【参考】数式用!$F$4:$H$4,0)+5,0)),"")</f>
        <v/>
      </c>
      <c r="U94" s="236" t="str">
        <f>IF(S94="特定加算Ⅰ",VLOOKUP(P94,【参考】数式用!$A$5:$I$28,9,FALSE),"-")</f>
        <v>-</v>
      </c>
      <c r="V94" s="237" t="s">
        <v>155</v>
      </c>
      <c r="W94" s="802"/>
      <c r="X94" s="618" t="s">
        <v>156</v>
      </c>
      <c r="Y94" s="802"/>
      <c r="Z94" s="618" t="s">
        <v>157</v>
      </c>
      <c r="AA94" s="802"/>
      <c r="AB94" s="618" t="s">
        <v>156</v>
      </c>
      <c r="AC94" s="802"/>
      <c r="AD94" s="618" t="s">
        <v>158</v>
      </c>
      <c r="AE94" s="238" t="s">
        <v>159</v>
      </c>
      <c r="AF94" s="245" t="str">
        <f t="shared" si="7"/>
        <v/>
      </c>
      <c r="AG94" s="239" t="s">
        <v>160</v>
      </c>
      <c r="AH94" s="240" t="str">
        <f t="shared" si="8"/>
        <v/>
      </c>
      <c r="AJ94" s="241" t="str">
        <f t="shared" si="9"/>
        <v>○</v>
      </c>
      <c r="AK94" s="243" t="str">
        <f t="shared" si="6"/>
        <v/>
      </c>
      <c r="AL94" s="243"/>
      <c r="AM94" s="243"/>
      <c r="AN94" s="243"/>
      <c r="AO94" s="243"/>
      <c r="AP94" s="243"/>
      <c r="AQ94" s="243"/>
      <c r="AR94" s="243"/>
      <c r="AS94" s="244"/>
    </row>
    <row r="95" spans="1:45" ht="33" customHeight="1" thickBot="1">
      <c r="A95" s="229">
        <f t="shared" si="4"/>
        <v>84</v>
      </c>
      <c r="B95" s="230" t="str">
        <f>IF(【全員最初に作成】基本情報!C118="","",【全員最初に作成】基本情報!C118)</f>
        <v/>
      </c>
      <c r="C95" s="231" t="str">
        <f>IF(【全員最初に作成】基本情報!D118="","",【全員最初に作成】基本情報!D118)</f>
        <v/>
      </c>
      <c r="D95" s="231" t="str">
        <f>IF(【全員最初に作成】基本情報!E118="","",【全員最初に作成】基本情報!E118)</f>
        <v/>
      </c>
      <c r="E95" s="231" t="str">
        <f>IF(【全員最初に作成】基本情報!F118="","",【全員最初に作成】基本情報!F118)</f>
        <v/>
      </c>
      <c r="F95" s="231" t="str">
        <f>IF(【全員最初に作成】基本情報!G118="","",【全員最初に作成】基本情報!G118)</f>
        <v/>
      </c>
      <c r="G95" s="231" t="str">
        <f>IF(【全員最初に作成】基本情報!H118="","",【全員最初に作成】基本情報!H118)</f>
        <v/>
      </c>
      <c r="H95" s="231" t="str">
        <f>IF(【全員最初に作成】基本情報!I118="","",【全員最初に作成】基本情報!I118)</f>
        <v/>
      </c>
      <c r="I95" s="231" t="str">
        <f>IF(【全員最初に作成】基本情報!J118="","",【全員最初に作成】基本情報!J118)</f>
        <v/>
      </c>
      <c r="J95" s="231" t="str">
        <f>IF(【全員最初に作成】基本情報!K118="","",【全員最初に作成】基本情報!K118)</f>
        <v/>
      </c>
      <c r="K95" s="232" t="str">
        <f>IF(【全員最初に作成】基本情報!L118="","",【全員最初に作成】基本情報!L118)</f>
        <v/>
      </c>
      <c r="L95" s="229" t="str">
        <f>IF(【全員最初に作成】基本情報!M118="","",【全員最初に作成】基本情報!M118)</f>
        <v/>
      </c>
      <c r="M95" s="229" t="str">
        <f>IF(【全員最初に作成】基本情報!R118="","",【全員最初に作成】基本情報!R118)</f>
        <v/>
      </c>
      <c r="N95" s="229" t="str">
        <f>IF(【全員最初に作成】基本情報!W118="","",【全員最初に作成】基本情報!W118)</f>
        <v/>
      </c>
      <c r="O95" s="229" t="str">
        <f>IF(【全員最初に作成】基本情報!X118="","",【全員最初に作成】基本情報!X118)</f>
        <v/>
      </c>
      <c r="P95" s="233" t="str">
        <f>IF(【全員最初に作成】基本情報!Y118="","",【全員最初に作成】基本情報!Y118)</f>
        <v/>
      </c>
      <c r="Q95" s="234" t="str">
        <f>IF(【全員最初に作成】基本情報!AB118="","",【全員最初に作成】基本情報!AB118)</f>
        <v/>
      </c>
      <c r="R95" s="800"/>
      <c r="S95" s="801"/>
      <c r="T95" s="235" t="str">
        <f>IFERROR(IF(R95="","",VLOOKUP(P95,【参考】数式用!$A$5:$H$34,MATCH(S95,【参考】数式用!$F$4:$H$4,0)+5,0)),"")</f>
        <v/>
      </c>
      <c r="U95" s="236" t="str">
        <f>IF(S95="特定加算Ⅰ",VLOOKUP(P95,【参考】数式用!$A$5:$I$28,9,FALSE),"-")</f>
        <v>-</v>
      </c>
      <c r="V95" s="237" t="s">
        <v>155</v>
      </c>
      <c r="W95" s="802"/>
      <c r="X95" s="618" t="s">
        <v>156</v>
      </c>
      <c r="Y95" s="802"/>
      <c r="Z95" s="618" t="s">
        <v>157</v>
      </c>
      <c r="AA95" s="802"/>
      <c r="AB95" s="618" t="s">
        <v>156</v>
      </c>
      <c r="AC95" s="802"/>
      <c r="AD95" s="618" t="s">
        <v>158</v>
      </c>
      <c r="AE95" s="238" t="s">
        <v>159</v>
      </c>
      <c r="AF95" s="245" t="str">
        <f t="shared" si="7"/>
        <v/>
      </c>
      <c r="AG95" s="239" t="s">
        <v>160</v>
      </c>
      <c r="AH95" s="240" t="str">
        <f t="shared" si="8"/>
        <v/>
      </c>
      <c r="AJ95" s="241" t="str">
        <f t="shared" si="9"/>
        <v>○</v>
      </c>
      <c r="AK95" s="243" t="str">
        <f t="shared" si="6"/>
        <v/>
      </c>
      <c r="AL95" s="243"/>
      <c r="AM95" s="243"/>
      <c r="AN95" s="243"/>
      <c r="AO95" s="243"/>
      <c r="AP95" s="243"/>
      <c r="AQ95" s="243"/>
      <c r="AR95" s="243"/>
      <c r="AS95" s="244"/>
    </row>
    <row r="96" spans="1:45" ht="33" customHeight="1" thickBot="1">
      <c r="A96" s="229">
        <f t="shared" si="4"/>
        <v>85</v>
      </c>
      <c r="B96" s="230" t="str">
        <f>IF(【全員最初に作成】基本情報!C119="","",【全員最初に作成】基本情報!C119)</f>
        <v/>
      </c>
      <c r="C96" s="231" t="str">
        <f>IF(【全員最初に作成】基本情報!D119="","",【全員最初に作成】基本情報!D119)</f>
        <v/>
      </c>
      <c r="D96" s="231" t="str">
        <f>IF(【全員最初に作成】基本情報!E119="","",【全員最初に作成】基本情報!E119)</f>
        <v/>
      </c>
      <c r="E96" s="231" t="str">
        <f>IF(【全員最初に作成】基本情報!F119="","",【全員最初に作成】基本情報!F119)</f>
        <v/>
      </c>
      <c r="F96" s="231" t="str">
        <f>IF(【全員最初に作成】基本情報!G119="","",【全員最初に作成】基本情報!G119)</f>
        <v/>
      </c>
      <c r="G96" s="231" t="str">
        <f>IF(【全員最初に作成】基本情報!H119="","",【全員最初に作成】基本情報!H119)</f>
        <v/>
      </c>
      <c r="H96" s="231" t="str">
        <f>IF(【全員最初に作成】基本情報!I119="","",【全員最初に作成】基本情報!I119)</f>
        <v/>
      </c>
      <c r="I96" s="231" t="str">
        <f>IF(【全員最初に作成】基本情報!J119="","",【全員最初に作成】基本情報!J119)</f>
        <v/>
      </c>
      <c r="J96" s="231" t="str">
        <f>IF(【全員最初に作成】基本情報!K119="","",【全員最初に作成】基本情報!K119)</f>
        <v/>
      </c>
      <c r="K96" s="232" t="str">
        <f>IF(【全員最初に作成】基本情報!L119="","",【全員最初に作成】基本情報!L119)</f>
        <v/>
      </c>
      <c r="L96" s="229" t="str">
        <f>IF(【全員最初に作成】基本情報!M119="","",【全員最初に作成】基本情報!M119)</f>
        <v/>
      </c>
      <c r="M96" s="229" t="str">
        <f>IF(【全員最初に作成】基本情報!R119="","",【全員最初に作成】基本情報!R119)</f>
        <v/>
      </c>
      <c r="N96" s="229" t="str">
        <f>IF(【全員最初に作成】基本情報!W119="","",【全員最初に作成】基本情報!W119)</f>
        <v/>
      </c>
      <c r="O96" s="229" t="str">
        <f>IF(【全員最初に作成】基本情報!X119="","",【全員最初に作成】基本情報!X119)</f>
        <v/>
      </c>
      <c r="P96" s="233" t="str">
        <f>IF(【全員最初に作成】基本情報!Y119="","",【全員最初に作成】基本情報!Y119)</f>
        <v/>
      </c>
      <c r="Q96" s="234" t="str">
        <f>IF(【全員最初に作成】基本情報!AB119="","",【全員最初に作成】基本情報!AB119)</f>
        <v/>
      </c>
      <c r="R96" s="800"/>
      <c r="S96" s="801"/>
      <c r="T96" s="235" t="str">
        <f>IFERROR(IF(R96="","",VLOOKUP(P96,【参考】数式用!$A$5:$H$34,MATCH(S96,【参考】数式用!$F$4:$H$4,0)+5,0)),"")</f>
        <v/>
      </c>
      <c r="U96" s="236" t="str">
        <f>IF(S96="特定加算Ⅰ",VLOOKUP(P96,【参考】数式用!$A$5:$I$28,9,FALSE),"-")</f>
        <v>-</v>
      </c>
      <c r="V96" s="237" t="s">
        <v>155</v>
      </c>
      <c r="W96" s="802"/>
      <c r="X96" s="618" t="s">
        <v>156</v>
      </c>
      <c r="Y96" s="802"/>
      <c r="Z96" s="618" t="s">
        <v>157</v>
      </c>
      <c r="AA96" s="802"/>
      <c r="AB96" s="618" t="s">
        <v>156</v>
      </c>
      <c r="AC96" s="802"/>
      <c r="AD96" s="618" t="s">
        <v>158</v>
      </c>
      <c r="AE96" s="238" t="s">
        <v>159</v>
      </c>
      <c r="AF96" s="245" t="str">
        <f t="shared" si="7"/>
        <v/>
      </c>
      <c r="AG96" s="239" t="s">
        <v>160</v>
      </c>
      <c r="AH96" s="240" t="str">
        <f t="shared" si="8"/>
        <v/>
      </c>
      <c r="AJ96" s="241" t="str">
        <f t="shared" si="9"/>
        <v>○</v>
      </c>
      <c r="AK96" s="243" t="str">
        <f t="shared" si="6"/>
        <v/>
      </c>
      <c r="AL96" s="243"/>
      <c r="AM96" s="243"/>
      <c r="AN96" s="243"/>
      <c r="AO96" s="243"/>
      <c r="AP96" s="243"/>
      <c r="AQ96" s="243"/>
      <c r="AR96" s="243"/>
      <c r="AS96" s="244"/>
    </row>
    <row r="97" spans="1:45" ht="33" customHeight="1" thickBot="1">
      <c r="A97" s="229">
        <f t="shared" si="4"/>
        <v>86</v>
      </c>
      <c r="B97" s="230" t="str">
        <f>IF(【全員最初に作成】基本情報!C120="","",【全員最初に作成】基本情報!C120)</f>
        <v/>
      </c>
      <c r="C97" s="231" t="str">
        <f>IF(【全員最初に作成】基本情報!D120="","",【全員最初に作成】基本情報!D120)</f>
        <v/>
      </c>
      <c r="D97" s="231" t="str">
        <f>IF(【全員最初に作成】基本情報!E120="","",【全員最初に作成】基本情報!E120)</f>
        <v/>
      </c>
      <c r="E97" s="231" t="str">
        <f>IF(【全員最初に作成】基本情報!F120="","",【全員最初に作成】基本情報!F120)</f>
        <v/>
      </c>
      <c r="F97" s="231" t="str">
        <f>IF(【全員最初に作成】基本情報!G120="","",【全員最初に作成】基本情報!G120)</f>
        <v/>
      </c>
      <c r="G97" s="231" t="str">
        <f>IF(【全員最初に作成】基本情報!H120="","",【全員最初に作成】基本情報!H120)</f>
        <v/>
      </c>
      <c r="H97" s="231" t="str">
        <f>IF(【全員最初に作成】基本情報!I120="","",【全員最初に作成】基本情報!I120)</f>
        <v/>
      </c>
      <c r="I97" s="231" t="str">
        <f>IF(【全員最初に作成】基本情報!J120="","",【全員最初に作成】基本情報!J120)</f>
        <v/>
      </c>
      <c r="J97" s="231" t="str">
        <f>IF(【全員最初に作成】基本情報!K120="","",【全員最初に作成】基本情報!K120)</f>
        <v/>
      </c>
      <c r="K97" s="232" t="str">
        <f>IF(【全員最初に作成】基本情報!L120="","",【全員最初に作成】基本情報!L120)</f>
        <v/>
      </c>
      <c r="L97" s="229" t="str">
        <f>IF(【全員最初に作成】基本情報!M120="","",【全員最初に作成】基本情報!M120)</f>
        <v/>
      </c>
      <c r="M97" s="229" t="str">
        <f>IF(【全員最初に作成】基本情報!R120="","",【全員最初に作成】基本情報!R120)</f>
        <v/>
      </c>
      <c r="N97" s="229" t="str">
        <f>IF(【全員最初に作成】基本情報!W120="","",【全員最初に作成】基本情報!W120)</f>
        <v/>
      </c>
      <c r="O97" s="229" t="str">
        <f>IF(【全員最初に作成】基本情報!X120="","",【全員最初に作成】基本情報!X120)</f>
        <v/>
      </c>
      <c r="P97" s="233" t="str">
        <f>IF(【全員最初に作成】基本情報!Y120="","",【全員最初に作成】基本情報!Y120)</f>
        <v/>
      </c>
      <c r="Q97" s="234" t="str">
        <f>IF(【全員最初に作成】基本情報!AB120="","",【全員最初に作成】基本情報!AB120)</f>
        <v/>
      </c>
      <c r="R97" s="800"/>
      <c r="S97" s="801"/>
      <c r="T97" s="235" t="str">
        <f>IFERROR(IF(R97="","",VLOOKUP(P97,【参考】数式用!$A$5:$H$34,MATCH(S97,【参考】数式用!$F$4:$H$4,0)+5,0)),"")</f>
        <v/>
      </c>
      <c r="U97" s="236" t="str">
        <f>IF(S97="特定加算Ⅰ",VLOOKUP(P97,【参考】数式用!$A$5:$I$28,9,FALSE),"-")</f>
        <v>-</v>
      </c>
      <c r="V97" s="237" t="s">
        <v>155</v>
      </c>
      <c r="W97" s="802"/>
      <c r="X97" s="618" t="s">
        <v>156</v>
      </c>
      <c r="Y97" s="802"/>
      <c r="Z97" s="618" t="s">
        <v>157</v>
      </c>
      <c r="AA97" s="802"/>
      <c r="AB97" s="618" t="s">
        <v>156</v>
      </c>
      <c r="AC97" s="802"/>
      <c r="AD97" s="618" t="s">
        <v>158</v>
      </c>
      <c r="AE97" s="238" t="s">
        <v>159</v>
      </c>
      <c r="AF97" s="245" t="str">
        <f t="shared" si="7"/>
        <v/>
      </c>
      <c r="AG97" s="239" t="s">
        <v>160</v>
      </c>
      <c r="AH97" s="240" t="str">
        <f t="shared" si="8"/>
        <v/>
      </c>
      <c r="AJ97" s="241" t="str">
        <f t="shared" si="9"/>
        <v>○</v>
      </c>
      <c r="AK97" s="243" t="str">
        <f t="shared" si="6"/>
        <v/>
      </c>
      <c r="AL97" s="243"/>
      <c r="AM97" s="243"/>
      <c r="AN97" s="243"/>
      <c r="AO97" s="243"/>
      <c r="AP97" s="243"/>
      <c r="AQ97" s="243"/>
      <c r="AR97" s="243"/>
      <c r="AS97" s="244"/>
    </row>
    <row r="98" spans="1:45" ht="33" customHeight="1" thickBot="1">
      <c r="A98" s="229">
        <f t="shared" si="4"/>
        <v>87</v>
      </c>
      <c r="B98" s="230" t="str">
        <f>IF(【全員最初に作成】基本情報!C121="","",【全員最初に作成】基本情報!C121)</f>
        <v/>
      </c>
      <c r="C98" s="231" t="str">
        <f>IF(【全員最初に作成】基本情報!D121="","",【全員最初に作成】基本情報!D121)</f>
        <v/>
      </c>
      <c r="D98" s="231" t="str">
        <f>IF(【全員最初に作成】基本情報!E121="","",【全員最初に作成】基本情報!E121)</f>
        <v/>
      </c>
      <c r="E98" s="231" t="str">
        <f>IF(【全員最初に作成】基本情報!F121="","",【全員最初に作成】基本情報!F121)</f>
        <v/>
      </c>
      <c r="F98" s="231" t="str">
        <f>IF(【全員最初に作成】基本情報!G121="","",【全員最初に作成】基本情報!G121)</f>
        <v/>
      </c>
      <c r="G98" s="231" t="str">
        <f>IF(【全員最初に作成】基本情報!H121="","",【全員最初に作成】基本情報!H121)</f>
        <v/>
      </c>
      <c r="H98" s="231" t="str">
        <f>IF(【全員最初に作成】基本情報!I121="","",【全員最初に作成】基本情報!I121)</f>
        <v/>
      </c>
      <c r="I98" s="231" t="str">
        <f>IF(【全員最初に作成】基本情報!J121="","",【全員最初に作成】基本情報!J121)</f>
        <v/>
      </c>
      <c r="J98" s="231" t="str">
        <f>IF(【全員最初に作成】基本情報!K121="","",【全員最初に作成】基本情報!K121)</f>
        <v/>
      </c>
      <c r="K98" s="232" t="str">
        <f>IF(【全員最初に作成】基本情報!L121="","",【全員最初に作成】基本情報!L121)</f>
        <v/>
      </c>
      <c r="L98" s="229" t="str">
        <f>IF(【全員最初に作成】基本情報!M121="","",【全員最初に作成】基本情報!M121)</f>
        <v/>
      </c>
      <c r="M98" s="229" t="str">
        <f>IF(【全員最初に作成】基本情報!R121="","",【全員最初に作成】基本情報!R121)</f>
        <v/>
      </c>
      <c r="N98" s="229" t="str">
        <f>IF(【全員最初に作成】基本情報!W121="","",【全員最初に作成】基本情報!W121)</f>
        <v/>
      </c>
      <c r="O98" s="229" t="str">
        <f>IF(【全員最初に作成】基本情報!X121="","",【全員最初に作成】基本情報!X121)</f>
        <v/>
      </c>
      <c r="P98" s="233" t="str">
        <f>IF(【全員最初に作成】基本情報!Y121="","",【全員最初に作成】基本情報!Y121)</f>
        <v/>
      </c>
      <c r="Q98" s="234" t="str">
        <f>IF(【全員最初に作成】基本情報!AB121="","",【全員最初に作成】基本情報!AB121)</f>
        <v/>
      </c>
      <c r="R98" s="800"/>
      <c r="S98" s="801"/>
      <c r="T98" s="235" t="str">
        <f>IFERROR(IF(R98="","",VLOOKUP(P98,【参考】数式用!$A$5:$H$34,MATCH(S98,【参考】数式用!$F$4:$H$4,0)+5,0)),"")</f>
        <v/>
      </c>
      <c r="U98" s="236" t="str">
        <f>IF(S98="特定加算Ⅰ",VLOOKUP(P98,【参考】数式用!$A$5:$I$28,9,FALSE),"-")</f>
        <v>-</v>
      </c>
      <c r="V98" s="237" t="s">
        <v>155</v>
      </c>
      <c r="W98" s="802"/>
      <c r="X98" s="618" t="s">
        <v>156</v>
      </c>
      <c r="Y98" s="802"/>
      <c r="Z98" s="618" t="s">
        <v>157</v>
      </c>
      <c r="AA98" s="802"/>
      <c r="AB98" s="618" t="s">
        <v>156</v>
      </c>
      <c r="AC98" s="802"/>
      <c r="AD98" s="618" t="s">
        <v>158</v>
      </c>
      <c r="AE98" s="238" t="s">
        <v>159</v>
      </c>
      <c r="AF98" s="245" t="str">
        <f t="shared" si="7"/>
        <v/>
      </c>
      <c r="AG98" s="239" t="s">
        <v>160</v>
      </c>
      <c r="AH98" s="240" t="str">
        <f t="shared" si="8"/>
        <v/>
      </c>
      <c r="AJ98" s="241" t="str">
        <f t="shared" si="9"/>
        <v>○</v>
      </c>
      <c r="AK98" s="243" t="str">
        <f t="shared" si="6"/>
        <v/>
      </c>
      <c r="AL98" s="243"/>
      <c r="AM98" s="243"/>
      <c r="AN98" s="243"/>
      <c r="AO98" s="243"/>
      <c r="AP98" s="243"/>
      <c r="AQ98" s="243"/>
      <c r="AR98" s="243"/>
      <c r="AS98" s="244"/>
    </row>
    <row r="99" spans="1:45" ht="33" customHeight="1" thickBot="1">
      <c r="A99" s="229">
        <f t="shared" si="4"/>
        <v>88</v>
      </c>
      <c r="B99" s="230" t="str">
        <f>IF(【全員最初に作成】基本情報!C122="","",【全員最初に作成】基本情報!C122)</f>
        <v/>
      </c>
      <c r="C99" s="231" t="str">
        <f>IF(【全員最初に作成】基本情報!D122="","",【全員最初に作成】基本情報!D122)</f>
        <v/>
      </c>
      <c r="D99" s="231" t="str">
        <f>IF(【全員最初に作成】基本情報!E122="","",【全員最初に作成】基本情報!E122)</f>
        <v/>
      </c>
      <c r="E99" s="231" t="str">
        <f>IF(【全員最初に作成】基本情報!F122="","",【全員最初に作成】基本情報!F122)</f>
        <v/>
      </c>
      <c r="F99" s="231" t="str">
        <f>IF(【全員最初に作成】基本情報!G122="","",【全員最初に作成】基本情報!G122)</f>
        <v/>
      </c>
      <c r="G99" s="231" t="str">
        <f>IF(【全員最初に作成】基本情報!H122="","",【全員最初に作成】基本情報!H122)</f>
        <v/>
      </c>
      <c r="H99" s="231" t="str">
        <f>IF(【全員最初に作成】基本情報!I122="","",【全員最初に作成】基本情報!I122)</f>
        <v/>
      </c>
      <c r="I99" s="231" t="str">
        <f>IF(【全員最初に作成】基本情報!J122="","",【全員最初に作成】基本情報!J122)</f>
        <v/>
      </c>
      <c r="J99" s="231" t="str">
        <f>IF(【全員最初に作成】基本情報!K122="","",【全員最初に作成】基本情報!K122)</f>
        <v/>
      </c>
      <c r="K99" s="232" t="str">
        <f>IF(【全員最初に作成】基本情報!L122="","",【全員最初に作成】基本情報!L122)</f>
        <v/>
      </c>
      <c r="L99" s="229" t="str">
        <f>IF(【全員最初に作成】基本情報!M122="","",【全員最初に作成】基本情報!M122)</f>
        <v/>
      </c>
      <c r="M99" s="229" t="str">
        <f>IF(【全員最初に作成】基本情報!R122="","",【全員最初に作成】基本情報!R122)</f>
        <v/>
      </c>
      <c r="N99" s="229" t="str">
        <f>IF(【全員最初に作成】基本情報!W122="","",【全員最初に作成】基本情報!W122)</f>
        <v/>
      </c>
      <c r="O99" s="229" t="str">
        <f>IF(【全員最初に作成】基本情報!X122="","",【全員最初に作成】基本情報!X122)</f>
        <v/>
      </c>
      <c r="P99" s="233" t="str">
        <f>IF(【全員最初に作成】基本情報!Y122="","",【全員最初に作成】基本情報!Y122)</f>
        <v/>
      </c>
      <c r="Q99" s="234" t="str">
        <f>IF(【全員最初に作成】基本情報!AB122="","",【全員最初に作成】基本情報!AB122)</f>
        <v/>
      </c>
      <c r="R99" s="800"/>
      <c r="S99" s="801"/>
      <c r="T99" s="235" t="str">
        <f>IFERROR(IF(R99="","",VLOOKUP(P99,【参考】数式用!$A$5:$H$34,MATCH(S99,【参考】数式用!$F$4:$H$4,0)+5,0)),"")</f>
        <v/>
      </c>
      <c r="U99" s="236" t="str">
        <f>IF(S99="特定加算Ⅰ",VLOOKUP(P99,【参考】数式用!$A$5:$I$28,9,FALSE),"-")</f>
        <v>-</v>
      </c>
      <c r="V99" s="237" t="s">
        <v>155</v>
      </c>
      <c r="W99" s="802"/>
      <c r="X99" s="618" t="s">
        <v>156</v>
      </c>
      <c r="Y99" s="802"/>
      <c r="Z99" s="618" t="s">
        <v>157</v>
      </c>
      <c r="AA99" s="802"/>
      <c r="AB99" s="618" t="s">
        <v>156</v>
      </c>
      <c r="AC99" s="802"/>
      <c r="AD99" s="618" t="s">
        <v>158</v>
      </c>
      <c r="AE99" s="238" t="s">
        <v>159</v>
      </c>
      <c r="AF99" s="245" t="str">
        <f t="shared" si="7"/>
        <v/>
      </c>
      <c r="AG99" s="239" t="s">
        <v>160</v>
      </c>
      <c r="AH99" s="240" t="str">
        <f t="shared" si="8"/>
        <v/>
      </c>
      <c r="AJ99" s="241" t="str">
        <f t="shared" si="9"/>
        <v>○</v>
      </c>
      <c r="AK99" s="243" t="str">
        <f t="shared" si="6"/>
        <v/>
      </c>
      <c r="AL99" s="243"/>
      <c r="AM99" s="243"/>
      <c r="AN99" s="243"/>
      <c r="AO99" s="243"/>
      <c r="AP99" s="243"/>
      <c r="AQ99" s="243"/>
      <c r="AR99" s="243"/>
      <c r="AS99" s="244"/>
    </row>
    <row r="100" spans="1:45" ht="33" customHeight="1" thickBot="1">
      <c r="A100" s="229">
        <f t="shared" si="4"/>
        <v>89</v>
      </c>
      <c r="B100" s="230" t="str">
        <f>IF(【全員最初に作成】基本情報!C123="","",【全員最初に作成】基本情報!C123)</f>
        <v/>
      </c>
      <c r="C100" s="231" t="str">
        <f>IF(【全員最初に作成】基本情報!D123="","",【全員最初に作成】基本情報!D123)</f>
        <v/>
      </c>
      <c r="D100" s="231" t="str">
        <f>IF(【全員最初に作成】基本情報!E123="","",【全員最初に作成】基本情報!E123)</f>
        <v/>
      </c>
      <c r="E100" s="231" t="str">
        <f>IF(【全員最初に作成】基本情報!F123="","",【全員最初に作成】基本情報!F123)</f>
        <v/>
      </c>
      <c r="F100" s="231" t="str">
        <f>IF(【全員最初に作成】基本情報!G123="","",【全員最初に作成】基本情報!G123)</f>
        <v/>
      </c>
      <c r="G100" s="231" t="str">
        <f>IF(【全員最初に作成】基本情報!H123="","",【全員最初に作成】基本情報!H123)</f>
        <v/>
      </c>
      <c r="H100" s="231" t="str">
        <f>IF(【全員最初に作成】基本情報!I123="","",【全員最初に作成】基本情報!I123)</f>
        <v/>
      </c>
      <c r="I100" s="231" t="str">
        <f>IF(【全員最初に作成】基本情報!J123="","",【全員最初に作成】基本情報!J123)</f>
        <v/>
      </c>
      <c r="J100" s="231" t="str">
        <f>IF(【全員最初に作成】基本情報!K123="","",【全員最初に作成】基本情報!K123)</f>
        <v/>
      </c>
      <c r="K100" s="232" t="str">
        <f>IF(【全員最初に作成】基本情報!L123="","",【全員最初に作成】基本情報!L123)</f>
        <v/>
      </c>
      <c r="L100" s="229" t="str">
        <f>IF(【全員最初に作成】基本情報!M123="","",【全員最初に作成】基本情報!M123)</f>
        <v/>
      </c>
      <c r="M100" s="229" t="str">
        <f>IF(【全員最初に作成】基本情報!R123="","",【全員最初に作成】基本情報!R123)</f>
        <v/>
      </c>
      <c r="N100" s="229" t="str">
        <f>IF(【全員最初に作成】基本情報!W123="","",【全員最初に作成】基本情報!W123)</f>
        <v/>
      </c>
      <c r="O100" s="229" t="str">
        <f>IF(【全員最初に作成】基本情報!X123="","",【全員最初に作成】基本情報!X123)</f>
        <v/>
      </c>
      <c r="P100" s="233" t="str">
        <f>IF(【全員最初に作成】基本情報!Y123="","",【全員最初に作成】基本情報!Y123)</f>
        <v/>
      </c>
      <c r="Q100" s="234" t="str">
        <f>IF(【全員最初に作成】基本情報!AB123="","",【全員最初に作成】基本情報!AB123)</f>
        <v/>
      </c>
      <c r="R100" s="800"/>
      <c r="S100" s="801"/>
      <c r="T100" s="235" t="str">
        <f>IFERROR(IF(R100="","",VLOOKUP(P100,【参考】数式用!$A$5:$H$34,MATCH(S100,【参考】数式用!$F$4:$H$4,0)+5,0)),"")</f>
        <v/>
      </c>
      <c r="U100" s="236" t="str">
        <f>IF(S100="特定加算Ⅰ",VLOOKUP(P100,【参考】数式用!$A$5:$I$28,9,FALSE),"-")</f>
        <v>-</v>
      </c>
      <c r="V100" s="237" t="s">
        <v>155</v>
      </c>
      <c r="W100" s="802"/>
      <c r="X100" s="618" t="s">
        <v>156</v>
      </c>
      <c r="Y100" s="802"/>
      <c r="Z100" s="618" t="s">
        <v>157</v>
      </c>
      <c r="AA100" s="802"/>
      <c r="AB100" s="618" t="s">
        <v>156</v>
      </c>
      <c r="AC100" s="802"/>
      <c r="AD100" s="618" t="s">
        <v>158</v>
      </c>
      <c r="AE100" s="238" t="s">
        <v>159</v>
      </c>
      <c r="AF100" s="245" t="str">
        <f t="shared" si="7"/>
        <v/>
      </c>
      <c r="AG100" s="239" t="s">
        <v>160</v>
      </c>
      <c r="AH100" s="240" t="str">
        <f t="shared" si="8"/>
        <v/>
      </c>
      <c r="AJ100" s="241" t="str">
        <f t="shared" si="9"/>
        <v>○</v>
      </c>
      <c r="AK100" s="243" t="str">
        <f t="shared" si="6"/>
        <v/>
      </c>
      <c r="AL100" s="243"/>
      <c r="AM100" s="243"/>
      <c r="AN100" s="243"/>
      <c r="AO100" s="243"/>
      <c r="AP100" s="243"/>
      <c r="AQ100" s="243"/>
      <c r="AR100" s="243"/>
      <c r="AS100" s="244"/>
    </row>
    <row r="101" spans="1:45" ht="33" customHeight="1" thickBot="1">
      <c r="A101" s="229">
        <f t="shared" si="4"/>
        <v>90</v>
      </c>
      <c r="B101" s="230" t="str">
        <f>IF(【全員最初に作成】基本情報!C124="","",【全員最初に作成】基本情報!C124)</f>
        <v/>
      </c>
      <c r="C101" s="231" t="str">
        <f>IF(【全員最初に作成】基本情報!D124="","",【全員最初に作成】基本情報!D124)</f>
        <v/>
      </c>
      <c r="D101" s="231" t="str">
        <f>IF(【全員最初に作成】基本情報!E124="","",【全員最初に作成】基本情報!E124)</f>
        <v/>
      </c>
      <c r="E101" s="231" t="str">
        <f>IF(【全員最初に作成】基本情報!F124="","",【全員最初に作成】基本情報!F124)</f>
        <v/>
      </c>
      <c r="F101" s="231" t="str">
        <f>IF(【全員最初に作成】基本情報!G124="","",【全員最初に作成】基本情報!G124)</f>
        <v/>
      </c>
      <c r="G101" s="231" t="str">
        <f>IF(【全員最初に作成】基本情報!H124="","",【全員最初に作成】基本情報!H124)</f>
        <v/>
      </c>
      <c r="H101" s="231" t="str">
        <f>IF(【全員最初に作成】基本情報!I124="","",【全員最初に作成】基本情報!I124)</f>
        <v/>
      </c>
      <c r="I101" s="231" t="str">
        <f>IF(【全員最初に作成】基本情報!J124="","",【全員最初に作成】基本情報!J124)</f>
        <v/>
      </c>
      <c r="J101" s="231" t="str">
        <f>IF(【全員最初に作成】基本情報!K124="","",【全員最初に作成】基本情報!K124)</f>
        <v/>
      </c>
      <c r="K101" s="232" t="str">
        <f>IF(【全員最初に作成】基本情報!L124="","",【全員最初に作成】基本情報!L124)</f>
        <v/>
      </c>
      <c r="L101" s="229" t="str">
        <f>IF(【全員最初に作成】基本情報!M124="","",【全員最初に作成】基本情報!M124)</f>
        <v/>
      </c>
      <c r="M101" s="229" t="str">
        <f>IF(【全員最初に作成】基本情報!R124="","",【全員最初に作成】基本情報!R124)</f>
        <v/>
      </c>
      <c r="N101" s="229" t="str">
        <f>IF(【全員最初に作成】基本情報!W124="","",【全員最初に作成】基本情報!W124)</f>
        <v/>
      </c>
      <c r="O101" s="229" t="str">
        <f>IF(【全員最初に作成】基本情報!X124="","",【全員最初に作成】基本情報!X124)</f>
        <v/>
      </c>
      <c r="P101" s="233" t="str">
        <f>IF(【全員最初に作成】基本情報!Y124="","",【全員最初に作成】基本情報!Y124)</f>
        <v/>
      </c>
      <c r="Q101" s="234" t="str">
        <f>IF(【全員最初に作成】基本情報!AB124="","",【全員最初に作成】基本情報!AB124)</f>
        <v/>
      </c>
      <c r="R101" s="800"/>
      <c r="S101" s="801"/>
      <c r="T101" s="235" t="str">
        <f>IFERROR(IF(R101="","",VLOOKUP(P101,【参考】数式用!$A$5:$H$34,MATCH(S101,【参考】数式用!$F$4:$H$4,0)+5,0)),"")</f>
        <v/>
      </c>
      <c r="U101" s="236" t="str">
        <f>IF(S101="特定加算Ⅰ",VLOOKUP(P101,【参考】数式用!$A$5:$I$28,9,FALSE),"-")</f>
        <v>-</v>
      </c>
      <c r="V101" s="237" t="s">
        <v>155</v>
      </c>
      <c r="W101" s="802"/>
      <c r="X101" s="618" t="s">
        <v>156</v>
      </c>
      <c r="Y101" s="802"/>
      <c r="Z101" s="618" t="s">
        <v>157</v>
      </c>
      <c r="AA101" s="802"/>
      <c r="AB101" s="618" t="s">
        <v>156</v>
      </c>
      <c r="AC101" s="802"/>
      <c r="AD101" s="618" t="s">
        <v>158</v>
      </c>
      <c r="AE101" s="238" t="s">
        <v>159</v>
      </c>
      <c r="AF101" s="245" t="str">
        <f t="shared" si="7"/>
        <v/>
      </c>
      <c r="AG101" s="239" t="s">
        <v>160</v>
      </c>
      <c r="AH101" s="240" t="str">
        <f t="shared" si="8"/>
        <v/>
      </c>
      <c r="AJ101" s="241" t="str">
        <f t="shared" si="9"/>
        <v>○</v>
      </c>
      <c r="AK101" s="243" t="str">
        <f t="shared" si="6"/>
        <v/>
      </c>
      <c r="AL101" s="243"/>
      <c r="AM101" s="243"/>
      <c r="AN101" s="243"/>
      <c r="AO101" s="243"/>
      <c r="AP101" s="243"/>
      <c r="AQ101" s="243"/>
      <c r="AR101" s="243"/>
      <c r="AS101" s="244"/>
    </row>
    <row r="102" spans="1:45" ht="33" customHeight="1" thickBot="1">
      <c r="A102" s="229">
        <f t="shared" si="4"/>
        <v>91</v>
      </c>
      <c r="B102" s="230" t="str">
        <f>IF(【全員最初に作成】基本情報!C125="","",【全員最初に作成】基本情報!C125)</f>
        <v/>
      </c>
      <c r="C102" s="231" t="str">
        <f>IF(【全員最初に作成】基本情報!D125="","",【全員最初に作成】基本情報!D125)</f>
        <v/>
      </c>
      <c r="D102" s="231" t="str">
        <f>IF(【全員最初に作成】基本情報!E125="","",【全員最初に作成】基本情報!E125)</f>
        <v/>
      </c>
      <c r="E102" s="231" t="str">
        <f>IF(【全員最初に作成】基本情報!F125="","",【全員最初に作成】基本情報!F125)</f>
        <v/>
      </c>
      <c r="F102" s="231" t="str">
        <f>IF(【全員最初に作成】基本情報!G125="","",【全員最初に作成】基本情報!G125)</f>
        <v/>
      </c>
      <c r="G102" s="231" t="str">
        <f>IF(【全員最初に作成】基本情報!H125="","",【全員最初に作成】基本情報!H125)</f>
        <v/>
      </c>
      <c r="H102" s="231" t="str">
        <f>IF(【全員最初に作成】基本情報!I125="","",【全員最初に作成】基本情報!I125)</f>
        <v/>
      </c>
      <c r="I102" s="231" t="str">
        <f>IF(【全員最初に作成】基本情報!J125="","",【全員最初に作成】基本情報!J125)</f>
        <v/>
      </c>
      <c r="J102" s="231" t="str">
        <f>IF(【全員最初に作成】基本情報!K125="","",【全員最初に作成】基本情報!K125)</f>
        <v/>
      </c>
      <c r="K102" s="232" t="str">
        <f>IF(【全員最初に作成】基本情報!L125="","",【全員最初に作成】基本情報!L125)</f>
        <v/>
      </c>
      <c r="L102" s="229" t="str">
        <f>IF(【全員最初に作成】基本情報!M125="","",【全員最初に作成】基本情報!M125)</f>
        <v/>
      </c>
      <c r="M102" s="229" t="str">
        <f>IF(【全員最初に作成】基本情報!R125="","",【全員最初に作成】基本情報!R125)</f>
        <v/>
      </c>
      <c r="N102" s="229" t="str">
        <f>IF(【全員最初に作成】基本情報!W125="","",【全員最初に作成】基本情報!W125)</f>
        <v/>
      </c>
      <c r="O102" s="229" t="str">
        <f>IF(【全員最初に作成】基本情報!X125="","",【全員最初に作成】基本情報!X125)</f>
        <v/>
      </c>
      <c r="P102" s="233" t="str">
        <f>IF(【全員最初に作成】基本情報!Y125="","",【全員最初に作成】基本情報!Y125)</f>
        <v/>
      </c>
      <c r="Q102" s="234" t="str">
        <f>IF(【全員最初に作成】基本情報!AB125="","",【全員最初に作成】基本情報!AB125)</f>
        <v/>
      </c>
      <c r="R102" s="800"/>
      <c r="S102" s="801"/>
      <c r="T102" s="235" t="str">
        <f>IFERROR(IF(R102="","",VLOOKUP(P102,【参考】数式用!$A$5:$H$34,MATCH(S102,【参考】数式用!$F$4:$H$4,0)+5,0)),"")</f>
        <v/>
      </c>
      <c r="U102" s="236" t="str">
        <f>IF(S102="特定加算Ⅰ",VLOOKUP(P102,【参考】数式用!$A$5:$I$28,9,FALSE),"-")</f>
        <v>-</v>
      </c>
      <c r="V102" s="237" t="s">
        <v>155</v>
      </c>
      <c r="W102" s="802"/>
      <c r="X102" s="618" t="s">
        <v>156</v>
      </c>
      <c r="Y102" s="802"/>
      <c r="Z102" s="618" t="s">
        <v>157</v>
      </c>
      <c r="AA102" s="802"/>
      <c r="AB102" s="618" t="s">
        <v>156</v>
      </c>
      <c r="AC102" s="802"/>
      <c r="AD102" s="618" t="s">
        <v>158</v>
      </c>
      <c r="AE102" s="238" t="s">
        <v>159</v>
      </c>
      <c r="AF102" s="245" t="str">
        <f t="shared" si="7"/>
        <v/>
      </c>
      <c r="AG102" s="239" t="s">
        <v>160</v>
      </c>
      <c r="AH102" s="240" t="str">
        <f t="shared" si="8"/>
        <v/>
      </c>
      <c r="AJ102" s="241" t="str">
        <f t="shared" si="9"/>
        <v>○</v>
      </c>
      <c r="AK102" s="243" t="str">
        <f t="shared" si="6"/>
        <v/>
      </c>
      <c r="AL102" s="243"/>
      <c r="AM102" s="243"/>
      <c r="AN102" s="243"/>
      <c r="AO102" s="243"/>
      <c r="AP102" s="243"/>
      <c r="AQ102" s="243"/>
      <c r="AR102" s="243"/>
      <c r="AS102" s="244"/>
    </row>
    <row r="103" spans="1:45" ht="33" customHeight="1" thickBot="1">
      <c r="A103" s="229">
        <f t="shared" si="4"/>
        <v>92</v>
      </c>
      <c r="B103" s="230" t="str">
        <f>IF(【全員最初に作成】基本情報!C126="","",【全員最初に作成】基本情報!C126)</f>
        <v/>
      </c>
      <c r="C103" s="231" t="str">
        <f>IF(【全員最初に作成】基本情報!D126="","",【全員最初に作成】基本情報!D126)</f>
        <v/>
      </c>
      <c r="D103" s="231" t="str">
        <f>IF(【全員最初に作成】基本情報!E126="","",【全員最初に作成】基本情報!E126)</f>
        <v/>
      </c>
      <c r="E103" s="231" t="str">
        <f>IF(【全員最初に作成】基本情報!F126="","",【全員最初に作成】基本情報!F126)</f>
        <v/>
      </c>
      <c r="F103" s="231" t="str">
        <f>IF(【全員最初に作成】基本情報!G126="","",【全員最初に作成】基本情報!G126)</f>
        <v/>
      </c>
      <c r="G103" s="231" t="str">
        <f>IF(【全員最初に作成】基本情報!H126="","",【全員最初に作成】基本情報!H126)</f>
        <v/>
      </c>
      <c r="H103" s="231" t="str">
        <f>IF(【全員最初に作成】基本情報!I126="","",【全員最初に作成】基本情報!I126)</f>
        <v/>
      </c>
      <c r="I103" s="231" t="str">
        <f>IF(【全員最初に作成】基本情報!J126="","",【全員最初に作成】基本情報!J126)</f>
        <v/>
      </c>
      <c r="J103" s="231" t="str">
        <f>IF(【全員最初に作成】基本情報!K126="","",【全員最初に作成】基本情報!K126)</f>
        <v/>
      </c>
      <c r="K103" s="232" t="str">
        <f>IF(【全員最初に作成】基本情報!L126="","",【全員最初に作成】基本情報!L126)</f>
        <v/>
      </c>
      <c r="L103" s="229" t="str">
        <f>IF(【全員最初に作成】基本情報!M126="","",【全員最初に作成】基本情報!M126)</f>
        <v/>
      </c>
      <c r="M103" s="229" t="str">
        <f>IF(【全員最初に作成】基本情報!R126="","",【全員最初に作成】基本情報!R126)</f>
        <v/>
      </c>
      <c r="N103" s="229" t="str">
        <f>IF(【全員最初に作成】基本情報!W126="","",【全員最初に作成】基本情報!W126)</f>
        <v/>
      </c>
      <c r="O103" s="229" t="str">
        <f>IF(【全員最初に作成】基本情報!X126="","",【全員最初に作成】基本情報!X126)</f>
        <v/>
      </c>
      <c r="P103" s="233" t="str">
        <f>IF(【全員最初に作成】基本情報!Y126="","",【全員最初に作成】基本情報!Y126)</f>
        <v/>
      </c>
      <c r="Q103" s="234" t="str">
        <f>IF(【全員最初に作成】基本情報!AB126="","",【全員最初に作成】基本情報!AB126)</f>
        <v/>
      </c>
      <c r="R103" s="800"/>
      <c r="S103" s="801"/>
      <c r="T103" s="235" t="str">
        <f>IFERROR(IF(R103="","",VLOOKUP(P103,【参考】数式用!$A$5:$H$34,MATCH(S103,【参考】数式用!$F$4:$H$4,0)+5,0)),"")</f>
        <v/>
      </c>
      <c r="U103" s="236" t="str">
        <f>IF(S103="特定加算Ⅰ",VLOOKUP(P103,【参考】数式用!$A$5:$I$28,9,FALSE),"-")</f>
        <v>-</v>
      </c>
      <c r="V103" s="237" t="s">
        <v>155</v>
      </c>
      <c r="W103" s="802"/>
      <c r="X103" s="618" t="s">
        <v>156</v>
      </c>
      <c r="Y103" s="802"/>
      <c r="Z103" s="618" t="s">
        <v>157</v>
      </c>
      <c r="AA103" s="802"/>
      <c r="AB103" s="618" t="s">
        <v>156</v>
      </c>
      <c r="AC103" s="802"/>
      <c r="AD103" s="618" t="s">
        <v>158</v>
      </c>
      <c r="AE103" s="238" t="s">
        <v>159</v>
      </c>
      <c r="AF103" s="245" t="str">
        <f t="shared" si="7"/>
        <v/>
      </c>
      <c r="AG103" s="239" t="s">
        <v>160</v>
      </c>
      <c r="AH103" s="240" t="str">
        <f t="shared" si="8"/>
        <v/>
      </c>
      <c r="AJ103" s="241" t="str">
        <f t="shared" si="9"/>
        <v>○</v>
      </c>
      <c r="AK103" s="243" t="str">
        <f t="shared" si="6"/>
        <v/>
      </c>
      <c r="AL103" s="243"/>
      <c r="AM103" s="243"/>
      <c r="AN103" s="243"/>
      <c r="AO103" s="243"/>
      <c r="AP103" s="243"/>
      <c r="AQ103" s="243"/>
      <c r="AR103" s="243"/>
      <c r="AS103" s="244"/>
    </row>
    <row r="104" spans="1:45" ht="33" customHeight="1" thickBot="1">
      <c r="A104" s="229">
        <f t="shared" si="4"/>
        <v>93</v>
      </c>
      <c r="B104" s="230" t="str">
        <f>IF(【全員最初に作成】基本情報!C127="","",【全員最初に作成】基本情報!C127)</f>
        <v/>
      </c>
      <c r="C104" s="231" t="str">
        <f>IF(【全員最初に作成】基本情報!D127="","",【全員最初に作成】基本情報!D127)</f>
        <v/>
      </c>
      <c r="D104" s="231" t="str">
        <f>IF(【全員最初に作成】基本情報!E127="","",【全員最初に作成】基本情報!E127)</f>
        <v/>
      </c>
      <c r="E104" s="231" t="str">
        <f>IF(【全員最初に作成】基本情報!F127="","",【全員最初に作成】基本情報!F127)</f>
        <v/>
      </c>
      <c r="F104" s="231" t="str">
        <f>IF(【全員最初に作成】基本情報!G127="","",【全員最初に作成】基本情報!G127)</f>
        <v/>
      </c>
      <c r="G104" s="231" t="str">
        <f>IF(【全員最初に作成】基本情報!H127="","",【全員最初に作成】基本情報!H127)</f>
        <v/>
      </c>
      <c r="H104" s="231" t="str">
        <f>IF(【全員最初に作成】基本情報!I127="","",【全員最初に作成】基本情報!I127)</f>
        <v/>
      </c>
      <c r="I104" s="231" t="str">
        <f>IF(【全員最初に作成】基本情報!J127="","",【全員最初に作成】基本情報!J127)</f>
        <v/>
      </c>
      <c r="J104" s="231" t="str">
        <f>IF(【全員最初に作成】基本情報!K127="","",【全員最初に作成】基本情報!K127)</f>
        <v/>
      </c>
      <c r="K104" s="232" t="str">
        <f>IF(【全員最初に作成】基本情報!L127="","",【全員最初に作成】基本情報!L127)</f>
        <v/>
      </c>
      <c r="L104" s="229" t="str">
        <f>IF(【全員最初に作成】基本情報!M127="","",【全員最初に作成】基本情報!M127)</f>
        <v/>
      </c>
      <c r="M104" s="229" t="str">
        <f>IF(【全員最初に作成】基本情報!R127="","",【全員最初に作成】基本情報!R127)</f>
        <v/>
      </c>
      <c r="N104" s="229" t="str">
        <f>IF(【全員最初に作成】基本情報!W127="","",【全員最初に作成】基本情報!W127)</f>
        <v/>
      </c>
      <c r="O104" s="229" t="str">
        <f>IF(【全員最初に作成】基本情報!X127="","",【全員最初に作成】基本情報!X127)</f>
        <v/>
      </c>
      <c r="P104" s="233" t="str">
        <f>IF(【全員最初に作成】基本情報!Y127="","",【全員最初に作成】基本情報!Y127)</f>
        <v/>
      </c>
      <c r="Q104" s="234" t="str">
        <f>IF(【全員最初に作成】基本情報!AB127="","",【全員最初に作成】基本情報!AB127)</f>
        <v/>
      </c>
      <c r="R104" s="800"/>
      <c r="S104" s="801"/>
      <c r="T104" s="235" t="str">
        <f>IFERROR(IF(R104="","",VLOOKUP(P104,【参考】数式用!$A$5:$H$34,MATCH(S104,【参考】数式用!$F$4:$H$4,0)+5,0)),"")</f>
        <v/>
      </c>
      <c r="U104" s="236" t="str">
        <f>IF(S104="特定加算Ⅰ",VLOOKUP(P104,【参考】数式用!$A$5:$I$28,9,FALSE),"-")</f>
        <v>-</v>
      </c>
      <c r="V104" s="237" t="s">
        <v>155</v>
      </c>
      <c r="W104" s="802"/>
      <c r="X104" s="618" t="s">
        <v>156</v>
      </c>
      <c r="Y104" s="802"/>
      <c r="Z104" s="618" t="s">
        <v>157</v>
      </c>
      <c r="AA104" s="802"/>
      <c r="AB104" s="618" t="s">
        <v>156</v>
      </c>
      <c r="AC104" s="802"/>
      <c r="AD104" s="618" t="s">
        <v>158</v>
      </c>
      <c r="AE104" s="238" t="s">
        <v>159</v>
      </c>
      <c r="AF104" s="245" t="str">
        <f t="shared" si="7"/>
        <v/>
      </c>
      <c r="AG104" s="239" t="s">
        <v>160</v>
      </c>
      <c r="AH104" s="240" t="str">
        <f t="shared" si="8"/>
        <v/>
      </c>
      <c r="AJ104" s="241" t="str">
        <f t="shared" si="9"/>
        <v>○</v>
      </c>
      <c r="AK104" s="243" t="str">
        <f t="shared" si="6"/>
        <v/>
      </c>
      <c r="AL104" s="243"/>
      <c r="AM104" s="243"/>
      <c r="AN104" s="243"/>
      <c r="AO104" s="243"/>
      <c r="AP104" s="243"/>
      <c r="AQ104" s="243"/>
      <c r="AR104" s="243"/>
      <c r="AS104" s="244"/>
    </row>
    <row r="105" spans="1:45" ht="33" customHeight="1" thickBot="1">
      <c r="A105" s="229">
        <f t="shared" si="4"/>
        <v>94</v>
      </c>
      <c r="B105" s="230" t="str">
        <f>IF(【全員最初に作成】基本情報!C128="","",【全員最初に作成】基本情報!C128)</f>
        <v/>
      </c>
      <c r="C105" s="231" t="str">
        <f>IF(【全員最初に作成】基本情報!D128="","",【全員最初に作成】基本情報!D128)</f>
        <v/>
      </c>
      <c r="D105" s="231" t="str">
        <f>IF(【全員最初に作成】基本情報!E128="","",【全員最初に作成】基本情報!E128)</f>
        <v/>
      </c>
      <c r="E105" s="231" t="str">
        <f>IF(【全員最初に作成】基本情報!F128="","",【全員最初に作成】基本情報!F128)</f>
        <v/>
      </c>
      <c r="F105" s="231" t="str">
        <f>IF(【全員最初に作成】基本情報!G128="","",【全員最初に作成】基本情報!G128)</f>
        <v/>
      </c>
      <c r="G105" s="231" t="str">
        <f>IF(【全員最初に作成】基本情報!H128="","",【全員最初に作成】基本情報!H128)</f>
        <v/>
      </c>
      <c r="H105" s="231" t="str">
        <f>IF(【全員最初に作成】基本情報!I128="","",【全員最初に作成】基本情報!I128)</f>
        <v/>
      </c>
      <c r="I105" s="231" t="str">
        <f>IF(【全員最初に作成】基本情報!J128="","",【全員最初に作成】基本情報!J128)</f>
        <v/>
      </c>
      <c r="J105" s="231" t="str">
        <f>IF(【全員最初に作成】基本情報!K128="","",【全員最初に作成】基本情報!K128)</f>
        <v/>
      </c>
      <c r="K105" s="232" t="str">
        <f>IF(【全員最初に作成】基本情報!L128="","",【全員最初に作成】基本情報!L128)</f>
        <v/>
      </c>
      <c r="L105" s="229" t="str">
        <f>IF(【全員最初に作成】基本情報!M128="","",【全員最初に作成】基本情報!M128)</f>
        <v/>
      </c>
      <c r="M105" s="229" t="str">
        <f>IF(【全員最初に作成】基本情報!R128="","",【全員最初に作成】基本情報!R128)</f>
        <v/>
      </c>
      <c r="N105" s="229" t="str">
        <f>IF(【全員最初に作成】基本情報!W128="","",【全員最初に作成】基本情報!W128)</f>
        <v/>
      </c>
      <c r="O105" s="229" t="str">
        <f>IF(【全員最初に作成】基本情報!X128="","",【全員最初に作成】基本情報!X128)</f>
        <v/>
      </c>
      <c r="P105" s="233" t="str">
        <f>IF(【全員最初に作成】基本情報!Y128="","",【全員最初に作成】基本情報!Y128)</f>
        <v/>
      </c>
      <c r="Q105" s="234" t="str">
        <f>IF(【全員最初に作成】基本情報!AB128="","",【全員最初に作成】基本情報!AB128)</f>
        <v/>
      </c>
      <c r="R105" s="800"/>
      <c r="S105" s="801"/>
      <c r="T105" s="235" t="str">
        <f>IFERROR(IF(R105="","",VLOOKUP(P105,【参考】数式用!$A$5:$H$34,MATCH(S105,【参考】数式用!$F$4:$H$4,0)+5,0)),"")</f>
        <v/>
      </c>
      <c r="U105" s="236" t="str">
        <f>IF(S105="特定加算Ⅰ",VLOOKUP(P105,【参考】数式用!$A$5:$I$28,9,FALSE),"-")</f>
        <v>-</v>
      </c>
      <c r="V105" s="237" t="s">
        <v>155</v>
      </c>
      <c r="W105" s="802"/>
      <c r="X105" s="618" t="s">
        <v>156</v>
      </c>
      <c r="Y105" s="802"/>
      <c r="Z105" s="618" t="s">
        <v>157</v>
      </c>
      <c r="AA105" s="802"/>
      <c r="AB105" s="618" t="s">
        <v>156</v>
      </c>
      <c r="AC105" s="802"/>
      <c r="AD105" s="618" t="s">
        <v>158</v>
      </c>
      <c r="AE105" s="238" t="s">
        <v>159</v>
      </c>
      <c r="AF105" s="245" t="str">
        <f t="shared" si="7"/>
        <v/>
      </c>
      <c r="AG105" s="239" t="s">
        <v>160</v>
      </c>
      <c r="AH105" s="240" t="str">
        <f t="shared" si="8"/>
        <v/>
      </c>
      <c r="AJ105" s="241" t="str">
        <f t="shared" si="9"/>
        <v>○</v>
      </c>
      <c r="AK105" s="243" t="str">
        <f t="shared" si="6"/>
        <v/>
      </c>
      <c r="AL105" s="243"/>
      <c r="AM105" s="243"/>
      <c r="AN105" s="243"/>
      <c r="AO105" s="243"/>
      <c r="AP105" s="243"/>
      <c r="AQ105" s="243"/>
      <c r="AR105" s="243"/>
      <c r="AS105" s="244"/>
    </row>
    <row r="106" spans="1:45" ht="33" customHeight="1" thickBot="1">
      <c r="A106" s="229">
        <f t="shared" si="4"/>
        <v>95</v>
      </c>
      <c r="B106" s="230" t="str">
        <f>IF(【全員最初に作成】基本情報!C129="","",【全員最初に作成】基本情報!C129)</f>
        <v/>
      </c>
      <c r="C106" s="231" t="str">
        <f>IF(【全員最初に作成】基本情報!D129="","",【全員最初に作成】基本情報!D129)</f>
        <v/>
      </c>
      <c r="D106" s="231" t="str">
        <f>IF(【全員最初に作成】基本情報!E129="","",【全員最初に作成】基本情報!E129)</f>
        <v/>
      </c>
      <c r="E106" s="231" t="str">
        <f>IF(【全員最初に作成】基本情報!F129="","",【全員最初に作成】基本情報!F129)</f>
        <v/>
      </c>
      <c r="F106" s="231" t="str">
        <f>IF(【全員最初に作成】基本情報!G129="","",【全員最初に作成】基本情報!G129)</f>
        <v/>
      </c>
      <c r="G106" s="231" t="str">
        <f>IF(【全員最初に作成】基本情報!H129="","",【全員最初に作成】基本情報!H129)</f>
        <v/>
      </c>
      <c r="H106" s="231" t="str">
        <f>IF(【全員最初に作成】基本情報!I129="","",【全員最初に作成】基本情報!I129)</f>
        <v/>
      </c>
      <c r="I106" s="231" t="str">
        <f>IF(【全員最初に作成】基本情報!J129="","",【全員最初に作成】基本情報!J129)</f>
        <v/>
      </c>
      <c r="J106" s="231" t="str">
        <f>IF(【全員最初に作成】基本情報!K129="","",【全員最初に作成】基本情報!K129)</f>
        <v/>
      </c>
      <c r="K106" s="232" t="str">
        <f>IF(【全員最初に作成】基本情報!L129="","",【全員最初に作成】基本情報!L129)</f>
        <v/>
      </c>
      <c r="L106" s="229" t="str">
        <f>IF(【全員最初に作成】基本情報!M129="","",【全員最初に作成】基本情報!M129)</f>
        <v/>
      </c>
      <c r="M106" s="229" t="str">
        <f>IF(【全員最初に作成】基本情報!R129="","",【全員最初に作成】基本情報!R129)</f>
        <v/>
      </c>
      <c r="N106" s="229" t="str">
        <f>IF(【全員最初に作成】基本情報!W129="","",【全員最初に作成】基本情報!W129)</f>
        <v/>
      </c>
      <c r="O106" s="229" t="str">
        <f>IF(【全員最初に作成】基本情報!X129="","",【全員最初に作成】基本情報!X129)</f>
        <v/>
      </c>
      <c r="P106" s="233" t="str">
        <f>IF(【全員最初に作成】基本情報!Y129="","",【全員最初に作成】基本情報!Y129)</f>
        <v/>
      </c>
      <c r="Q106" s="234" t="str">
        <f>IF(【全員最初に作成】基本情報!AB129="","",【全員最初に作成】基本情報!AB129)</f>
        <v/>
      </c>
      <c r="R106" s="800"/>
      <c r="S106" s="801"/>
      <c r="T106" s="235" t="str">
        <f>IFERROR(IF(R106="","",VLOOKUP(P106,【参考】数式用!$A$5:$H$34,MATCH(S106,【参考】数式用!$F$4:$H$4,0)+5,0)),"")</f>
        <v/>
      </c>
      <c r="U106" s="236" t="str">
        <f>IF(S106="特定加算Ⅰ",VLOOKUP(P106,【参考】数式用!$A$5:$I$28,9,FALSE),"-")</f>
        <v>-</v>
      </c>
      <c r="V106" s="237" t="s">
        <v>155</v>
      </c>
      <c r="W106" s="802"/>
      <c r="X106" s="618" t="s">
        <v>156</v>
      </c>
      <c r="Y106" s="802"/>
      <c r="Z106" s="618" t="s">
        <v>157</v>
      </c>
      <c r="AA106" s="802"/>
      <c r="AB106" s="618" t="s">
        <v>156</v>
      </c>
      <c r="AC106" s="802"/>
      <c r="AD106" s="618" t="s">
        <v>158</v>
      </c>
      <c r="AE106" s="238" t="s">
        <v>159</v>
      </c>
      <c r="AF106" s="245" t="str">
        <f t="shared" si="7"/>
        <v/>
      </c>
      <c r="AG106" s="239" t="s">
        <v>160</v>
      </c>
      <c r="AH106" s="240" t="str">
        <f t="shared" si="8"/>
        <v/>
      </c>
      <c r="AJ106" s="241" t="str">
        <f t="shared" si="9"/>
        <v>○</v>
      </c>
      <c r="AK106" s="243" t="str">
        <f t="shared" si="6"/>
        <v/>
      </c>
      <c r="AL106" s="243"/>
      <c r="AM106" s="243"/>
      <c r="AN106" s="243"/>
      <c r="AO106" s="243"/>
      <c r="AP106" s="243"/>
      <c r="AQ106" s="243"/>
      <c r="AR106" s="243"/>
      <c r="AS106" s="244"/>
    </row>
    <row r="107" spans="1:45" ht="33" customHeight="1" thickBot="1">
      <c r="A107" s="229">
        <f t="shared" si="4"/>
        <v>96</v>
      </c>
      <c r="B107" s="230" t="str">
        <f>IF(【全員最初に作成】基本情報!C130="","",【全員最初に作成】基本情報!C130)</f>
        <v/>
      </c>
      <c r="C107" s="231" t="str">
        <f>IF(【全員最初に作成】基本情報!D130="","",【全員最初に作成】基本情報!D130)</f>
        <v/>
      </c>
      <c r="D107" s="231" t="str">
        <f>IF(【全員最初に作成】基本情報!E130="","",【全員最初に作成】基本情報!E130)</f>
        <v/>
      </c>
      <c r="E107" s="231" t="str">
        <f>IF(【全員最初に作成】基本情報!F130="","",【全員最初に作成】基本情報!F130)</f>
        <v/>
      </c>
      <c r="F107" s="231" t="str">
        <f>IF(【全員最初に作成】基本情報!G130="","",【全員最初に作成】基本情報!G130)</f>
        <v/>
      </c>
      <c r="G107" s="231" t="str">
        <f>IF(【全員最初に作成】基本情報!H130="","",【全員最初に作成】基本情報!H130)</f>
        <v/>
      </c>
      <c r="H107" s="231" t="str">
        <f>IF(【全員最初に作成】基本情報!I130="","",【全員最初に作成】基本情報!I130)</f>
        <v/>
      </c>
      <c r="I107" s="231" t="str">
        <f>IF(【全員最初に作成】基本情報!J130="","",【全員最初に作成】基本情報!J130)</f>
        <v/>
      </c>
      <c r="J107" s="231" t="str">
        <f>IF(【全員最初に作成】基本情報!K130="","",【全員最初に作成】基本情報!K130)</f>
        <v/>
      </c>
      <c r="K107" s="232" t="str">
        <f>IF(【全員最初に作成】基本情報!L130="","",【全員最初に作成】基本情報!L130)</f>
        <v/>
      </c>
      <c r="L107" s="229" t="str">
        <f>IF(【全員最初に作成】基本情報!M130="","",【全員最初に作成】基本情報!M130)</f>
        <v/>
      </c>
      <c r="M107" s="229" t="str">
        <f>IF(【全員最初に作成】基本情報!R130="","",【全員最初に作成】基本情報!R130)</f>
        <v/>
      </c>
      <c r="N107" s="229" t="str">
        <f>IF(【全員最初に作成】基本情報!W130="","",【全員最初に作成】基本情報!W130)</f>
        <v/>
      </c>
      <c r="O107" s="229" t="str">
        <f>IF(【全員最初に作成】基本情報!X130="","",【全員最初に作成】基本情報!X130)</f>
        <v/>
      </c>
      <c r="P107" s="233" t="str">
        <f>IF(【全員最初に作成】基本情報!Y130="","",【全員最初に作成】基本情報!Y130)</f>
        <v/>
      </c>
      <c r="Q107" s="234" t="str">
        <f>IF(【全員最初に作成】基本情報!AB130="","",【全員最初に作成】基本情報!AB130)</f>
        <v/>
      </c>
      <c r="R107" s="800"/>
      <c r="S107" s="801"/>
      <c r="T107" s="235" t="str">
        <f>IFERROR(IF(R107="","",VLOOKUP(P107,【参考】数式用!$A$5:$H$34,MATCH(S107,【参考】数式用!$F$4:$H$4,0)+5,0)),"")</f>
        <v/>
      </c>
      <c r="U107" s="236" t="str">
        <f>IF(S107="特定加算Ⅰ",VLOOKUP(P107,【参考】数式用!$A$5:$I$28,9,FALSE),"-")</f>
        <v>-</v>
      </c>
      <c r="V107" s="237" t="s">
        <v>155</v>
      </c>
      <c r="W107" s="802"/>
      <c r="X107" s="618" t="s">
        <v>156</v>
      </c>
      <c r="Y107" s="802"/>
      <c r="Z107" s="618" t="s">
        <v>157</v>
      </c>
      <c r="AA107" s="802"/>
      <c r="AB107" s="618" t="s">
        <v>156</v>
      </c>
      <c r="AC107" s="802"/>
      <c r="AD107" s="618" t="s">
        <v>158</v>
      </c>
      <c r="AE107" s="238" t="s">
        <v>159</v>
      </c>
      <c r="AF107" s="245" t="str">
        <f t="shared" si="7"/>
        <v/>
      </c>
      <c r="AG107" s="239" t="s">
        <v>160</v>
      </c>
      <c r="AH107" s="240" t="str">
        <f t="shared" si="8"/>
        <v/>
      </c>
      <c r="AJ107" s="241" t="str">
        <f t="shared" si="9"/>
        <v>○</v>
      </c>
      <c r="AK107" s="243" t="str">
        <f t="shared" si="6"/>
        <v/>
      </c>
      <c r="AL107" s="243"/>
      <c r="AM107" s="243"/>
      <c r="AN107" s="243"/>
      <c r="AO107" s="243"/>
      <c r="AP107" s="243"/>
      <c r="AQ107" s="243"/>
      <c r="AR107" s="243"/>
      <c r="AS107" s="244"/>
    </row>
    <row r="108" spans="1:45" ht="33" customHeight="1" thickBot="1">
      <c r="A108" s="229">
        <f t="shared" si="4"/>
        <v>97</v>
      </c>
      <c r="B108" s="230" t="str">
        <f>IF(【全員最初に作成】基本情報!C131="","",【全員最初に作成】基本情報!C131)</f>
        <v/>
      </c>
      <c r="C108" s="231" t="str">
        <f>IF(【全員最初に作成】基本情報!D131="","",【全員最初に作成】基本情報!D131)</f>
        <v/>
      </c>
      <c r="D108" s="231" t="str">
        <f>IF(【全員最初に作成】基本情報!E131="","",【全員最初に作成】基本情報!E131)</f>
        <v/>
      </c>
      <c r="E108" s="231" t="str">
        <f>IF(【全員最初に作成】基本情報!F131="","",【全員最初に作成】基本情報!F131)</f>
        <v/>
      </c>
      <c r="F108" s="231" t="str">
        <f>IF(【全員最初に作成】基本情報!G131="","",【全員最初に作成】基本情報!G131)</f>
        <v/>
      </c>
      <c r="G108" s="231" t="str">
        <f>IF(【全員最初に作成】基本情報!H131="","",【全員最初に作成】基本情報!H131)</f>
        <v/>
      </c>
      <c r="H108" s="231" t="str">
        <f>IF(【全員最初に作成】基本情報!I131="","",【全員最初に作成】基本情報!I131)</f>
        <v/>
      </c>
      <c r="I108" s="231" t="str">
        <f>IF(【全員最初に作成】基本情報!J131="","",【全員最初に作成】基本情報!J131)</f>
        <v/>
      </c>
      <c r="J108" s="231" t="str">
        <f>IF(【全員最初に作成】基本情報!K131="","",【全員最初に作成】基本情報!K131)</f>
        <v/>
      </c>
      <c r="K108" s="232" t="str">
        <f>IF(【全員最初に作成】基本情報!L131="","",【全員最初に作成】基本情報!L131)</f>
        <v/>
      </c>
      <c r="L108" s="229" t="str">
        <f>IF(【全員最初に作成】基本情報!M131="","",【全員最初に作成】基本情報!M131)</f>
        <v/>
      </c>
      <c r="M108" s="229" t="str">
        <f>IF(【全員最初に作成】基本情報!R131="","",【全員最初に作成】基本情報!R131)</f>
        <v/>
      </c>
      <c r="N108" s="229" t="str">
        <f>IF(【全員最初に作成】基本情報!W131="","",【全員最初に作成】基本情報!W131)</f>
        <v/>
      </c>
      <c r="O108" s="229" t="str">
        <f>IF(【全員最初に作成】基本情報!X131="","",【全員最初に作成】基本情報!X131)</f>
        <v/>
      </c>
      <c r="P108" s="233" t="str">
        <f>IF(【全員最初に作成】基本情報!Y131="","",【全員最初に作成】基本情報!Y131)</f>
        <v/>
      </c>
      <c r="Q108" s="234" t="str">
        <f>IF(【全員最初に作成】基本情報!AB131="","",【全員最初に作成】基本情報!AB131)</f>
        <v/>
      </c>
      <c r="R108" s="800"/>
      <c r="S108" s="801"/>
      <c r="T108" s="235" t="str">
        <f>IFERROR(IF(R108="","",VLOOKUP(P108,【参考】数式用!$A$5:$H$34,MATCH(S108,【参考】数式用!$F$4:$H$4,0)+5,0)),"")</f>
        <v/>
      </c>
      <c r="U108" s="236" t="str">
        <f>IF(S108="特定加算Ⅰ",VLOOKUP(P108,【参考】数式用!$A$5:$I$28,9,FALSE),"-")</f>
        <v>-</v>
      </c>
      <c r="V108" s="237" t="s">
        <v>155</v>
      </c>
      <c r="W108" s="802"/>
      <c r="X108" s="618" t="s">
        <v>156</v>
      </c>
      <c r="Y108" s="802"/>
      <c r="Z108" s="618" t="s">
        <v>157</v>
      </c>
      <c r="AA108" s="802"/>
      <c r="AB108" s="618" t="s">
        <v>156</v>
      </c>
      <c r="AC108" s="802"/>
      <c r="AD108" s="618" t="s">
        <v>158</v>
      </c>
      <c r="AE108" s="238" t="s">
        <v>159</v>
      </c>
      <c r="AF108" s="245" t="str">
        <f t="shared" si="7"/>
        <v/>
      </c>
      <c r="AG108" s="239" t="s">
        <v>160</v>
      </c>
      <c r="AH108" s="240" t="str">
        <f t="shared" si="8"/>
        <v/>
      </c>
      <c r="AJ108" s="241" t="str">
        <f t="shared" si="9"/>
        <v>○</v>
      </c>
      <c r="AK108" s="243" t="str">
        <f t="shared" si="6"/>
        <v/>
      </c>
      <c r="AL108" s="243"/>
      <c r="AM108" s="243"/>
      <c r="AN108" s="243"/>
      <c r="AO108" s="243"/>
      <c r="AP108" s="243"/>
      <c r="AQ108" s="243"/>
      <c r="AR108" s="243"/>
      <c r="AS108" s="244"/>
    </row>
    <row r="109" spans="1:45" ht="33" customHeight="1" thickBot="1">
      <c r="A109" s="229">
        <f t="shared" si="4"/>
        <v>98</v>
      </c>
      <c r="B109" s="230" t="str">
        <f>IF(【全員最初に作成】基本情報!C132="","",【全員最初に作成】基本情報!C132)</f>
        <v/>
      </c>
      <c r="C109" s="231" t="str">
        <f>IF(【全員最初に作成】基本情報!D132="","",【全員最初に作成】基本情報!D132)</f>
        <v/>
      </c>
      <c r="D109" s="231" t="str">
        <f>IF(【全員最初に作成】基本情報!E132="","",【全員最初に作成】基本情報!E132)</f>
        <v/>
      </c>
      <c r="E109" s="231" t="str">
        <f>IF(【全員最初に作成】基本情報!F132="","",【全員最初に作成】基本情報!F132)</f>
        <v/>
      </c>
      <c r="F109" s="231" t="str">
        <f>IF(【全員最初に作成】基本情報!G132="","",【全員最初に作成】基本情報!G132)</f>
        <v/>
      </c>
      <c r="G109" s="231" t="str">
        <f>IF(【全員最初に作成】基本情報!H132="","",【全員最初に作成】基本情報!H132)</f>
        <v/>
      </c>
      <c r="H109" s="231" t="str">
        <f>IF(【全員最初に作成】基本情報!I132="","",【全員最初に作成】基本情報!I132)</f>
        <v/>
      </c>
      <c r="I109" s="231" t="str">
        <f>IF(【全員最初に作成】基本情報!J132="","",【全員最初に作成】基本情報!J132)</f>
        <v/>
      </c>
      <c r="J109" s="231" t="str">
        <f>IF(【全員最初に作成】基本情報!K132="","",【全員最初に作成】基本情報!K132)</f>
        <v/>
      </c>
      <c r="K109" s="232" t="str">
        <f>IF(【全員最初に作成】基本情報!L132="","",【全員最初に作成】基本情報!L132)</f>
        <v/>
      </c>
      <c r="L109" s="229" t="str">
        <f>IF(【全員最初に作成】基本情報!M132="","",【全員最初に作成】基本情報!M132)</f>
        <v/>
      </c>
      <c r="M109" s="229" t="str">
        <f>IF(【全員最初に作成】基本情報!R132="","",【全員最初に作成】基本情報!R132)</f>
        <v/>
      </c>
      <c r="N109" s="229" t="str">
        <f>IF(【全員最初に作成】基本情報!W132="","",【全員最初に作成】基本情報!W132)</f>
        <v/>
      </c>
      <c r="O109" s="229" t="str">
        <f>IF(【全員最初に作成】基本情報!X132="","",【全員最初に作成】基本情報!X132)</f>
        <v/>
      </c>
      <c r="P109" s="233" t="str">
        <f>IF(【全員最初に作成】基本情報!Y132="","",【全員最初に作成】基本情報!Y132)</f>
        <v/>
      </c>
      <c r="Q109" s="234" t="str">
        <f>IF(【全員最初に作成】基本情報!AB132="","",【全員最初に作成】基本情報!AB132)</f>
        <v/>
      </c>
      <c r="R109" s="800"/>
      <c r="S109" s="801"/>
      <c r="T109" s="235" t="str">
        <f>IFERROR(IF(R109="","",VLOOKUP(P109,【参考】数式用!$A$5:$H$34,MATCH(S109,【参考】数式用!$F$4:$H$4,0)+5,0)),"")</f>
        <v/>
      </c>
      <c r="U109" s="236" t="str">
        <f>IF(S109="特定加算Ⅰ",VLOOKUP(P109,【参考】数式用!$A$5:$I$28,9,FALSE),"-")</f>
        <v>-</v>
      </c>
      <c r="V109" s="237" t="s">
        <v>155</v>
      </c>
      <c r="W109" s="802"/>
      <c r="X109" s="618" t="s">
        <v>156</v>
      </c>
      <c r="Y109" s="802"/>
      <c r="Z109" s="618" t="s">
        <v>157</v>
      </c>
      <c r="AA109" s="802"/>
      <c r="AB109" s="618" t="s">
        <v>156</v>
      </c>
      <c r="AC109" s="802"/>
      <c r="AD109" s="618" t="s">
        <v>158</v>
      </c>
      <c r="AE109" s="238" t="s">
        <v>159</v>
      </c>
      <c r="AF109" s="245" t="str">
        <f t="shared" si="7"/>
        <v/>
      </c>
      <c r="AG109" s="239" t="s">
        <v>160</v>
      </c>
      <c r="AH109" s="240" t="str">
        <f t="shared" si="8"/>
        <v/>
      </c>
      <c r="AJ109" s="241" t="str">
        <f t="shared" si="9"/>
        <v>○</v>
      </c>
      <c r="AK109" s="243" t="str">
        <f t="shared" si="6"/>
        <v/>
      </c>
      <c r="AL109" s="243"/>
      <c r="AM109" s="243"/>
      <c r="AN109" s="243"/>
      <c r="AO109" s="243"/>
      <c r="AP109" s="243"/>
      <c r="AQ109" s="243"/>
      <c r="AR109" s="243"/>
      <c r="AS109" s="244"/>
    </row>
    <row r="110" spans="1:45" ht="33" customHeight="1" thickBot="1">
      <c r="A110" s="229">
        <f t="shared" si="4"/>
        <v>99</v>
      </c>
      <c r="B110" s="230" t="str">
        <f>IF(【全員最初に作成】基本情報!C133="","",【全員最初に作成】基本情報!C133)</f>
        <v/>
      </c>
      <c r="C110" s="231" t="str">
        <f>IF(【全員最初に作成】基本情報!D133="","",【全員最初に作成】基本情報!D133)</f>
        <v/>
      </c>
      <c r="D110" s="231" t="str">
        <f>IF(【全員最初に作成】基本情報!E133="","",【全員最初に作成】基本情報!E133)</f>
        <v/>
      </c>
      <c r="E110" s="231" t="str">
        <f>IF(【全員最初に作成】基本情報!F133="","",【全員最初に作成】基本情報!F133)</f>
        <v/>
      </c>
      <c r="F110" s="231" t="str">
        <f>IF(【全員最初に作成】基本情報!G133="","",【全員最初に作成】基本情報!G133)</f>
        <v/>
      </c>
      <c r="G110" s="231" t="str">
        <f>IF(【全員最初に作成】基本情報!H133="","",【全員最初に作成】基本情報!H133)</f>
        <v/>
      </c>
      <c r="H110" s="231" t="str">
        <f>IF(【全員最初に作成】基本情報!I133="","",【全員最初に作成】基本情報!I133)</f>
        <v/>
      </c>
      <c r="I110" s="231" t="str">
        <f>IF(【全員最初に作成】基本情報!J133="","",【全員最初に作成】基本情報!J133)</f>
        <v/>
      </c>
      <c r="J110" s="231" t="str">
        <f>IF(【全員最初に作成】基本情報!K133="","",【全員最初に作成】基本情報!K133)</f>
        <v/>
      </c>
      <c r="K110" s="232" t="str">
        <f>IF(【全員最初に作成】基本情報!L133="","",【全員最初に作成】基本情報!L133)</f>
        <v/>
      </c>
      <c r="L110" s="229" t="str">
        <f>IF(【全員最初に作成】基本情報!M133="","",【全員最初に作成】基本情報!M133)</f>
        <v/>
      </c>
      <c r="M110" s="229" t="str">
        <f>IF(【全員最初に作成】基本情報!R133="","",【全員最初に作成】基本情報!R133)</f>
        <v/>
      </c>
      <c r="N110" s="229" t="str">
        <f>IF(【全員最初に作成】基本情報!W133="","",【全員最初に作成】基本情報!W133)</f>
        <v/>
      </c>
      <c r="O110" s="229" t="str">
        <f>IF(【全員最初に作成】基本情報!X133="","",【全員最初に作成】基本情報!X133)</f>
        <v/>
      </c>
      <c r="P110" s="233" t="str">
        <f>IF(【全員最初に作成】基本情報!Y133="","",【全員最初に作成】基本情報!Y133)</f>
        <v/>
      </c>
      <c r="Q110" s="234" t="str">
        <f>IF(【全員最初に作成】基本情報!AB133="","",【全員最初に作成】基本情報!AB133)</f>
        <v/>
      </c>
      <c r="R110" s="800"/>
      <c r="S110" s="801"/>
      <c r="T110" s="235" t="str">
        <f>IFERROR(IF(R110="","",VLOOKUP(P110,【参考】数式用!$A$5:$H$34,MATCH(S110,【参考】数式用!$F$4:$H$4,0)+5,0)),"")</f>
        <v/>
      </c>
      <c r="U110" s="236" t="str">
        <f>IF(S110="特定加算Ⅰ",VLOOKUP(P110,【参考】数式用!$A$5:$I$28,9,FALSE),"-")</f>
        <v>-</v>
      </c>
      <c r="V110" s="237" t="s">
        <v>155</v>
      </c>
      <c r="W110" s="802"/>
      <c r="X110" s="618" t="s">
        <v>156</v>
      </c>
      <c r="Y110" s="802"/>
      <c r="Z110" s="618" t="s">
        <v>157</v>
      </c>
      <c r="AA110" s="802"/>
      <c r="AB110" s="618" t="s">
        <v>156</v>
      </c>
      <c r="AC110" s="802"/>
      <c r="AD110" s="618" t="s">
        <v>158</v>
      </c>
      <c r="AE110" s="238" t="s">
        <v>159</v>
      </c>
      <c r="AF110" s="245" t="str">
        <f t="shared" si="7"/>
        <v/>
      </c>
      <c r="AG110" s="239" t="s">
        <v>160</v>
      </c>
      <c r="AH110" s="240" t="str">
        <f t="shared" si="8"/>
        <v/>
      </c>
      <c r="AJ110" s="241" t="str">
        <f t="shared" si="9"/>
        <v>○</v>
      </c>
      <c r="AK110" s="243" t="str">
        <f t="shared" si="6"/>
        <v/>
      </c>
      <c r="AL110" s="243"/>
      <c r="AM110" s="243"/>
      <c r="AN110" s="243"/>
      <c r="AO110" s="243"/>
      <c r="AP110" s="243"/>
      <c r="AQ110" s="243"/>
      <c r="AR110" s="243"/>
      <c r="AS110" s="244"/>
    </row>
    <row r="111" spans="1:45" ht="33" customHeight="1" thickBot="1">
      <c r="A111" s="229">
        <f t="shared" si="4"/>
        <v>100</v>
      </c>
      <c r="B111" s="230" t="str">
        <f>IF(【全員最初に作成】基本情報!C134="","",【全員最初に作成】基本情報!C134)</f>
        <v/>
      </c>
      <c r="C111" s="231" t="str">
        <f>IF(【全員最初に作成】基本情報!D134="","",【全員最初に作成】基本情報!D134)</f>
        <v/>
      </c>
      <c r="D111" s="231" t="str">
        <f>IF(【全員最初に作成】基本情報!E134="","",【全員最初に作成】基本情報!E134)</f>
        <v/>
      </c>
      <c r="E111" s="231" t="str">
        <f>IF(【全員最初に作成】基本情報!F134="","",【全員最初に作成】基本情報!F134)</f>
        <v/>
      </c>
      <c r="F111" s="231" t="str">
        <f>IF(【全員最初に作成】基本情報!G134="","",【全員最初に作成】基本情報!G134)</f>
        <v/>
      </c>
      <c r="G111" s="231" t="str">
        <f>IF(【全員最初に作成】基本情報!H134="","",【全員最初に作成】基本情報!H134)</f>
        <v/>
      </c>
      <c r="H111" s="231" t="str">
        <f>IF(【全員最初に作成】基本情報!I134="","",【全員最初に作成】基本情報!I134)</f>
        <v/>
      </c>
      <c r="I111" s="231" t="str">
        <f>IF(【全員最初に作成】基本情報!J134="","",【全員最初に作成】基本情報!J134)</f>
        <v/>
      </c>
      <c r="J111" s="231" t="str">
        <f>IF(【全員最初に作成】基本情報!K134="","",【全員最初に作成】基本情報!K134)</f>
        <v/>
      </c>
      <c r="K111" s="232" t="str">
        <f>IF(【全員最初に作成】基本情報!L134="","",【全員最初に作成】基本情報!L134)</f>
        <v/>
      </c>
      <c r="L111" s="229" t="str">
        <f>IF(【全員最初に作成】基本情報!M134="","",【全員最初に作成】基本情報!M134)</f>
        <v/>
      </c>
      <c r="M111" s="229" t="str">
        <f>IF(【全員最初に作成】基本情報!R134="","",【全員最初に作成】基本情報!R134)</f>
        <v/>
      </c>
      <c r="N111" s="229" t="str">
        <f>IF(【全員最初に作成】基本情報!W134="","",【全員最初に作成】基本情報!W134)</f>
        <v/>
      </c>
      <c r="O111" s="229" t="str">
        <f>IF(【全員最初に作成】基本情報!X134="","",【全員最初に作成】基本情報!X134)</f>
        <v/>
      </c>
      <c r="P111" s="233" t="str">
        <f>IF(【全員最初に作成】基本情報!Y134="","",【全員最初に作成】基本情報!Y134)</f>
        <v/>
      </c>
      <c r="Q111" s="234" t="str">
        <f>IF(【全員最初に作成】基本情報!AB134="","",【全員最初に作成】基本情報!AB134)</f>
        <v/>
      </c>
      <c r="R111" s="803"/>
      <c r="S111" s="804"/>
      <c r="T111" s="246" t="str">
        <f>IFERROR(IF(R111="","",VLOOKUP(P111,【参考】数式用!$A$5:$H$34,MATCH(S111,【参考】数式用!$F$4:$H$4,0)+5,0)),"")</f>
        <v/>
      </c>
      <c r="U111" s="247" t="str">
        <f>IF(S111="特定加算Ⅰ",VLOOKUP(P111,【参考】数式用!$A$5:$I$28,9,FALSE),"-")</f>
        <v>-</v>
      </c>
      <c r="V111" s="248" t="s">
        <v>155</v>
      </c>
      <c r="W111" s="805"/>
      <c r="X111" s="249" t="s">
        <v>156</v>
      </c>
      <c r="Y111" s="805"/>
      <c r="Z111" s="249" t="s">
        <v>157</v>
      </c>
      <c r="AA111" s="805"/>
      <c r="AB111" s="249" t="s">
        <v>156</v>
      </c>
      <c r="AC111" s="805"/>
      <c r="AD111" s="249" t="s">
        <v>158</v>
      </c>
      <c r="AE111" s="250" t="s">
        <v>159</v>
      </c>
      <c r="AF111" s="251" t="str">
        <f t="shared" si="7"/>
        <v/>
      </c>
      <c r="AG111" s="252" t="s">
        <v>160</v>
      </c>
      <c r="AH111" s="253" t="str">
        <f t="shared" si="8"/>
        <v/>
      </c>
      <c r="AJ111" s="241" t="str">
        <f t="shared" si="9"/>
        <v>○</v>
      </c>
      <c r="AK111" s="243" t="str">
        <f t="shared" si="6"/>
        <v/>
      </c>
      <c r="AL111" s="243"/>
      <c r="AM111" s="243"/>
      <c r="AN111" s="243"/>
      <c r="AO111" s="243"/>
      <c r="AP111" s="243"/>
      <c r="AQ111" s="243"/>
      <c r="AR111" s="243"/>
      <c r="AS111" s="244"/>
    </row>
    <row r="112" spans="1:45" ht="33" customHeight="1" thickBot="1">
      <c r="A112" s="229">
        <f t="shared" si="4"/>
        <v>101</v>
      </c>
      <c r="B112" s="230" t="str">
        <f>IF(【全員最初に作成】基本情報!C135="","",【全員最初に作成】基本情報!C135)</f>
        <v/>
      </c>
      <c r="C112" s="231" t="str">
        <f>IF(【全員最初に作成】基本情報!D135="","",【全員最初に作成】基本情報!D135)</f>
        <v/>
      </c>
      <c r="D112" s="231" t="str">
        <f>IF(【全員最初に作成】基本情報!E135="","",【全員最初に作成】基本情報!E135)</f>
        <v/>
      </c>
      <c r="E112" s="231" t="str">
        <f>IF(【全員最初に作成】基本情報!F135="","",【全員最初に作成】基本情報!F135)</f>
        <v/>
      </c>
      <c r="F112" s="231" t="str">
        <f>IF(【全員最初に作成】基本情報!G135="","",【全員最初に作成】基本情報!G135)</f>
        <v/>
      </c>
      <c r="G112" s="231" t="str">
        <f>IF(【全員最初に作成】基本情報!H135="","",【全員最初に作成】基本情報!H135)</f>
        <v/>
      </c>
      <c r="H112" s="231" t="str">
        <f>IF(【全員最初に作成】基本情報!I135="","",【全員最初に作成】基本情報!I135)</f>
        <v/>
      </c>
      <c r="I112" s="231" t="str">
        <f>IF(【全員最初に作成】基本情報!J135="","",【全員最初に作成】基本情報!J135)</f>
        <v/>
      </c>
      <c r="J112" s="231" t="str">
        <f>IF(【全員最初に作成】基本情報!K135="","",【全員最初に作成】基本情報!K135)</f>
        <v/>
      </c>
      <c r="K112" s="232" t="str">
        <f>IF(【全員最初に作成】基本情報!L135="","",【全員最初に作成】基本情報!L135)</f>
        <v/>
      </c>
      <c r="L112" s="229" t="str">
        <f>IF(【全員最初に作成】基本情報!M135="","",【全員最初に作成】基本情報!M135)</f>
        <v/>
      </c>
      <c r="M112" s="229" t="str">
        <f>IF(【全員最初に作成】基本情報!R135="","",【全員最初に作成】基本情報!R135)</f>
        <v/>
      </c>
      <c r="N112" s="229" t="str">
        <f>IF(【全員最初に作成】基本情報!W135="","",【全員最初に作成】基本情報!W135)</f>
        <v/>
      </c>
      <c r="O112" s="229" t="str">
        <f>IF(【全員最初に作成】基本情報!X135="","",【全員最初に作成】基本情報!X135)</f>
        <v/>
      </c>
      <c r="P112" s="233" t="str">
        <f>IF(【全員最初に作成】基本情報!Y135="","",【全員最初に作成】基本情報!Y135)</f>
        <v/>
      </c>
      <c r="Q112" s="234" t="str">
        <f>IF(【全員最初に作成】基本情報!AB135="","",【全員最初に作成】基本情報!AB135)</f>
        <v/>
      </c>
      <c r="R112" s="800"/>
      <c r="S112" s="801"/>
      <c r="T112" s="235" t="str">
        <f>IFERROR(IF(R112="","",VLOOKUP(P112,【参考】数式用!$A$5:$H$34,MATCH(S112,【参考】数式用!$F$4:$H$4,0)+5,0)),"")</f>
        <v/>
      </c>
      <c r="U112" s="236" t="str">
        <f>IF(S112="特定加算Ⅰ",VLOOKUP(P112,【参考】数式用!$A$5:$I$28,9,FALSE),"-")</f>
        <v>-</v>
      </c>
      <c r="V112" s="237" t="s">
        <v>155</v>
      </c>
      <c r="W112" s="802"/>
      <c r="X112" s="618" t="s">
        <v>156</v>
      </c>
      <c r="Y112" s="802"/>
      <c r="Z112" s="618" t="s">
        <v>157</v>
      </c>
      <c r="AA112" s="802"/>
      <c r="AB112" s="618" t="s">
        <v>156</v>
      </c>
      <c r="AC112" s="802"/>
      <c r="AD112" s="618" t="s">
        <v>158</v>
      </c>
      <c r="AE112" s="238" t="s">
        <v>159</v>
      </c>
      <c r="AF112" s="245" t="str">
        <f t="shared" si="7"/>
        <v/>
      </c>
      <c r="AG112" s="239" t="s">
        <v>160</v>
      </c>
      <c r="AH112" s="240" t="str">
        <f t="shared" si="8"/>
        <v/>
      </c>
      <c r="AJ112" s="241" t="str">
        <f t="shared" si="9"/>
        <v>○</v>
      </c>
      <c r="AK112" s="243" t="str">
        <f t="shared" si="6"/>
        <v/>
      </c>
      <c r="AL112" s="243"/>
      <c r="AM112" s="243"/>
      <c r="AN112" s="243"/>
      <c r="AO112" s="243"/>
      <c r="AP112" s="243"/>
      <c r="AQ112" s="243"/>
      <c r="AR112" s="243"/>
      <c r="AS112" s="244"/>
    </row>
    <row r="113" spans="1:45" ht="33" customHeight="1" thickBot="1">
      <c r="A113" s="229">
        <f t="shared" ref="A113:A176" si="10">A112+1</f>
        <v>102</v>
      </c>
      <c r="B113" s="230" t="str">
        <f>IF(【全員最初に作成】基本情報!C136="","",【全員最初に作成】基本情報!C136)</f>
        <v/>
      </c>
      <c r="C113" s="231" t="str">
        <f>IF(【全員最初に作成】基本情報!D136="","",【全員最初に作成】基本情報!D136)</f>
        <v/>
      </c>
      <c r="D113" s="231" t="str">
        <f>IF(【全員最初に作成】基本情報!E136="","",【全員最初に作成】基本情報!E136)</f>
        <v/>
      </c>
      <c r="E113" s="231" t="str">
        <f>IF(【全員最初に作成】基本情報!F136="","",【全員最初に作成】基本情報!F136)</f>
        <v/>
      </c>
      <c r="F113" s="231" t="str">
        <f>IF(【全員最初に作成】基本情報!G136="","",【全員最初に作成】基本情報!G136)</f>
        <v/>
      </c>
      <c r="G113" s="231" t="str">
        <f>IF(【全員最初に作成】基本情報!H136="","",【全員最初に作成】基本情報!H136)</f>
        <v/>
      </c>
      <c r="H113" s="231" t="str">
        <f>IF(【全員最初に作成】基本情報!I136="","",【全員最初に作成】基本情報!I136)</f>
        <v/>
      </c>
      <c r="I113" s="231" t="str">
        <f>IF(【全員最初に作成】基本情報!J136="","",【全員最初に作成】基本情報!J136)</f>
        <v/>
      </c>
      <c r="J113" s="231" t="str">
        <f>IF(【全員最初に作成】基本情報!K136="","",【全員最初に作成】基本情報!K136)</f>
        <v/>
      </c>
      <c r="K113" s="232" t="str">
        <f>IF(【全員最初に作成】基本情報!L136="","",【全員最初に作成】基本情報!L136)</f>
        <v/>
      </c>
      <c r="L113" s="229" t="str">
        <f>IF(【全員最初に作成】基本情報!M136="","",【全員最初に作成】基本情報!M136)</f>
        <v/>
      </c>
      <c r="M113" s="229" t="str">
        <f>IF(【全員最初に作成】基本情報!R136="","",【全員最初に作成】基本情報!R136)</f>
        <v/>
      </c>
      <c r="N113" s="229" t="str">
        <f>IF(【全員最初に作成】基本情報!W136="","",【全員最初に作成】基本情報!W136)</f>
        <v/>
      </c>
      <c r="O113" s="229" t="str">
        <f>IF(【全員最初に作成】基本情報!X136="","",【全員最初に作成】基本情報!X136)</f>
        <v/>
      </c>
      <c r="P113" s="233" t="str">
        <f>IF(【全員最初に作成】基本情報!Y136="","",【全員最初に作成】基本情報!Y136)</f>
        <v/>
      </c>
      <c r="Q113" s="234" t="str">
        <f>IF(【全員最初に作成】基本情報!AB136="","",【全員最初に作成】基本情報!AB136)</f>
        <v/>
      </c>
      <c r="R113" s="800"/>
      <c r="S113" s="801"/>
      <c r="T113" s="235" t="str">
        <f>IFERROR(IF(R113="","",VLOOKUP(P113,【参考】数式用!$A$5:$H$34,MATCH(S113,【参考】数式用!$F$4:$H$4,0)+5,0)),"")</f>
        <v/>
      </c>
      <c r="U113" s="236" t="str">
        <f>IF(S113="特定加算Ⅰ",VLOOKUP(P113,【参考】数式用!$A$5:$I$28,9,FALSE),"-")</f>
        <v>-</v>
      </c>
      <c r="V113" s="237" t="s">
        <v>155</v>
      </c>
      <c r="W113" s="802"/>
      <c r="X113" s="618" t="s">
        <v>156</v>
      </c>
      <c r="Y113" s="802"/>
      <c r="Z113" s="618" t="s">
        <v>157</v>
      </c>
      <c r="AA113" s="802"/>
      <c r="AB113" s="618" t="s">
        <v>156</v>
      </c>
      <c r="AC113" s="802"/>
      <c r="AD113" s="618" t="s">
        <v>158</v>
      </c>
      <c r="AE113" s="238" t="s">
        <v>159</v>
      </c>
      <c r="AF113" s="245" t="str">
        <f t="shared" si="7"/>
        <v/>
      </c>
      <c r="AG113" s="239" t="s">
        <v>160</v>
      </c>
      <c r="AH113" s="240" t="str">
        <f t="shared" si="8"/>
        <v/>
      </c>
      <c r="AJ113" s="241" t="str">
        <f t="shared" si="9"/>
        <v>○</v>
      </c>
      <c r="AK113" s="243" t="str">
        <f t="shared" si="6"/>
        <v/>
      </c>
      <c r="AL113" s="243"/>
      <c r="AM113" s="243"/>
      <c r="AN113" s="243"/>
      <c r="AO113" s="243"/>
      <c r="AP113" s="243"/>
      <c r="AQ113" s="243"/>
      <c r="AR113" s="243"/>
      <c r="AS113" s="244"/>
    </row>
    <row r="114" spans="1:45" ht="33" customHeight="1" thickBot="1">
      <c r="A114" s="229">
        <f t="shared" si="10"/>
        <v>103</v>
      </c>
      <c r="B114" s="230" t="str">
        <f>IF(【全員最初に作成】基本情報!C137="","",【全員最初に作成】基本情報!C137)</f>
        <v/>
      </c>
      <c r="C114" s="231" t="str">
        <f>IF(【全員最初に作成】基本情報!D137="","",【全員最初に作成】基本情報!D137)</f>
        <v/>
      </c>
      <c r="D114" s="231" t="str">
        <f>IF(【全員最初に作成】基本情報!E137="","",【全員最初に作成】基本情報!E137)</f>
        <v/>
      </c>
      <c r="E114" s="231" t="str">
        <f>IF(【全員最初に作成】基本情報!F137="","",【全員最初に作成】基本情報!F137)</f>
        <v/>
      </c>
      <c r="F114" s="231" t="str">
        <f>IF(【全員最初に作成】基本情報!G137="","",【全員最初に作成】基本情報!G137)</f>
        <v/>
      </c>
      <c r="G114" s="231" t="str">
        <f>IF(【全員最初に作成】基本情報!H137="","",【全員最初に作成】基本情報!H137)</f>
        <v/>
      </c>
      <c r="H114" s="231" t="str">
        <f>IF(【全員最初に作成】基本情報!I137="","",【全員最初に作成】基本情報!I137)</f>
        <v/>
      </c>
      <c r="I114" s="231" t="str">
        <f>IF(【全員最初に作成】基本情報!J137="","",【全員最初に作成】基本情報!J137)</f>
        <v/>
      </c>
      <c r="J114" s="231" t="str">
        <f>IF(【全員最初に作成】基本情報!K137="","",【全員最初に作成】基本情報!K137)</f>
        <v/>
      </c>
      <c r="K114" s="232" t="str">
        <f>IF(【全員最初に作成】基本情報!L137="","",【全員最初に作成】基本情報!L137)</f>
        <v/>
      </c>
      <c r="L114" s="229" t="str">
        <f>IF(【全員最初に作成】基本情報!M137="","",【全員最初に作成】基本情報!M137)</f>
        <v/>
      </c>
      <c r="M114" s="229" t="str">
        <f>IF(【全員最初に作成】基本情報!R137="","",【全員最初に作成】基本情報!R137)</f>
        <v/>
      </c>
      <c r="N114" s="229" t="str">
        <f>IF(【全員最初に作成】基本情報!W137="","",【全員最初に作成】基本情報!W137)</f>
        <v/>
      </c>
      <c r="O114" s="229" t="str">
        <f>IF(【全員最初に作成】基本情報!X137="","",【全員最初に作成】基本情報!X137)</f>
        <v/>
      </c>
      <c r="P114" s="233" t="str">
        <f>IF(【全員最初に作成】基本情報!Y137="","",【全員最初に作成】基本情報!Y137)</f>
        <v/>
      </c>
      <c r="Q114" s="234" t="str">
        <f>IF(【全員最初に作成】基本情報!AB137="","",【全員最初に作成】基本情報!AB137)</f>
        <v/>
      </c>
      <c r="R114" s="800"/>
      <c r="S114" s="801"/>
      <c r="T114" s="235" t="str">
        <f>IFERROR(IF(R114="","",VLOOKUP(P114,【参考】数式用!$A$5:$H$34,MATCH(S114,【参考】数式用!$F$4:$H$4,0)+5,0)),"")</f>
        <v/>
      </c>
      <c r="U114" s="236" t="str">
        <f>IF(S114="特定加算Ⅰ",VLOOKUP(P114,【参考】数式用!$A$5:$I$28,9,FALSE),"-")</f>
        <v>-</v>
      </c>
      <c r="V114" s="237" t="s">
        <v>155</v>
      </c>
      <c r="W114" s="802"/>
      <c r="X114" s="618" t="s">
        <v>156</v>
      </c>
      <c r="Y114" s="802"/>
      <c r="Z114" s="618" t="s">
        <v>157</v>
      </c>
      <c r="AA114" s="802"/>
      <c r="AB114" s="618" t="s">
        <v>156</v>
      </c>
      <c r="AC114" s="802"/>
      <c r="AD114" s="618" t="s">
        <v>158</v>
      </c>
      <c r="AE114" s="238" t="s">
        <v>159</v>
      </c>
      <c r="AF114" s="245" t="str">
        <f t="shared" si="7"/>
        <v/>
      </c>
      <c r="AG114" s="239" t="s">
        <v>160</v>
      </c>
      <c r="AH114" s="240" t="str">
        <f t="shared" si="8"/>
        <v/>
      </c>
      <c r="AJ114" s="241" t="str">
        <f t="shared" si="9"/>
        <v>○</v>
      </c>
      <c r="AK114" s="243" t="str">
        <f t="shared" si="6"/>
        <v/>
      </c>
      <c r="AL114" s="243"/>
      <c r="AM114" s="243"/>
      <c r="AN114" s="243"/>
      <c r="AO114" s="243"/>
      <c r="AP114" s="243"/>
      <c r="AQ114" s="243"/>
      <c r="AR114" s="243"/>
      <c r="AS114" s="244"/>
    </row>
    <row r="115" spans="1:45" ht="33" customHeight="1" thickBot="1">
      <c r="A115" s="229">
        <f t="shared" si="10"/>
        <v>104</v>
      </c>
      <c r="B115" s="230" t="str">
        <f>IF(【全員最初に作成】基本情報!C138="","",【全員最初に作成】基本情報!C138)</f>
        <v/>
      </c>
      <c r="C115" s="231" t="str">
        <f>IF(【全員最初に作成】基本情報!D138="","",【全員最初に作成】基本情報!D138)</f>
        <v/>
      </c>
      <c r="D115" s="231" t="str">
        <f>IF(【全員最初に作成】基本情報!E138="","",【全員最初に作成】基本情報!E138)</f>
        <v/>
      </c>
      <c r="E115" s="231" t="str">
        <f>IF(【全員最初に作成】基本情報!F138="","",【全員最初に作成】基本情報!F138)</f>
        <v/>
      </c>
      <c r="F115" s="231" t="str">
        <f>IF(【全員最初に作成】基本情報!G138="","",【全員最初に作成】基本情報!G138)</f>
        <v/>
      </c>
      <c r="G115" s="231" t="str">
        <f>IF(【全員最初に作成】基本情報!H138="","",【全員最初に作成】基本情報!H138)</f>
        <v/>
      </c>
      <c r="H115" s="231" t="str">
        <f>IF(【全員最初に作成】基本情報!I138="","",【全員最初に作成】基本情報!I138)</f>
        <v/>
      </c>
      <c r="I115" s="231" t="str">
        <f>IF(【全員最初に作成】基本情報!J138="","",【全員最初に作成】基本情報!J138)</f>
        <v/>
      </c>
      <c r="J115" s="231" t="str">
        <f>IF(【全員最初に作成】基本情報!K138="","",【全員最初に作成】基本情報!K138)</f>
        <v/>
      </c>
      <c r="K115" s="232" t="str">
        <f>IF(【全員最初に作成】基本情報!L138="","",【全員最初に作成】基本情報!L138)</f>
        <v/>
      </c>
      <c r="L115" s="229" t="str">
        <f>IF(【全員最初に作成】基本情報!M138="","",【全員最初に作成】基本情報!M138)</f>
        <v/>
      </c>
      <c r="M115" s="229" t="str">
        <f>IF(【全員最初に作成】基本情報!R138="","",【全員最初に作成】基本情報!R138)</f>
        <v/>
      </c>
      <c r="N115" s="229" t="str">
        <f>IF(【全員最初に作成】基本情報!W138="","",【全員最初に作成】基本情報!W138)</f>
        <v/>
      </c>
      <c r="O115" s="229" t="str">
        <f>IF(【全員最初に作成】基本情報!X138="","",【全員最初に作成】基本情報!X138)</f>
        <v/>
      </c>
      <c r="P115" s="233" t="str">
        <f>IF(【全員最初に作成】基本情報!Y138="","",【全員最初に作成】基本情報!Y138)</f>
        <v/>
      </c>
      <c r="Q115" s="234" t="str">
        <f>IF(【全員最初に作成】基本情報!AB138="","",【全員最初に作成】基本情報!AB138)</f>
        <v/>
      </c>
      <c r="R115" s="800"/>
      <c r="S115" s="801"/>
      <c r="T115" s="235" t="str">
        <f>IFERROR(IF(R115="","",VLOOKUP(P115,【参考】数式用!$A$5:$H$34,MATCH(S115,【参考】数式用!$F$4:$H$4,0)+5,0)),"")</f>
        <v/>
      </c>
      <c r="U115" s="236" t="str">
        <f>IF(S115="特定加算Ⅰ",VLOOKUP(P115,【参考】数式用!$A$5:$I$28,9,FALSE),"-")</f>
        <v>-</v>
      </c>
      <c r="V115" s="237" t="s">
        <v>155</v>
      </c>
      <c r="W115" s="802"/>
      <c r="X115" s="618" t="s">
        <v>156</v>
      </c>
      <c r="Y115" s="802"/>
      <c r="Z115" s="618" t="s">
        <v>157</v>
      </c>
      <c r="AA115" s="802"/>
      <c r="AB115" s="618" t="s">
        <v>156</v>
      </c>
      <c r="AC115" s="802"/>
      <c r="AD115" s="618" t="s">
        <v>158</v>
      </c>
      <c r="AE115" s="238" t="s">
        <v>159</v>
      </c>
      <c r="AF115" s="245" t="str">
        <f t="shared" si="7"/>
        <v/>
      </c>
      <c r="AG115" s="239" t="s">
        <v>160</v>
      </c>
      <c r="AH115" s="240" t="str">
        <f t="shared" si="8"/>
        <v/>
      </c>
      <c r="AJ115" s="241" t="str">
        <f t="shared" si="9"/>
        <v>○</v>
      </c>
      <c r="AK115" s="243" t="str">
        <f t="shared" si="6"/>
        <v/>
      </c>
      <c r="AL115" s="243"/>
      <c r="AM115" s="243"/>
      <c r="AN115" s="243"/>
      <c r="AO115" s="243"/>
      <c r="AP115" s="243"/>
      <c r="AQ115" s="243"/>
      <c r="AR115" s="243"/>
      <c r="AS115" s="244"/>
    </row>
    <row r="116" spans="1:45" ht="33" customHeight="1" thickBot="1">
      <c r="A116" s="229">
        <f t="shared" si="10"/>
        <v>105</v>
      </c>
      <c r="B116" s="230" t="str">
        <f>IF(【全員最初に作成】基本情報!C139="","",【全員最初に作成】基本情報!C139)</f>
        <v/>
      </c>
      <c r="C116" s="231" t="str">
        <f>IF(【全員最初に作成】基本情報!D139="","",【全員最初に作成】基本情報!D139)</f>
        <v/>
      </c>
      <c r="D116" s="231" t="str">
        <f>IF(【全員最初に作成】基本情報!E139="","",【全員最初に作成】基本情報!E139)</f>
        <v/>
      </c>
      <c r="E116" s="231" t="str">
        <f>IF(【全員最初に作成】基本情報!F139="","",【全員最初に作成】基本情報!F139)</f>
        <v/>
      </c>
      <c r="F116" s="231" t="str">
        <f>IF(【全員最初に作成】基本情報!G139="","",【全員最初に作成】基本情報!G139)</f>
        <v/>
      </c>
      <c r="G116" s="231" t="str">
        <f>IF(【全員最初に作成】基本情報!H139="","",【全員最初に作成】基本情報!H139)</f>
        <v/>
      </c>
      <c r="H116" s="231" t="str">
        <f>IF(【全員最初に作成】基本情報!I139="","",【全員最初に作成】基本情報!I139)</f>
        <v/>
      </c>
      <c r="I116" s="231" t="str">
        <f>IF(【全員最初に作成】基本情報!J139="","",【全員最初に作成】基本情報!J139)</f>
        <v/>
      </c>
      <c r="J116" s="231" t="str">
        <f>IF(【全員最初に作成】基本情報!K139="","",【全員最初に作成】基本情報!K139)</f>
        <v/>
      </c>
      <c r="K116" s="232" t="str">
        <f>IF(【全員最初に作成】基本情報!L139="","",【全員最初に作成】基本情報!L139)</f>
        <v/>
      </c>
      <c r="L116" s="229" t="str">
        <f>IF(【全員最初に作成】基本情報!M139="","",【全員最初に作成】基本情報!M139)</f>
        <v/>
      </c>
      <c r="M116" s="229" t="str">
        <f>IF(【全員最初に作成】基本情報!R139="","",【全員最初に作成】基本情報!R139)</f>
        <v/>
      </c>
      <c r="N116" s="229" t="str">
        <f>IF(【全員最初に作成】基本情報!W139="","",【全員最初に作成】基本情報!W139)</f>
        <v/>
      </c>
      <c r="O116" s="229" t="str">
        <f>IF(【全員最初に作成】基本情報!X139="","",【全員最初に作成】基本情報!X139)</f>
        <v/>
      </c>
      <c r="P116" s="233" t="str">
        <f>IF(【全員最初に作成】基本情報!Y139="","",【全員最初に作成】基本情報!Y139)</f>
        <v/>
      </c>
      <c r="Q116" s="234" t="str">
        <f>IF(【全員最初に作成】基本情報!AB139="","",【全員最初に作成】基本情報!AB139)</f>
        <v/>
      </c>
      <c r="R116" s="800"/>
      <c r="S116" s="801"/>
      <c r="T116" s="235" t="str">
        <f>IFERROR(IF(R116="","",VLOOKUP(P116,【参考】数式用!$A$5:$H$34,MATCH(S116,【参考】数式用!$F$4:$H$4,0)+5,0)),"")</f>
        <v/>
      </c>
      <c r="U116" s="236" t="str">
        <f>IF(S116="特定加算Ⅰ",VLOOKUP(P116,【参考】数式用!$A$5:$I$28,9,FALSE),"-")</f>
        <v>-</v>
      </c>
      <c r="V116" s="237" t="s">
        <v>155</v>
      </c>
      <c r="W116" s="802"/>
      <c r="X116" s="618" t="s">
        <v>156</v>
      </c>
      <c r="Y116" s="802"/>
      <c r="Z116" s="618" t="s">
        <v>157</v>
      </c>
      <c r="AA116" s="802"/>
      <c r="AB116" s="618" t="s">
        <v>156</v>
      </c>
      <c r="AC116" s="802"/>
      <c r="AD116" s="618" t="s">
        <v>158</v>
      </c>
      <c r="AE116" s="238" t="s">
        <v>159</v>
      </c>
      <c r="AF116" s="245" t="str">
        <f t="shared" si="7"/>
        <v/>
      </c>
      <c r="AG116" s="239" t="s">
        <v>160</v>
      </c>
      <c r="AH116" s="240" t="str">
        <f t="shared" si="8"/>
        <v/>
      </c>
      <c r="AJ116" s="241" t="str">
        <f t="shared" si="9"/>
        <v>○</v>
      </c>
      <c r="AK116" s="243" t="str">
        <f t="shared" si="6"/>
        <v/>
      </c>
      <c r="AL116" s="243"/>
      <c r="AM116" s="243"/>
      <c r="AN116" s="243"/>
      <c r="AO116" s="243"/>
      <c r="AP116" s="243"/>
      <c r="AQ116" s="243"/>
      <c r="AR116" s="243"/>
      <c r="AS116" s="244"/>
    </row>
    <row r="117" spans="1:45" ht="33" customHeight="1" thickBot="1">
      <c r="A117" s="229">
        <f t="shared" si="10"/>
        <v>106</v>
      </c>
      <c r="B117" s="230" t="str">
        <f>IF(【全員最初に作成】基本情報!C140="","",【全員最初に作成】基本情報!C140)</f>
        <v/>
      </c>
      <c r="C117" s="231" t="str">
        <f>IF(【全員最初に作成】基本情報!D140="","",【全員最初に作成】基本情報!D140)</f>
        <v/>
      </c>
      <c r="D117" s="231" t="str">
        <f>IF(【全員最初に作成】基本情報!E140="","",【全員最初に作成】基本情報!E140)</f>
        <v/>
      </c>
      <c r="E117" s="231" t="str">
        <f>IF(【全員最初に作成】基本情報!F140="","",【全員最初に作成】基本情報!F140)</f>
        <v/>
      </c>
      <c r="F117" s="231" t="str">
        <f>IF(【全員最初に作成】基本情報!G140="","",【全員最初に作成】基本情報!G140)</f>
        <v/>
      </c>
      <c r="G117" s="231" t="str">
        <f>IF(【全員最初に作成】基本情報!H140="","",【全員最初に作成】基本情報!H140)</f>
        <v/>
      </c>
      <c r="H117" s="231" t="str">
        <f>IF(【全員最初に作成】基本情報!I140="","",【全員最初に作成】基本情報!I140)</f>
        <v/>
      </c>
      <c r="I117" s="231" t="str">
        <f>IF(【全員最初に作成】基本情報!J140="","",【全員最初に作成】基本情報!J140)</f>
        <v/>
      </c>
      <c r="J117" s="231" t="str">
        <f>IF(【全員最初に作成】基本情報!K140="","",【全員最初に作成】基本情報!K140)</f>
        <v/>
      </c>
      <c r="K117" s="232" t="str">
        <f>IF(【全員最初に作成】基本情報!L140="","",【全員最初に作成】基本情報!L140)</f>
        <v/>
      </c>
      <c r="L117" s="229" t="str">
        <f>IF(【全員最初に作成】基本情報!M140="","",【全員最初に作成】基本情報!M140)</f>
        <v/>
      </c>
      <c r="M117" s="229" t="str">
        <f>IF(【全員最初に作成】基本情報!R140="","",【全員最初に作成】基本情報!R140)</f>
        <v/>
      </c>
      <c r="N117" s="229" t="str">
        <f>IF(【全員最初に作成】基本情報!W140="","",【全員最初に作成】基本情報!W140)</f>
        <v/>
      </c>
      <c r="O117" s="229" t="str">
        <f>IF(【全員最初に作成】基本情報!X140="","",【全員最初に作成】基本情報!X140)</f>
        <v/>
      </c>
      <c r="P117" s="233" t="str">
        <f>IF(【全員最初に作成】基本情報!Y140="","",【全員最初に作成】基本情報!Y140)</f>
        <v/>
      </c>
      <c r="Q117" s="234" t="str">
        <f>IF(【全員最初に作成】基本情報!AB140="","",【全員最初に作成】基本情報!AB140)</f>
        <v/>
      </c>
      <c r="R117" s="800"/>
      <c r="S117" s="801"/>
      <c r="T117" s="235" t="str">
        <f>IFERROR(IF(R117="","",VLOOKUP(P117,【参考】数式用!$A$5:$H$34,MATCH(S117,【参考】数式用!$F$4:$H$4,0)+5,0)),"")</f>
        <v/>
      </c>
      <c r="U117" s="236" t="str">
        <f>IF(S117="特定加算Ⅰ",VLOOKUP(P117,【参考】数式用!$A$5:$I$28,9,FALSE),"-")</f>
        <v>-</v>
      </c>
      <c r="V117" s="237" t="s">
        <v>155</v>
      </c>
      <c r="W117" s="802"/>
      <c r="X117" s="618" t="s">
        <v>156</v>
      </c>
      <c r="Y117" s="802"/>
      <c r="Z117" s="618" t="s">
        <v>157</v>
      </c>
      <c r="AA117" s="802"/>
      <c r="AB117" s="618" t="s">
        <v>156</v>
      </c>
      <c r="AC117" s="802"/>
      <c r="AD117" s="618" t="s">
        <v>158</v>
      </c>
      <c r="AE117" s="238" t="s">
        <v>159</v>
      </c>
      <c r="AF117" s="245" t="str">
        <f t="shared" si="7"/>
        <v/>
      </c>
      <c r="AG117" s="239" t="s">
        <v>160</v>
      </c>
      <c r="AH117" s="240" t="str">
        <f t="shared" si="8"/>
        <v/>
      </c>
      <c r="AJ117" s="241" t="str">
        <f t="shared" si="9"/>
        <v>○</v>
      </c>
      <c r="AK117" s="243" t="str">
        <f t="shared" si="6"/>
        <v/>
      </c>
      <c r="AL117" s="243"/>
      <c r="AM117" s="243"/>
      <c r="AN117" s="243"/>
      <c r="AO117" s="243"/>
      <c r="AP117" s="243"/>
      <c r="AQ117" s="243"/>
      <c r="AR117" s="243"/>
      <c r="AS117" s="244"/>
    </row>
    <row r="118" spans="1:45" ht="33" customHeight="1" thickBot="1">
      <c r="A118" s="229">
        <f t="shared" si="10"/>
        <v>107</v>
      </c>
      <c r="B118" s="230" t="str">
        <f>IF(【全員最初に作成】基本情報!C141="","",【全員最初に作成】基本情報!C141)</f>
        <v/>
      </c>
      <c r="C118" s="231" t="str">
        <f>IF(【全員最初に作成】基本情報!D141="","",【全員最初に作成】基本情報!D141)</f>
        <v/>
      </c>
      <c r="D118" s="231" t="str">
        <f>IF(【全員最初に作成】基本情報!E141="","",【全員最初に作成】基本情報!E141)</f>
        <v/>
      </c>
      <c r="E118" s="231" t="str">
        <f>IF(【全員最初に作成】基本情報!F141="","",【全員最初に作成】基本情報!F141)</f>
        <v/>
      </c>
      <c r="F118" s="231" t="str">
        <f>IF(【全員最初に作成】基本情報!G141="","",【全員最初に作成】基本情報!G141)</f>
        <v/>
      </c>
      <c r="G118" s="231" t="str">
        <f>IF(【全員最初に作成】基本情報!H141="","",【全員最初に作成】基本情報!H141)</f>
        <v/>
      </c>
      <c r="H118" s="231" t="str">
        <f>IF(【全員最初に作成】基本情報!I141="","",【全員最初に作成】基本情報!I141)</f>
        <v/>
      </c>
      <c r="I118" s="231" t="str">
        <f>IF(【全員最初に作成】基本情報!J141="","",【全員最初に作成】基本情報!J141)</f>
        <v/>
      </c>
      <c r="J118" s="231" t="str">
        <f>IF(【全員最初に作成】基本情報!K141="","",【全員最初に作成】基本情報!K141)</f>
        <v/>
      </c>
      <c r="K118" s="232" t="str">
        <f>IF(【全員最初に作成】基本情報!L141="","",【全員最初に作成】基本情報!L141)</f>
        <v/>
      </c>
      <c r="L118" s="229" t="str">
        <f>IF(【全員最初に作成】基本情報!M141="","",【全員最初に作成】基本情報!M141)</f>
        <v/>
      </c>
      <c r="M118" s="229" t="str">
        <f>IF(【全員最初に作成】基本情報!R141="","",【全員最初に作成】基本情報!R141)</f>
        <v/>
      </c>
      <c r="N118" s="229" t="str">
        <f>IF(【全員最初に作成】基本情報!W141="","",【全員最初に作成】基本情報!W141)</f>
        <v/>
      </c>
      <c r="O118" s="229" t="str">
        <f>IF(【全員最初に作成】基本情報!X141="","",【全員最初に作成】基本情報!X141)</f>
        <v/>
      </c>
      <c r="P118" s="233" t="str">
        <f>IF(【全員最初に作成】基本情報!Y141="","",【全員最初に作成】基本情報!Y141)</f>
        <v/>
      </c>
      <c r="Q118" s="234" t="str">
        <f>IF(【全員最初に作成】基本情報!AB141="","",【全員最初に作成】基本情報!AB141)</f>
        <v/>
      </c>
      <c r="R118" s="800"/>
      <c r="S118" s="801"/>
      <c r="T118" s="235" t="str">
        <f>IFERROR(IF(R118="","",VLOOKUP(P118,【参考】数式用!$A$5:$H$34,MATCH(S118,【参考】数式用!$F$4:$H$4,0)+5,0)),"")</f>
        <v/>
      </c>
      <c r="U118" s="236" t="str">
        <f>IF(S118="特定加算Ⅰ",VLOOKUP(P118,【参考】数式用!$A$5:$I$28,9,FALSE),"-")</f>
        <v>-</v>
      </c>
      <c r="V118" s="237" t="s">
        <v>155</v>
      </c>
      <c r="W118" s="802"/>
      <c r="X118" s="618" t="s">
        <v>156</v>
      </c>
      <c r="Y118" s="802"/>
      <c r="Z118" s="618" t="s">
        <v>157</v>
      </c>
      <c r="AA118" s="802"/>
      <c r="AB118" s="618" t="s">
        <v>156</v>
      </c>
      <c r="AC118" s="802"/>
      <c r="AD118" s="618" t="s">
        <v>158</v>
      </c>
      <c r="AE118" s="238" t="s">
        <v>159</v>
      </c>
      <c r="AF118" s="245" t="str">
        <f t="shared" si="7"/>
        <v/>
      </c>
      <c r="AG118" s="239" t="s">
        <v>160</v>
      </c>
      <c r="AH118" s="240" t="str">
        <f t="shared" si="8"/>
        <v/>
      </c>
      <c r="AJ118" s="241" t="str">
        <f t="shared" si="9"/>
        <v>○</v>
      </c>
      <c r="AK118" s="243" t="str">
        <f t="shared" si="6"/>
        <v/>
      </c>
      <c r="AL118" s="243"/>
      <c r="AM118" s="243"/>
      <c r="AN118" s="243"/>
      <c r="AO118" s="243"/>
      <c r="AP118" s="243"/>
      <c r="AQ118" s="243"/>
      <c r="AR118" s="243"/>
      <c r="AS118" s="244"/>
    </row>
    <row r="119" spans="1:45" ht="33" customHeight="1" thickBot="1">
      <c r="A119" s="229">
        <f t="shared" si="10"/>
        <v>108</v>
      </c>
      <c r="B119" s="230" t="str">
        <f>IF(【全員最初に作成】基本情報!C142="","",【全員最初に作成】基本情報!C142)</f>
        <v/>
      </c>
      <c r="C119" s="231" t="str">
        <f>IF(【全員最初に作成】基本情報!D142="","",【全員最初に作成】基本情報!D142)</f>
        <v/>
      </c>
      <c r="D119" s="231" t="str">
        <f>IF(【全員最初に作成】基本情報!E142="","",【全員最初に作成】基本情報!E142)</f>
        <v/>
      </c>
      <c r="E119" s="231" t="str">
        <f>IF(【全員最初に作成】基本情報!F142="","",【全員最初に作成】基本情報!F142)</f>
        <v/>
      </c>
      <c r="F119" s="231" t="str">
        <f>IF(【全員最初に作成】基本情報!G142="","",【全員最初に作成】基本情報!G142)</f>
        <v/>
      </c>
      <c r="G119" s="231" t="str">
        <f>IF(【全員最初に作成】基本情報!H142="","",【全員最初に作成】基本情報!H142)</f>
        <v/>
      </c>
      <c r="H119" s="231" t="str">
        <f>IF(【全員最初に作成】基本情報!I142="","",【全員最初に作成】基本情報!I142)</f>
        <v/>
      </c>
      <c r="I119" s="231" t="str">
        <f>IF(【全員最初に作成】基本情報!J142="","",【全員最初に作成】基本情報!J142)</f>
        <v/>
      </c>
      <c r="J119" s="231" t="str">
        <f>IF(【全員最初に作成】基本情報!K142="","",【全員最初に作成】基本情報!K142)</f>
        <v/>
      </c>
      <c r="K119" s="232" t="str">
        <f>IF(【全員最初に作成】基本情報!L142="","",【全員最初に作成】基本情報!L142)</f>
        <v/>
      </c>
      <c r="L119" s="229" t="str">
        <f>IF(【全員最初に作成】基本情報!M142="","",【全員最初に作成】基本情報!M142)</f>
        <v/>
      </c>
      <c r="M119" s="229" t="str">
        <f>IF(【全員最初に作成】基本情報!R142="","",【全員最初に作成】基本情報!R142)</f>
        <v/>
      </c>
      <c r="N119" s="229" t="str">
        <f>IF(【全員最初に作成】基本情報!W142="","",【全員最初に作成】基本情報!W142)</f>
        <v/>
      </c>
      <c r="O119" s="229" t="str">
        <f>IF(【全員最初に作成】基本情報!X142="","",【全員最初に作成】基本情報!X142)</f>
        <v/>
      </c>
      <c r="P119" s="233" t="str">
        <f>IF(【全員最初に作成】基本情報!Y142="","",【全員最初に作成】基本情報!Y142)</f>
        <v/>
      </c>
      <c r="Q119" s="234" t="str">
        <f>IF(【全員最初に作成】基本情報!AB142="","",【全員最初に作成】基本情報!AB142)</f>
        <v/>
      </c>
      <c r="R119" s="800"/>
      <c r="S119" s="801"/>
      <c r="T119" s="235" t="str">
        <f>IFERROR(IF(R119="","",VLOOKUP(P119,【参考】数式用!$A$5:$H$34,MATCH(S119,【参考】数式用!$F$4:$H$4,0)+5,0)),"")</f>
        <v/>
      </c>
      <c r="U119" s="236" t="str">
        <f>IF(S119="特定加算Ⅰ",VLOOKUP(P119,【参考】数式用!$A$5:$I$28,9,FALSE),"-")</f>
        <v>-</v>
      </c>
      <c r="V119" s="237" t="s">
        <v>155</v>
      </c>
      <c r="W119" s="802"/>
      <c r="X119" s="618" t="s">
        <v>156</v>
      </c>
      <c r="Y119" s="802"/>
      <c r="Z119" s="618" t="s">
        <v>157</v>
      </c>
      <c r="AA119" s="802"/>
      <c r="AB119" s="618" t="s">
        <v>156</v>
      </c>
      <c r="AC119" s="802"/>
      <c r="AD119" s="618" t="s">
        <v>158</v>
      </c>
      <c r="AE119" s="238" t="s">
        <v>159</v>
      </c>
      <c r="AF119" s="245" t="str">
        <f t="shared" si="7"/>
        <v/>
      </c>
      <c r="AG119" s="239" t="s">
        <v>160</v>
      </c>
      <c r="AH119" s="240" t="str">
        <f t="shared" si="8"/>
        <v/>
      </c>
      <c r="AJ119" s="241" t="str">
        <f t="shared" si="9"/>
        <v>○</v>
      </c>
      <c r="AK119" s="243" t="str">
        <f t="shared" si="6"/>
        <v/>
      </c>
      <c r="AL119" s="243"/>
      <c r="AM119" s="243"/>
      <c r="AN119" s="243"/>
      <c r="AO119" s="243"/>
      <c r="AP119" s="243"/>
      <c r="AQ119" s="243"/>
      <c r="AR119" s="243"/>
      <c r="AS119" s="244"/>
    </row>
    <row r="120" spans="1:45" ht="33" customHeight="1" thickBot="1">
      <c r="A120" s="229">
        <f t="shared" si="10"/>
        <v>109</v>
      </c>
      <c r="B120" s="230" t="str">
        <f>IF(【全員最初に作成】基本情報!C143="","",【全員最初に作成】基本情報!C143)</f>
        <v/>
      </c>
      <c r="C120" s="231" t="str">
        <f>IF(【全員最初に作成】基本情報!D143="","",【全員最初に作成】基本情報!D143)</f>
        <v/>
      </c>
      <c r="D120" s="231" t="str">
        <f>IF(【全員最初に作成】基本情報!E143="","",【全員最初に作成】基本情報!E143)</f>
        <v/>
      </c>
      <c r="E120" s="231" t="str">
        <f>IF(【全員最初に作成】基本情報!F143="","",【全員最初に作成】基本情報!F143)</f>
        <v/>
      </c>
      <c r="F120" s="231" t="str">
        <f>IF(【全員最初に作成】基本情報!G143="","",【全員最初に作成】基本情報!G143)</f>
        <v/>
      </c>
      <c r="G120" s="231" t="str">
        <f>IF(【全員最初に作成】基本情報!H143="","",【全員最初に作成】基本情報!H143)</f>
        <v/>
      </c>
      <c r="H120" s="231" t="str">
        <f>IF(【全員最初に作成】基本情報!I143="","",【全員最初に作成】基本情報!I143)</f>
        <v/>
      </c>
      <c r="I120" s="231" t="str">
        <f>IF(【全員最初に作成】基本情報!J143="","",【全員最初に作成】基本情報!J143)</f>
        <v/>
      </c>
      <c r="J120" s="231" t="str">
        <f>IF(【全員最初に作成】基本情報!K143="","",【全員最初に作成】基本情報!K143)</f>
        <v/>
      </c>
      <c r="K120" s="232" t="str">
        <f>IF(【全員最初に作成】基本情報!L143="","",【全員最初に作成】基本情報!L143)</f>
        <v/>
      </c>
      <c r="L120" s="229" t="str">
        <f>IF(【全員最初に作成】基本情報!M143="","",【全員最初に作成】基本情報!M143)</f>
        <v/>
      </c>
      <c r="M120" s="229" t="str">
        <f>IF(【全員最初に作成】基本情報!R143="","",【全員最初に作成】基本情報!R143)</f>
        <v/>
      </c>
      <c r="N120" s="229" t="str">
        <f>IF(【全員最初に作成】基本情報!W143="","",【全員最初に作成】基本情報!W143)</f>
        <v/>
      </c>
      <c r="O120" s="229" t="str">
        <f>IF(【全員最初に作成】基本情報!X143="","",【全員最初に作成】基本情報!X143)</f>
        <v/>
      </c>
      <c r="P120" s="233" t="str">
        <f>IF(【全員最初に作成】基本情報!Y143="","",【全員最初に作成】基本情報!Y143)</f>
        <v/>
      </c>
      <c r="Q120" s="234" t="str">
        <f>IF(【全員最初に作成】基本情報!AB143="","",【全員最初に作成】基本情報!AB143)</f>
        <v/>
      </c>
      <c r="R120" s="800"/>
      <c r="S120" s="801"/>
      <c r="T120" s="235" t="str">
        <f>IFERROR(IF(R120="","",VLOOKUP(P120,【参考】数式用!$A$5:$H$34,MATCH(S120,【参考】数式用!$F$4:$H$4,0)+5,0)),"")</f>
        <v/>
      </c>
      <c r="U120" s="236" t="str">
        <f>IF(S120="特定加算Ⅰ",VLOOKUP(P120,【参考】数式用!$A$5:$I$28,9,FALSE),"-")</f>
        <v>-</v>
      </c>
      <c r="V120" s="237" t="s">
        <v>155</v>
      </c>
      <c r="W120" s="802"/>
      <c r="X120" s="618" t="s">
        <v>156</v>
      </c>
      <c r="Y120" s="802"/>
      <c r="Z120" s="618" t="s">
        <v>157</v>
      </c>
      <c r="AA120" s="802"/>
      <c r="AB120" s="618" t="s">
        <v>156</v>
      </c>
      <c r="AC120" s="802"/>
      <c r="AD120" s="618" t="s">
        <v>158</v>
      </c>
      <c r="AE120" s="238" t="s">
        <v>159</v>
      </c>
      <c r="AF120" s="245" t="str">
        <f t="shared" si="7"/>
        <v/>
      </c>
      <c r="AG120" s="239" t="s">
        <v>160</v>
      </c>
      <c r="AH120" s="240" t="str">
        <f t="shared" si="8"/>
        <v/>
      </c>
      <c r="AJ120" s="241" t="str">
        <f t="shared" si="9"/>
        <v>○</v>
      </c>
      <c r="AK120" s="243" t="str">
        <f t="shared" si="6"/>
        <v/>
      </c>
      <c r="AL120" s="243"/>
      <c r="AM120" s="243"/>
      <c r="AN120" s="243"/>
      <c r="AO120" s="243"/>
      <c r="AP120" s="243"/>
      <c r="AQ120" s="243"/>
      <c r="AR120" s="243"/>
      <c r="AS120" s="244"/>
    </row>
    <row r="121" spans="1:45" ht="33" customHeight="1" thickBot="1">
      <c r="A121" s="229">
        <f t="shared" si="10"/>
        <v>110</v>
      </c>
      <c r="B121" s="230" t="str">
        <f>IF(【全員最初に作成】基本情報!C144="","",【全員最初に作成】基本情報!C144)</f>
        <v/>
      </c>
      <c r="C121" s="231" t="str">
        <f>IF(【全員最初に作成】基本情報!D144="","",【全員最初に作成】基本情報!D144)</f>
        <v/>
      </c>
      <c r="D121" s="231" t="str">
        <f>IF(【全員最初に作成】基本情報!E144="","",【全員最初に作成】基本情報!E144)</f>
        <v/>
      </c>
      <c r="E121" s="231" t="str">
        <f>IF(【全員最初に作成】基本情報!F144="","",【全員最初に作成】基本情報!F144)</f>
        <v/>
      </c>
      <c r="F121" s="231" t="str">
        <f>IF(【全員最初に作成】基本情報!G144="","",【全員最初に作成】基本情報!G144)</f>
        <v/>
      </c>
      <c r="G121" s="231" t="str">
        <f>IF(【全員最初に作成】基本情報!H144="","",【全員最初に作成】基本情報!H144)</f>
        <v/>
      </c>
      <c r="H121" s="231" t="str">
        <f>IF(【全員最初に作成】基本情報!I144="","",【全員最初に作成】基本情報!I144)</f>
        <v/>
      </c>
      <c r="I121" s="231" t="str">
        <f>IF(【全員最初に作成】基本情報!J144="","",【全員最初に作成】基本情報!J144)</f>
        <v/>
      </c>
      <c r="J121" s="231" t="str">
        <f>IF(【全員最初に作成】基本情報!K144="","",【全員最初に作成】基本情報!K144)</f>
        <v/>
      </c>
      <c r="K121" s="232" t="str">
        <f>IF(【全員最初に作成】基本情報!L144="","",【全員最初に作成】基本情報!L144)</f>
        <v/>
      </c>
      <c r="L121" s="229" t="str">
        <f>IF(【全員最初に作成】基本情報!M144="","",【全員最初に作成】基本情報!M144)</f>
        <v/>
      </c>
      <c r="M121" s="229" t="str">
        <f>IF(【全員最初に作成】基本情報!R144="","",【全員最初に作成】基本情報!R144)</f>
        <v/>
      </c>
      <c r="N121" s="229" t="str">
        <f>IF(【全員最初に作成】基本情報!W144="","",【全員最初に作成】基本情報!W144)</f>
        <v/>
      </c>
      <c r="O121" s="229" t="str">
        <f>IF(【全員最初に作成】基本情報!X144="","",【全員最初に作成】基本情報!X144)</f>
        <v/>
      </c>
      <c r="P121" s="233" t="str">
        <f>IF(【全員最初に作成】基本情報!Y144="","",【全員最初に作成】基本情報!Y144)</f>
        <v/>
      </c>
      <c r="Q121" s="234" t="str">
        <f>IF(【全員最初に作成】基本情報!AB144="","",【全員最初に作成】基本情報!AB144)</f>
        <v/>
      </c>
      <c r="R121" s="800"/>
      <c r="S121" s="801"/>
      <c r="T121" s="235" t="str">
        <f>IFERROR(IF(R121="","",VLOOKUP(P121,【参考】数式用!$A$5:$H$34,MATCH(S121,【参考】数式用!$F$4:$H$4,0)+5,0)),"")</f>
        <v/>
      </c>
      <c r="U121" s="236" t="str">
        <f>IF(S121="特定加算Ⅰ",VLOOKUP(P121,【参考】数式用!$A$5:$I$28,9,FALSE),"-")</f>
        <v>-</v>
      </c>
      <c r="V121" s="237" t="s">
        <v>155</v>
      </c>
      <c r="W121" s="802"/>
      <c r="X121" s="618" t="s">
        <v>156</v>
      </c>
      <c r="Y121" s="802"/>
      <c r="Z121" s="618" t="s">
        <v>157</v>
      </c>
      <c r="AA121" s="802"/>
      <c r="AB121" s="618" t="s">
        <v>156</v>
      </c>
      <c r="AC121" s="802"/>
      <c r="AD121" s="618" t="s">
        <v>158</v>
      </c>
      <c r="AE121" s="238" t="s">
        <v>159</v>
      </c>
      <c r="AF121" s="245" t="str">
        <f t="shared" si="7"/>
        <v/>
      </c>
      <c r="AG121" s="239" t="s">
        <v>160</v>
      </c>
      <c r="AH121" s="240" t="str">
        <f t="shared" si="8"/>
        <v/>
      </c>
      <c r="AJ121" s="241" t="str">
        <f t="shared" si="9"/>
        <v>○</v>
      </c>
      <c r="AK121" s="243" t="str">
        <f t="shared" si="6"/>
        <v/>
      </c>
      <c r="AL121" s="243"/>
      <c r="AM121" s="243"/>
      <c r="AN121" s="243"/>
      <c r="AO121" s="243"/>
      <c r="AP121" s="243"/>
      <c r="AQ121" s="243"/>
      <c r="AR121" s="243"/>
      <c r="AS121" s="244"/>
    </row>
    <row r="122" spans="1:45" ht="33" customHeight="1" thickBot="1">
      <c r="A122" s="229">
        <f t="shared" si="10"/>
        <v>111</v>
      </c>
      <c r="B122" s="230" t="str">
        <f>IF(【全員最初に作成】基本情報!C145="","",【全員最初に作成】基本情報!C145)</f>
        <v/>
      </c>
      <c r="C122" s="231" t="str">
        <f>IF(【全員最初に作成】基本情報!D145="","",【全員最初に作成】基本情報!D145)</f>
        <v/>
      </c>
      <c r="D122" s="231" t="str">
        <f>IF(【全員最初に作成】基本情報!E145="","",【全員最初に作成】基本情報!E145)</f>
        <v/>
      </c>
      <c r="E122" s="231" t="str">
        <f>IF(【全員最初に作成】基本情報!F145="","",【全員最初に作成】基本情報!F145)</f>
        <v/>
      </c>
      <c r="F122" s="231" t="str">
        <f>IF(【全員最初に作成】基本情報!G145="","",【全員最初に作成】基本情報!G145)</f>
        <v/>
      </c>
      <c r="G122" s="231" t="str">
        <f>IF(【全員最初に作成】基本情報!H145="","",【全員最初に作成】基本情報!H145)</f>
        <v/>
      </c>
      <c r="H122" s="231" t="str">
        <f>IF(【全員最初に作成】基本情報!I145="","",【全員最初に作成】基本情報!I145)</f>
        <v/>
      </c>
      <c r="I122" s="231" t="str">
        <f>IF(【全員最初に作成】基本情報!J145="","",【全員最初に作成】基本情報!J145)</f>
        <v/>
      </c>
      <c r="J122" s="231" t="str">
        <f>IF(【全員最初に作成】基本情報!K145="","",【全員最初に作成】基本情報!K145)</f>
        <v/>
      </c>
      <c r="K122" s="232" t="str">
        <f>IF(【全員最初に作成】基本情報!L145="","",【全員最初に作成】基本情報!L145)</f>
        <v/>
      </c>
      <c r="L122" s="229" t="str">
        <f>IF(【全員最初に作成】基本情報!M145="","",【全員最初に作成】基本情報!M145)</f>
        <v/>
      </c>
      <c r="M122" s="229" t="str">
        <f>IF(【全員最初に作成】基本情報!R145="","",【全員最初に作成】基本情報!R145)</f>
        <v/>
      </c>
      <c r="N122" s="229" t="str">
        <f>IF(【全員最初に作成】基本情報!W145="","",【全員最初に作成】基本情報!W145)</f>
        <v/>
      </c>
      <c r="O122" s="229" t="str">
        <f>IF(【全員最初に作成】基本情報!X145="","",【全員最初に作成】基本情報!X145)</f>
        <v/>
      </c>
      <c r="P122" s="233" t="str">
        <f>IF(【全員最初に作成】基本情報!Y145="","",【全員最初に作成】基本情報!Y145)</f>
        <v/>
      </c>
      <c r="Q122" s="234" t="str">
        <f>IF(【全員最初に作成】基本情報!AB145="","",【全員最初に作成】基本情報!AB145)</f>
        <v/>
      </c>
      <c r="R122" s="800"/>
      <c r="S122" s="801"/>
      <c r="T122" s="235" t="str">
        <f>IFERROR(IF(R122="","",VLOOKUP(P122,【参考】数式用!$A$5:$H$34,MATCH(S122,【参考】数式用!$F$4:$H$4,0)+5,0)),"")</f>
        <v/>
      </c>
      <c r="U122" s="236" t="str">
        <f>IF(S122="特定加算Ⅰ",VLOOKUP(P122,【参考】数式用!$A$5:$I$28,9,FALSE),"-")</f>
        <v>-</v>
      </c>
      <c r="V122" s="237" t="s">
        <v>155</v>
      </c>
      <c r="W122" s="802"/>
      <c r="X122" s="618" t="s">
        <v>156</v>
      </c>
      <c r="Y122" s="802"/>
      <c r="Z122" s="618" t="s">
        <v>157</v>
      </c>
      <c r="AA122" s="802"/>
      <c r="AB122" s="618" t="s">
        <v>156</v>
      </c>
      <c r="AC122" s="802"/>
      <c r="AD122" s="618" t="s">
        <v>158</v>
      </c>
      <c r="AE122" s="238" t="s">
        <v>159</v>
      </c>
      <c r="AF122" s="245" t="str">
        <f t="shared" si="7"/>
        <v/>
      </c>
      <c r="AG122" s="239" t="s">
        <v>160</v>
      </c>
      <c r="AH122" s="240" t="str">
        <f t="shared" si="8"/>
        <v/>
      </c>
      <c r="AJ122" s="241" t="str">
        <f t="shared" si="9"/>
        <v>○</v>
      </c>
      <c r="AK122" s="243" t="str">
        <f t="shared" si="6"/>
        <v/>
      </c>
      <c r="AL122" s="243"/>
      <c r="AM122" s="243"/>
      <c r="AN122" s="243"/>
      <c r="AO122" s="243"/>
      <c r="AP122" s="243"/>
      <c r="AQ122" s="243"/>
      <c r="AR122" s="243"/>
      <c r="AS122" s="244"/>
    </row>
    <row r="123" spans="1:45" ht="33" customHeight="1" thickBot="1">
      <c r="A123" s="229">
        <f t="shared" si="10"/>
        <v>112</v>
      </c>
      <c r="B123" s="230" t="str">
        <f>IF(【全員最初に作成】基本情報!C146="","",【全員最初に作成】基本情報!C146)</f>
        <v/>
      </c>
      <c r="C123" s="231" t="str">
        <f>IF(【全員最初に作成】基本情報!D146="","",【全員最初に作成】基本情報!D146)</f>
        <v/>
      </c>
      <c r="D123" s="231" t="str">
        <f>IF(【全員最初に作成】基本情報!E146="","",【全員最初に作成】基本情報!E146)</f>
        <v/>
      </c>
      <c r="E123" s="231" t="str">
        <f>IF(【全員最初に作成】基本情報!F146="","",【全員最初に作成】基本情報!F146)</f>
        <v/>
      </c>
      <c r="F123" s="231" t="str">
        <f>IF(【全員最初に作成】基本情報!G146="","",【全員最初に作成】基本情報!G146)</f>
        <v/>
      </c>
      <c r="G123" s="231" t="str">
        <f>IF(【全員最初に作成】基本情報!H146="","",【全員最初に作成】基本情報!H146)</f>
        <v/>
      </c>
      <c r="H123" s="231" t="str">
        <f>IF(【全員最初に作成】基本情報!I146="","",【全員最初に作成】基本情報!I146)</f>
        <v/>
      </c>
      <c r="I123" s="231" t="str">
        <f>IF(【全員最初に作成】基本情報!J146="","",【全員最初に作成】基本情報!J146)</f>
        <v/>
      </c>
      <c r="J123" s="231" t="str">
        <f>IF(【全員最初に作成】基本情報!K146="","",【全員最初に作成】基本情報!K146)</f>
        <v/>
      </c>
      <c r="K123" s="232" t="str">
        <f>IF(【全員最初に作成】基本情報!L146="","",【全員最初に作成】基本情報!L146)</f>
        <v/>
      </c>
      <c r="L123" s="229" t="str">
        <f>IF(【全員最初に作成】基本情報!M146="","",【全員最初に作成】基本情報!M146)</f>
        <v/>
      </c>
      <c r="M123" s="229" t="str">
        <f>IF(【全員最初に作成】基本情報!R146="","",【全員最初に作成】基本情報!R146)</f>
        <v/>
      </c>
      <c r="N123" s="229" t="str">
        <f>IF(【全員最初に作成】基本情報!W146="","",【全員最初に作成】基本情報!W146)</f>
        <v/>
      </c>
      <c r="O123" s="229" t="str">
        <f>IF(【全員最初に作成】基本情報!X146="","",【全員最初に作成】基本情報!X146)</f>
        <v/>
      </c>
      <c r="P123" s="233" t="str">
        <f>IF(【全員最初に作成】基本情報!Y146="","",【全員最初に作成】基本情報!Y146)</f>
        <v/>
      </c>
      <c r="Q123" s="234" t="str">
        <f>IF(【全員最初に作成】基本情報!AB146="","",【全員最初に作成】基本情報!AB146)</f>
        <v/>
      </c>
      <c r="R123" s="800"/>
      <c r="S123" s="801"/>
      <c r="T123" s="235" t="str">
        <f>IFERROR(IF(R123="","",VLOOKUP(P123,【参考】数式用!$A$5:$H$34,MATCH(S123,【参考】数式用!$F$4:$H$4,0)+5,0)),"")</f>
        <v/>
      </c>
      <c r="U123" s="236" t="str">
        <f>IF(S123="特定加算Ⅰ",VLOOKUP(P123,【参考】数式用!$A$5:$I$28,9,FALSE),"-")</f>
        <v>-</v>
      </c>
      <c r="V123" s="237" t="s">
        <v>155</v>
      </c>
      <c r="W123" s="802"/>
      <c r="X123" s="618" t="s">
        <v>156</v>
      </c>
      <c r="Y123" s="802"/>
      <c r="Z123" s="618" t="s">
        <v>157</v>
      </c>
      <c r="AA123" s="802"/>
      <c r="AB123" s="618" t="s">
        <v>156</v>
      </c>
      <c r="AC123" s="802"/>
      <c r="AD123" s="618" t="s">
        <v>158</v>
      </c>
      <c r="AE123" s="238" t="s">
        <v>159</v>
      </c>
      <c r="AF123" s="245" t="str">
        <f t="shared" si="7"/>
        <v/>
      </c>
      <c r="AG123" s="239" t="s">
        <v>160</v>
      </c>
      <c r="AH123" s="240" t="str">
        <f t="shared" si="8"/>
        <v/>
      </c>
      <c r="AJ123" s="241" t="str">
        <f t="shared" si="9"/>
        <v>○</v>
      </c>
      <c r="AK123" s="243" t="str">
        <f t="shared" si="6"/>
        <v/>
      </c>
      <c r="AL123" s="243"/>
      <c r="AM123" s="243"/>
      <c r="AN123" s="243"/>
      <c r="AO123" s="243"/>
      <c r="AP123" s="243"/>
      <c r="AQ123" s="243"/>
      <c r="AR123" s="243"/>
      <c r="AS123" s="244"/>
    </row>
    <row r="124" spans="1:45" ht="33" customHeight="1" thickBot="1">
      <c r="A124" s="229">
        <f t="shared" si="10"/>
        <v>113</v>
      </c>
      <c r="B124" s="230" t="str">
        <f>IF(【全員最初に作成】基本情報!C147="","",【全員最初に作成】基本情報!C147)</f>
        <v/>
      </c>
      <c r="C124" s="231" t="str">
        <f>IF(【全員最初に作成】基本情報!D147="","",【全員最初に作成】基本情報!D147)</f>
        <v/>
      </c>
      <c r="D124" s="231" t="str">
        <f>IF(【全員最初に作成】基本情報!E147="","",【全員最初に作成】基本情報!E147)</f>
        <v/>
      </c>
      <c r="E124" s="231" t="str">
        <f>IF(【全員最初に作成】基本情報!F147="","",【全員最初に作成】基本情報!F147)</f>
        <v/>
      </c>
      <c r="F124" s="231" t="str">
        <f>IF(【全員最初に作成】基本情報!G147="","",【全員最初に作成】基本情報!G147)</f>
        <v/>
      </c>
      <c r="G124" s="231" t="str">
        <f>IF(【全員最初に作成】基本情報!H147="","",【全員最初に作成】基本情報!H147)</f>
        <v/>
      </c>
      <c r="H124" s="231" t="str">
        <f>IF(【全員最初に作成】基本情報!I147="","",【全員最初に作成】基本情報!I147)</f>
        <v/>
      </c>
      <c r="I124" s="231" t="str">
        <f>IF(【全員最初に作成】基本情報!J147="","",【全員最初に作成】基本情報!J147)</f>
        <v/>
      </c>
      <c r="J124" s="231" t="str">
        <f>IF(【全員最初に作成】基本情報!K147="","",【全員最初に作成】基本情報!K147)</f>
        <v/>
      </c>
      <c r="K124" s="232" t="str">
        <f>IF(【全員最初に作成】基本情報!L147="","",【全員最初に作成】基本情報!L147)</f>
        <v/>
      </c>
      <c r="L124" s="229" t="str">
        <f>IF(【全員最初に作成】基本情報!M147="","",【全員最初に作成】基本情報!M147)</f>
        <v/>
      </c>
      <c r="M124" s="229" t="str">
        <f>IF(【全員最初に作成】基本情報!R147="","",【全員最初に作成】基本情報!R147)</f>
        <v/>
      </c>
      <c r="N124" s="229" t="str">
        <f>IF(【全員最初に作成】基本情報!W147="","",【全員最初に作成】基本情報!W147)</f>
        <v/>
      </c>
      <c r="O124" s="229" t="str">
        <f>IF(【全員最初に作成】基本情報!X147="","",【全員最初に作成】基本情報!X147)</f>
        <v/>
      </c>
      <c r="P124" s="233" t="str">
        <f>IF(【全員最初に作成】基本情報!Y147="","",【全員最初に作成】基本情報!Y147)</f>
        <v/>
      </c>
      <c r="Q124" s="234" t="str">
        <f>IF(【全員最初に作成】基本情報!AB147="","",【全員最初に作成】基本情報!AB147)</f>
        <v/>
      </c>
      <c r="R124" s="800"/>
      <c r="S124" s="801"/>
      <c r="T124" s="235" t="str">
        <f>IFERROR(IF(R124="","",VLOOKUP(P124,【参考】数式用!$A$5:$H$34,MATCH(S124,【参考】数式用!$F$4:$H$4,0)+5,0)),"")</f>
        <v/>
      </c>
      <c r="U124" s="236" t="str">
        <f>IF(S124="特定加算Ⅰ",VLOOKUP(P124,【参考】数式用!$A$5:$I$28,9,FALSE),"-")</f>
        <v>-</v>
      </c>
      <c r="V124" s="237" t="s">
        <v>155</v>
      </c>
      <c r="W124" s="802"/>
      <c r="X124" s="618" t="s">
        <v>156</v>
      </c>
      <c r="Y124" s="802"/>
      <c r="Z124" s="618" t="s">
        <v>157</v>
      </c>
      <c r="AA124" s="802"/>
      <c r="AB124" s="618" t="s">
        <v>156</v>
      </c>
      <c r="AC124" s="802"/>
      <c r="AD124" s="618" t="s">
        <v>158</v>
      </c>
      <c r="AE124" s="238" t="s">
        <v>159</v>
      </c>
      <c r="AF124" s="245" t="str">
        <f t="shared" si="7"/>
        <v/>
      </c>
      <c r="AG124" s="239" t="s">
        <v>160</v>
      </c>
      <c r="AH124" s="240" t="str">
        <f t="shared" si="8"/>
        <v/>
      </c>
      <c r="AJ124" s="241" t="str">
        <f t="shared" si="9"/>
        <v>○</v>
      </c>
      <c r="AK124" s="243" t="str">
        <f t="shared" si="6"/>
        <v/>
      </c>
      <c r="AL124" s="243"/>
      <c r="AM124" s="243"/>
      <c r="AN124" s="243"/>
      <c r="AO124" s="243"/>
      <c r="AP124" s="243"/>
      <c r="AQ124" s="243"/>
      <c r="AR124" s="243"/>
      <c r="AS124" s="244"/>
    </row>
    <row r="125" spans="1:45" ht="33" customHeight="1" thickBot="1">
      <c r="A125" s="229">
        <f t="shared" si="10"/>
        <v>114</v>
      </c>
      <c r="B125" s="230" t="str">
        <f>IF(【全員最初に作成】基本情報!C148="","",【全員最初に作成】基本情報!C148)</f>
        <v/>
      </c>
      <c r="C125" s="231" t="str">
        <f>IF(【全員最初に作成】基本情報!D148="","",【全員最初に作成】基本情報!D148)</f>
        <v/>
      </c>
      <c r="D125" s="231" t="str">
        <f>IF(【全員最初に作成】基本情報!E148="","",【全員最初に作成】基本情報!E148)</f>
        <v/>
      </c>
      <c r="E125" s="231" t="str">
        <f>IF(【全員最初に作成】基本情報!F148="","",【全員最初に作成】基本情報!F148)</f>
        <v/>
      </c>
      <c r="F125" s="231" t="str">
        <f>IF(【全員最初に作成】基本情報!G148="","",【全員最初に作成】基本情報!G148)</f>
        <v/>
      </c>
      <c r="G125" s="231" t="str">
        <f>IF(【全員最初に作成】基本情報!H148="","",【全員最初に作成】基本情報!H148)</f>
        <v/>
      </c>
      <c r="H125" s="231" t="str">
        <f>IF(【全員最初に作成】基本情報!I148="","",【全員最初に作成】基本情報!I148)</f>
        <v/>
      </c>
      <c r="I125" s="231" t="str">
        <f>IF(【全員最初に作成】基本情報!J148="","",【全員最初に作成】基本情報!J148)</f>
        <v/>
      </c>
      <c r="J125" s="231" t="str">
        <f>IF(【全員最初に作成】基本情報!K148="","",【全員最初に作成】基本情報!K148)</f>
        <v/>
      </c>
      <c r="K125" s="232" t="str">
        <f>IF(【全員最初に作成】基本情報!L148="","",【全員最初に作成】基本情報!L148)</f>
        <v/>
      </c>
      <c r="L125" s="229" t="str">
        <f>IF(【全員最初に作成】基本情報!M148="","",【全員最初に作成】基本情報!M148)</f>
        <v/>
      </c>
      <c r="M125" s="229" t="str">
        <f>IF(【全員最初に作成】基本情報!R148="","",【全員最初に作成】基本情報!R148)</f>
        <v/>
      </c>
      <c r="N125" s="229" t="str">
        <f>IF(【全員最初に作成】基本情報!W148="","",【全員最初に作成】基本情報!W148)</f>
        <v/>
      </c>
      <c r="O125" s="229" t="str">
        <f>IF(【全員最初に作成】基本情報!X148="","",【全員最初に作成】基本情報!X148)</f>
        <v/>
      </c>
      <c r="P125" s="233" t="str">
        <f>IF(【全員最初に作成】基本情報!Y148="","",【全員最初に作成】基本情報!Y148)</f>
        <v/>
      </c>
      <c r="Q125" s="234" t="str">
        <f>IF(【全員最初に作成】基本情報!AB148="","",【全員最初に作成】基本情報!AB148)</f>
        <v/>
      </c>
      <c r="R125" s="800"/>
      <c r="S125" s="801"/>
      <c r="T125" s="235" t="str">
        <f>IFERROR(IF(R125="","",VLOOKUP(P125,【参考】数式用!$A$5:$H$34,MATCH(S125,【参考】数式用!$F$4:$H$4,0)+5,0)),"")</f>
        <v/>
      </c>
      <c r="U125" s="236" t="str">
        <f>IF(S125="特定加算Ⅰ",VLOOKUP(P125,【参考】数式用!$A$5:$I$28,9,FALSE),"-")</f>
        <v>-</v>
      </c>
      <c r="V125" s="237" t="s">
        <v>155</v>
      </c>
      <c r="W125" s="802"/>
      <c r="X125" s="618" t="s">
        <v>156</v>
      </c>
      <c r="Y125" s="802"/>
      <c r="Z125" s="618" t="s">
        <v>157</v>
      </c>
      <c r="AA125" s="802"/>
      <c r="AB125" s="618" t="s">
        <v>156</v>
      </c>
      <c r="AC125" s="802"/>
      <c r="AD125" s="618" t="s">
        <v>158</v>
      </c>
      <c r="AE125" s="238" t="s">
        <v>159</v>
      </c>
      <c r="AF125" s="245" t="str">
        <f t="shared" si="7"/>
        <v/>
      </c>
      <c r="AG125" s="239" t="s">
        <v>160</v>
      </c>
      <c r="AH125" s="240" t="str">
        <f t="shared" si="8"/>
        <v/>
      </c>
      <c r="AJ125" s="241" t="str">
        <f t="shared" si="9"/>
        <v>○</v>
      </c>
      <c r="AK125" s="243" t="str">
        <f t="shared" si="6"/>
        <v/>
      </c>
      <c r="AL125" s="243"/>
      <c r="AM125" s="243"/>
      <c r="AN125" s="243"/>
      <c r="AO125" s="243"/>
      <c r="AP125" s="243"/>
      <c r="AQ125" s="243"/>
      <c r="AR125" s="243"/>
      <c r="AS125" s="244"/>
    </row>
    <row r="126" spans="1:45" ht="33" customHeight="1" thickBot="1">
      <c r="A126" s="229">
        <f t="shared" si="10"/>
        <v>115</v>
      </c>
      <c r="B126" s="230" t="str">
        <f>IF(【全員最初に作成】基本情報!C149="","",【全員最初に作成】基本情報!C149)</f>
        <v/>
      </c>
      <c r="C126" s="231" t="str">
        <f>IF(【全員最初に作成】基本情報!D149="","",【全員最初に作成】基本情報!D149)</f>
        <v/>
      </c>
      <c r="D126" s="231" t="str">
        <f>IF(【全員最初に作成】基本情報!E149="","",【全員最初に作成】基本情報!E149)</f>
        <v/>
      </c>
      <c r="E126" s="231" t="str">
        <f>IF(【全員最初に作成】基本情報!F149="","",【全員最初に作成】基本情報!F149)</f>
        <v/>
      </c>
      <c r="F126" s="231" t="str">
        <f>IF(【全員最初に作成】基本情報!G149="","",【全員最初に作成】基本情報!G149)</f>
        <v/>
      </c>
      <c r="G126" s="231" t="str">
        <f>IF(【全員最初に作成】基本情報!H149="","",【全員最初に作成】基本情報!H149)</f>
        <v/>
      </c>
      <c r="H126" s="231" t="str">
        <f>IF(【全員最初に作成】基本情報!I149="","",【全員最初に作成】基本情報!I149)</f>
        <v/>
      </c>
      <c r="I126" s="231" t="str">
        <f>IF(【全員最初に作成】基本情報!J149="","",【全員最初に作成】基本情報!J149)</f>
        <v/>
      </c>
      <c r="J126" s="231" t="str">
        <f>IF(【全員最初に作成】基本情報!K149="","",【全員最初に作成】基本情報!K149)</f>
        <v/>
      </c>
      <c r="K126" s="232" t="str">
        <f>IF(【全員最初に作成】基本情報!L149="","",【全員最初に作成】基本情報!L149)</f>
        <v/>
      </c>
      <c r="L126" s="229" t="str">
        <f>IF(【全員最初に作成】基本情報!M149="","",【全員最初に作成】基本情報!M149)</f>
        <v/>
      </c>
      <c r="M126" s="229" t="str">
        <f>IF(【全員最初に作成】基本情報!R149="","",【全員最初に作成】基本情報!R149)</f>
        <v/>
      </c>
      <c r="N126" s="229" t="str">
        <f>IF(【全員最初に作成】基本情報!W149="","",【全員最初に作成】基本情報!W149)</f>
        <v/>
      </c>
      <c r="O126" s="229" t="str">
        <f>IF(【全員最初に作成】基本情報!X149="","",【全員最初に作成】基本情報!X149)</f>
        <v/>
      </c>
      <c r="P126" s="233" t="str">
        <f>IF(【全員最初に作成】基本情報!Y149="","",【全員最初に作成】基本情報!Y149)</f>
        <v/>
      </c>
      <c r="Q126" s="234" t="str">
        <f>IF(【全員最初に作成】基本情報!AB149="","",【全員最初に作成】基本情報!AB149)</f>
        <v/>
      </c>
      <c r="R126" s="800"/>
      <c r="S126" s="801"/>
      <c r="T126" s="235" t="str">
        <f>IFERROR(IF(R126="","",VLOOKUP(P126,【参考】数式用!$A$5:$H$34,MATCH(S126,【参考】数式用!$F$4:$H$4,0)+5,0)),"")</f>
        <v/>
      </c>
      <c r="U126" s="236" t="str">
        <f>IF(S126="特定加算Ⅰ",VLOOKUP(P126,【参考】数式用!$A$5:$I$28,9,FALSE),"-")</f>
        <v>-</v>
      </c>
      <c r="V126" s="237" t="s">
        <v>155</v>
      </c>
      <c r="W126" s="802"/>
      <c r="X126" s="618" t="s">
        <v>156</v>
      </c>
      <c r="Y126" s="802"/>
      <c r="Z126" s="618" t="s">
        <v>157</v>
      </c>
      <c r="AA126" s="802"/>
      <c r="AB126" s="618" t="s">
        <v>156</v>
      </c>
      <c r="AC126" s="802"/>
      <c r="AD126" s="618" t="s">
        <v>158</v>
      </c>
      <c r="AE126" s="238" t="s">
        <v>159</v>
      </c>
      <c r="AF126" s="245" t="str">
        <f t="shared" si="7"/>
        <v/>
      </c>
      <c r="AG126" s="239" t="s">
        <v>160</v>
      </c>
      <c r="AH126" s="240" t="str">
        <f t="shared" si="8"/>
        <v/>
      </c>
      <c r="AJ126" s="241" t="str">
        <f t="shared" si="9"/>
        <v>○</v>
      </c>
      <c r="AK126" s="243" t="str">
        <f t="shared" si="6"/>
        <v/>
      </c>
      <c r="AL126" s="243"/>
      <c r="AM126" s="243"/>
      <c r="AN126" s="243"/>
      <c r="AO126" s="243"/>
      <c r="AP126" s="243"/>
      <c r="AQ126" s="243"/>
      <c r="AR126" s="243"/>
      <c r="AS126" s="244"/>
    </row>
    <row r="127" spans="1:45" ht="33" customHeight="1" thickBot="1">
      <c r="A127" s="229">
        <f t="shared" si="10"/>
        <v>116</v>
      </c>
      <c r="B127" s="230" t="str">
        <f>IF(【全員最初に作成】基本情報!C150="","",【全員最初に作成】基本情報!C150)</f>
        <v/>
      </c>
      <c r="C127" s="231" t="str">
        <f>IF(【全員最初に作成】基本情報!D150="","",【全員最初に作成】基本情報!D150)</f>
        <v/>
      </c>
      <c r="D127" s="231" t="str">
        <f>IF(【全員最初に作成】基本情報!E150="","",【全員最初に作成】基本情報!E150)</f>
        <v/>
      </c>
      <c r="E127" s="231" t="str">
        <f>IF(【全員最初に作成】基本情報!F150="","",【全員最初に作成】基本情報!F150)</f>
        <v/>
      </c>
      <c r="F127" s="231" t="str">
        <f>IF(【全員最初に作成】基本情報!G150="","",【全員最初に作成】基本情報!G150)</f>
        <v/>
      </c>
      <c r="G127" s="231" t="str">
        <f>IF(【全員最初に作成】基本情報!H150="","",【全員最初に作成】基本情報!H150)</f>
        <v/>
      </c>
      <c r="H127" s="231" t="str">
        <f>IF(【全員最初に作成】基本情報!I150="","",【全員最初に作成】基本情報!I150)</f>
        <v/>
      </c>
      <c r="I127" s="231" t="str">
        <f>IF(【全員最初に作成】基本情報!J150="","",【全員最初に作成】基本情報!J150)</f>
        <v/>
      </c>
      <c r="J127" s="231" t="str">
        <f>IF(【全員最初に作成】基本情報!K150="","",【全員最初に作成】基本情報!K150)</f>
        <v/>
      </c>
      <c r="K127" s="232" t="str">
        <f>IF(【全員最初に作成】基本情報!L150="","",【全員最初に作成】基本情報!L150)</f>
        <v/>
      </c>
      <c r="L127" s="229" t="str">
        <f>IF(【全員最初に作成】基本情報!M150="","",【全員最初に作成】基本情報!M150)</f>
        <v/>
      </c>
      <c r="M127" s="229" t="str">
        <f>IF(【全員最初に作成】基本情報!R150="","",【全員最初に作成】基本情報!R150)</f>
        <v/>
      </c>
      <c r="N127" s="229" t="str">
        <f>IF(【全員最初に作成】基本情報!W150="","",【全員最初に作成】基本情報!W150)</f>
        <v/>
      </c>
      <c r="O127" s="229" t="str">
        <f>IF(【全員最初に作成】基本情報!X150="","",【全員最初に作成】基本情報!X150)</f>
        <v/>
      </c>
      <c r="P127" s="233" t="str">
        <f>IF(【全員最初に作成】基本情報!Y150="","",【全員最初に作成】基本情報!Y150)</f>
        <v/>
      </c>
      <c r="Q127" s="234" t="str">
        <f>IF(【全員最初に作成】基本情報!AB150="","",【全員最初に作成】基本情報!AB150)</f>
        <v/>
      </c>
      <c r="R127" s="800"/>
      <c r="S127" s="801"/>
      <c r="T127" s="235" t="str">
        <f>IFERROR(IF(R127="","",VLOOKUP(P127,【参考】数式用!$A$5:$H$34,MATCH(S127,【参考】数式用!$F$4:$H$4,0)+5,0)),"")</f>
        <v/>
      </c>
      <c r="U127" s="236" t="str">
        <f>IF(S127="特定加算Ⅰ",VLOOKUP(P127,【参考】数式用!$A$5:$I$28,9,FALSE),"-")</f>
        <v>-</v>
      </c>
      <c r="V127" s="237" t="s">
        <v>155</v>
      </c>
      <c r="W127" s="802"/>
      <c r="X127" s="618" t="s">
        <v>156</v>
      </c>
      <c r="Y127" s="802"/>
      <c r="Z127" s="618" t="s">
        <v>157</v>
      </c>
      <c r="AA127" s="802"/>
      <c r="AB127" s="618" t="s">
        <v>156</v>
      </c>
      <c r="AC127" s="802"/>
      <c r="AD127" s="618" t="s">
        <v>158</v>
      </c>
      <c r="AE127" s="238" t="s">
        <v>159</v>
      </c>
      <c r="AF127" s="245" t="str">
        <f t="shared" si="7"/>
        <v/>
      </c>
      <c r="AG127" s="239" t="s">
        <v>160</v>
      </c>
      <c r="AH127" s="240" t="str">
        <f t="shared" si="8"/>
        <v/>
      </c>
      <c r="AJ127" s="241" t="str">
        <f t="shared" si="9"/>
        <v>○</v>
      </c>
      <c r="AK127" s="243" t="str">
        <f t="shared" si="6"/>
        <v/>
      </c>
      <c r="AL127" s="243"/>
      <c r="AM127" s="243"/>
      <c r="AN127" s="243"/>
      <c r="AO127" s="243"/>
      <c r="AP127" s="243"/>
      <c r="AQ127" s="243"/>
      <c r="AR127" s="243"/>
      <c r="AS127" s="244"/>
    </row>
    <row r="128" spans="1:45" ht="33" customHeight="1" thickBot="1">
      <c r="A128" s="229">
        <f t="shared" si="10"/>
        <v>117</v>
      </c>
      <c r="B128" s="230" t="str">
        <f>IF(【全員最初に作成】基本情報!C151="","",【全員最初に作成】基本情報!C151)</f>
        <v/>
      </c>
      <c r="C128" s="231" t="str">
        <f>IF(【全員最初に作成】基本情報!D151="","",【全員最初に作成】基本情報!D151)</f>
        <v/>
      </c>
      <c r="D128" s="231" t="str">
        <f>IF(【全員最初に作成】基本情報!E151="","",【全員最初に作成】基本情報!E151)</f>
        <v/>
      </c>
      <c r="E128" s="231" t="str">
        <f>IF(【全員最初に作成】基本情報!F151="","",【全員最初に作成】基本情報!F151)</f>
        <v/>
      </c>
      <c r="F128" s="231" t="str">
        <f>IF(【全員最初に作成】基本情報!G151="","",【全員最初に作成】基本情報!G151)</f>
        <v/>
      </c>
      <c r="G128" s="231" t="str">
        <f>IF(【全員最初に作成】基本情報!H151="","",【全員最初に作成】基本情報!H151)</f>
        <v/>
      </c>
      <c r="H128" s="231" t="str">
        <f>IF(【全員最初に作成】基本情報!I151="","",【全員最初に作成】基本情報!I151)</f>
        <v/>
      </c>
      <c r="I128" s="231" t="str">
        <f>IF(【全員最初に作成】基本情報!J151="","",【全員最初に作成】基本情報!J151)</f>
        <v/>
      </c>
      <c r="J128" s="231" t="str">
        <f>IF(【全員最初に作成】基本情報!K151="","",【全員最初に作成】基本情報!K151)</f>
        <v/>
      </c>
      <c r="K128" s="232" t="str">
        <f>IF(【全員最初に作成】基本情報!L151="","",【全員最初に作成】基本情報!L151)</f>
        <v/>
      </c>
      <c r="L128" s="229" t="str">
        <f>IF(【全員最初に作成】基本情報!M151="","",【全員最初に作成】基本情報!M151)</f>
        <v/>
      </c>
      <c r="M128" s="229" t="str">
        <f>IF(【全員最初に作成】基本情報!R151="","",【全員最初に作成】基本情報!R151)</f>
        <v/>
      </c>
      <c r="N128" s="229" t="str">
        <f>IF(【全員最初に作成】基本情報!W151="","",【全員最初に作成】基本情報!W151)</f>
        <v/>
      </c>
      <c r="O128" s="229" t="str">
        <f>IF(【全員最初に作成】基本情報!X151="","",【全員最初に作成】基本情報!X151)</f>
        <v/>
      </c>
      <c r="P128" s="233" t="str">
        <f>IF(【全員最初に作成】基本情報!Y151="","",【全員最初に作成】基本情報!Y151)</f>
        <v/>
      </c>
      <c r="Q128" s="234" t="str">
        <f>IF(【全員最初に作成】基本情報!AB151="","",【全員最初に作成】基本情報!AB151)</f>
        <v/>
      </c>
      <c r="R128" s="800"/>
      <c r="S128" s="801"/>
      <c r="T128" s="235" t="str">
        <f>IFERROR(IF(R128="","",VLOOKUP(P128,【参考】数式用!$A$5:$H$34,MATCH(S128,【参考】数式用!$F$4:$H$4,0)+5,0)),"")</f>
        <v/>
      </c>
      <c r="U128" s="236" t="str">
        <f>IF(S128="特定加算Ⅰ",VLOOKUP(P128,【参考】数式用!$A$5:$I$28,9,FALSE),"-")</f>
        <v>-</v>
      </c>
      <c r="V128" s="237" t="s">
        <v>155</v>
      </c>
      <c r="W128" s="802"/>
      <c r="X128" s="618" t="s">
        <v>156</v>
      </c>
      <c r="Y128" s="802"/>
      <c r="Z128" s="618" t="s">
        <v>157</v>
      </c>
      <c r="AA128" s="802"/>
      <c r="AB128" s="618" t="s">
        <v>156</v>
      </c>
      <c r="AC128" s="802"/>
      <c r="AD128" s="618" t="s">
        <v>158</v>
      </c>
      <c r="AE128" s="238" t="s">
        <v>159</v>
      </c>
      <c r="AF128" s="245" t="str">
        <f t="shared" si="7"/>
        <v/>
      </c>
      <c r="AG128" s="239" t="s">
        <v>160</v>
      </c>
      <c r="AH128" s="240" t="str">
        <f t="shared" si="8"/>
        <v/>
      </c>
      <c r="AJ128" s="241" t="str">
        <f t="shared" si="9"/>
        <v>○</v>
      </c>
      <c r="AK128" s="243" t="str">
        <f t="shared" si="6"/>
        <v/>
      </c>
      <c r="AL128" s="243"/>
      <c r="AM128" s="243"/>
      <c r="AN128" s="243"/>
      <c r="AO128" s="243"/>
      <c r="AP128" s="243"/>
      <c r="AQ128" s="243"/>
      <c r="AR128" s="243"/>
      <c r="AS128" s="244"/>
    </row>
    <row r="129" spans="1:45" ht="33" customHeight="1" thickBot="1">
      <c r="A129" s="229">
        <f t="shared" si="10"/>
        <v>118</v>
      </c>
      <c r="B129" s="230" t="str">
        <f>IF(【全員最初に作成】基本情報!C152="","",【全員最初に作成】基本情報!C152)</f>
        <v/>
      </c>
      <c r="C129" s="231" t="str">
        <f>IF(【全員最初に作成】基本情報!D152="","",【全員最初に作成】基本情報!D152)</f>
        <v/>
      </c>
      <c r="D129" s="231" t="str">
        <f>IF(【全員最初に作成】基本情報!E152="","",【全員最初に作成】基本情報!E152)</f>
        <v/>
      </c>
      <c r="E129" s="231" t="str">
        <f>IF(【全員最初に作成】基本情報!F152="","",【全員最初に作成】基本情報!F152)</f>
        <v/>
      </c>
      <c r="F129" s="231" t="str">
        <f>IF(【全員最初に作成】基本情報!G152="","",【全員最初に作成】基本情報!G152)</f>
        <v/>
      </c>
      <c r="G129" s="231" t="str">
        <f>IF(【全員最初に作成】基本情報!H152="","",【全員最初に作成】基本情報!H152)</f>
        <v/>
      </c>
      <c r="H129" s="231" t="str">
        <f>IF(【全員最初に作成】基本情報!I152="","",【全員最初に作成】基本情報!I152)</f>
        <v/>
      </c>
      <c r="I129" s="231" t="str">
        <f>IF(【全員最初に作成】基本情報!J152="","",【全員最初に作成】基本情報!J152)</f>
        <v/>
      </c>
      <c r="J129" s="231" t="str">
        <f>IF(【全員最初に作成】基本情報!K152="","",【全員最初に作成】基本情報!K152)</f>
        <v/>
      </c>
      <c r="K129" s="232" t="str">
        <f>IF(【全員最初に作成】基本情報!L152="","",【全員最初に作成】基本情報!L152)</f>
        <v/>
      </c>
      <c r="L129" s="229" t="str">
        <f>IF(【全員最初に作成】基本情報!M152="","",【全員最初に作成】基本情報!M152)</f>
        <v/>
      </c>
      <c r="M129" s="229" t="str">
        <f>IF(【全員最初に作成】基本情報!R152="","",【全員最初に作成】基本情報!R152)</f>
        <v/>
      </c>
      <c r="N129" s="229" t="str">
        <f>IF(【全員最初に作成】基本情報!W152="","",【全員最初に作成】基本情報!W152)</f>
        <v/>
      </c>
      <c r="O129" s="229" t="str">
        <f>IF(【全員最初に作成】基本情報!X152="","",【全員最初に作成】基本情報!X152)</f>
        <v/>
      </c>
      <c r="P129" s="233" t="str">
        <f>IF(【全員最初に作成】基本情報!Y152="","",【全員最初に作成】基本情報!Y152)</f>
        <v/>
      </c>
      <c r="Q129" s="234" t="str">
        <f>IF(【全員最初に作成】基本情報!AB152="","",【全員最初に作成】基本情報!AB152)</f>
        <v/>
      </c>
      <c r="R129" s="800"/>
      <c r="S129" s="801"/>
      <c r="T129" s="235" t="str">
        <f>IFERROR(IF(R129="","",VLOOKUP(P129,【参考】数式用!$A$5:$H$34,MATCH(S129,【参考】数式用!$F$4:$H$4,0)+5,0)),"")</f>
        <v/>
      </c>
      <c r="U129" s="236" t="str">
        <f>IF(S129="特定加算Ⅰ",VLOOKUP(P129,【参考】数式用!$A$5:$I$28,9,FALSE),"-")</f>
        <v>-</v>
      </c>
      <c r="V129" s="237" t="s">
        <v>155</v>
      </c>
      <c r="W129" s="802"/>
      <c r="X129" s="618" t="s">
        <v>156</v>
      </c>
      <c r="Y129" s="802"/>
      <c r="Z129" s="618" t="s">
        <v>157</v>
      </c>
      <c r="AA129" s="802"/>
      <c r="AB129" s="618" t="s">
        <v>156</v>
      </c>
      <c r="AC129" s="802"/>
      <c r="AD129" s="618" t="s">
        <v>158</v>
      </c>
      <c r="AE129" s="238" t="s">
        <v>159</v>
      </c>
      <c r="AF129" s="245" t="str">
        <f t="shared" si="7"/>
        <v/>
      </c>
      <c r="AG129" s="239" t="s">
        <v>160</v>
      </c>
      <c r="AH129" s="240" t="str">
        <f t="shared" si="8"/>
        <v/>
      </c>
      <c r="AJ129" s="241" t="str">
        <f t="shared" si="9"/>
        <v>○</v>
      </c>
      <c r="AK129" s="243" t="str">
        <f t="shared" si="6"/>
        <v/>
      </c>
      <c r="AL129" s="243"/>
      <c r="AM129" s="243"/>
      <c r="AN129" s="243"/>
      <c r="AO129" s="243"/>
      <c r="AP129" s="243"/>
      <c r="AQ129" s="243"/>
      <c r="AR129" s="243"/>
      <c r="AS129" s="244"/>
    </row>
    <row r="130" spans="1:45" ht="33" customHeight="1" thickBot="1">
      <c r="A130" s="229">
        <f t="shared" si="10"/>
        <v>119</v>
      </c>
      <c r="B130" s="230" t="str">
        <f>IF(【全員最初に作成】基本情報!C153="","",【全員最初に作成】基本情報!C153)</f>
        <v/>
      </c>
      <c r="C130" s="231" t="str">
        <f>IF(【全員最初に作成】基本情報!D153="","",【全員最初に作成】基本情報!D153)</f>
        <v/>
      </c>
      <c r="D130" s="231" t="str">
        <f>IF(【全員最初に作成】基本情報!E153="","",【全員最初に作成】基本情報!E153)</f>
        <v/>
      </c>
      <c r="E130" s="231" t="str">
        <f>IF(【全員最初に作成】基本情報!F153="","",【全員最初に作成】基本情報!F153)</f>
        <v/>
      </c>
      <c r="F130" s="231" t="str">
        <f>IF(【全員最初に作成】基本情報!G153="","",【全員最初に作成】基本情報!G153)</f>
        <v/>
      </c>
      <c r="G130" s="231" t="str">
        <f>IF(【全員最初に作成】基本情報!H153="","",【全員最初に作成】基本情報!H153)</f>
        <v/>
      </c>
      <c r="H130" s="231" t="str">
        <f>IF(【全員最初に作成】基本情報!I153="","",【全員最初に作成】基本情報!I153)</f>
        <v/>
      </c>
      <c r="I130" s="231" t="str">
        <f>IF(【全員最初に作成】基本情報!J153="","",【全員最初に作成】基本情報!J153)</f>
        <v/>
      </c>
      <c r="J130" s="231" t="str">
        <f>IF(【全員最初に作成】基本情報!K153="","",【全員最初に作成】基本情報!K153)</f>
        <v/>
      </c>
      <c r="K130" s="232" t="str">
        <f>IF(【全員最初に作成】基本情報!L153="","",【全員最初に作成】基本情報!L153)</f>
        <v/>
      </c>
      <c r="L130" s="229" t="str">
        <f>IF(【全員最初に作成】基本情報!M153="","",【全員最初に作成】基本情報!M153)</f>
        <v/>
      </c>
      <c r="M130" s="229" t="str">
        <f>IF(【全員最初に作成】基本情報!R153="","",【全員最初に作成】基本情報!R153)</f>
        <v/>
      </c>
      <c r="N130" s="229" t="str">
        <f>IF(【全員最初に作成】基本情報!W153="","",【全員最初に作成】基本情報!W153)</f>
        <v/>
      </c>
      <c r="O130" s="229" t="str">
        <f>IF(【全員最初に作成】基本情報!X153="","",【全員最初に作成】基本情報!X153)</f>
        <v/>
      </c>
      <c r="P130" s="233" t="str">
        <f>IF(【全員最初に作成】基本情報!Y153="","",【全員最初に作成】基本情報!Y153)</f>
        <v/>
      </c>
      <c r="Q130" s="234" t="str">
        <f>IF(【全員最初に作成】基本情報!AB153="","",【全員最初に作成】基本情報!AB153)</f>
        <v/>
      </c>
      <c r="R130" s="800"/>
      <c r="S130" s="801"/>
      <c r="T130" s="235" t="str">
        <f>IFERROR(IF(R130="","",VLOOKUP(P130,【参考】数式用!$A$5:$H$34,MATCH(S130,【参考】数式用!$F$4:$H$4,0)+5,0)),"")</f>
        <v/>
      </c>
      <c r="U130" s="236" t="str">
        <f>IF(S130="特定加算Ⅰ",VLOOKUP(P130,【参考】数式用!$A$5:$I$28,9,FALSE),"-")</f>
        <v>-</v>
      </c>
      <c r="V130" s="237" t="s">
        <v>155</v>
      </c>
      <c r="W130" s="802"/>
      <c r="X130" s="618" t="s">
        <v>156</v>
      </c>
      <c r="Y130" s="802"/>
      <c r="Z130" s="618" t="s">
        <v>157</v>
      </c>
      <c r="AA130" s="802"/>
      <c r="AB130" s="618" t="s">
        <v>156</v>
      </c>
      <c r="AC130" s="802"/>
      <c r="AD130" s="618" t="s">
        <v>158</v>
      </c>
      <c r="AE130" s="238" t="s">
        <v>159</v>
      </c>
      <c r="AF130" s="245" t="str">
        <f t="shared" si="7"/>
        <v/>
      </c>
      <c r="AG130" s="239" t="s">
        <v>160</v>
      </c>
      <c r="AH130" s="240" t="str">
        <f t="shared" si="8"/>
        <v/>
      </c>
      <c r="AJ130" s="241" t="str">
        <f t="shared" si="9"/>
        <v>○</v>
      </c>
      <c r="AK130" s="243" t="str">
        <f t="shared" si="6"/>
        <v/>
      </c>
      <c r="AL130" s="243"/>
      <c r="AM130" s="243"/>
      <c r="AN130" s="243"/>
      <c r="AO130" s="243"/>
      <c r="AP130" s="243"/>
      <c r="AQ130" s="243"/>
      <c r="AR130" s="243"/>
      <c r="AS130" s="244"/>
    </row>
    <row r="131" spans="1:45" ht="33" customHeight="1" thickBot="1">
      <c r="A131" s="229">
        <f t="shared" si="10"/>
        <v>120</v>
      </c>
      <c r="B131" s="230" t="str">
        <f>IF(【全員最初に作成】基本情報!C154="","",【全員最初に作成】基本情報!C154)</f>
        <v/>
      </c>
      <c r="C131" s="231" t="str">
        <f>IF(【全員最初に作成】基本情報!D154="","",【全員最初に作成】基本情報!D154)</f>
        <v/>
      </c>
      <c r="D131" s="231" t="str">
        <f>IF(【全員最初に作成】基本情報!E154="","",【全員最初に作成】基本情報!E154)</f>
        <v/>
      </c>
      <c r="E131" s="231" t="str">
        <f>IF(【全員最初に作成】基本情報!F154="","",【全員最初に作成】基本情報!F154)</f>
        <v/>
      </c>
      <c r="F131" s="231" t="str">
        <f>IF(【全員最初に作成】基本情報!G154="","",【全員最初に作成】基本情報!G154)</f>
        <v/>
      </c>
      <c r="G131" s="231" t="str">
        <f>IF(【全員最初に作成】基本情報!H154="","",【全員最初に作成】基本情報!H154)</f>
        <v/>
      </c>
      <c r="H131" s="231" t="str">
        <f>IF(【全員最初に作成】基本情報!I154="","",【全員最初に作成】基本情報!I154)</f>
        <v/>
      </c>
      <c r="I131" s="231" t="str">
        <f>IF(【全員最初に作成】基本情報!J154="","",【全員最初に作成】基本情報!J154)</f>
        <v/>
      </c>
      <c r="J131" s="231" t="str">
        <f>IF(【全員最初に作成】基本情報!K154="","",【全員最初に作成】基本情報!K154)</f>
        <v/>
      </c>
      <c r="K131" s="232" t="str">
        <f>IF(【全員最初に作成】基本情報!L154="","",【全員最初に作成】基本情報!L154)</f>
        <v/>
      </c>
      <c r="L131" s="229" t="str">
        <f>IF(【全員最初に作成】基本情報!M154="","",【全員最初に作成】基本情報!M154)</f>
        <v/>
      </c>
      <c r="M131" s="229" t="str">
        <f>IF(【全員最初に作成】基本情報!R154="","",【全員最初に作成】基本情報!R154)</f>
        <v/>
      </c>
      <c r="N131" s="229" t="str">
        <f>IF(【全員最初に作成】基本情報!W154="","",【全員最初に作成】基本情報!W154)</f>
        <v/>
      </c>
      <c r="O131" s="229" t="str">
        <f>IF(【全員最初に作成】基本情報!X154="","",【全員最初に作成】基本情報!X154)</f>
        <v/>
      </c>
      <c r="P131" s="233" t="str">
        <f>IF(【全員最初に作成】基本情報!Y154="","",【全員最初に作成】基本情報!Y154)</f>
        <v/>
      </c>
      <c r="Q131" s="234" t="str">
        <f>IF(【全員最初に作成】基本情報!AB154="","",【全員最初に作成】基本情報!AB154)</f>
        <v/>
      </c>
      <c r="R131" s="800"/>
      <c r="S131" s="801"/>
      <c r="T131" s="235" t="str">
        <f>IFERROR(IF(R131="","",VLOOKUP(P131,【参考】数式用!$A$5:$H$34,MATCH(S131,【参考】数式用!$F$4:$H$4,0)+5,0)),"")</f>
        <v/>
      </c>
      <c r="U131" s="236" t="str">
        <f>IF(S131="特定加算Ⅰ",VLOOKUP(P131,【参考】数式用!$A$5:$I$28,9,FALSE),"-")</f>
        <v>-</v>
      </c>
      <c r="V131" s="237" t="s">
        <v>155</v>
      </c>
      <c r="W131" s="802"/>
      <c r="X131" s="618" t="s">
        <v>156</v>
      </c>
      <c r="Y131" s="802"/>
      <c r="Z131" s="618" t="s">
        <v>157</v>
      </c>
      <c r="AA131" s="802"/>
      <c r="AB131" s="618" t="s">
        <v>156</v>
      </c>
      <c r="AC131" s="802"/>
      <c r="AD131" s="618" t="s">
        <v>158</v>
      </c>
      <c r="AE131" s="238" t="s">
        <v>159</v>
      </c>
      <c r="AF131" s="245" t="str">
        <f t="shared" si="7"/>
        <v/>
      </c>
      <c r="AG131" s="239" t="s">
        <v>160</v>
      </c>
      <c r="AH131" s="240" t="str">
        <f t="shared" si="8"/>
        <v/>
      </c>
      <c r="AJ131" s="241" t="str">
        <f t="shared" si="9"/>
        <v>○</v>
      </c>
      <c r="AK131" s="243" t="str">
        <f t="shared" si="6"/>
        <v/>
      </c>
      <c r="AL131" s="243"/>
      <c r="AM131" s="243"/>
      <c r="AN131" s="243"/>
      <c r="AO131" s="243"/>
      <c r="AP131" s="243"/>
      <c r="AQ131" s="243"/>
      <c r="AR131" s="243"/>
      <c r="AS131" s="244"/>
    </row>
    <row r="132" spans="1:45" ht="33" customHeight="1" thickBot="1">
      <c r="A132" s="229">
        <f t="shared" si="10"/>
        <v>121</v>
      </c>
      <c r="B132" s="230" t="str">
        <f>IF(【全員最初に作成】基本情報!C155="","",【全員最初に作成】基本情報!C155)</f>
        <v/>
      </c>
      <c r="C132" s="231" t="str">
        <f>IF(【全員最初に作成】基本情報!D155="","",【全員最初に作成】基本情報!D155)</f>
        <v/>
      </c>
      <c r="D132" s="231" t="str">
        <f>IF(【全員最初に作成】基本情報!E155="","",【全員最初に作成】基本情報!E155)</f>
        <v/>
      </c>
      <c r="E132" s="231" t="str">
        <f>IF(【全員最初に作成】基本情報!F155="","",【全員最初に作成】基本情報!F155)</f>
        <v/>
      </c>
      <c r="F132" s="231" t="str">
        <f>IF(【全員最初に作成】基本情報!G155="","",【全員最初に作成】基本情報!G155)</f>
        <v/>
      </c>
      <c r="G132" s="231" t="str">
        <f>IF(【全員最初に作成】基本情報!H155="","",【全員最初に作成】基本情報!H155)</f>
        <v/>
      </c>
      <c r="H132" s="231" t="str">
        <f>IF(【全員最初に作成】基本情報!I155="","",【全員最初に作成】基本情報!I155)</f>
        <v/>
      </c>
      <c r="I132" s="231" t="str">
        <f>IF(【全員最初に作成】基本情報!J155="","",【全員最初に作成】基本情報!J155)</f>
        <v/>
      </c>
      <c r="J132" s="231" t="str">
        <f>IF(【全員最初に作成】基本情報!K155="","",【全員最初に作成】基本情報!K155)</f>
        <v/>
      </c>
      <c r="K132" s="232" t="str">
        <f>IF(【全員最初に作成】基本情報!L155="","",【全員最初に作成】基本情報!L155)</f>
        <v/>
      </c>
      <c r="L132" s="229" t="str">
        <f>IF(【全員最初に作成】基本情報!M155="","",【全員最初に作成】基本情報!M155)</f>
        <v/>
      </c>
      <c r="M132" s="229" t="str">
        <f>IF(【全員最初に作成】基本情報!R155="","",【全員最初に作成】基本情報!R155)</f>
        <v/>
      </c>
      <c r="N132" s="229" t="str">
        <f>IF(【全員最初に作成】基本情報!W155="","",【全員最初に作成】基本情報!W155)</f>
        <v/>
      </c>
      <c r="O132" s="229" t="str">
        <f>IF(【全員最初に作成】基本情報!X155="","",【全員最初に作成】基本情報!X155)</f>
        <v/>
      </c>
      <c r="P132" s="233" t="str">
        <f>IF(【全員最初に作成】基本情報!Y155="","",【全員最初に作成】基本情報!Y155)</f>
        <v/>
      </c>
      <c r="Q132" s="234" t="str">
        <f>IF(【全員最初に作成】基本情報!AB155="","",【全員最初に作成】基本情報!AB155)</f>
        <v/>
      </c>
      <c r="R132" s="800"/>
      <c r="S132" s="801"/>
      <c r="T132" s="235" t="str">
        <f>IFERROR(IF(R132="","",VLOOKUP(P132,【参考】数式用!$A$5:$H$34,MATCH(S132,【参考】数式用!$F$4:$H$4,0)+5,0)),"")</f>
        <v/>
      </c>
      <c r="U132" s="236" t="str">
        <f>IF(S132="特定加算Ⅰ",VLOOKUP(P132,【参考】数式用!$A$5:$I$28,9,FALSE),"-")</f>
        <v>-</v>
      </c>
      <c r="V132" s="237" t="s">
        <v>155</v>
      </c>
      <c r="W132" s="802"/>
      <c r="X132" s="618" t="s">
        <v>156</v>
      </c>
      <c r="Y132" s="802"/>
      <c r="Z132" s="618" t="s">
        <v>157</v>
      </c>
      <c r="AA132" s="802"/>
      <c r="AB132" s="618" t="s">
        <v>156</v>
      </c>
      <c r="AC132" s="802"/>
      <c r="AD132" s="618" t="s">
        <v>158</v>
      </c>
      <c r="AE132" s="238" t="s">
        <v>159</v>
      </c>
      <c r="AF132" s="245" t="str">
        <f t="shared" si="7"/>
        <v/>
      </c>
      <c r="AG132" s="239" t="s">
        <v>160</v>
      </c>
      <c r="AH132" s="240" t="str">
        <f t="shared" si="8"/>
        <v/>
      </c>
      <c r="AJ132" s="241" t="str">
        <f t="shared" si="9"/>
        <v>○</v>
      </c>
      <c r="AK132" s="243" t="str">
        <f t="shared" si="6"/>
        <v/>
      </c>
      <c r="AL132" s="243"/>
      <c r="AM132" s="243"/>
      <c r="AN132" s="243"/>
      <c r="AO132" s="243"/>
      <c r="AP132" s="243"/>
      <c r="AQ132" s="243"/>
      <c r="AR132" s="243"/>
      <c r="AS132" s="244"/>
    </row>
    <row r="133" spans="1:45" ht="33" customHeight="1" thickBot="1">
      <c r="A133" s="229">
        <f t="shared" si="10"/>
        <v>122</v>
      </c>
      <c r="B133" s="230" t="str">
        <f>IF(【全員最初に作成】基本情報!C156="","",【全員最初に作成】基本情報!C156)</f>
        <v/>
      </c>
      <c r="C133" s="231" t="str">
        <f>IF(【全員最初に作成】基本情報!D156="","",【全員最初に作成】基本情報!D156)</f>
        <v/>
      </c>
      <c r="D133" s="231" t="str">
        <f>IF(【全員最初に作成】基本情報!E156="","",【全員最初に作成】基本情報!E156)</f>
        <v/>
      </c>
      <c r="E133" s="231" t="str">
        <f>IF(【全員最初に作成】基本情報!F156="","",【全員最初に作成】基本情報!F156)</f>
        <v/>
      </c>
      <c r="F133" s="231" t="str">
        <f>IF(【全員最初に作成】基本情報!G156="","",【全員最初に作成】基本情報!G156)</f>
        <v/>
      </c>
      <c r="G133" s="231" t="str">
        <f>IF(【全員最初に作成】基本情報!H156="","",【全員最初に作成】基本情報!H156)</f>
        <v/>
      </c>
      <c r="H133" s="231" t="str">
        <f>IF(【全員最初に作成】基本情報!I156="","",【全員最初に作成】基本情報!I156)</f>
        <v/>
      </c>
      <c r="I133" s="231" t="str">
        <f>IF(【全員最初に作成】基本情報!J156="","",【全員最初に作成】基本情報!J156)</f>
        <v/>
      </c>
      <c r="J133" s="231" t="str">
        <f>IF(【全員最初に作成】基本情報!K156="","",【全員最初に作成】基本情報!K156)</f>
        <v/>
      </c>
      <c r="K133" s="232" t="str">
        <f>IF(【全員最初に作成】基本情報!L156="","",【全員最初に作成】基本情報!L156)</f>
        <v/>
      </c>
      <c r="L133" s="229" t="str">
        <f>IF(【全員最初に作成】基本情報!M156="","",【全員最初に作成】基本情報!M156)</f>
        <v/>
      </c>
      <c r="M133" s="229" t="str">
        <f>IF(【全員最初に作成】基本情報!R156="","",【全員最初に作成】基本情報!R156)</f>
        <v/>
      </c>
      <c r="N133" s="229" t="str">
        <f>IF(【全員最初に作成】基本情報!W156="","",【全員最初に作成】基本情報!W156)</f>
        <v/>
      </c>
      <c r="O133" s="229" t="str">
        <f>IF(【全員最初に作成】基本情報!X156="","",【全員最初に作成】基本情報!X156)</f>
        <v/>
      </c>
      <c r="P133" s="233" t="str">
        <f>IF(【全員最初に作成】基本情報!Y156="","",【全員最初に作成】基本情報!Y156)</f>
        <v/>
      </c>
      <c r="Q133" s="234" t="str">
        <f>IF(【全員最初に作成】基本情報!AB156="","",【全員最初に作成】基本情報!AB156)</f>
        <v/>
      </c>
      <c r="R133" s="800"/>
      <c r="S133" s="801"/>
      <c r="T133" s="235" t="str">
        <f>IFERROR(IF(R133="","",VLOOKUP(P133,【参考】数式用!$A$5:$H$34,MATCH(S133,【参考】数式用!$F$4:$H$4,0)+5,0)),"")</f>
        <v/>
      </c>
      <c r="U133" s="236" t="str">
        <f>IF(S133="特定加算Ⅰ",VLOOKUP(P133,【参考】数式用!$A$5:$I$28,9,FALSE),"-")</f>
        <v>-</v>
      </c>
      <c r="V133" s="237" t="s">
        <v>155</v>
      </c>
      <c r="W133" s="802"/>
      <c r="X133" s="618" t="s">
        <v>156</v>
      </c>
      <c r="Y133" s="802"/>
      <c r="Z133" s="618" t="s">
        <v>157</v>
      </c>
      <c r="AA133" s="802"/>
      <c r="AB133" s="618" t="s">
        <v>156</v>
      </c>
      <c r="AC133" s="802"/>
      <c r="AD133" s="618" t="s">
        <v>158</v>
      </c>
      <c r="AE133" s="238" t="s">
        <v>159</v>
      </c>
      <c r="AF133" s="245" t="str">
        <f t="shared" si="7"/>
        <v/>
      </c>
      <c r="AG133" s="239" t="s">
        <v>160</v>
      </c>
      <c r="AH133" s="240" t="str">
        <f t="shared" si="8"/>
        <v/>
      </c>
      <c r="AJ133" s="241" t="str">
        <f t="shared" si="9"/>
        <v>○</v>
      </c>
      <c r="AK133" s="243" t="str">
        <f t="shared" si="6"/>
        <v/>
      </c>
      <c r="AL133" s="243"/>
      <c r="AM133" s="243"/>
      <c r="AN133" s="243"/>
      <c r="AO133" s="243"/>
      <c r="AP133" s="243"/>
      <c r="AQ133" s="243"/>
      <c r="AR133" s="243"/>
      <c r="AS133" s="244"/>
    </row>
    <row r="134" spans="1:45" ht="33" customHeight="1" thickBot="1">
      <c r="A134" s="229">
        <f t="shared" si="10"/>
        <v>123</v>
      </c>
      <c r="B134" s="230" t="str">
        <f>IF(【全員最初に作成】基本情報!C157="","",【全員最初に作成】基本情報!C157)</f>
        <v/>
      </c>
      <c r="C134" s="231" t="str">
        <f>IF(【全員最初に作成】基本情報!D157="","",【全員最初に作成】基本情報!D157)</f>
        <v/>
      </c>
      <c r="D134" s="231" t="str">
        <f>IF(【全員最初に作成】基本情報!E157="","",【全員最初に作成】基本情報!E157)</f>
        <v/>
      </c>
      <c r="E134" s="231" t="str">
        <f>IF(【全員最初に作成】基本情報!F157="","",【全員最初に作成】基本情報!F157)</f>
        <v/>
      </c>
      <c r="F134" s="231" t="str">
        <f>IF(【全員最初に作成】基本情報!G157="","",【全員最初に作成】基本情報!G157)</f>
        <v/>
      </c>
      <c r="G134" s="231" t="str">
        <f>IF(【全員最初に作成】基本情報!H157="","",【全員最初に作成】基本情報!H157)</f>
        <v/>
      </c>
      <c r="H134" s="231" t="str">
        <f>IF(【全員最初に作成】基本情報!I157="","",【全員最初に作成】基本情報!I157)</f>
        <v/>
      </c>
      <c r="I134" s="231" t="str">
        <f>IF(【全員最初に作成】基本情報!J157="","",【全員最初に作成】基本情報!J157)</f>
        <v/>
      </c>
      <c r="J134" s="231" t="str">
        <f>IF(【全員最初に作成】基本情報!K157="","",【全員最初に作成】基本情報!K157)</f>
        <v/>
      </c>
      <c r="K134" s="232" t="str">
        <f>IF(【全員最初に作成】基本情報!L157="","",【全員最初に作成】基本情報!L157)</f>
        <v/>
      </c>
      <c r="L134" s="229" t="str">
        <f>IF(【全員最初に作成】基本情報!M157="","",【全員最初に作成】基本情報!M157)</f>
        <v/>
      </c>
      <c r="M134" s="229" t="str">
        <f>IF(【全員最初に作成】基本情報!R157="","",【全員最初に作成】基本情報!R157)</f>
        <v/>
      </c>
      <c r="N134" s="229" t="str">
        <f>IF(【全員最初に作成】基本情報!W157="","",【全員最初に作成】基本情報!W157)</f>
        <v/>
      </c>
      <c r="O134" s="229" t="str">
        <f>IF(【全員最初に作成】基本情報!X157="","",【全員最初に作成】基本情報!X157)</f>
        <v/>
      </c>
      <c r="P134" s="233" t="str">
        <f>IF(【全員最初に作成】基本情報!Y157="","",【全員最初に作成】基本情報!Y157)</f>
        <v/>
      </c>
      <c r="Q134" s="234" t="str">
        <f>IF(【全員最初に作成】基本情報!AB157="","",【全員最初に作成】基本情報!AB157)</f>
        <v/>
      </c>
      <c r="R134" s="800"/>
      <c r="S134" s="801"/>
      <c r="T134" s="235" t="str">
        <f>IFERROR(IF(R134="","",VLOOKUP(P134,【参考】数式用!$A$5:$H$34,MATCH(S134,【参考】数式用!$F$4:$H$4,0)+5,0)),"")</f>
        <v/>
      </c>
      <c r="U134" s="236" t="str">
        <f>IF(S134="特定加算Ⅰ",VLOOKUP(P134,【参考】数式用!$A$5:$I$28,9,FALSE),"-")</f>
        <v>-</v>
      </c>
      <c r="V134" s="237" t="s">
        <v>155</v>
      </c>
      <c r="W134" s="802"/>
      <c r="X134" s="618" t="s">
        <v>156</v>
      </c>
      <c r="Y134" s="802"/>
      <c r="Z134" s="618" t="s">
        <v>157</v>
      </c>
      <c r="AA134" s="802"/>
      <c r="AB134" s="618" t="s">
        <v>156</v>
      </c>
      <c r="AC134" s="802"/>
      <c r="AD134" s="618" t="s">
        <v>158</v>
      </c>
      <c r="AE134" s="238" t="s">
        <v>159</v>
      </c>
      <c r="AF134" s="245" t="str">
        <f t="shared" si="7"/>
        <v/>
      </c>
      <c r="AG134" s="239" t="s">
        <v>160</v>
      </c>
      <c r="AH134" s="240" t="str">
        <f t="shared" si="8"/>
        <v/>
      </c>
      <c r="AJ134" s="241" t="str">
        <f t="shared" si="9"/>
        <v>○</v>
      </c>
      <c r="AK134" s="243" t="str">
        <f t="shared" si="6"/>
        <v/>
      </c>
      <c r="AL134" s="243"/>
      <c r="AM134" s="243"/>
      <c r="AN134" s="243"/>
      <c r="AO134" s="243"/>
      <c r="AP134" s="243"/>
      <c r="AQ134" s="243"/>
      <c r="AR134" s="243"/>
      <c r="AS134" s="244"/>
    </row>
    <row r="135" spans="1:45" ht="33" customHeight="1" thickBot="1">
      <c r="A135" s="229">
        <f t="shared" si="10"/>
        <v>124</v>
      </c>
      <c r="B135" s="230" t="str">
        <f>IF(【全員最初に作成】基本情報!C158="","",【全員最初に作成】基本情報!C158)</f>
        <v/>
      </c>
      <c r="C135" s="231" t="str">
        <f>IF(【全員最初に作成】基本情報!D158="","",【全員最初に作成】基本情報!D158)</f>
        <v/>
      </c>
      <c r="D135" s="231" t="str">
        <f>IF(【全員最初に作成】基本情報!E158="","",【全員最初に作成】基本情報!E158)</f>
        <v/>
      </c>
      <c r="E135" s="231" t="str">
        <f>IF(【全員最初に作成】基本情報!F158="","",【全員最初に作成】基本情報!F158)</f>
        <v/>
      </c>
      <c r="F135" s="231" t="str">
        <f>IF(【全員最初に作成】基本情報!G158="","",【全員最初に作成】基本情報!G158)</f>
        <v/>
      </c>
      <c r="G135" s="231" t="str">
        <f>IF(【全員最初に作成】基本情報!H158="","",【全員最初に作成】基本情報!H158)</f>
        <v/>
      </c>
      <c r="H135" s="231" t="str">
        <f>IF(【全員最初に作成】基本情報!I158="","",【全員最初に作成】基本情報!I158)</f>
        <v/>
      </c>
      <c r="I135" s="231" t="str">
        <f>IF(【全員最初に作成】基本情報!J158="","",【全員最初に作成】基本情報!J158)</f>
        <v/>
      </c>
      <c r="J135" s="231" t="str">
        <f>IF(【全員最初に作成】基本情報!K158="","",【全員最初に作成】基本情報!K158)</f>
        <v/>
      </c>
      <c r="K135" s="232" t="str">
        <f>IF(【全員最初に作成】基本情報!L158="","",【全員最初に作成】基本情報!L158)</f>
        <v/>
      </c>
      <c r="L135" s="229" t="str">
        <f>IF(【全員最初に作成】基本情報!M158="","",【全員最初に作成】基本情報!M158)</f>
        <v/>
      </c>
      <c r="M135" s="229" t="str">
        <f>IF(【全員最初に作成】基本情報!R158="","",【全員最初に作成】基本情報!R158)</f>
        <v/>
      </c>
      <c r="N135" s="229" t="str">
        <f>IF(【全員最初に作成】基本情報!W158="","",【全員最初に作成】基本情報!W158)</f>
        <v/>
      </c>
      <c r="O135" s="229" t="str">
        <f>IF(【全員最初に作成】基本情報!X158="","",【全員最初に作成】基本情報!X158)</f>
        <v/>
      </c>
      <c r="P135" s="233" t="str">
        <f>IF(【全員最初に作成】基本情報!Y158="","",【全員最初に作成】基本情報!Y158)</f>
        <v/>
      </c>
      <c r="Q135" s="234" t="str">
        <f>IF(【全員最初に作成】基本情報!AB158="","",【全員最初に作成】基本情報!AB158)</f>
        <v/>
      </c>
      <c r="R135" s="800"/>
      <c r="S135" s="801"/>
      <c r="T135" s="235" t="str">
        <f>IFERROR(IF(R135="","",VLOOKUP(P135,【参考】数式用!$A$5:$H$34,MATCH(S135,【参考】数式用!$F$4:$H$4,0)+5,0)),"")</f>
        <v/>
      </c>
      <c r="U135" s="236" t="str">
        <f>IF(S135="特定加算Ⅰ",VLOOKUP(P135,【参考】数式用!$A$5:$I$28,9,FALSE),"-")</f>
        <v>-</v>
      </c>
      <c r="V135" s="237" t="s">
        <v>155</v>
      </c>
      <c r="W135" s="802"/>
      <c r="X135" s="618" t="s">
        <v>156</v>
      </c>
      <c r="Y135" s="802"/>
      <c r="Z135" s="618" t="s">
        <v>157</v>
      </c>
      <c r="AA135" s="802"/>
      <c r="AB135" s="618" t="s">
        <v>156</v>
      </c>
      <c r="AC135" s="802"/>
      <c r="AD135" s="618" t="s">
        <v>158</v>
      </c>
      <c r="AE135" s="238" t="s">
        <v>159</v>
      </c>
      <c r="AF135" s="245" t="str">
        <f t="shared" si="7"/>
        <v/>
      </c>
      <c r="AG135" s="239" t="s">
        <v>160</v>
      </c>
      <c r="AH135" s="240" t="str">
        <f t="shared" si="8"/>
        <v/>
      </c>
      <c r="AJ135" s="241" t="str">
        <f t="shared" si="9"/>
        <v>○</v>
      </c>
      <c r="AK135" s="243" t="str">
        <f t="shared" si="6"/>
        <v/>
      </c>
      <c r="AL135" s="243"/>
      <c r="AM135" s="243"/>
      <c r="AN135" s="243"/>
      <c r="AO135" s="243"/>
      <c r="AP135" s="243"/>
      <c r="AQ135" s="243"/>
      <c r="AR135" s="243"/>
      <c r="AS135" s="244"/>
    </row>
    <row r="136" spans="1:45" ht="33" customHeight="1" thickBot="1">
      <c r="A136" s="229">
        <f t="shared" si="10"/>
        <v>125</v>
      </c>
      <c r="B136" s="230" t="str">
        <f>IF(【全員最初に作成】基本情報!C159="","",【全員最初に作成】基本情報!C159)</f>
        <v/>
      </c>
      <c r="C136" s="231" t="str">
        <f>IF(【全員最初に作成】基本情報!D159="","",【全員最初に作成】基本情報!D159)</f>
        <v/>
      </c>
      <c r="D136" s="231" t="str">
        <f>IF(【全員最初に作成】基本情報!E159="","",【全員最初に作成】基本情報!E159)</f>
        <v/>
      </c>
      <c r="E136" s="231" t="str">
        <f>IF(【全員最初に作成】基本情報!F159="","",【全員最初に作成】基本情報!F159)</f>
        <v/>
      </c>
      <c r="F136" s="231" t="str">
        <f>IF(【全員最初に作成】基本情報!G159="","",【全員最初に作成】基本情報!G159)</f>
        <v/>
      </c>
      <c r="G136" s="231" t="str">
        <f>IF(【全員最初に作成】基本情報!H159="","",【全員最初に作成】基本情報!H159)</f>
        <v/>
      </c>
      <c r="H136" s="231" t="str">
        <f>IF(【全員最初に作成】基本情報!I159="","",【全員最初に作成】基本情報!I159)</f>
        <v/>
      </c>
      <c r="I136" s="231" t="str">
        <f>IF(【全員最初に作成】基本情報!J159="","",【全員最初に作成】基本情報!J159)</f>
        <v/>
      </c>
      <c r="J136" s="231" t="str">
        <f>IF(【全員最初に作成】基本情報!K159="","",【全員最初に作成】基本情報!K159)</f>
        <v/>
      </c>
      <c r="K136" s="232" t="str">
        <f>IF(【全員最初に作成】基本情報!L159="","",【全員最初に作成】基本情報!L159)</f>
        <v/>
      </c>
      <c r="L136" s="229" t="str">
        <f>IF(【全員最初に作成】基本情報!M159="","",【全員最初に作成】基本情報!M159)</f>
        <v/>
      </c>
      <c r="M136" s="229" t="str">
        <f>IF(【全員最初に作成】基本情報!R159="","",【全員最初に作成】基本情報!R159)</f>
        <v/>
      </c>
      <c r="N136" s="229" t="str">
        <f>IF(【全員最初に作成】基本情報!W159="","",【全員最初に作成】基本情報!W159)</f>
        <v/>
      </c>
      <c r="O136" s="229" t="str">
        <f>IF(【全員最初に作成】基本情報!X159="","",【全員最初に作成】基本情報!X159)</f>
        <v/>
      </c>
      <c r="P136" s="233" t="str">
        <f>IF(【全員最初に作成】基本情報!Y159="","",【全員最初に作成】基本情報!Y159)</f>
        <v/>
      </c>
      <c r="Q136" s="234" t="str">
        <f>IF(【全員最初に作成】基本情報!AB159="","",【全員最初に作成】基本情報!AB159)</f>
        <v/>
      </c>
      <c r="R136" s="800"/>
      <c r="S136" s="801"/>
      <c r="T136" s="235" t="str">
        <f>IFERROR(IF(R136="","",VLOOKUP(P136,【参考】数式用!$A$5:$H$34,MATCH(S136,【参考】数式用!$F$4:$H$4,0)+5,0)),"")</f>
        <v/>
      </c>
      <c r="U136" s="236" t="str">
        <f>IF(S136="特定加算Ⅰ",VLOOKUP(P136,【参考】数式用!$A$5:$I$28,9,FALSE),"-")</f>
        <v>-</v>
      </c>
      <c r="V136" s="237" t="s">
        <v>155</v>
      </c>
      <c r="W136" s="802"/>
      <c r="X136" s="618" t="s">
        <v>156</v>
      </c>
      <c r="Y136" s="802"/>
      <c r="Z136" s="618" t="s">
        <v>157</v>
      </c>
      <c r="AA136" s="802"/>
      <c r="AB136" s="618" t="s">
        <v>156</v>
      </c>
      <c r="AC136" s="802"/>
      <c r="AD136" s="618" t="s">
        <v>158</v>
      </c>
      <c r="AE136" s="238" t="s">
        <v>159</v>
      </c>
      <c r="AF136" s="245" t="str">
        <f t="shared" si="7"/>
        <v/>
      </c>
      <c r="AG136" s="239" t="s">
        <v>160</v>
      </c>
      <c r="AH136" s="240" t="str">
        <f t="shared" si="8"/>
        <v/>
      </c>
      <c r="AJ136" s="241" t="str">
        <f t="shared" si="9"/>
        <v>○</v>
      </c>
      <c r="AK136" s="243" t="str">
        <f t="shared" si="6"/>
        <v/>
      </c>
      <c r="AL136" s="243"/>
      <c r="AM136" s="243"/>
      <c r="AN136" s="243"/>
      <c r="AO136" s="243"/>
      <c r="AP136" s="243"/>
      <c r="AQ136" s="243"/>
      <c r="AR136" s="243"/>
      <c r="AS136" s="244"/>
    </row>
    <row r="137" spans="1:45" ht="33" customHeight="1" thickBot="1">
      <c r="A137" s="229">
        <f t="shared" si="10"/>
        <v>126</v>
      </c>
      <c r="B137" s="230" t="str">
        <f>IF(【全員最初に作成】基本情報!C160="","",【全員最初に作成】基本情報!C160)</f>
        <v/>
      </c>
      <c r="C137" s="231" t="str">
        <f>IF(【全員最初に作成】基本情報!D160="","",【全員最初に作成】基本情報!D160)</f>
        <v/>
      </c>
      <c r="D137" s="231" t="str">
        <f>IF(【全員最初に作成】基本情報!E160="","",【全員最初に作成】基本情報!E160)</f>
        <v/>
      </c>
      <c r="E137" s="231" t="str">
        <f>IF(【全員最初に作成】基本情報!F160="","",【全員最初に作成】基本情報!F160)</f>
        <v/>
      </c>
      <c r="F137" s="231" t="str">
        <f>IF(【全員最初に作成】基本情報!G160="","",【全員最初に作成】基本情報!G160)</f>
        <v/>
      </c>
      <c r="G137" s="231" t="str">
        <f>IF(【全員最初に作成】基本情報!H160="","",【全員最初に作成】基本情報!H160)</f>
        <v/>
      </c>
      <c r="H137" s="231" t="str">
        <f>IF(【全員最初に作成】基本情報!I160="","",【全員最初に作成】基本情報!I160)</f>
        <v/>
      </c>
      <c r="I137" s="231" t="str">
        <f>IF(【全員最初に作成】基本情報!J160="","",【全員最初に作成】基本情報!J160)</f>
        <v/>
      </c>
      <c r="J137" s="231" t="str">
        <f>IF(【全員最初に作成】基本情報!K160="","",【全員最初に作成】基本情報!K160)</f>
        <v/>
      </c>
      <c r="K137" s="232" t="str">
        <f>IF(【全員最初に作成】基本情報!L160="","",【全員最初に作成】基本情報!L160)</f>
        <v/>
      </c>
      <c r="L137" s="229" t="str">
        <f>IF(【全員最初に作成】基本情報!M160="","",【全員最初に作成】基本情報!M160)</f>
        <v/>
      </c>
      <c r="M137" s="229" t="str">
        <f>IF(【全員最初に作成】基本情報!R160="","",【全員最初に作成】基本情報!R160)</f>
        <v/>
      </c>
      <c r="N137" s="229" t="str">
        <f>IF(【全員最初に作成】基本情報!W160="","",【全員最初に作成】基本情報!W160)</f>
        <v/>
      </c>
      <c r="O137" s="229" t="str">
        <f>IF(【全員最初に作成】基本情報!X160="","",【全員最初に作成】基本情報!X160)</f>
        <v/>
      </c>
      <c r="P137" s="233" t="str">
        <f>IF(【全員最初に作成】基本情報!Y160="","",【全員最初に作成】基本情報!Y160)</f>
        <v/>
      </c>
      <c r="Q137" s="234" t="str">
        <f>IF(【全員最初に作成】基本情報!AB160="","",【全員最初に作成】基本情報!AB160)</f>
        <v/>
      </c>
      <c r="R137" s="800"/>
      <c r="S137" s="801"/>
      <c r="T137" s="235" t="str">
        <f>IFERROR(IF(R137="","",VLOOKUP(P137,【参考】数式用!$A$5:$H$34,MATCH(S137,【参考】数式用!$F$4:$H$4,0)+5,0)),"")</f>
        <v/>
      </c>
      <c r="U137" s="236" t="str">
        <f>IF(S137="特定加算Ⅰ",VLOOKUP(P137,【参考】数式用!$A$5:$I$28,9,FALSE),"-")</f>
        <v>-</v>
      </c>
      <c r="V137" s="237" t="s">
        <v>155</v>
      </c>
      <c r="W137" s="802"/>
      <c r="X137" s="618" t="s">
        <v>156</v>
      </c>
      <c r="Y137" s="802"/>
      <c r="Z137" s="618" t="s">
        <v>157</v>
      </c>
      <c r="AA137" s="802"/>
      <c r="AB137" s="618" t="s">
        <v>156</v>
      </c>
      <c r="AC137" s="802"/>
      <c r="AD137" s="618" t="s">
        <v>158</v>
      </c>
      <c r="AE137" s="238" t="s">
        <v>159</v>
      </c>
      <c r="AF137" s="245" t="str">
        <f t="shared" si="7"/>
        <v/>
      </c>
      <c r="AG137" s="239" t="s">
        <v>160</v>
      </c>
      <c r="AH137" s="240" t="str">
        <f t="shared" si="8"/>
        <v/>
      </c>
      <c r="AJ137" s="241" t="str">
        <f t="shared" si="9"/>
        <v>○</v>
      </c>
      <c r="AK137" s="243" t="str">
        <f t="shared" si="6"/>
        <v/>
      </c>
      <c r="AL137" s="243"/>
      <c r="AM137" s="243"/>
      <c r="AN137" s="243"/>
      <c r="AO137" s="243"/>
      <c r="AP137" s="243"/>
      <c r="AQ137" s="243"/>
      <c r="AR137" s="243"/>
      <c r="AS137" s="244"/>
    </row>
    <row r="138" spans="1:45" ht="33" customHeight="1" thickBot="1">
      <c r="A138" s="229">
        <f t="shared" si="10"/>
        <v>127</v>
      </c>
      <c r="B138" s="230" t="str">
        <f>IF(【全員最初に作成】基本情報!C161="","",【全員最初に作成】基本情報!C161)</f>
        <v/>
      </c>
      <c r="C138" s="231" t="str">
        <f>IF(【全員最初に作成】基本情報!D161="","",【全員最初に作成】基本情報!D161)</f>
        <v/>
      </c>
      <c r="D138" s="231" t="str">
        <f>IF(【全員最初に作成】基本情報!E161="","",【全員最初に作成】基本情報!E161)</f>
        <v/>
      </c>
      <c r="E138" s="231" t="str">
        <f>IF(【全員最初に作成】基本情報!F161="","",【全員最初に作成】基本情報!F161)</f>
        <v/>
      </c>
      <c r="F138" s="231" t="str">
        <f>IF(【全員最初に作成】基本情報!G161="","",【全員最初に作成】基本情報!G161)</f>
        <v/>
      </c>
      <c r="G138" s="231" t="str">
        <f>IF(【全員最初に作成】基本情報!H161="","",【全員最初に作成】基本情報!H161)</f>
        <v/>
      </c>
      <c r="H138" s="231" t="str">
        <f>IF(【全員最初に作成】基本情報!I161="","",【全員最初に作成】基本情報!I161)</f>
        <v/>
      </c>
      <c r="I138" s="231" t="str">
        <f>IF(【全員最初に作成】基本情報!J161="","",【全員最初に作成】基本情報!J161)</f>
        <v/>
      </c>
      <c r="J138" s="231" t="str">
        <f>IF(【全員最初に作成】基本情報!K161="","",【全員最初に作成】基本情報!K161)</f>
        <v/>
      </c>
      <c r="K138" s="232" t="str">
        <f>IF(【全員最初に作成】基本情報!L161="","",【全員最初に作成】基本情報!L161)</f>
        <v/>
      </c>
      <c r="L138" s="229" t="str">
        <f>IF(【全員最初に作成】基本情報!M161="","",【全員最初に作成】基本情報!M161)</f>
        <v/>
      </c>
      <c r="M138" s="229" t="str">
        <f>IF(【全員最初に作成】基本情報!R161="","",【全員最初に作成】基本情報!R161)</f>
        <v/>
      </c>
      <c r="N138" s="229" t="str">
        <f>IF(【全員最初に作成】基本情報!W161="","",【全員最初に作成】基本情報!W161)</f>
        <v/>
      </c>
      <c r="O138" s="229" t="str">
        <f>IF(【全員最初に作成】基本情報!X161="","",【全員最初に作成】基本情報!X161)</f>
        <v/>
      </c>
      <c r="P138" s="233" t="str">
        <f>IF(【全員最初に作成】基本情報!Y161="","",【全員最初に作成】基本情報!Y161)</f>
        <v/>
      </c>
      <c r="Q138" s="234" t="str">
        <f>IF(【全員最初に作成】基本情報!AB161="","",【全員最初に作成】基本情報!AB161)</f>
        <v/>
      </c>
      <c r="R138" s="800"/>
      <c r="S138" s="801"/>
      <c r="T138" s="235" t="str">
        <f>IFERROR(IF(R138="","",VLOOKUP(P138,【参考】数式用!$A$5:$H$34,MATCH(S138,【参考】数式用!$F$4:$H$4,0)+5,0)),"")</f>
        <v/>
      </c>
      <c r="U138" s="236" t="str">
        <f>IF(S138="特定加算Ⅰ",VLOOKUP(P138,【参考】数式用!$A$5:$I$28,9,FALSE),"-")</f>
        <v>-</v>
      </c>
      <c r="V138" s="237" t="s">
        <v>155</v>
      </c>
      <c r="W138" s="802"/>
      <c r="X138" s="618" t="s">
        <v>156</v>
      </c>
      <c r="Y138" s="802"/>
      <c r="Z138" s="618" t="s">
        <v>157</v>
      </c>
      <c r="AA138" s="802"/>
      <c r="AB138" s="618" t="s">
        <v>156</v>
      </c>
      <c r="AC138" s="802"/>
      <c r="AD138" s="618" t="s">
        <v>158</v>
      </c>
      <c r="AE138" s="238" t="s">
        <v>159</v>
      </c>
      <c r="AF138" s="245" t="str">
        <f t="shared" si="7"/>
        <v/>
      </c>
      <c r="AG138" s="239" t="s">
        <v>160</v>
      </c>
      <c r="AH138" s="240" t="str">
        <f t="shared" si="8"/>
        <v/>
      </c>
      <c r="AJ138" s="241" t="str">
        <f t="shared" si="9"/>
        <v>○</v>
      </c>
      <c r="AK138" s="243" t="str">
        <f t="shared" si="6"/>
        <v/>
      </c>
      <c r="AL138" s="243"/>
      <c r="AM138" s="243"/>
      <c r="AN138" s="243"/>
      <c r="AO138" s="243"/>
      <c r="AP138" s="243"/>
      <c r="AQ138" s="243"/>
      <c r="AR138" s="243"/>
      <c r="AS138" s="244"/>
    </row>
    <row r="139" spans="1:45" ht="33" customHeight="1" thickBot="1">
      <c r="A139" s="229">
        <f t="shared" si="10"/>
        <v>128</v>
      </c>
      <c r="B139" s="230" t="str">
        <f>IF(【全員最初に作成】基本情報!C162="","",【全員最初に作成】基本情報!C162)</f>
        <v/>
      </c>
      <c r="C139" s="231" t="str">
        <f>IF(【全員最初に作成】基本情報!D162="","",【全員最初に作成】基本情報!D162)</f>
        <v/>
      </c>
      <c r="D139" s="231" t="str">
        <f>IF(【全員最初に作成】基本情報!E162="","",【全員最初に作成】基本情報!E162)</f>
        <v/>
      </c>
      <c r="E139" s="231" t="str">
        <f>IF(【全員最初に作成】基本情報!F162="","",【全員最初に作成】基本情報!F162)</f>
        <v/>
      </c>
      <c r="F139" s="231" t="str">
        <f>IF(【全員最初に作成】基本情報!G162="","",【全員最初に作成】基本情報!G162)</f>
        <v/>
      </c>
      <c r="G139" s="231" t="str">
        <f>IF(【全員最初に作成】基本情報!H162="","",【全員最初に作成】基本情報!H162)</f>
        <v/>
      </c>
      <c r="H139" s="231" t="str">
        <f>IF(【全員最初に作成】基本情報!I162="","",【全員最初に作成】基本情報!I162)</f>
        <v/>
      </c>
      <c r="I139" s="231" t="str">
        <f>IF(【全員最初に作成】基本情報!J162="","",【全員最初に作成】基本情報!J162)</f>
        <v/>
      </c>
      <c r="J139" s="231" t="str">
        <f>IF(【全員最初に作成】基本情報!K162="","",【全員最初に作成】基本情報!K162)</f>
        <v/>
      </c>
      <c r="K139" s="232" t="str">
        <f>IF(【全員最初に作成】基本情報!L162="","",【全員最初に作成】基本情報!L162)</f>
        <v/>
      </c>
      <c r="L139" s="229" t="str">
        <f>IF(【全員最初に作成】基本情報!M162="","",【全員最初に作成】基本情報!M162)</f>
        <v/>
      </c>
      <c r="M139" s="229" t="str">
        <f>IF(【全員最初に作成】基本情報!R162="","",【全員最初に作成】基本情報!R162)</f>
        <v/>
      </c>
      <c r="N139" s="229" t="str">
        <f>IF(【全員最初に作成】基本情報!W162="","",【全員最初に作成】基本情報!W162)</f>
        <v/>
      </c>
      <c r="O139" s="229" t="str">
        <f>IF(【全員最初に作成】基本情報!X162="","",【全員最初に作成】基本情報!X162)</f>
        <v/>
      </c>
      <c r="P139" s="233" t="str">
        <f>IF(【全員最初に作成】基本情報!Y162="","",【全員最初に作成】基本情報!Y162)</f>
        <v/>
      </c>
      <c r="Q139" s="234" t="str">
        <f>IF(【全員最初に作成】基本情報!AB162="","",【全員最初に作成】基本情報!AB162)</f>
        <v/>
      </c>
      <c r="R139" s="800"/>
      <c r="S139" s="801"/>
      <c r="T139" s="235" t="str">
        <f>IFERROR(IF(R139="","",VLOOKUP(P139,【参考】数式用!$A$5:$H$34,MATCH(S139,【参考】数式用!$F$4:$H$4,0)+5,0)),"")</f>
        <v/>
      </c>
      <c r="U139" s="236" t="str">
        <f>IF(S139="特定加算Ⅰ",VLOOKUP(P139,【参考】数式用!$A$5:$I$28,9,FALSE),"-")</f>
        <v>-</v>
      </c>
      <c r="V139" s="237" t="s">
        <v>155</v>
      </c>
      <c r="W139" s="802"/>
      <c r="X139" s="618" t="s">
        <v>156</v>
      </c>
      <c r="Y139" s="802"/>
      <c r="Z139" s="618" t="s">
        <v>157</v>
      </c>
      <c r="AA139" s="802"/>
      <c r="AB139" s="618" t="s">
        <v>156</v>
      </c>
      <c r="AC139" s="802"/>
      <c r="AD139" s="618" t="s">
        <v>158</v>
      </c>
      <c r="AE139" s="238" t="s">
        <v>159</v>
      </c>
      <c r="AF139" s="245" t="str">
        <f t="shared" si="7"/>
        <v/>
      </c>
      <c r="AG139" s="239" t="s">
        <v>160</v>
      </c>
      <c r="AH139" s="240" t="str">
        <f t="shared" si="8"/>
        <v/>
      </c>
      <c r="AJ139" s="241" t="str">
        <f t="shared" si="9"/>
        <v>○</v>
      </c>
      <c r="AK139" s="243" t="str">
        <f t="shared" si="6"/>
        <v/>
      </c>
      <c r="AL139" s="243"/>
      <c r="AM139" s="243"/>
      <c r="AN139" s="243"/>
      <c r="AO139" s="243"/>
      <c r="AP139" s="243"/>
      <c r="AQ139" s="243"/>
      <c r="AR139" s="243"/>
      <c r="AS139" s="244"/>
    </row>
    <row r="140" spans="1:45" ht="33" customHeight="1" thickBot="1">
      <c r="A140" s="229">
        <f t="shared" si="10"/>
        <v>129</v>
      </c>
      <c r="B140" s="230" t="str">
        <f>IF(【全員最初に作成】基本情報!C163="","",【全員最初に作成】基本情報!C163)</f>
        <v/>
      </c>
      <c r="C140" s="231" t="str">
        <f>IF(【全員最初に作成】基本情報!D163="","",【全員最初に作成】基本情報!D163)</f>
        <v/>
      </c>
      <c r="D140" s="231" t="str">
        <f>IF(【全員最初に作成】基本情報!E163="","",【全員最初に作成】基本情報!E163)</f>
        <v/>
      </c>
      <c r="E140" s="231" t="str">
        <f>IF(【全員最初に作成】基本情報!F163="","",【全員最初に作成】基本情報!F163)</f>
        <v/>
      </c>
      <c r="F140" s="231" t="str">
        <f>IF(【全員最初に作成】基本情報!G163="","",【全員最初に作成】基本情報!G163)</f>
        <v/>
      </c>
      <c r="G140" s="231" t="str">
        <f>IF(【全員最初に作成】基本情報!H163="","",【全員最初に作成】基本情報!H163)</f>
        <v/>
      </c>
      <c r="H140" s="231" t="str">
        <f>IF(【全員最初に作成】基本情報!I163="","",【全員最初に作成】基本情報!I163)</f>
        <v/>
      </c>
      <c r="I140" s="231" t="str">
        <f>IF(【全員最初に作成】基本情報!J163="","",【全員最初に作成】基本情報!J163)</f>
        <v/>
      </c>
      <c r="J140" s="231" t="str">
        <f>IF(【全員最初に作成】基本情報!K163="","",【全員最初に作成】基本情報!K163)</f>
        <v/>
      </c>
      <c r="K140" s="232" t="str">
        <f>IF(【全員最初に作成】基本情報!L163="","",【全員最初に作成】基本情報!L163)</f>
        <v/>
      </c>
      <c r="L140" s="229" t="str">
        <f>IF(【全員最初に作成】基本情報!M163="","",【全員最初に作成】基本情報!M163)</f>
        <v/>
      </c>
      <c r="M140" s="229" t="str">
        <f>IF(【全員最初に作成】基本情報!R163="","",【全員最初に作成】基本情報!R163)</f>
        <v/>
      </c>
      <c r="N140" s="229" t="str">
        <f>IF(【全員最初に作成】基本情報!W163="","",【全員最初に作成】基本情報!W163)</f>
        <v/>
      </c>
      <c r="O140" s="229" t="str">
        <f>IF(【全員最初に作成】基本情報!X163="","",【全員最初に作成】基本情報!X163)</f>
        <v/>
      </c>
      <c r="P140" s="233" t="str">
        <f>IF(【全員最初に作成】基本情報!Y163="","",【全員最初に作成】基本情報!Y163)</f>
        <v/>
      </c>
      <c r="Q140" s="234" t="str">
        <f>IF(【全員最初に作成】基本情報!AB163="","",【全員最初に作成】基本情報!AB163)</f>
        <v/>
      </c>
      <c r="R140" s="800"/>
      <c r="S140" s="801"/>
      <c r="T140" s="235" t="str">
        <f>IFERROR(IF(R140="","",VLOOKUP(P140,【参考】数式用!$A$5:$H$34,MATCH(S140,【参考】数式用!$F$4:$H$4,0)+5,0)),"")</f>
        <v/>
      </c>
      <c r="U140" s="236" t="str">
        <f>IF(S140="特定加算Ⅰ",VLOOKUP(P140,【参考】数式用!$A$5:$I$28,9,FALSE),"-")</f>
        <v>-</v>
      </c>
      <c r="V140" s="237" t="s">
        <v>155</v>
      </c>
      <c r="W140" s="802"/>
      <c r="X140" s="618" t="s">
        <v>156</v>
      </c>
      <c r="Y140" s="802"/>
      <c r="Z140" s="618" t="s">
        <v>157</v>
      </c>
      <c r="AA140" s="802"/>
      <c r="AB140" s="618" t="s">
        <v>156</v>
      </c>
      <c r="AC140" s="802"/>
      <c r="AD140" s="618" t="s">
        <v>158</v>
      </c>
      <c r="AE140" s="238" t="s">
        <v>159</v>
      </c>
      <c r="AF140" s="245" t="str">
        <f t="shared" si="7"/>
        <v/>
      </c>
      <c r="AG140" s="239" t="s">
        <v>160</v>
      </c>
      <c r="AH140" s="240" t="str">
        <f t="shared" si="8"/>
        <v/>
      </c>
      <c r="AJ140" s="241" t="str">
        <f t="shared" si="9"/>
        <v>○</v>
      </c>
      <c r="AK140" s="243" t="str">
        <f t="shared" ref="AK140:AK203" si="11">IFERROR(IF(T140="エラー","当該サービスに存在しない加算区分が選択されていますので、修正してください。",""),"")</f>
        <v/>
      </c>
      <c r="AL140" s="243"/>
      <c r="AM140" s="243"/>
      <c r="AN140" s="243"/>
      <c r="AO140" s="243"/>
      <c r="AP140" s="243"/>
      <c r="AQ140" s="243"/>
      <c r="AR140" s="243"/>
      <c r="AS140" s="244"/>
    </row>
    <row r="141" spans="1:45" ht="33" customHeight="1" thickBot="1">
      <c r="A141" s="229">
        <f t="shared" si="10"/>
        <v>130</v>
      </c>
      <c r="B141" s="230" t="str">
        <f>IF(【全員最初に作成】基本情報!C164="","",【全員最初に作成】基本情報!C164)</f>
        <v/>
      </c>
      <c r="C141" s="231" t="str">
        <f>IF(【全員最初に作成】基本情報!D164="","",【全員最初に作成】基本情報!D164)</f>
        <v/>
      </c>
      <c r="D141" s="231" t="str">
        <f>IF(【全員最初に作成】基本情報!E164="","",【全員最初に作成】基本情報!E164)</f>
        <v/>
      </c>
      <c r="E141" s="231" t="str">
        <f>IF(【全員最初に作成】基本情報!F164="","",【全員最初に作成】基本情報!F164)</f>
        <v/>
      </c>
      <c r="F141" s="231" t="str">
        <f>IF(【全員最初に作成】基本情報!G164="","",【全員最初に作成】基本情報!G164)</f>
        <v/>
      </c>
      <c r="G141" s="231" t="str">
        <f>IF(【全員最初に作成】基本情報!H164="","",【全員最初に作成】基本情報!H164)</f>
        <v/>
      </c>
      <c r="H141" s="231" t="str">
        <f>IF(【全員最初に作成】基本情報!I164="","",【全員最初に作成】基本情報!I164)</f>
        <v/>
      </c>
      <c r="I141" s="231" t="str">
        <f>IF(【全員最初に作成】基本情報!J164="","",【全員最初に作成】基本情報!J164)</f>
        <v/>
      </c>
      <c r="J141" s="231" t="str">
        <f>IF(【全員最初に作成】基本情報!K164="","",【全員最初に作成】基本情報!K164)</f>
        <v/>
      </c>
      <c r="K141" s="232" t="str">
        <f>IF(【全員最初に作成】基本情報!L164="","",【全員最初に作成】基本情報!L164)</f>
        <v/>
      </c>
      <c r="L141" s="229" t="str">
        <f>IF(【全員最初に作成】基本情報!M164="","",【全員最初に作成】基本情報!M164)</f>
        <v/>
      </c>
      <c r="M141" s="229" t="str">
        <f>IF(【全員最初に作成】基本情報!R164="","",【全員最初に作成】基本情報!R164)</f>
        <v/>
      </c>
      <c r="N141" s="229" t="str">
        <f>IF(【全員最初に作成】基本情報!W164="","",【全員最初に作成】基本情報!W164)</f>
        <v/>
      </c>
      <c r="O141" s="229" t="str">
        <f>IF(【全員最初に作成】基本情報!X164="","",【全員最初に作成】基本情報!X164)</f>
        <v/>
      </c>
      <c r="P141" s="233" t="str">
        <f>IF(【全員最初に作成】基本情報!Y164="","",【全員最初に作成】基本情報!Y164)</f>
        <v/>
      </c>
      <c r="Q141" s="234" t="str">
        <f>IF(【全員最初に作成】基本情報!AB164="","",【全員最初に作成】基本情報!AB164)</f>
        <v/>
      </c>
      <c r="R141" s="800"/>
      <c r="S141" s="801"/>
      <c r="T141" s="235" t="str">
        <f>IFERROR(IF(R141="","",VLOOKUP(P141,【参考】数式用!$A$5:$H$34,MATCH(S141,【参考】数式用!$F$4:$H$4,0)+5,0)),"")</f>
        <v/>
      </c>
      <c r="U141" s="236" t="str">
        <f>IF(S141="特定加算Ⅰ",VLOOKUP(P141,【参考】数式用!$A$5:$I$28,9,FALSE),"-")</f>
        <v>-</v>
      </c>
      <c r="V141" s="237" t="s">
        <v>155</v>
      </c>
      <c r="W141" s="802"/>
      <c r="X141" s="618" t="s">
        <v>156</v>
      </c>
      <c r="Y141" s="802"/>
      <c r="Z141" s="618" t="s">
        <v>157</v>
      </c>
      <c r="AA141" s="802"/>
      <c r="AB141" s="618" t="s">
        <v>156</v>
      </c>
      <c r="AC141" s="802"/>
      <c r="AD141" s="618" t="s">
        <v>158</v>
      </c>
      <c r="AE141" s="238" t="s">
        <v>159</v>
      </c>
      <c r="AF141" s="245" t="str">
        <f t="shared" ref="AF141:AF204" si="12">IF(AND(W141&gt;=1,Y141&gt;=1,AA141&gt;=1,AC141&gt;=1),(AA141*12+AC141)-(W141*12+Y141)+1,"")</f>
        <v/>
      </c>
      <c r="AG141" s="239" t="s">
        <v>160</v>
      </c>
      <c r="AH141" s="240" t="str">
        <f t="shared" ref="AH141:AH204" si="13">IFERROR(ROUNDDOWN(Q141*T141,0)*AF141,"")</f>
        <v/>
      </c>
      <c r="AJ141" s="241" t="str">
        <f t="shared" ref="AJ141:AJ204" si="14">IFERROR(IF(T141="エラー","☓","○"),"")</f>
        <v>○</v>
      </c>
      <c r="AK141" s="243" t="str">
        <f t="shared" si="11"/>
        <v/>
      </c>
      <c r="AL141" s="243"/>
      <c r="AM141" s="243"/>
      <c r="AN141" s="243"/>
      <c r="AO141" s="243"/>
      <c r="AP141" s="243"/>
      <c r="AQ141" s="243"/>
      <c r="AR141" s="243"/>
      <c r="AS141" s="244"/>
    </row>
    <row r="142" spans="1:45" ht="33" customHeight="1" thickBot="1">
      <c r="A142" s="229">
        <f t="shared" si="10"/>
        <v>131</v>
      </c>
      <c r="B142" s="230" t="str">
        <f>IF(【全員最初に作成】基本情報!C165="","",【全員最初に作成】基本情報!C165)</f>
        <v/>
      </c>
      <c r="C142" s="231" t="str">
        <f>IF(【全員最初に作成】基本情報!D165="","",【全員最初に作成】基本情報!D165)</f>
        <v/>
      </c>
      <c r="D142" s="231" t="str">
        <f>IF(【全員最初に作成】基本情報!E165="","",【全員最初に作成】基本情報!E165)</f>
        <v/>
      </c>
      <c r="E142" s="231" t="str">
        <f>IF(【全員最初に作成】基本情報!F165="","",【全員最初に作成】基本情報!F165)</f>
        <v/>
      </c>
      <c r="F142" s="231" t="str">
        <f>IF(【全員最初に作成】基本情報!G165="","",【全員最初に作成】基本情報!G165)</f>
        <v/>
      </c>
      <c r="G142" s="231" t="str">
        <f>IF(【全員最初に作成】基本情報!H165="","",【全員最初に作成】基本情報!H165)</f>
        <v/>
      </c>
      <c r="H142" s="231" t="str">
        <f>IF(【全員最初に作成】基本情報!I165="","",【全員最初に作成】基本情報!I165)</f>
        <v/>
      </c>
      <c r="I142" s="231" t="str">
        <f>IF(【全員最初に作成】基本情報!J165="","",【全員最初に作成】基本情報!J165)</f>
        <v/>
      </c>
      <c r="J142" s="231" t="str">
        <f>IF(【全員最初に作成】基本情報!K165="","",【全員最初に作成】基本情報!K165)</f>
        <v/>
      </c>
      <c r="K142" s="232" t="str">
        <f>IF(【全員最初に作成】基本情報!L165="","",【全員最初に作成】基本情報!L165)</f>
        <v/>
      </c>
      <c r="L142" s="229" t="str">
        <f>IF(【全員最初に作成】基本情報!M165="","",【全員最初に作成】基本情報!M165)</f>
        <v/>
      </c>
      <c r="M142" s="229" t="str">
        <f>IF(【全員最初に作成】基本情報!R165="","",【全員最初に作成】基本情報!R165)</f>
        <v/>
      </c>
      <c r="N142" s="229" t="str">
        <f>IF(【全員最初に作成】基本情報!W165="","",【全員最初に作成】基本情報!W165)</f>
        <v/>
      </c>
      <c r="O142" s="229" t="str">
        <f>IF(【全員最初に作成】基本情報!X165="","",【全員最初に作成】基本情報!X165)</f>
        <v/>
      </c>
      <c r="P142" s="233" t="str">
        <f>IF(【全員最初に作成】基本情報!Y165="","",【全員最初に作成】基本情報!Y165)</f>
        <v/>
      </c>
      <c r="Q142" s="234" t="str">
        <f>IF(【全員最初に作成】基本情報!AB165="","",【全員最初に作成】基本情報!AB165)</f>
        <v/>
      </c>
      <c r="R142" s="800"/>
      <c r="S142" s="801"/>
      <c r="T142" s="235" t="str">
        <f>IFERROR(IF(R142="","",VLOOKUP(P142,【参考】数式用!$A$5:$H$34,MATCH(S142,【参考】数式用!$F$4:$H$4,0)+5,0)),"")</f>
        <v/>
      </c>
      <c r="U142" s="236" t="str">
        <f>IF(S142="特定加算Ⅰ",VLOOKUP(P142,【参考】数式用!$A$5:$I$28,9,FALSE),"-")</f>
        <v>-</v>
      </c>
      <c r="V142" s="237" t="s">
        <v>155</v>
      </c>
      <c r="W142" s="802"/>
      <c r="X142" s="618" t="s">
        <v>156</v>
      </c>
      <c r="Y142" s="802"/>
      <c r="Z142" s="618" t="s">
        <v>157</v>
      </c>
      <c r="AA142" s="802"/>
      <c r="AB142" s="618" t="s">
        <v>156</v>
      </c>
      <c r="AC142" s="802"/>
      <c r="AD142" s="618" t="s">
        <v>158</v>
      </c>
      <c r="AE142" s="238" t="s">
        <v>159</v>
      </c>
      <c r="AF142" s="245" t="str">
        <f t="shared" si="12"/>
        <v/>
      </c>
      <c r="AG142" s="239" t="s">
        <v>160</v>
      </c>
      <c r="AH142" s="240" t="str">
        <f t="shared" si="13"/>
        <v/>
      </c>
      <c r="AJ142" s="241" t="str">
        <f t="shared" si="14"/>
        <v>○</v>
      </c>
      <c r="AK142" s="243" t="str">
        <f t="shared" si="11"/>
        <v/>
      </c>
      <c r="AL142" s="243"/>
      <c r="AM142" s="243"/>
      <c r="AN142" s="243"/>
      <c r="AO142" s="243"/>
      <c r="AP142" s="243"/>
      <c r="AQ142" s="243"/>
      <c r="AR142" s="243"/>
      <c r="AS142" s="244"/>
    </row>
    <row r="143" spans="1:45" ht="33" customHeight="1" thickBot="1">
      <c r="A143" s="229">
        <f t="shared" si="10"/>
        <v>132</v>
      </c>
      <c r="B143" s="230" t="str">
        <f>IF(【全員最初に作成】基本情報!C166="","",【全員最初に作成】基本情報!C166)</f>
        <v/>
      </c>
      <c r="C143" s="231" t="str">
        <f>IF(【全員最初に作成】基本情報!D166="","",【全員最初に作成】基本情報!D166)</f>
        <v/>
      </c>
      <c r="D143" s="231" t="str">
        <f>IF(【全員最初に作成】基本情報!E166="","",【全員最初に作成】基本情報!E166)</f>
        <v/>
      </c>
      <c r="E143" s="231" t="str">
        <f>IF(【全員最初に作成】基本情報!F166="","",【全員最初に作成】基本情報!F166)</f>
        <v/>
      </c>
      <c r="F143" s="231" t="str">
        <f>IF(【全員最初に作成】基本情報!G166="","",【全員最初に作成】基本情報!G166)</f>
        <v/>
      </c>
      <c r="G143" s="231" t="str">
        <f>IF(【全員最初に作成】基本情報!H166="","",【全員最初に作成】基本情報!H166)</f>
        <v/>
      </c>
      <c r="H143" s="231" t="str">
        <f>IF(【全員最初に作成】基本情報!I166="","",【全員最初に作成】基本情報!I166)</f>
        <v/>
      </c>
      <c r="I143" s="231" t="str">
        <f>IF(【全員最初に作成】基本情報!J166="","",【全員最初に作成】基本情報!J166)</f>
        <v/>
      </c>
      <c r="J143" s="231" t="str">
        <f>IF(【全員最初に作成】基本情報!K166="","",【全員最初に作成】基本情報!K166)</f>
        <v/>
      </c>
      <c r="K143" s="232" t="str">
        <f>IF(【全員最初に作成】基本情報!L166="","",【全員最初に作成】基本情報!L166)</f>
        <v/>
      </c>
      <c r="L143" s="229" t="str">
        <f>IF(【全員最初に作成】基本情報!M166="","",【全員最初に作成】基本情報!M166)</f>
        <v/>
      </c>
      <c r="M143" s="229" t="str">
        <f>IF(【全員最初に作成】基本情報!R166="","",【全員最初に作成】基本情報!R166)</f>
        <v/>
      </c>
      <c r="N143" s="229" t="str">
        <f>IF(【全員最初に作成】基本情報!W166="","",【全員最初に作成】基本情報!W166)</f>
        <v/>
      </c>
      <c r="O143" s="229" t="str">
        <f>IF(【全員最初に作成】基本情報!X166="","",【全員最初に作成】基本情報!X166)</f>
        <v/>
      </c>
      <c r="P143" s="233" t="str">
        <f>IF(【全員最初に作成】基本情報!Y166="","",【全員最初に作成】基本情報!Y166)</f>
        <v/>
      </c>
      <c r="Q143" s="234" t="str">
        <f>IF(【全員最初に作成】基本情報!AB166="","",【全員最初に作成】基本情報!AB166)</f>
        <v/>
      </c>
      <c r="R143" s="800"/>
      <c r="S143" s="801"/>
      <c r="T143" s="235" t="str">
        <f>IFERROR(IF(R143="","",VLOOKUP(P143,【参考】数式用!$A$5:$H$34,MATCH(S143,【参考】数式用!$F$4:$H$4,0)+5,0)),"")</f>
        <v/>
      </c>
      <c r="U143" s="236" t="str">
        <f>IF(S143="特定加算Ⅰ",VLOOKUP(P143,【参考】数式用!$A$5:$I$28,9,FALSE),"-")</f>
        <v>-</v>
      </c>
      <c r="V143" s="237" t="s">
        <v>155</v>
      </c>
      <c r="W143" s="802"/>
      <c r="X143" s="618" t="s">
        <v>156</v>
      </c>
      <c r="Y143" s="802"/>
      <c r="Z143" s="618" t="s">
        <v>157</v>
      </c>
      <c r="AA143" s="802"/>
      <c r="AB143" s="618" t="s">
        <v>156</v>
      </c>
      <c r="AC143" s="802"/>
      <c r="AD143" s="618" t="s">
        <v>158</v>
      </c>
      <c r="AE143" s="238" t="s">
        <v>159</v>
      </c>
      <c r="AF143" s="245" t="str">
        <f t="shared" si="12"/>
        <v/>
      </c>
      <c r="AG143" s="239" t="s">
        <v>160</v>
      </c>
      <c r="AH143" s="240" t="str">
        <f t="shared" si="13"/>
        <v/>
      </c>
      <c r="AJ143" s="241" t="str">
        <f t="shared" si="14"/>
        <v>○</v>
      </c>
      <c r="AK143" s="243" t="str">
        <f t="shared" si="11"/>
        <v/>
      </c>
      <c r="AL143" s="243"/>
      <c r="AM143" s="243"/>
      <c r="AN143" s="243"/>
      <c r="AO143" s="243"/>
      <c r="AP143" s="243"/>
      <c r="AQ143" s="243"/>
      <c r="AR143" s="243"/>
      <c r="AS143" s="244"/>
    </row>
    <row r="144" spans="1:45" ht="33" customHeight="1" thickBot="1">
      <c r="A144" s="229">
        <f t="shared" si="10"/>
        <v>133</v>
      </c>
      <c r="B144" s="230" t="str">
        <f>IF(【全員最初に作成】基本情報!C167="","",【全員最初に作成】基本情報!C167)</f>
        <v/>
      </c>
      <c r="C144" s="231" t="str">
        <f>IF(【全員最初に作成】基本情報!D167="","",【全員最初に作成】基本情報!D167)</f>
        <v/>
      </c>
      <c r="D144" s="231" t="str">
        <f>IF(【全員最初に作成】基本情報!E167="","",【全員最初に作成】基本情報!E167)</f>
        <v/>
      </c>
      <c r="E144" s="231" t="str">
        <f>IF(【全員最初に作成】基本情報!F167="","",【全員最初に作成】基本情報!F167)</f>
        <v/>
      </c>
      <c r="F144" s="231" t="str">
        <f>IF(【全員最初に作成】基本情報!G167="","",【全員最初に作成】基本情報!G167)</f>
        <v/>
      </c>
      <c r="G144" s="231" t="str">
        <f>IF(【全員最初に作成】基本情報!H167="","",【全員最初に作成】基本情報!H167)</f>
        <v/>
      </c>
      <c r="H144" s="231" t="str">
        <f>IF(【全員最初に作成】基本情報!I167="","",【全員最初に作成】基本情報!I167)</f>
        <v/>
      </c>
      <c r="I144" s="231" t="str">
        <f>IF(【全員最初に作成】基本情報!J167="","",【全員最初に作成】基本情報!J167)</f>
        <v/>
      </c>
      <c r="J144" s="231" t="str">
        <f>IF(【全員最初に作成】基本情報!K167="","",【全員最初に作成】基本情報!K167)</f>
        <v/>
      </c>
      <c r="K144" s="232" t="str">
        <f>IF(【全員最初に作成】基本情報!L167="","",【全員最初に作成】基本情報!L167)</f>
        <v/>
      </c>
      <c r="L144" s="229" t="str">
        <f>IF(【全員最初に作成】基本情報!M167="","",【全員最初に作成】基本情報!M167)</f>
        <v/>
      </c>
      <c r="M144" s="229" t="str">
        <f>IF(【全員最初に作成】基本情報!R167="","",【全員最初に作成】基本情報!R167)</f>
        <v/>
      </c>
      <c r="N144" s="229" t="str">
        <f>IF(【全員最初に作成】基本情報!W167="","",【全員最初に作成】基本情報!W167)</f>
        <v/>
      </c>
      <c r="O144" s="229" t="str">
        <f>IF(【全員最初に作成】基本情報!X167="","",【全員最初に作成】基本情報!X167)</f>
        <v/>
      </c>
      <c r="P144" s="233" t="str">
        <f>IF(【全員最初に作成】基本情報!Y167="","",【全員最初に作成】基本情報!Y167)</f>
        <v/>
      </c>
      <c r="Q144" s="234" t="str">
        <f>IF(【全員最初に作成】基本情報!AB167="","",【全員最初に作成】基本情報!AB167)</f>
        <v/>
      </c>
      <c r="R144" s="800"/>
      <c r="S144" s="801"/>
      <c r="T144" s="235" t="str">
        <f>IFERROR(IF(R144="","",VLOOKUP(P144,【参考】数式用!$A$5:$H$34,MATCH(S144,【参考】数式用!$F$4:$H$4,0)+5,0)),"")</f>
        <v/>
      </c>
      <c r="U144" s="236" t="str">
        <f>IF(S144="特定加算Ⅰ",VLOOKUP(P144,【参考】数式用!$A$5:$I$28,9,FALSE),"-")</f>
        <v>-</v>
      </c>
      <c r="V144" s="237" t="s">
        <v>155</v>
      </c>
      <c r="W144" s="802"/>
      <c r="X144" s="618" t="s">
        <v>156</v>
      </c>
      <c r="Y144" s="802"/>
      <c r="Z144" s="618" t="s">
        <v>157</v>
      </c>
      <c r="AA144" s="802"/>
      <c r="AB144" s="618" t="s">
        <v>156</v>
      </c>
      <c r="AC144" s="802"/>
      <c r="AD144" s="618" t="s">
        <v>158</v>
      </c>
      <c r="AE144" s="238" t="s">
        <v>159</v>
      </c>
      <c r="AF144" s="245" t="str">
        <f t="shared" si="12"/>
        <v/>
      </c>
      <c r="AG144" s="239" t="s">
        <v>160</v>
      </c>
      <c r="AH144" s="240" t="str">
        <f t="shared" si="13"/>
        <v/>
      </c>
      <c r="AJ144" s="241" t="str">
        <f t="shared" si="14"/>
        <v>○</v>
      </c>
      <c r="AK144" s="243" t="str">
        <f t="shared" si="11"/>
        <v/>
      </c>
      <c r="AL144" s="243"/>
      <c r="AM144" s="243"/>
      <c r="AN144" s="243"/>
      <c r="AO144" s="243"/>
      <c r="AP144" s="243"/>
      <c r="AQ144" s="243"/>
      <c r="AR144" s="243"/>
      <c r="AS144" s="244"/>
    </row>
    <row r="145" spans="1:45" ht="33" customHeight="1" thickBot="1">
      <c r="A145" s="229">
        <f t="shared" si="10"/>
        <v>134</v>
      </c>
      <c r="B145" s="230" t="str">
        <f>IF(【全員最初に作成】基本情報!C168="","",【全員最初に作成】基本情報!C168)</f>
        <v/>
      </c>
      <c r="C145" s="231" t="str">
        <f>IF(【全員最初に作成】基本情報!D168="","",【全員最初に作成】基本情報!D168)</f>
        <v/>
      </c>
      <c r="D145" s="231" t="str">
        <f>IF(【全員最初に作成】基本情報!E168="","",【全員最初に作成】基本情報!E168)</f>
        <v/>
      </c>
      <c r="E145" s="231" t="str">
        <f>IF(【全員最初に作成】基本情報!F168="","",【全員最初に作成】基本情報!F168)</f>
        <v/>
      </c>
      <c r="F145" s="231" t="str">
        <f>IF(【全員最初に作成】基本情報!G168="","",【全員最初に作成】基本情報!G168)</f>
        <v/>
      </c>
      <c r="G145" s="231" t="str">
        <f>IF(【全員最初に作成】基本情報!H168="","",【全員最初に作成】基本情報!H168)</f>
        <v/>
      </c>
      <c r="H145" s="231" t="str">
        <f>IF(【全員最初に作成】基本情報!I168="","",【全員最初に作成】基本情報!I168)</f>
        <v/>
      </c>
      <c r="I145" s="231" t="str">
        <f>IF(【全員最初に作成】基本情報!J168="","",【全員最初に作成】基本情報!J168)</f>
        <v/>
      </c>
      <c r="J145" s="231" t="str">
        <f>IF(【全員最初に作成】基本情報!K168="","",【全員最初に作成】基本情報!K168)</f>
        <v/>
      </c>
      <c r="K145" s="232" t="str">
        <f>IF(【全員最初に作成】基本情報!L168="","",【全員最初に作成】基本情報!L168)</f>
        <v/>
      </c>
      <c r="L145" s="229" t="str">
        <f>IF(【全員最初に作成】基本情報!M168="","",【全員最初に作成】基本情報!M168)</f>
        <v/>
      </c>
      <c r="M145" s="229" t="str">
        <f>IF(【全員最初に作成】基本情報!R168="","",【全員最初に作成】基本情報!R168)</f>
        <v/>
      </c>
      <c r="N145" s="229" t="str">
        <f>IF(【全員最初に作成】基本情報!W168="","",【全員最初に作成】基本情報!W168)</f>
        <v/>
      </c>
      <c r="O145" s="229" t="str">
        <f>IF(【全員最初に作成】基本情報!X168="","",【全員最初に作成】基本情報!X168)</f>
        <v/>
      </c>
      <c r="P145" s="233" t="str">
        <f>IF(【全員最初に作成】基本情報!Y168="","",【全員最初に作成】基本情報!Y168)</f>
        <v/>
      </c>
      <c r="Q145" s="234" t="str">
        <f>IF(【全員最初に作成】基本情報!AB168="","",【全員最初に作成】基本情報!AB168)</f>
        <v/>
      </c>
      <c r="R145" s="800"/>
      <c r="S145" s="801"/>
      <c r="T145" s="235" t="str">
        <f>IFERROR(IF(R145="","",VLOOKUP(P145,【参考】数式用!$A$5:$H$34,MATCH(S145,【参考】数式用!$F$4:$H$4,0)+5,0)),"")</f>
        <v/>
      </c>
      <c r="U145" s="236" t="str">
        <f>IF(S145="特定加算Ⅰ",VLOOKUP(P145,【参考】数式用!$A$5:$I$28,9,FALSE),"-")</f>
        <v>-</v>
      </c>
      <c r="V145" s="237" t="s">
        <v>155</v>
      </c>
      <c r="W145" s="802"/>
      <c r="X145" s="618" t="s">
        <v>156</v>
      </c>
      <c r="Y145" s="802"/>
      <c r="Z145" s="618" t="s">
        <v>157</v>
      </c>
      <c r="AA145" s="802"/>
      <c r="AB145" s="618" t="s">
        <v>156</v>
      </c>
      <c r="AC145" s="802"/>
      <c r="AD145" s="618" t="s">
        <v>158</v>
      </c>
      <c r="AE145" s="238" t="s">
        <v>159</v>
      </c>
      <c r="AF145" s="245" t="str">
        <f t="shared" si="12"/>
        <v/>
      </c>
      <c r="AG145" s="239" t="s">
        <v>160</v>
      </c>
      <c r="AH145" s="240" t="str">
        <f t="shared" si="13"/>
        <v/>
      </c>
      <c r="AJ145" s="241" t="str">
        <f t="shared" si="14"/>
        <v>○</v>
      </c>
      <c r="AK145" s="243" t="str">
        <f t="shared" si="11"/>
        <v/>
      </c>
      <c r="AL145" s="243"/>
      <c r="AM145" s="243"/>
      <c r="AN145" s="243"/>
      <c r="AO145" s="243"/>
      <c r="AP145" s="243"/>
      <c r="AQ145" s="243"/>
      <c r="AR145" s="243"/>
      <c r="AS145" s="244"/>
    </row>
    <row r="146" spans="1:45" ht="33" customHeight="1" thickBot="1">
      <c r="A146" s="229">
        <f t="shared" si="10"/>
        <v>135</v>
      </c>
      <c r="B146" s="230" t="str">
        <f>IF(【全員最初に作成】基本情報!C169="","",【全員最初に作成】基本情報!C169)</f>
        <v/>
      </c>
      <c r="C146" s="231" t="str">
        <f>IF(【全員最初に作成】基本情報!D169="","",【全員最初に作成】基本情報!D169)</f>
        <v/>
      </c>
      <c r="D146" s="231" t="str">
        <f>IF(【全員最初に作成】基本情報!E169="","",【全員最初に作成】基本情報!E169)</f>
        <v/>
      </c>
      <c r="E146" s="231" t="str">
        <f>IF(【全員最初に作成】基本情報!F169="","",【全員最初に作成】基本情報!F169)</f>
        <v/>
      </c>
      <c r="F146" s="231" t="str">
        <f>IF(【全員最初に作成】基本情報!G169="","",【全員最初に作成】基本情報!G169)</f>
        <v/>
      </c>
      <c r="G146" s="231" t="str">
        <f>IF(【全員最初に作成】基本情報!H169="","",【全員最初に作成】基本情報!H169)</f>
        <v/>
      </c>
      <c r="H146" s="231" t="str">
        <f>IF(【全員最初に作成】基本情報!I169="","",【全員最初に作成】基本情報!I169)</f>
        <v/>
      </c>
      <c r="I146" s="231" t="str">
        <f>IF(【全員最初に作成】基本情報!J169="","",【全員最初に作成】基本情報!J169)</f>
        <v/>
      </c>
      <c r="J146" s="231" t="str">
        <f>IF(【全員最初に作成】基本情報!K169="","",【全員最初に作成】基本情報!K169)</f>
        <v/>
      </c>
      <c r="K146" s="232" t="str">
        <f>IF(【全員最初に作成】基本情報!L169="","",【全員最初に作成】基本情報!L169)</f>
        <v/>
      </c>
      <c r="L146" s="229" t="str">
        <f>IF(【全員最初に作成】基本情報!M169="","",【全員最初に作成】基本情報!M169)</f>
        <v/>
      </c>
      <c r="M146" s="229" t="str">
        <f>IF(【全員最初に作成】基本情報!R169="","",【全員最初に作成】基本情報!R169)</f>
        <v/>
      </c>
      <c r="N146" s="229" t="str">
        <f>IF(【全員最初に作成】基本情報!W169="","",【全員最初に作成】基本情報!W169)</f>
        <v/>
      </c>
      <c r="O146" s="229" t="str">
        <f>IF(【全員最初に作成】基本情報!X169="","",【全員最初に作成】基本情報!X169)</f>
        <v/>
      </c>
      <c r="P146" s="233" t="str">
        <f>IF(【全員最初に作成】基本情報!Y169="","",【全員最初に作成】基本情報!Y169)</f>
        <v/>
      </c>
      <c r="Q146" s="234" t="str">
        <f>IF(【全員最初に作成】基本情報!AB169="","",【全員最初に作成】基本情報!AB169)</f>
        <v/>
      </c>
      <c r="R146" s="800"/>
      <c r="S146" s="801"/>
      <c r="T146" s="235" t="str">
        <f>IFERROR(IF(R146="","",VLOOKUP(P146,【参考】数式用!$A$5:$H$34,MATCH(S146,【参考】数式用!$F$4:$H$4,0)+5,0)),"")</f>
        <v/>
      </c>
      <c r="U146" s="236" t="str">
        <f>IF(S146="特定加算Ⅰ",VLOOKUP(P146,【参考】数式用!$A$5:$I$28,9,FALSE),"-")</f>
        <v>-</v>
      </c>
      <c r="V146" s="237" t="s">
        <v>155</v>
      </c>
      <c r="W146" s="802"/>
      <c r="X146" s="618" t="s">
        <v>156</v>
      </c>
      <c r="Y146" s="802"/>
      <c r="Z146" s="618" t="s">
        <v>157</v>
      </c>
      <c r="AA146" s="802"/>
      <c r="AB146" s="618" t="s">
        <v>156</v>
      </c>
      <c r="AC146" s="802"/>
      <c r="AD146" s="618" t="s">
        <v>158</v>
      </c>
      <c r="AE146" s="238" t="s">
        <v>159</v>
      </c>
      <c r="AF146" s="245" t="str">
        <f t="shared" si="12"/>
        <v/>
      </c>
      <c r="AG146" s="239" t="s">
        <v>160</v>
      </c>
      <c r="AH146" s="240" t="str">
        <f t="shared" si="13"/>
        <v/>
      </c>
      <c r="AJ146" s="241" t="str">
        <f t="shared" si="14"/>
        <v>○</v>
      </c>
      <c r="AK146" s="243" t="str">
        <f t="shared" si="11"/>
        <v/>
      </c>
      <c r="AL146" s="243"/>
      <c r="AM146" s="243"/>
      <c r="AN146" s="243"/>
      <c r="AO146" s="243"/>
      <c r="AP146" s="243"/>
      <c r="AQ146" s="243"/>
      <c r="AR146" s="243"/>
      <c r="AS146" s="244"/>
    </row>
    <row r="147" spans="1:45" ht="33" customHeight="1" thickBot="1">
      <c r="A147" s="229">
        <f t="shared" si="10"/>
        <v>136</v>
      </c>
      <c r="B147" s="230" t="str">
        <f>IF(【全員最初に作成】基本情報!C170="","",【全員最初に作成】基本情報!C170)</f>
        <v/>
      </c>
      <c r="C147" s="231" t="str">
        <f>IF(【全員最初に作成】基本情報!D170="","",【全員最初に作成】基本情報!D170)</f>
        <v/>
      </c>
      <c r="D147" s="231" t="str">
        <f>IF(【全員最初に作成】基本情報!E170="","",【全員最初に作成】基本情報!E170)</f>
        <v/>
      </c>
      <c r="E147" s="231" t="str">
        <f>IF(【全員最初に作成】基本情報!F170="","",【全員最初に作成】基本情報!F170)</f>
        <v/>
      </c>
      <c r="F147" s="231" t="str">
        <f>IF(【全員最初に作成】基本情報!G170="","",【全員最初に作成】基本情報!G170)</f>
        <v/>
      </c>
      <c r="G147" s="231" t="str">
        <f>IF(【全員最初に作成】基本情報!H170="","",【全員最初に作成】基本情報!H170)</f>
        <v/>
      </c>
      <c r="H147" s="231" t="str">
        <f>IF(【全員最初に作成】基本情報!I170="","",【全員最初に作成】基本情報!I170)</f>
        <v/>
      </c>
      <c r="I147" s="231" t="str">
        <f>IF(【全員最初に作成】基本情報!J170="","",【全員最初に作成】基本情報!J170)</f>
        <v/>
      </c>
      <c r="J147" s="231" t="str">
        <f>IF(【全員最初に作成】基本情報!K170="","",【全員最初に作成】基本情報!K170)</f>
        <v/>
      </c>
      <c r="K147" s="232" t="str">
        <f>IF(【全員最初に作成】基本情報!L170="","",【全員最初に作成】基本情報!L170)</f>
        <v/>
      </c>
      <c r="L147" s="229" t="str">
        <f>IF(【全員最初に作成】基本情報!M170="","",【全員最初に作成】基本情報!M170)</f>
        <v/>
      </c>
      <c r="M147" s="229" t="str">
        <f>IF(【全員最初に作成】基本情報!R170="","",【全員最初に作成】基本情報!R170)</f>
        <v/>
      </c>
      <c r="N147" s="229" t="str">
        <f>IF(【全員最初に作成】基本情報!W170="","",【全員最初に作成】基本情報!W170)</f>
        <v/>
      </c>
      <c r="O147" s="229" t="str">
        <f>IF(【全員最初に作成】基本情報!X170="","",【全員最初に作成】基本情報!X170)</f>
        <v/>
      </c>
      <c r="P147" s="233" t="str">
        <f>IF(【全員最初に作成】基本情報!Y170="","",【全員最初に作成】基本情報!Y170)</f>
        <v/>
      </c>
      <c r="Q147" s="234" t="str">
        <f>IF(【全員最初に作成】基本情報!AB170="","",【全員最初に作成】基本情報!AB170)</f>
        <v/>
      </c>
      <c r="R147" s="800"/>
      <c r="S147" s="801"/>
      <c r="T147" s="235" t="str">
        <f>IFERROR(IF(R147="","",VLOOKUP(P147,【参考】数式用!$A$5:$H$34,MATCH(S147,【参考】数式用!$F$4:$H$4,0)+5,0)),"")</f>
        <v/>
      </c>
      <c r="U147" s="236" t="str">
        <f>IF(S147="特定加算Ⅰ",VLOOKUP(P147,【参考】数式用!$A$5:$I$28,9,FALSE),"-")</f>
        <v>-</v>
      </c>
      <c r="V147" s="237" t="s">
        <v>155</v>
      </c>
      <c r="W147" s="802"/>
      <c r="X147" s="618" t="s">
        <v>156</v>
      </c>
      <c r="Y147" s="802"/>
      <c r="Z147" s="618" t="s">
        <v>157</v>
      </c>
      <c r="AA147" s="802"/>
      <c r="AB147" s="618" t="s">
        <v>156</v>
      </c>
      <c r="AC147" s="802"/>
      <c r="AD147" s="618" t="s">
        <v>158</v>
      </c>
      <c r="AE147" s="238" t="s">
        <v>159</v>
      </c>
      <c r="AF147" s="245" t="str">
        <f t="shared" si="12"/>
        <v/>
      </c>
      <c r="AG147" s="239" t="s">
        <v>160</v>
      </c>
      <c r="AH147" s="240" t="str">
        <f t="shared" si="13"/>
        <v/>
      </c>
      <c r="AJ147" s="241" t="str">
        <f t="shared" si="14"/>
        <v>○</v>
      </c>
      <c r="AK147" s="243" t="str">
        <f t="shared" si="11"/>
        <v/>
      </c>
      <c r="AL147" s="243"/>
      <c r="AM147" s="243"/>
      <c r="AN147" s="243"/>
      <c r="AO147" s="243"/>
      <c r="AP147" s="243"/>
      <c r="AQ147" s="243"/>
      <c r="AR147" s="243"/>
      <c r="AS147" s="244"/>
    </row>
    <row r="148" spans="1:45" ht="33" customHeight="1" thickBot="1">
      <c r="A148" s="229">
        <f t="shared" si="10"/>
        <v>137</v>
      </c>
      <c r="B148" s="230" t="str">
        <f>IF(【全員最初に作成】基本情報!C171="","",【全員最初に作成】基本情報!C171)</f>
        <v/>
      </c>
      <c r="C148" s="231" t="str">
        <f>IF(【全員最初に作成】基本情報!D171="","",【全員最初に作成】基本情報!D171)</f>
        <v/>
      </c>
      <c r="D148" s="231" t="str">
        <f>IF(【全員最初に作成】基本情報!E171="","",【全員最初に作成】基本情報!E171)</f>
        <v/>
      </c>
      <c r="E148" s="231" t="str">
        <f>IF(【全員最初に作成】基本情報!F171="","",【全員最初に作成】基本情報!F171)</f>
        <v/>
      </c>
      <c r="F148" s="231" t="str">
        <f>IF(【全員最初に作成】基本情報!G171="","",【全員最初に作成】基本情報!G171)</f>
        <v/>
      </c>
      <c r="G148" s="231" t="str">
        <f>IF(【全員最初に作成】基本情報!H171="","",【全員最初に作成】基本情報!H171)</f>
        <v/>
      </c>
      <c r="H148" s="231" t="str">
        <f>IF(【全員最初に作成】基本情報!I171="","",【全員最初に作成】基本情報!I171)</f>
        <v/>
      </c>
      <c r="I148" s="231" t="str">
        <f>IF(【全員最初に作成】基本情報!J171="","",【全員最初に作成】基本情報!J171)</f>
        <v/>
      </c>
      <c r="J148" s="231" t="str">
        <f>IF(【全員最初に作成】基本情報!K171="","",【全員最初に作成】基本情報!K171)</f>
        <v/>
      </c>
      <c r="K148" s="232" t="str">
        <f>IF(【全員最初に作成】基本情報!L171="","",【全員最初に作成】基本情報!L171)</f>
        <v/>
      </c>
      <c r="L148" s="229" t="str">
        <f>IF(【全員最初に作成】基本情報!M171="","",【全員最初に作成】基本情報!M171)</f>
        <v/>
      </c>
      <c r="M148" s="229" t="str">
        <f>IF(【全員最初に作成】基本情報!R171="","",【全員最初に作成】基本情報!R171)</f>
        <v/>
      </c>
      <c r="N148" s="229" t="str">
        <f>IF(【全員最初に作成】基本情報!W171="","",【全員最初に作成】基本情報!W171)</f>
        <v/>
      </c>
      <c r="O148" s="229" t="str">
        <f>IF(【全員最初に作成】基本情報!X171="","",【全員最初に作成】基本情報!X171)</f>
        <v/>
      </c>
      <c r="P148" s="233" t="str">
        <f>IF(【全員最初に作成】基本情報!Y171="","",【全員最初に作成】基本情報!Y171)</f>
        <v/>
      </c>
      <c r="Q148" s="234" t="str">
        <f>IF(【全員最初に作成】基本情報!AB171="","",【全員最初に作成】基本情報!AB171)</f>
        <v/>
      </c>
      <c r="R148" s="800"/>
      <c r="S148" s="801"/>
      <c r="T148" s="235" t="str">
        <f>IFERROR(IF(R148="","",VLOOKUP(P148,【参考】数式用!$A$5:$H$34,MATCH(S148,【参考】数式用!$F$4:$H$4,0)+5,0)),"")</f>
        <v/>
      </c>
      <c r="U148" s="236" t="str">
        <f>IF(S148="特定加算Ⅰ",VLOOKUP(P148,【参考】数式用!$A$5:$I$28,9,FALSE),"-")</f>
        <v>-</v>
      </c>
      <c r="V148" s="237" t="s">
        <v>155</v>
      </c>
      <c r="W148" s="802"/>
      <c r="X148" s="618" t="s">
        <v>156</v>
      </c>
      <c r="Y148" s="802"/>
      <c r="Z148" s="618" t="s">
        <v>157</v>
      </c>
      <c r="AA148" s="802"/>
      <c r="AB148" s="618" t="s">
        <v>156</v>
      </c>
      <c r="AC148" s="802"/>
      <c r="AD148" s="618" t="s">
        <v>158</v>
      </c>
      <c r="AE148" s="238" t="s">
        <v>159</v>
      </c>
      <c r="AF148" s="245" t="str">
        <f t="shared" si="12"/>
        <v/>
      </c>
      <c r="AG148" s="239" t="s">
        <v>160</v>
      </c>
      <c r="AH148" s="240" t="str">
        <f t="shared" si="13"/>
        <v/>
      </c>
      <c r="AJ148" s="241" t="str">
        <f t="shared" si="14"/>
        <v>○</v>
      </c>
      <c r="AK148" s="243" t="str">
        <f t="shared" si="11"/>
        <v/>
      </c>
      <c r="AL148" s="243"/>
      <c r="AM148" s="243"/>
      <c r="AN148" s="243"/>
      <c r="AO148" s="243"/>
      <c r="AP148" s="243"/>
      <c r="AQ148" s="243"/>
      <c r="AR148" s="243"/>
      <c r="AS148" s="244"/>
    </row>
    <row r="149" spans="1:45" ht="33" customHeight="1" thickBot="1">
      <c r="A149" s="229">
        <f t="shared" si="10"/>
        <v>138</v>
      </c>
      <c r="B149" s="230" t="str">
        <f>IF(【全員最初に作成】基本情報!C172="","",【全員最初に作成】基本情報!C172)</f>
        <v/>
      </c>
      <c r="C149" s="231" t="str">
        <f>IF(【全員最初に作成】基本情報!D172="","",【全員最初に作成】基本情報!D172)</f>
        <v/>
      </c>
      <c r="D149" s="231" t="str">
        <f>IF(【全員最初に作成】基本情報!E172="","",【全員最初に作成】基本情報!E172)</f>
        <v/>
      </c>
      <c r="E149" s="231" t="str">
        <f>IF(【全員最初に作成】基本情報!F172="","",【全員最初に作成】基本情報!F172)</f>
        <v/>
      </c>
      <c r="F149" s="231" t="str">
        <f>IF(【全員最初に作成】基本情報!G172="","",【全員最初に作成】基本情報!G172)</f>
        <v/>
      </c>
      <c r="G149" s="231" t="str">
        <f>IF(【全員最初に作成】基本情報!H172="","",【全員最初に作成】基本情報!H172)</f>
        <v/>
      </c>
      <c r="H149" s="231" t="str">
        <f>IF(【全員最初に作成】基本情報!I172="","",【全員最初に作成】基本情報!I172)</f>
        <v/>
      </c>
      <c r="I149" s="231" t="str">
        <f>IF(【全員最初に作成】基本情報!J172="","",【全員最初に作成】基本情報!J172)</f>
        <v/>
      </c>
      <c r="J149" s="231" t="str">
        <f>IF(【全員最初に作成】基本情報!K172="","",【全員最初に作成】基本情報!K172)</f>
        <v/>
      </c>
      <c r="K149" s="232" t="str">
        <f>IF(【全員最初に作成】基本情報!L172="","",【全員最初に作成】基本情報!L172)</f>
        <v/>
      </c>
      <c r="L149" s="229" t="str">
        <f>IF(【全員最初に作成】基本情報!M172="","",【全員最初に作成】基本情報!M172)</f>
        <v/>
      </c>
      <c r="M149" s="229" t="str">
        <f>IF(【全員最初に作成】基本情報!R172="","",【全員最初に作成】基本情報!R172)</f>
        <v/>
      </c>
      <c r="N149" s="229" t="str">
        <f>IF(【全員最初に作成】基本情報!W172="","",【全員最初に作成】基本情報!W172)</f>
        <v/>
      </c>
      <c r="O149" s="229" t="str">
        <f>IF(【全員最初に作成】基本情報!X172="","",【全員最初に作成】基本情報!X172)</f>
        <v/>
      </c>
      <c r="P149" s="233" t="str">
        <f>IF(【全員最初に作成】基本情報!Y172="","",【全員最初に作成】基本情報!Y172)</f>
        <v/>
      </c>
      <c r="Q149" s="234" t="str">
        <f>IF(【全員最初に作成】基本情報!AB172="","",【全員最初に作成】基本情報!AB172)</f>
        <v/>
      </c>
      <c r="R149" s="800"/>
      <c r="S149" s="801"/>
      <c r="T149" s="235" t="str">
        <f>IFERROR(IF(R149="","",VLOOKUP(P149,【参考】数式用!$A$5:$H$34,MATCH(S149,【参考】数式用!$F$4:$H$4,0)+5,0)),"")</f>
        <v/>
      </c>
      <c r="U149" s="236" t="str">
        <f>IF(S149="特定加算Ⅰ",VLOOKUP(P149,【参考】数式用!$A$5:$I$28,9,FALSE),"-")</f>
        <v>-</v>
      </c>
      <c r="V149" s="237" t="s">
        <v>155</v>
      </c>
      <c r="W149" s="802"/>
      <c r="X149" s="618" t="s">
        <v>156</v>
      </c>
      <c r="Y149" s="802"/>
      <c r="Z149" s="618" t="s">
        <v>157</v>
      </c>
      <c r="AA149" s="802"/>
      <c r="AB149" s="618" t="s">
        <v>156</v>
      </c>
      <c r="AC149" s="802"/>
      <c r="AD149" s="618" t="s">
        <v>158</v>
      </c>
      <c r="AE149" s="238" t="s">
        <v>159</v>
      </c>
      <c r="AF149" s="245" t="str">
        <f t="shared" si="12"/>
        <v/>
      </c>
      <c r="AG149" s="239" t="s">
        <v>160</v>
      </c>
      <c r="AH149" s="240" t="str">
        <f t="shared" si="13"/>
        <v/>
      </c>
      <c r="AJ149" s="241" t="str">
        <f t="shared" si="14"/>
        <v>○</v>
      </c>
      <c r="AK149" s="243" t="str">
        <f t="shared" si="11"/>
        <v/>
      </c>
      <c r="AL149" s="243"/>
      <c r="AM149" s="243"/>
      <c r="AN149" s="243"/>
      <c r="AO149" s="243"/>
      <c r="AP149" s="243"/>
      <c r="AQ149" s="243"/>
      <c r="AR149" s="243"/>
      <c r="AS149" s="244"/>
    </row>
    <row r="150" spans="1:45" ht="33" customHeight="1" thickBot="1">
      <c r="A150" s="229">
        <f t="shared" si="10"/>
        <v>139</v>
      </c>
      <c r="B150" s="230" t="str">
        <f>IF(【全員最初に作成】基本情報!C173="","",【全員最初に作成】基本情報!C173)</f>
        <v/>
      </c>
      <c r="C150" s="231" t="str">
        <f>IF(【全員最初に作成】基本情報!D173="","",【全員最初に作成】基本情報!D173)</f>
        <v/>
      </c>
      <c r="D150" s="231" t="str">
        <f>IF(【全員最初に作成】基本情報!E173="","",【全員最初に作成】基本情報!E173)</f>
        <v/>
      </c>
      <c r="E150" s="231" t="str">
        <f>IF(【全員最初に作成】基本情報!F173="","",【全員最初に作成】基本情報!F173)</f>
        <v/>
      </c>
      <c r="F150" s="231" t="str">
        <f>IF(【全員最初に作成】基本情報!G173="","",【全員最初に作成】基本情報!G173)</f>
        <v/>
      </c>
      <c r="G150" s="231" t="str">
        <f>IF(【全員最初に作成】基本情報!H173="","",【全員最初に作成】基本情報!H173)</f>
        <v/>
      </c>
      <c r="H150" s="231" t="str">
        <f>IF(【全員最初に作成】基本情報!I173="","",【全員最初に作成】基本情報!I173)</f>
        <v/>
      </c>
      <c r="I150" s="231" t="str">
        <f>IF(【全員最初に作成】基本情報!J173="","",【全員最初に作成】基本情報!J173)</f>
        <v/>
      </c>
      <c r="J150" s="231" t="str">
        <f>IF(【全員最初に作成】基本情報!K173="","",【全員最初に作成】基本情報!K173)</f>
        <v/>
      </c>
      <c r="K150" s="232" t="str">
        <f>IF(【全員最初に作成】基本情報!L173="","",【全員最初に作成】基本情報!L173)</f>
        <v/>
      </c>
      <c r="L150" s="229" t="str">
        <f>IF(【全員最初に作成】基本情報!M173="","",【全員最初に作成】基本情報!M173)</f>
        <v/>
      </c>
      <c r="M150" s="229" t="str">
        <f>IF(【全員最初に作成】基本情報!R173="","",【全員最初に作成】基本情報!R173)</f>
        <v/>
      </c>
      <c r="N150" s="229" t="str">
        <f>IF(【全員最初に作成】基本情報!W173="","",【全員最初に作成】基本情報!W173)</f>
        <v/>
      </c>
      <c r="O150" s="229" t="str">
        <f>IF(【全員最初に作成】基本情報!X173="","",【全員最初に作成】基本情報!X173)</f>
        <v/>
      </c>
      <c r="P150" s="233" t="str">
        <f>IF(【全員最初に作成】基本情報!Y173="","",【全員最初に作成】基本情報!Y173)</f>
        <v/>
      </c>
      <c r="Q150" s="234" t="str">
        <f>IF(【全員最初に作成】基本情報!AB173="","",【全員最初に作成】基本情報!AB173)</f>
        <v/>
      </c>
      <c r="R150" s="800"/>
      <c r="S150" s="801"/>
      <c r="T150" s="235" t="str">
        <f>IFERROR(IF(R150="","",VLOOKUP(P150,【参考】数式用!$A$5:$H$34,MATCH(S150,【参考】数式用!$F$4:$H$4,0)+5,0)),"")</f>
        <v/>
      </c>
      <c r="U150" s="236" t="str">
        <f>IF(S150="特定加算Ⅰ",VLOOKUP(P150,【参考】数式用!$A$5:$I$28,9,FALSE),"-")</f>
        <v>-</v>
      </c>
      <c r="V150" s="237" t="s">
        <v>155</v>
      </c>
      <c r="W150" s="802"/>
      <c r="X150" s="618" t="s">
        <v>156</v>
      </c>
      <c r="Y150" s="802"/>
      <c r="Z150" s="618" t="s">
        <v>157</v>
      </c>
      <c r="AA150" s="802"/>
      <c r="AB150" s="618" t="s">
        <v>156</v>
      </c>
      <c r="AC150" s="802"/>
      <c r="AD150" s="618" t="s">
        <v>158</v>
      </c>
      <c r="AE150" s="238" t="s">
        <v>159</v>
      </c>
      <c r="AF150" s="245" t="str">
        <f t="shared" si="12"/>
        <v/>
      </c>
      <c r="AG150" s="239" t="s">
        <v>160</v>
      </c>
      <c r="AH150" s="240" t="str">
        <f t="shared" si="13"/>
        <v/>
      </c>
      <c r="AJ150" s="241" t="str">
        <f t="shared" si="14"/>
        <v>○</v>
      </c>
      <c r="AK150" s="243" t="str">
        <f t="shared" si="11"/>
        <v/>
      </c>
      <c r="AL150" s="243"/>
      <c r="AM150" s="243"/>
      <c r="AN150" s="243"/>
      <c r="AO150" s="243"/>
      <c r="AP150" s="243"/>
      <c r="AQ150" s="243"/>
      <c r="AR150" s="243"/>
      <c r="AS150" s="244"/>
    </row>
    <row r="151" spans="1:45" ht="33" customHeight="1" thickBot="1">
      <c r="A151" s="229">
        <f t="shared" si="10"/>
        <v>140</v>
      </c>
      <c r="B151" s="230" t="str">
        <f>IF(【全員最初に作成】基本情報!C174="","",【全員最初に作成】基本情報!C174)</f>
        <v/>
      </c>
      <c r="C151" s="231" t="str">
        <f>IF(【全員最初に作成】基本情報!D174="","",【全員最初に作成】基本情報!D174)</f>
        <v/>
      </c>
      <c r="D151" s="231" t="str">
        <f>IF(【全員最初に作成】基本情報!E174="","",【全員最初に作成】基本情報!E174)</f>
        <v/>
      </c>
      <c r="E151" s="231" t="str">
        <f>IF(【全員最初に作成】基本情報!F174="","",【全員最初に作成】基本情報!F174)</f>
        <v/>
      </c>
      <c r="F151" s="231" t="str">
        <f>IF(【全員最初に作成】基本情報!G174="","",【全員最初に作成】基本情報!G174)</f>
        <v/>
      </c>
      <c r="G151" s="231" t="str">
        <f>IF(【全員最初に作成】基本情報!H174="","",【全員最初に作成】基本情報!H174)</f>
        <v/>
      </c>
      <c r="H151" s="231" t="str">
        <f>IF(【全員最初に作成】基本情報!I174="","",【全員最初に作成】基本情報!I174)</f>
        <v/>
      </c>
      <c r="I151" s="231" t="str">
        <f>IF(【全員最初に作成】基本情報!J174="","",【全員最初に作成】基本情報!J174)</f>
        <v/>
      </c>
      <c r="J151" s="231" t="str">
        <f>IF(【全員最初に作成】基本情報!K174="","",【全員最初に作成】基本情報!K174)</f>
        <v/>
      </c>
      <c r="K151" s="232" t="str">
        <f>IF(【全員最初に作成】基本情報!L174="","",【全員最初に作成】基本情報!L174)</f>
        <v/>
      </c>
      <c r="L151" s="229" t="str">
        <f>IF(【全員最初に作成】基本情報!M174="","",【全員最初に作成】基本情報!M174)</f>
        <v/>
      </c>
      <c r="M151" s="229" t="str">
        <f>IF(【全員最初に作成】基本情報!R174="","",【全員最初に作成】基本情報!R174)</f>
        <v/>
      </c>
      <c r="N151" s="229" t="str">
        <f>IF(【全員最初に作成】基本情報!W174="","",【全員最初に作成】基本情報!W174)</f>
        <v/>
      </c>
      <c r="O151" s="229" t="str">
        <f>IF(【全員最初に作成】基本情報!X174="","",【全員最初に作成】基本情報!X174)</f>
        <v/>
      </c>
      <c r="P151" s="233" t="str">
        <f>IF(【全員最初に作成】基本情報!Y174="","",【全員最初に作成】基本情報!Y174)</f>
        <v/>
      </c>
      <c r="Q151" s="234" t="str">
        <f>IF(【全員最初に作成】基本情報!AB174="","",【全員最初に作成】基本情報!AB174)</f>
        <v/>
      </c>
      <c r="R151" s="800"/>
      <c r="S151" s="801"/>
      <c r="T151" s="235" t="str">
        <f>IFERROR(IF(R151="","",VLOOKUP(P151,【参考】数式用!$A$5:$H$34,MATCH(S151,【参考】数式用!$F$4:$H$4,0)+5,0)),"")</f>
        <v/>
      </c>
      <c r="U151" s="236" t="str">
        <f>IF(S151="特定加算Ⅰ",VLOOKUP(P151,【参考】数式用!$A$5:$I$28,9,FALSE),"-")</f>
        <v>-</v>
      </c>
      <c r="V151" s="237" t="s">
        <v>155</v>
      </c>
      <c r="W151" s="802"/>
      <c r="X151" s="618" t="s">
        <v>156</v>
      </c>
      <c r="Y151" s="802"/>
      <c r="Z151" s="618" t="s">
        <v>157</v>
      </c>
      <c r="AA151" s="802"/>
      <c r="AB151" s="618" t="s">
        <v>156</v>
      </c>
      <c r="AC151" s="802"/>
      <c r="AD151" s="618" t="s">
        <v>158</v>
      </c>
      <c r="AE151" s="238" t="s">
        <v>159</v>
      </c>
      <c r="AF151" s="245" t="str">
        <f t="shared" si="12"/>
        <v/>
      </c>
      <c r="AG151" s="239" t="s">
        <v>160</v>
      </c>
      <c r="AH151" s="240" t="str">
        <f t="shared" si="13"/>
        <v/>
      </c>
      <c r="AJ151" s="241" t="str">
        <f t="shared" si="14"/>
        <v>○</v>
      </c>
      <c r="AK151" s="243" t="str">
        <f t="shared" si="11"/>
        <v/>
      </c>
      <c r="AL151" s="243"/>
      <c r="AM151" s="243"/>
      <c r="AN151" s="243"/>
      <c r="AO151" s="243"/>
      <c r="AP151" s="243"/>
      <c r="AQ151" s="243"/>
      <c r="AR151" s="243"/>
      <c r="AS151" s="244"/>
    </row>
    <row r="152" spans="1:45" ht="33" customHeight="1" thickBot="1">
      <c r="A152" s="229">
        <f t="shared" si="10"/>
        <v>141</v>
      </c>
      <c r="B152" s="230" t="str">
        <f>IF(【全員最初に作成】基本情報!C175="","",【全員最初に作成】基本情報!C175)</f>
        <v/>
      </c>
      <c r="C152" s="231" t="str">
        <f>IF(【全員最初に作成】基本情報!D175="","",【全員最初に作成】基本情報!D175)</f>
        <v/>
      </c>
      <c r="D152" s="231" t="str">
        <f>IF(【全員最初に作成】基本情報!E175="","",【全員最初に作成】基本情報!E175)</f>
        <v/>
      </c>
      <c r="E152" s="231" t="str">
        <f>IF(【全員最初に作成】基本情報!F175="","",【全員最初に作成】基本情報!F175)</f>
        <v/>
      </c>
      <c r="F152" s="231" t="str">
        <f>IF(【全員最初に作成】基本情報!G175="","",【全員最初に作成】基本情報!G175)</f>
        <v/>
      </c>
      <c r="G152" s="231" t="str">
        <f>IF(【全員最初に作成】基本情報!H175="","",【全員最初に作成】基本情報!H175)</f>
        <v/>
      </c>
      <c r="H152" s="231" t="str">
        <f>IF(【全員最初に作成】基本情報!I175="","",【全員最初に作成】基本情報!I175)</f>
        <v/>
      </c>
      <c r="I152" s="231" t="str">
        <f>IF(【全員最初に作成】基本情報!J175="","",【全員最初に作成】基本情報!J175)</f>
        <v/>
      </c>
      <c r="J152" s="231" t="str">
        <f>IF(【全員最初に作成】基本情報!K175="","",【全員最初に作成】基本情報!K175)</f>
        <v/>
      </c>
      <c r="K152" s="232" t="str">
        <f>IF(【全員最初に作成】基本情報!L175="","",【全員最初に作成】基本情報!L175)</f>
        <v/>
      </c>
      <c r="L152" s="229" t="str">
        <f>IF(【全員最初に作成】基本情報!M175="","",【全員最初に作成】基本情報!M175)</f>
        <v/>
      </c>
      <c r="M152" s="229" t="str">
        <f>IF(【全員最初に作成】基本情報!R175="","",【全員最初に作成】基本情報!R175)</f>
        <v/>
      </c>
      <c r="N152" s="229" t="str">
        <f>IF(【全員最初に作成】基本情報!W175="","",【全員最初に作成】基本情報!W175)</f>
        <v/>
      </c>
      <c r="O152" s="229" t="str">
        <f>IF(【全員最初に作成】基本情報!X175="","",【全員最初に作成】基本情報!X175)</f>
        <v/>
      </c>
      <c r="P152" s="233" t="str">
        <f>IF(【全員最初に作成】基本情報!Y175="","",【全員最初に作成】基本情報!Y175)</f>
        <v/>
      </c>
      <c r="Q152" s="234" t="str">
        <f>IF(【全員最初に作成】基本情報!AB175="","",【全員最初に作成】基本情報!AB175)</f>
        <v/>
      </c>
      <c r="R152" s="800"/>
      <c r="S152" s="801"/>
      <c r="T152" s="235" t="str">
        <f>IFERROR(IF(R152="","",VLOOKUP(P152,【参考】数式用!$A$5:$H$34,MATCH(S152,【参考】数式用!$F$4:$H$4,0)+5,0)),"")</f>
        <v/>
      </c>
      <c r="U152" s="236" t="str">
        <f>IF(S152="特定加算Ⅰ",VLOOKUP(P152,【参考】数式用!$A$5:$I$28,9,FALSE),"-")</f>
        <v>-</v>
      </c>
      <c r="V152" s="237" t="s">
        <v>155</v>
      </c>
      <c r="W152" s="802"/>
      <c r="X152" s="618" t="s">
        <v>156</v>
      </c>
      <c r="Y152" s="802"/>
      <c r="Z152" s="618" t="s">
        <v>157</v>
      </c>
      <c r="AA152" s="802"/>
      <c r="AB152" s="618" t="s">
        <v>156</v>
      </c>
      <c r="AC152" s="802"/>
      <c r="AD152" s="618" t="s">
        <v>158</v>
      </c>
      <c r="AE152" s="238" t="s">
        <v>159</v>
      </c>
      <c r="AF152" s="245" t="str">
        <f t="shared" si="12"/>
        <v/>
      </c>
      <c r="AG152" s="239" t="s">
        <v>160</v>
      </c>
      <c r="AH152" s="240" t="str">
        <f t="shared" si="13"/>
        <v/>
      </c>
      <c r="AJ152" s="241" t="str">
        <f t="shared" si="14"/>
        <v>○</v>
      </c>
      <c r="AK152" s="243" t="str">
        <f t="shared" si="11"/>
        <v/>
      </c>
      <c r="AL152" s="243"/>
      <c r="AM152" s="243"/>
      <c r="AN152" s="243"/>
      <c r="AO152" s="243"/>
      <c r="AP152" s="243"/>
      <c r="AQ152" s="243"/>
      <c r="AR152" s="243"/>
      <c r="AS152" s="244"/>
    </row>
    <row r="153" spans="1:45" ht="33" customHeight="1" thickBot="1">
      <c r="A153" s="229">
        <f t="shared" si="10"/>
        <v>142</v>
      </c>
      <c r="B153" s="230" t="str">
        <f>IF(【全員最初に作成】基本情報!C176="","",【全員最初に作成】基本情報!C176)</f>
        <v/>
      </c>
      <c r="C153" s="231" t="str">
        <f>IF(【全員最初に作成】基本情報!D176="","",【全員最初に作成】基本情報!D176)</f>
        <v/>
      </c>
      <c r="D153" s="231" t="str">
        <f>IF(【全員最初に作成】基本情報!E176="","",【全員最初に作成】基本情報!E176)</f>
        <v/>
      </c>
      <c r="E153" s="231" t="str">
        <f>IF(【全員最初に作成】基本情報!F176="","",【全員最初に作成】基本情報!F176)</f>
        <v/>
      </c>
      <c r="F153" s="231" t="str">
        <f>IF(【全員最初に作成】基本情報!G176="","",【全員最初に作成】基本情報!G176)</f>
        <v/>
      </c>
      <c r="G153" s="231" t="str">
        <f>IF(【全員最初に作成】基本情報!H176="","",【全員最初に作成】基本情報!H176)</f>
        <v/>
      </c>
      <c r="H153" s="231" t="str">
        <f>IF(【全員最初に作成】基本情報!I176="","",【全員最初に作成】基本情報!I176)</f>
        <v/>
      </c>
      <c r="I153" s="231" t="str">
        <f>IF(【全員最初に作成】基本情報!J176="","",【全員最初に作成】基本情報!J176)</f>
        <v/>
      </c>
      <c r="J153" s="231" t="str">
        <f>IF(【全員最初に作成】基本情報!K176="","",【全員最初に作成】基本情報!K176)</f>
        <v/>
      </c>
      <c r="K153" s="232" t="str">
        <f>IF(【全員最初に作成】基本情報!L176="","",【全員最初に作成】基本情報!L176)</f>
        <v/>
      </c>
      <c r="L153" s="229" t="str">
        <f>IF(【全員最初に作成】基本情報!M176="","",【全員最初に作成】基本情報!M176)</f>
        <v/>
      </c>
      <c r="M153" s="229" t="str">
        <f>IF(【全員最初に作成】基本情報!R176="","",【全員最初に作成】基本情報!R176)</f>
        <v/>
      </c>
      <c r="N153" s="229" t="str">
        <f>IF(【全員最初に作成】基本情報!W176="","",【全員最初に作成】基本情報!W176)</f>
        <v/>
      </c>
      <c r="O153" s="229" t="str">
        <f>IF(【全員最初に作成】基本情報!X176="","",【全員最初に作成】基本情報!X176)</f>
        <v/>
      </c>
      <c r="P153" s="233" t="str">
        <f>IF(【全員最初に作成】基本情報!Y176="","",【全員最初に作成】基本情報!Y176)</f>
        <v/>
      </c>
      <c r="Q153" s="234" t="str">
        <f>IF(【全員最初に作成】基本情報!AB176="","",【全員最初に作成】基本情報!AB176)</f>
        <v/>
      </c>
      <c r="R153" s="800"/>
      <c r="S153" s="801"/>
      <c r="T153" s="235" t="str">
        <f>IFERROR(IF(R153="","",VLOOKUP(P153,【参考】数式用!$A$5:$H$34,MATCH(S153,【参考】数式用!$F$4:$H$4,0)+5,0)),"")</f>
        <v/>
      </c>
      <c r="U153" s="236" t="str">
        <f>IF(S153="特定加算Ⅰ",VLOOKUP(P153,【参考】数式用!$A$5:$I$28,9,FALSE),"-")</f>
        <v>-</v>
      </c>
      <c r="V153" s="237" t="s">
        <v>155</v>
      </c>
      <c r="W153" s="802"/>
      <c r="X153" s="618" t="s">
        <v>156</v>
      </c>
      <c r="Y153" s="802"/>
      <c r="Z153" s="618" t="s">
        <v>157</v>
      </c>
      <c r="AA153" s="802"/>
      <c r="AB153" s="618" t="s">
        <v>156</v>
      </c>
      <c r="AC153" s="802"/>
      <c r="AD153" s="618" t="s">
        <v>158</v>
      </c>
      <c r="AE153" s="238" t="s">
        <v>159</v>
      </c>
      <c r="AF153" s="245" t="str">
        <f t="shared" si="12"/>
        <v/>
      </c>
      <c r="AG153" s="239" t="s">
        <v>160</v>
      </c>
      <c r="AH153" s="240" t="str">
        <f t="shared" si="13"/>
        <v/>
      </c>
      <c r="AJ153" s="241" t="str">
        <f t="shared" si="14"/>
        <v>○</v>
      </c>
      <c r="AK153" s="243" t="str">
        <f t="shared" si="11"/>
        <v/>
      </c>
      <c r="AL153" s="243"/>
      <c r="AM153" s="243"/>
      <c r="AN153" s="243"/>
      <c r="AO153" s="243"/>
      <c r="AP153" s="243"/>
      <c r="AQ153" s="243"/>
      <c r="AR153" s="243"/>
      <c r="AS153" s="244"/>
    </row>
    <row r="154" spans="1:45" ht="33" customHeight="1" thickBot="1">
      <c r="A154" s="229">
        <f t="shared" si="10"/>
        <v>143</v>
      </c>
      <c r="B154" s="230" t="str">
        <f>IF(【全員最初に作成】基本情報!C177="","",【全員最初に作成】基本情報!C177)</f>
        <v/>
      </c>
      <c r="C154" s="231" t="str">
        <f>IF(【全員最初に作成】基本情報!D177="","",【全員最初に作成】基本情報!D177)</f>
        <v/>
      </c>
      <c r="D154" s="231" t="str">
        <f>IF(【全員最初に作成】基本情報!E177="","",【全員最初に作成】基本情報!E177)</f>
        <v/>
      </c>
      <c r="E154" s="231" t="str">
        <f>IF(【全員最初に作成】基本情報!F177="","",【全員最初に作成】基本情報!F177)</f>
        <v/>
      </c>
      <c r="F154" s="231" t="str">
        <f>IF(【全員最初に作成】基本情報!G177="","",【全員最初に作成】基本情報!G177)</f>
        <v/>
      </c>
      <c r="G154" s="231" t="str">
        <f>IF(【全員最初に作成】基本情報!H177="","",【全員最初に作成】基本情報!H177)</f>
        <v/>
      </c>
      <c r="H154" s="231" t="str">
        <f>IF(【全員最初に作成】基本情報!I177="","",【全員最初に作成】基本情報!I177)</f>
        <v/>
      </c>
      <c r="I154" s="231" t="str">
        <f>IF(【全員最初に作成】基本情報!J177="","",【全員最初に作成】基本情報!J177)</f>
        <v/>
      </c>
      <c r="J154" s="231" t="str">
        <f>IF(【全員最初に作成】基本情報!K177="","",【全員最初に作成】基本情報!K177)</f>
        <v/>
      </c>
      <c r="K154" s="232" t="str">
        <f>IF(【全員最初に作成】基本情報!L177="","",【全員最初に作成】基本情報!L177)</f>
        <v/>
      </c>
      <c r="L154" s="229" t="str">
        <f>IF(【全員最初に作成】基本情報!M177="","",【全員最初に作成】基本情報!M177)</f>
        <v/>
      </c>
      <c r="M154" s="229" t="str">
        <f>IF(【全員最初に作成】基本情報!R177="","",【全員最初に作成】基本情報!R177)</f>
        <v/>
      </c>
      <c r="N154" s="229" t="str">
        <f>IF(【全員最初に作成】基本情報!W177="","",【全員最初に作成】基本情報!W177)</f>
        <v/>
      </c>
      <c r="O154" s="229" t="str">
        <f>IF(【全員最初に作成】基本情報!X177="","",【全員最初に作成】基本情報!X177)</f>
        <v/>
      </c>
      <c r="P154" s="233" t="str">
        <f>IF(【全員最初に作成】基本情報!Y177="","",【全員最初に作成】基本情報!Y177)</f>
        <v/>
      </c>
      <c r="Q154" s="234" t="str">
        <f>IF(【全員最初に作成】基本情報!AB177="","",【全員最初に作成】基本情報!AB177)</f>
        <v/>
      </c>
      <c r="R154" s="800"/>
      <c r="S154" s="801"/>
      <c r="T154" s="235" t="str">
        <f>IFERROR(IF(R154="","",VLOOKUP(P154,【参考】数式用!$A$5:$H$34,MATCH(S154,【参考】数式用!$F$4:$H$4,0)+5,0)),"")</f>
        <v/>
      </c>
      <c r="U154" s="236" t="str">
        <f>IF(S154="特定加算Ⅰ",VLOOKUP(P154,【参考】数式用!$A$5:$I$28,9,FALSE),"-")</f>
        <v>-</v>
      </c>
      <c r="V154" s="237" t="s">
        <v>155</v>
      </c>
      <c r="W154" s="802"/>
      <c r="X154" s="618" t="s">
        <v>156</v>
      </c>
      <c r="Y154" s="802"/>
      <c r="Z154" s="618" t="s">
        <v>157</v>
      </c>
      <c r="AA154" s="802"/>
      <c r="AB154" s="618" t="s">
        <v>156</v>
      </c>
      <c r="AC154" s="802"/>
      <c r="AD154" s="618" t="s">
        <v>158</v>
      </c>
      <c r="AE154" s="238" t="s">
        <v>159</v>
      </c>
      <c r="AF154" s="245" t="str">
        <f t="shared" si="12"/>
        <v/>
      </c>
      <c r="AG154" s="239" t="s">
        <v>160</v>
      </c>
      <c r="AH154" s="240" t="str">
        <f t="shared" si="13"/>
        <v/>
      </c>
      <c r="AJ154" s="241" t="str">
        <f t="shared" si="14"/>
        <v>○</v>
      </c>
      <c r="AK154" s="243" t="str">
        <f t="shared" si="11"/>
        <v/>
      </c>
      <c r="AL154" s="243"/>
      <c r="AM154" s="243"/>
      <c r="AN154" s="243"/>
      <c r="AO154" s="243"/>
      <c r="AP154" s="243"/>
      <c r="AQ154" s="243"/>
      <c r="AR154" s="243"/>
      <c r="AS154" s="244"/>
    </row>
    <row r="155" spans="1:45" ht="33" customHeight="1" thickBot="1">
      <c r="A155" s="229">
        <f t="shared" si="10"/>
        <v>144</v>
      </c>
      <c r="B155" s="230" t="str">
        <f>IF(【全員最初に作成】基本情報!C178="","",【全員最初に作成】基本情報!C178)</f>
        <v/>
      </c>
      <c r="C155" s="231" t="str">
        <f>IF(【全員最初に作成】基本情報!D178="","",【全員最初に作成】基本情報!D178)</f>
        <v/>
      </c>
      <c r="D155" s="231" t="str">
        <f>IF(【全員最初に作成】基本情報!E178="","",【全員最初に作成】基本情報!E178)</f>
        <v/>
      </c>
      <c r="E155" s="231" t="str">
        <f>IF(【全員最初に作成】基本情報!F178="","",【全員最初に作成】基本情報!F178)</f>
        <v/>
      </c>
      <c r="F155" s="231" t="str">
        <f>IF(【全員最初に作成】基本情報!G178="","",【全員最初に作成】基本情報!G178)</f>
        <v/>
      </c>
      <c r="G155" s="231" t="str">
        <f>IF(【全員最初に作成】基本情報!H178="","",【全員最初に作成】基本情報!H178)</f>
        <v/>
      </c>
      <c r="H155" s="231" t="str">
        <f>IF(【全員最初に作成】基本情報!I178="","",【全員最初に作成】基本情報!I178)</f>
        <v/>
      </c>
      <c r="I155" s="231" t="str">
        <f>IF(【全員最初に作成】基本情報!J178="","",【全員最初に作成】基本情報!J178)</f>
        <v/>
      </c>
      <c r="J155" s="231" t="str">
        <f>IF(【全員最初に作成】基本情報!K178="","",【全員最初に作成】基本情報!K178)</f>
        <v/>
      </c>
      <c r="K155" s="232" t="str">
        <f>IF(【全員最初に作成】基本情報!L178="","",【全員最初に作成】基本情報!L178)</f>
        <v/>
      </c>
      <c r="L155" s="229" t="str">
        <f>IF(【全員最初に作成】基本情報!M178="","",【全員最初に作成】基本情報!M178)</f>
        <v/>
      </c>
      <c r="M155" s="229" t="str">
        <f>IF(【全員最初に作成】基本情報!R178="","",【全員最初に作成】基本情報!R178)</f>
        <v/>
      </c>
      <c r="N155" s="229" t="str">
        <f>IF(【全員最初に作成】基本情報!W178="","",【全員最初に作成】基本情報!W178)</f>
        <v/>
      </c>
      <c r="O155" s="229" t="str">
        <f>IF(【全員最初に作成】基本情報!X178="","",【全員最初に作成】基本情報!X178)</f>
        <v/>
      </c>
      <c r="P155" s="233" t="str">
        <f>IF(【全員最初に作成】基本情報!Y178="","",【全員最初に作成】基本情報!Y178)</f>
        <v/>
      </c>
      <c r="Q155" s="234" t="str">
        <f>IF(【全員最初に作成】基本情報!AB178="","",【全員最初に作成】基本情報!AB178)</f>
        <v/>
      </c>
      <c r="R155" s="800"/>
      <c r="S155" s="801"/>
      <c r="T155" s="235" t="str">
        <f>IFERROR(IF(R155="","",VLOOKUP(P155,【参考】数式用!$A$5:$H$34,MATCH(S155,【参考】数式用!$F$4:$H$4,0)+5,0)),"")</f>
        <v/>
      </c>
      <c r="U155" s="236" t="str">
        <f>IF(S155="特定加算Ⅰ",VLOOKUP(P155,【参考】数式用!$A$5:$I$28,9,FALSE),"-")</f>
        <v>-</v>
      </c>
      <c r="V155" s="237" t="s">
        <v>155</v>
      </c>
      <c r="W155" s="802"/>
      <c r="X155" s="618" t="s">
        <v>156</v>
      </c>
      <c r="Y155" s="802"/>
      <c r="Z155" s="618" t="s">
        <v>157</v>
      </c>
      <c r="AA155" s="802"/>
      <c r="AB155" s="618" t="s">
        <v>156</v>
      </c>
      <c r="AC155" s="802"/>
      <c r="AD155" s="618" t="s">
        <v>158</v>
      </c>
      <c r="AE155" s="238" t="s">
        <v>159</v>
      </c>
      <c r="AF155" s="245" t="str">
        <f t="shared" si="12"/>
        <v/>
      </c>
      <c r="AG155" s="239" t="s">
        <v>160</v>
      </c>
      <c r="AH155" s="240" t="str">
        <f t="shared" si="13"/>
        <v/>
      </c>
      <c r="AJ155" s="241" t="str">
        <f t="shared" si="14"/>
        <v>○</v>
      </c>
      <c r="AK155" s="243" t="str">
        <f t="shared" si="11"/>
        <v/>
      </c>
      <c r="AL155" s="243"/>
      <c r="AM155" s="243"/>
      <c r="AN155" s="243"/>
      <c r="AO155" s="243"/>
      <c r="AP155" s="243"/>
      <c r="AQ155" s="243"/>
      <c r="AR155" s="243"/>
      <c r="AS155" s="244"/>
    </row>
    <row r="156" spans="1:45" ht="33" customHeight="1" thickBot="1">
      <c r="A156" s="229">
        <f t="shared" si="10"/>
        <v>145</v>
      </c>
      <c r="B156" s="230" t="str">
        <f>IF(【全員最初に作成】基本情報!C179="","",【全員最初に作成】基本情報!C179)</f>
        <v/>
      </c>
      <c r="C156" s="231" t="str">
        <f>IF(【全員最初に作成】基本情報!D179="","",【全員最初に作成】基本情報!D179)</f>
        <v/>
      </c>
      <c r="D156" s="231" t="str">
        <f>IF(【全員最初に作成】基本情報!E179="","",【全員最初に作成】基本情報!E179)</f>
        <v/>
      </c>
      <c r="E156" s="231" t="str">
        <f>IF(【全員最初に作成】基本情報!F179="","",【全員最初に作成】基本情報!F179)</f>
        <v/>
      </c>
      <c r="F156" s="231" t="str">
        <f>IF(【全員最初に作成】基本情報!G179="","",【全員最初に作成】基本情報!G179)</f>
        <v/>
      </c>
      <c r="G156" s="231" t="str">
        <f>IF(【全員最初に作成】基本情報!H179="","",【全員最初に作成】基本情報!H179)</f>
        <v/>
      </c>
      <c r="H156" s="231" t="str">
        <f>IF(【全員最初に作成】基本情報!I179="","",【全員最初に作成】基本情報!I179)</f>
        <v/>
      </c>
      <c r="I156" s="231" t="str">
        <f>IF(【全員最初に作成】基本情報!J179="","",【全員最初に作成】基本情報!J179)</f>
        <v/>
      </c>
      <c r="J156" s="231" t="str">
        <f>IF(【全員最初に作成】基本情報!K179="","",【全員最初に作成】基本情報!K179)</f>
        <v/>
      </c>
      <c r="K156" s="232" t="str">
        <f>IF(【全員最初に作成】基本情報!L179="","",【全員最初に作成】基本情報!L179)</f>
        <v/>
      </c>
      <c r="L156" s="229" t="str">
        <f>IF(【全員最初に作成】基本情報!M179="","",【全員最初に作成】基本情報!M179)</f>
        <v/>
      </c>
      <c r="M156" s="229" t="str">
        <f>IF(【全員最初に作成】基本情報!R179="","",【全員最初に作成】基本情報!R179)</f>
        <v/>
      </c>
      <c r="N156" s="229" t="str">
        <f>IF(【全員最初に作成】基本情報!W179="","",【全員最初に作成】基本情報!W179)</f>
        <v/>
      </c>
      <c r="O156" s="229" t="str">
        <f>IF(【全員最初に作成】基本情報!X179="","",【全員最初に作成】基本情報!X179)</f>
        <v/>
      </c>
      <c r="P156" s="233" t="str">
        <f>IF(【全員最初に作成】基本情報!Y179="","",【全員最初に作成】基本情報!Y179)</f>
        <v/>
      </c>
      <c r="Q156" s="234" t="str">
        <f>IF(【全員最初に作成】基本情報!AB179="","",【全員最初に作成】基本情報!AB179)</f>
        <v/>
      </c>
      <c r="R156" s="800"/>
      <c r="S156" s="801"/>
      <c r="T156" s="235" t="str">
        <f>IFERROR(IF(R156="","",VLOOKUP(P156,【参考】数式用!$A$5:$H$34,MATCH(S156,【参考】数式用!$F$4:$H$4,0)+5,0)),"")</f>
        <v/>
      </c>
      <c r="U156" s="236" t="str">
        <f>IF(S156="特定加算Ⅰ",VLOOKUP(P156,【参考】数式用!$A$5:$I$28,9,FALSE),"-")</f>
        <v>-</v>
      </c>
      <c r="V156" s="237" t="s">
        <v>155</v>
      </c>
      <c r="W156" s="802"/>
      <c r="X156" s="618" t="s">
        <v>156</v>
      </c>
      <c r="Y156" s="802"/>
      <c r="Z156" s="618" t="s">
        <v>157</v>
      </c>
      <c r="AA156" s="802"/>
      <c r="AB156" s="618" t="s">
        <v>156</v>
      </c>
      <c r="AC156" s="802"/>
      <c r="AD156" s="618" t="s">
        <v>158</v>
      </c>
      <c r="AE156" s="238" t="s">
        <v>159</v>
      </c>
      <c r="AF156" s="245" t="str">
        <f t="shared" si="12"/>
        <v/>
      </c>
      <c r="AG156" s="239" t="s">
        <v>160</v>
      </c>
      <c r="AH156" s="240" t="str">
        <f t="shared" si="13"/>
        <v/>
      </c>
      <c r="AJ156" s="241" t="str">
        <f t="shared" si="14"/>
        <v>○</v>
      </c>
      <c r="AK156" s="243" t="str">
        <f t="shared" si="11"/>
        <v/>
      </c>
      <c r="AL156" s="243"/>
      <c r="AM156" s="243"/>
      <c r="AN156" s="243"/>
      <c r="AO156" s="243"/>
      <c r="AP156" s="243"/>
      <c r="AQ156" s="243"/>
      <c r="AR156" s="243"/>
      <c r="AS156" s="244"/>
    </row>
    <row r="157" spans="1:45" ht="33" customHeight="1" thickBot="1">
      <c r="A157" s="229">
        <f t="shared" si="10"/>
        <v>146</v>
      </c>
      <c r="B157" s="230" t="str">
        <f>IF(【全員最初に作成】基本情報!C180="","",【全員最初に作成】基本情報!C180)</f>
        <v/>
      </c>
      <c r="C157" s="231" t="str">
        <f>IF(【全員最初に作成】基本情報!D180="","",【全員最初に作成】基本情報!D180)</f>
        <v/>
      </c>
      <c r="D157" s="231" t="str">
        <f>IF(【全員最初に作成】基本情報!E180="","",【全員最初に作成】基本情報!E180)</f>
        <v/>
      </c>
      <c r="E157" s="231" t="str">
        <f>IF(【全員最初に作成】基本情報!F180="","",【全員最初に作成】基本情報!F180)</f>
        <v/>
      </c>
      <c r="F157" s="231" t="str">
        <f>IF(【全員最初に作成】基本情報!G180="","",【全員最初に作成】基本情報!G180)</f>
        <v/>
      </c>
      <c r="G157" s="231" t="str">
        <f>IF(【全員最初に作成】基本情報!H180="","",【全員最初に作成】基本情報!H180)</f>
        <v/>
      </c>
      <c r="H157" s="231" t="str">
        <f>IF(【全員最初に作成】基本情報!I180="","",【全員最初に作成】基本情報!I180)</f>
        <v/>
      </c>
      <c r="I157" s="231" t="str">
        <f>IF(【全員最初に作成】基本情報!J180="","",【全員最初に作成】基本情報!J180)</f>
        <v/>
      </c>
      <c r="J157" s="231" t="str">
        <f>IF(【全員最初に作成】基本情報!K180="","",【全員最初に作成】基本情報!K180)</f>
        <v/>
      </c>
      <c r="K157" s="232" t="str">
        <f>IF(【全員最初に作成】基本情報!L180="","",【全員最初に作成】基本情報!L180)</f>
        <v/>
      </c>
      <c r="L157" s="229" t="str">
        <f>IF(【全員最初に作成】基本情報!M180="","",【全員最初に作成】基本情報!M180)</f>
        <v/>
      </c>
      <c r="M157" s="229" t="str">
        <f>IF(【全員最初に作成】基本情報!R180="","",【全員最初に作成】基本情報!R180)</f>
        <v/>
      </c>
      <c r="N157" s="229" t="str">
        <f>IF(【全員最初に作成】基本情報!W180="","",【全員最初に作成】基本情報!W180)</f>
        <v/>
      </c>
      <c r="O157" s="229" t="str">
        <f>IF(【全員最初に作成】基本情報!X180="","",【全員最初に作成】基本情報!X180)</f>
        <v/>
      </c>
      <c r="P157" s="233" t="str">
        <f>IF(【全員最初に作成】基本情報!Y180="","",【全員最初に作成】基本情報!Y180)</f>
        <v/>
      </c>
      <c r="Q157" s="234" t="str">
        <f>IF(【全員最初に作成】基本情報!AB180="","",【全員最初に作成】基本情報!AB180)</f>
        <v/>
      </c>
      <c r="R157" s="800"/>
      <c r="S157" s="801"/>
      <c r="T157" s="235" t="str">
        <f>IFERROR(IF(R157="","",VLOOKUP(P157,【参考】数式用!$A$5:$H$34,MATCH(S157,【参考】数式用!$F$4:$H$4,0)+5,0)),"")</f>
        <v/>
      </c>
      <c r="U157" s="236" t="str">
        <f>IF(S157="特定加算Ⅰ",VLOOKUP(P157,【参考】数式用!$A$5:$I$28,9,FALSE),"-")</f>
        <v>-</v>
      </c>
      <c r="V157" s="237" t="s">
        <v>155</v>
      </c>
      <c r="W157" s="802"/>
      <c r="X157" s="618" t="s">
        <v>156</v>
      </c>
      <c r="Y157" s="802"/>
      <c r="Z157" s="618" t="s">
        <v>157</v>
      </c>
      <c r="AA157" s="802"/>
      <c r="AB157" s="618" t="s">
        <v>156</v>
      </c>
      <c r="AC157" s="802"/>
      <c r="AD157" s="618" t="s">
        <v>158</v>
      </c>
      <c r="AE157" s="238" t="s">
        <v>159</v>
      </c>
      <c r="AF157" s="245" t="str">
        <f t="shared" si="12"/>
        <v/>
      </c>
      <c r="AG157" s="239" t="s">
        <v>160</v>
      </c>
      <c r="AH157" s="240" t="str">
        <f t="shared" si="13"/>
        <v/>
      </c>
      <c r="AJ157" s="241" t="str">
        <f t="shared" si="14"/>
        <v>○</v>
      </c>
      <c r="AK157" s="243" t="str">
        <f t="shared" si="11"/>
        <v/>
      </c>
      <c r="AL157" s="243"/>
      <c r="AM157" s="243"/>
      <c r="AN157" s="243"/>
      <c r="AO157" s="243"/>
      <c r="AP157" s="243"/>
      <c r="AQ157" s="243"/>
      <c r="AR157" s="243"/>
      <c r="AS157" s="244"/>
    </row>
    <row r="158" spans="1:45" ht="33" customHeight="1" thickBot="1">
      <c r="A158" s="229">
        <f t="shared" si="10"/>
        <v>147</v>
      </c>
      <c r="B158" s="230" t="str">
        <f>IF(【全員最初に作成】基本情報!C181="","",【全員最初に作成】基本情報!C181)</f>
        <v/>
      </c>
      <c r="C158" s="231" t="str">
        <f>IF(【全員最初に作成】基本情報!D181="","",【全員最初に作成】基本情報!D181)</f>
        <v/>
      </c>
      <c r="D158" s="231" t="str">
        <f>IF(【全員最初に作成】基本情報!E181="","",【全員最初に作成】基本情報!E181)</f>
        <v/>
      </c>
      <c r="E158" s="231" t="str">
        <f>IF(【全員最初に作成】基本情報!F181="","",【全員最初に作成】基本情報!F181)</f>
        <v/>
      </c>
      <c r="F158" s="231" t="str">
        <f>IF(【全員最初に作成】基本情報!G181="","",【全員最初に作成】基本情報!G181)</f>
        <v/>
      </c>
      <c r="G158" s="231" t="str">
        <f>IF(【全員最初に作成】基本情報!H181="","",【全員最初に作成】基本情報!H181)</f>
        <v/>
      </c>
      <c r="H158" s="231" t="str">
        <f>IF(【全員最初に作成】基本情報!I181="","",【全員最初に作成】基本情報!I181)</f>
        <v/>
      </c>
      <c r="I158" s="231" t="str">
        <f>IF(【全員最初に作成】基本情報!J181="","",【全員最初に作成】基本情報!J181)</f>
        <v/>
      </c>
      <c r="J158" s="231" t="str">
        <f>IF(【全員最初に作成】基本情報!K181="","",【全員最初に作成】基本情報!K181)</f>
        <v/>
      </c>
      <c r="K158" s="232" t="str">
        <f>IF(【全員最初に作成】基本情報!L181="","",【全員最初に作成】基本情報!L181)</f>
        <v/>
      </c>
      <c r="L158" s="229" t="str">
        <f>IF(【全員最初に作成】基本情報!M181="","",【全員最初に作成】基本情報!M181)</f>
        <v/>
      </c>
      <c r="M158" s="229" t="str">
        <f>IF(【全員最初に作成】基本情報!R181="","",【全員最初に作成】基本情報!R181)</f>
        <v/>
      </c>
      <c r="N158" s="229" t="str">
        <f>IF(【全員最初に作成】基本情報!W181="","",【全員最初に作成】基本情報!W181)</f>
        <v/>
      </c>
      <c r="O158" s="229" t="str">
        <f>IF(【全員最初に作成】基本情報!X181="","",【全員最初に作成】基本情報!X181)</f>
        <v/>
      </c>
      <c r="P158" s="233" t="str">
        <f>IF(【全員最初に作成】基本情報!Y181="","",【全員最初に作成】基本情報!Y181)</f>
        <v/>
      </c>
      <c r="Q158" s="234" t="str">
        <f>IF(【全員最初に作成】基本情報!AB181="","",【全員最初に作成】基本情報!AB181)</f>
        <v/>
      </c>
      <c r="R158" s="800"/>
      <c r="S158" s="801"/>
      <c r="T158" s="235" t="str">
        <f>IFERROR(IF(R158="","",VLOOKUP(P158,【参考】数式用!$A$5:$H$34,MATCH(S158,【参考】数式用!$F$4:$H$4,0)+5,0)),"")</f>
        <v/>
      </c>
      <c r="U158" s="236" t="str">
        <f>IF(S158="特定加算Ⅰ",VLOOKUP(P158,【参考】数式用!$A$5:$I$28,9,FALSE),"-")</f>
        <v>-</v>
      </c>
      <c r="V158" s="237" t="s">
        <v>155</v>
      </c>
      <c r="W158" s="802"/>
      <c r="X158" s="618" t="s">
        <v>156</v>
      </c>
      <c r="Y158" s="802"/>
      <c r="Z158" s="618" t="s">
        <v>157</v>
      </c>
      <c r="AA158" s="802"/>
      <c r="AB158" s="618" t="s">
        <v>156</v>
      </c>
      <c r="AC158" s="802"/>
      <c r="AD158" s="618" t="s">
        <v>158</v>
      </c>
      <c r="AE158" s="238" t="s">
        <v>159</v>
      </c>
      <c r="AF158" s="245" t="str">
        <f t="shared" si="12"/>
        <v/>
      </c>
      <c r="AG158" s="239" t="s">
        <v>160</v>
      </c>
      <c r="AH158" s="240" t="str">
        <f t="shared" si="13"/>
        <v/>
      </c>
      <c r="AJ158" s="241" t="str">
        <f t="shared" si="14"/>
        <v>○</v>
      </c>
      <c r="AK158" s="243" t="str">
        <f t="shared" si="11"/>
        <v/>
      </c>
      <c r="AL158" s="243"/>
      <c r="AM158" s="243"/>
      <c r="AN158" s="243"/>
      <c r="AO158" s="243"/>
      <c r="AP158" s="243"/>
      <c r="AQ158" s="243"/>
      <c r="AR158" s="243"/>
      <c r="AS158" s="244"/>
    </row>
    <row r="159" spans="1:45" ht="33" customHeight="1" thickBot="1">
      <c r="A159" s="229">
        <f t="shared" si="10"/>
        <v>148</v>
      </c>
      <c r="B159" s="230" t="str">
        <f>IF(【全員最初に作成】基本情報!C182="","",【全員最初に作成】基本情報!C182)</f>
        <v/>
      </c>
      <c r="C159" s="231" t="str">
        <f>IF(【全員最初に作成】基本情報!D182="","",【全員最初に作成】基本情報!D182)</f>
        <v/>
      </c>
      <c r="D159" s="231" t="str">
        <f>IF(【全員最初に作成】基本情報!E182="","",【全員最初に作成】基本情報!E182)</f>
        <v/>
      </c>
      <c r="E159" s="231" t="str">
        <f>IF(【全員最初に作成】基本情報!F182="","",【全員最初に作成】基本情報!F182)</f>
        <v/>
      </c>
      <c r="F159" s="231" t="str">
        <f>IF(【全員最初に作成】基本情報!G182="","",【全員最初に作成】基本情報!G182)</f>
        <v/>
      </c>
      <c r="G159" s="231" t="str">
        <f>IF(【全員最初に作成】基本情報!H182="","",【全員最初に作成】基本情報!H182)</f>
        <v/>
      </c>
      <c r="H159" s="231" t="str">
        <f>IF(【全員最初に作成】基本情報!I182="","",【全員最初に作成】基本情報!I182)</f>
        <v/>
      </c>
      <c r="I159" s="231" t="str">
        <f>IF(【全員最初に作成】基本情報!J182="","",【全員最初に作成】基本情報!J182)</f>
        <v/>
      </c>
      <c r="J159" s="231" t="str">
        <f>IF(【全員最初に作成】基本情報!K182="","",【全員最初に作成】基本情報!K182)</f>
        <v/>
      </c>
      <c r="K159" s="232" t="str">
        <f>IF(【全員最初に作成】基本情報!L182="","",【全員最初に作成】基本情報!L182)</f>
        <v/>
      </c>
      <c r="L159" s="229" t="str">
        <f>IF(【全員最初に作成】基本情報!M182="","",【全員最初に作成】基本情報!M182)</f>
        <v/>
      </c>
      <c r="M159" s="229" t="str">
        <f>IF(【全員最初に作成】基本情報!R182="","",【全員最初に作成】基本情報!R182)</f>
        <v/>
      </c>
      <c r="N159" s="229" t="str">
        <f>IF(【全員最初に作成】基本情報!W182="","",【全員最初に作成】基本情報!W182)</f>
        <v/>
      </c>
      <c r="O159" s="229" t="str">
        <f>IF(【全員最初に作成】基本情報!X182="","",【全員最初に作成】基本情報!X182)</f>
        <v/>
      </c>
      <c r="P159" s="233" t="str">
        <f>IF(【全員最初に作成】基本情報!Y182="","",【全員最初に作成】基本情報!Y182)</f>
        <v/>
      </c>
      <c r="Q159" s="234" t="str">
        <f>IF(【全員最初に作成】基本情報!AB182="","",【全員最初に作成】基本情報!AB182)</f>
        <v/>
      </c>
      <c r="R159" s="800"/>
      <c r="S159" s="801"/>
      <c r="T159" s="235" t="str">
        <f>IFERROR(IF(R159="","",VLOOKUP(P159,【参考】数式用!$A$5:$H$34,MATCH(S159,【参考】数式用!$F$4:$H$4,0)+5,0)),"")</f>
        <v/>
      </c>
      <c r="U159" s="236" t="str">
        <f>IF(S159="特定加算Ⅰ",VLOOKUP(P159,【参考】数式用!$A$5:$I$28,9,FALSE),"-")</f>
        <v>-</v>
      </c>
      <c r="V159" s="237" t="s">
        <v>155</v>
      </c>
      <c r="W159" s="802"/>
      <c r="X159" s="618" t="s">
        <v>156</v>
      </c>
      <c r="Y159" s="802"/>
      <c r="Z159" s="618" t="s">
        <v>157</v>
      </c>
      <c r="AA159" s="802"/>
      <c r="AB159" s="618" t="s">
        <v>156</v>
      </c>
      <c r="AC159" s="802"/>
      <c r="AD159" s="618" t="s">
        <v>158</v>
      </c>
      <c r="AE159" s="238" t="s">
        <v>159</v>
      </c>
      <c r="AF159" s="245" t="str">
        <f t="shared" si="12"/>
        <v/>
      </c>
      <c r="AG159" s="239" t="s">
        <v>160</v>
      </c>
      <c r="AH159" s="240" t="str">
        <f t="shared" si="13"/>
        <v/>
      </c>
      <c r="AJ159" s="241" t="str">
        <f t="shared" si="14"/>
        <v>○</v>
      </c>
      <c r="AK159" s="243" t="str">
        <f t="shared" si="11"/>
        <v/>
      </c>
      <c r="AL159" s="243"/>
      <c r="AM159" s="243"/>
      <c r="AN159" s="243"/>
      <c r="AO159" s="243"/>
      <c r="AP159" s="243"/>
      <c r="AQ159" s="243"/>
      <c r="AR159" s="243"/>
      <c r="AS159" s="244"/>
    </row>
    <row r="160" spans="1:45" ht="33" customHeight="1" thickBot="1">
      <c r="A160" s="229">
        <f t="shared" si="10"/>
        <v>149</v>
      </c>
      <c r="B160" s="230" t="str">
        <f>IF(【全員最初に作成】基本情報!C183="","",【全員最初に作成】基本情報!C183)</f>
        <v/>
      </c>
      <c r="C160" s="231" t="str">
        <f>IF(【全員最初に作成】基本情報!D183="","",【全員最初に作成】基本情報!D183)</f>
        <v/>
      </c>
      <c r="D160" s="231" t="str">
        <f>IF(【全員最初に作成】基本情報!E183="","",【全員最初に作成】基本情報!E183)</f>
        <v/>
      </c>
      <c r="E160" s="231" t="str">
        <f>IF(【全員最初に作成】基本情報!F183="","",【全員最初に作成】基本情報!F183)</f>
        <v/>
      </c>
      <c r="F160" s="231" t="str">
        <f>IF(【全員最初に作成】基本情報!G183="","",【全員最初に作成】基本情報!G183)</f>
        <v/>
      </c>
      <c r="G160" s="231" t="str">
        <f>IF(【全員最初に作成】基本情報!H183="","",【全員最初に作成】基本情報!H183)</f>
        <v/>
      </c>
      <c r="H160" s="231" t="str">
        <f>IF(【全員最初に作成】基本情報!I183="","",【全員最初に作成】基本情報!I183)</f>
        <v/>
      </c>
      <c r="I160" s="231" t="str">
        <f>IF(【全員最初に作成】基本情報!J183="","",【全員最初に作成】基本情報!J183)</f>
        <v/>
      </c>
      <c r="J160" s="231" t="str">
        <f>IF(【全員最初に作成】基本情報!K183="","",【全員最初に作成】基本情報!K183)</f>
        <v/>
      </c>
      <c r="K160" s="232" t="str">
        <f>IF(【全員最初に作成】基本情報!L183="","",【全員最初に作成】基本情報!L183)</f>
        <v/>
      </c>
      <c r="L160" s="229" t="str">
        <f>IF(【全員最初に作成】基本情報!M183="","",【全員最初に作成】基本情報!M183)</f>
        <v/>
      </c>
      <c r="M160" s="229" t="str">
        <f>IF(【全員最初に作成】基本情報!R183="","",【全員最初に作成】基本情報!R183)</f>
        <v/>
      </c>
      <c r="N160" s="229" t="str">
        <f>IF(【全員最初に作成】基本情報!W183="","",【全員最初に作成】基本情報!W183)</f>
        <v/>
      </c>
      <c r="O160" s="229" t="str">
        <f>IF(【全員最初に作成】基本情報!X183="","",【全員最初に作成】基本情報!X183)</f>
        <v/>
      </c>
      <c r="P160" s="233" t="str">
        <f>IF(【全員最初に作成】基本情報!Y183="","",【全員最初に作成】基本情報!Y183)</f>
        <v/>
      </c>
      <c r="Q160" s="234" t="str">
        <f>IF(【全員最初に作成】基本情報!AB183="","",【全員最初に作成】基本情報!AB183)</f>
        <v/>
      </c>
      <c r="R160" s="800"/>
      <c r="S160" s="801"/>
      <c r="T160" s="235" t="str">
        <f>IFERROR(IF(R160="","",VLOOKUP(P160,【参考】数式用!$A$5:$H$34,MATCH(S160,【参考】数式用!$F$4:$H$4,0)+5,0)),"")</f>
        <v/>
      </c>
      <c r="U160" s="236" t="str">
        <f>IF(S160="特定加算Ⅰ",VLOOKUP(P160,【参考】数式用!$A$5:$I$28,9,FALSE),"-")</f>
        <v>-</v>
      </c>
      <c r="V160" s="237" t="s">
        <v>155</v>
      </c>
      <c r="W160" s="802"/>
      <c r="X160" s="618" t="s">
        <v>156</v>
      </c>
      <c r="Y160" s="802"/>
      <c r="Z160" s="618" t="s">
        <v>157</v>
      </c>
      <c r="AA160" s="802"/>
      <c r="AB160" s="618" t="s">
        <v>156</v>
      </c>
      <c r="AC160" s="802"/>
      <c r="AD160" s="618" t="s">
        <v>158</v>
      </c>
      <c r="AE160" s="238" t="s">
        <v>159</v>
      </c>
      <c r="AF160" s="245" t="str">
        <f t="shared" si="12"/>
        <v/>
      </c>
      <c r="AG160" s="239" t="s">
        <v>160</v>
      </c>
      <c r="AH160" s="240" t="str">
        <f t="shared" si="13"/>
        <v/>
      </c>
      <c r="AJ160" s="241" t="str">
        <f t="shared" si="14"/>
        <v>○</v>
      </c>
      <c r="AK160" s="243" t="str">
        <f t="shared" si="11"/>
        <v/>
      </c>
      <c r="AL160" s="243"/>
      <c r="AM160" s="243"/>
      <c r="AN160" s="243"/>
      <c r="AO160" s="243"/>
      <c r="AP160" s="243"/>
      <c r="AQ160" s="243"/>
      <c r="AR160" s="243"/>
      <c r="AS160" s="244"/>
    </row>
    <row r="161" spans="1:45" ht="33" customHeight="1" thickBot="1">
      <c r="A161" s="229">
        <f t="shared" si="10"/>
        <v>150</v>
      </c>
      <c r="B161" s="230" t="str">
        <f>IF(【全員最初に作成】基本情報!C184="","",【全員最初に作成】基本情報!C184)</f>
        <v/>
      </c>
      <c r="C161" s="231" t="str">
        <f>IF(【全員最初に作成】基本情報!D184="","",【全員最初に作成】基本情報!D184)</f>
        <v/>
      </c>
      <c r="D161" s="231" t="str">
        <f>IF(【全員最初に作成】基本情報!E184="","",【全員最初に作成】基本情報!E184)</f>
        <v/>
      </c>
      <c r="E161" s="231" t="str">
        <f>IF(【全員最初に作成】基本情報!F184="","",【全員最初に作成】基本情報!F184)</f>
        <v/>
      </c>
      <c r="F161" s="231" t="str">
        <f>IF(【全員最初に作成】基本情報!G184="","",【全員最初に作成】基本情報!G184)</f>
        <v/>
      </c>
      <c r="G161" s="231" t="str">
        <f>IF(【全員最初に作成】基本情報!H184="","",【全員最初に作成】基本情報!H184)</f>
        <v/>
      </c>
      <c r="H161" s="231" t="str">
        <f>IF(【全員最初に作成】基本情報!I184="","",【全員最初に作成】基本情報!I184)</f>
        <v/>
      </c>
      <c r="I161" s="231" t="str">
        <f>IF(【全員最初に作成】基本情報!J184="","",【全員最初に作成】基本情報!J184)</f>
        <v/>
      </c>
      <c r="J161" s="231" t="str">
        <f>IF(【全員最初に作成】基本情報!K184="","",【全員最初に作成】基本情報!K184)</f>
        <v/>
      </c>
      <c r="K161" s="232" t="str">
        <f>IF(【全員最初に作成】基本情報!L184="","",【全員最初に作成】基本情報!L184)</f>
        <v/>
      </c>
      <c r="L161" s="229" t="str">
        <f>IF(【全員最初に作成】基本情報!M184="","",【全員最初に作成】基本情報!M184)</f>
        <v/>
      </c>
      <c r="M161" s="229" t="str">
        <f>IF(【全員最初に作成】基本情報!R184="","",【全員最初に作成】基本情報!R184)</f>
        <v/>
      </c>
      <c r="N161" s="229" t="str">
        <f>IF(【全員最初に作成】基本情報!W184="","",【全員最初に作成】基本情報!W184)</f>
        <v/>
      </c>
      <c r="O161" s="229" t="str">
        <f>IF(【全員最初に作成】基本情報!X184="","",【全員最初に作成】基本情報!X184)</f>
        <v/>
      </c>
      <c r="P161" s="233" t="str">
        <f>IF(【全員最初に作成】基本情報!Y184="","",【全員最初に作成】基本情報!Y184)</f>
        <v/>
      </c>
      <c r="Q161" s="234" t="str">
        <f>IF(【全員最初に作成】基本情報!AB184="","",【全員最初に作成】基本情報!AB184)</f>
        <v/>
      </c>
      <c r="R161" s="800"/>
      <c r="S161" s="801"/>
      <c r="T161" s="235" t="str">
        <f>IFERROR(IF(R161="","",VLOOKUP(P161,【参考】数式用!$A$5:$H$34,MATCH(S161,【参考】数式用!$F$4:$H$4,0)+5,0)),"")</f>
        <v/>
      </c>
      <c r="U161" s="236" t="str">
        <f>IF(S161="特定加算Ⅰ",VLOOKUP(P161,【参考】数式用!$A$5:$I$28,9,FALSE),"-")</f>
        <v>-</v>
      </c>
      <c r="V161" s="237" t="s">
        <v>155</v>
      </c>
      <c r="W161" s="802"/>
      <c r="X161" s="618" t="s">
        <v>156</v>
      </c>
      <c r="Y161" s="802"/>
      <c r="Z161" s="618" t="s">
        <v>157</v>
      </c>
      <c r="AA161" s="802"/>
      <c r="AB161" s="618" t="s">
        <v>156</v>
      </c>
      <c r="AC161" s="802"/>
      <c r="AD161" s="618" t="s">
        <v>158</v>
      </c>
      <c r="AE161" s="238" t="s">
        <v>159</v>
      </c>
      <c r="AF161" s="245" t="str">
        <f t="shared" si="12"/>
        <v/>
      </c>
      <c r="AG161" s="239" t="s">
        <v>160</v>
      </c>
      <c r="AH161" s="240" t="str">
        <f t="shared" si="13"/>
        <v/>
      </c>
      <c r="AJ161" s="241" t="str">
        <f t="shared" si="14"/>
        <v>○</v>
      </c>
      <c r="AK161" s="243" t="str">
        <f t="shared" si="11"/>
        <v/>
      </c>
      <c r="AL161" s="243"/>
      <c r="AM161" s="243"/>
      <c r="AN161" s="243"/>
      <c r="AO161" s="243"/>
      <c r="AP161" s="243"/>
      <c r="AQ161" s="243"/>
      <c r="AR161" s="243"/>
      <c r="AS161" s="244"/>
    </row>
    <row r="162" spans="1:45" ht="33" customHeight="1" thickBot="1">
      <c r="A162" s="229">
        <f t="shared" si="10"/>
        <v>151</v>
      </c>
      <c r="B162" s="230" t="str">
        <f>IF(【全員最初に作成】基本情報!C185="","",【全員最初に作成】基本情報!C185)</f>
        <v/>
      </c>
      <c r="C162" s="231" t="str">
        <f>IF(【全員最初に作成】基本情報!D185="","",【全員最初に作成】基本情報!D185)</f>
        <v/>
      </c>
      <c r="D162" s="231" t="str">
        <f>IF(【全員最初に作成】基本情報!E185="","",【全員最初に作成】基本情報!E185)</f>
        <v/>
      </c>
      <c r="E162" s="231" t="str">
        <f>IF(【全員最初に作成】基本情報!F185="","",【全員最初に作成】基本情報!F185)</f>
        <v/>
      </c>
      <c r="F162" s="231" t="str">
        <f>IF(【全員最初に作成】基本情報!G185="","",【全員最初に作成】基本情報!G185)</f>
        <v/>
      </c>
      <c r="G162" s="231" t="str">
        <f>IF(【全員最初に作成】基本情報!H185="","",【全員最初に作成】基本情報!H185)</f>
        <v/>
      </c>
      <c r="H162" s="231" t="str">
        <f>IF(【全員最初に作成】基本情報!I185="","",【全員最初に作成】基本情報!I185)</f>
        <v/>
      </c>
      <c r="I162" s="231" t="str">
        <f>IF(【全員最初に作成】基本情報!J185="","",【全員最初に作成】基本情報!J185)</f>
        <v/>
      </c>
      <c r="J162" s="231" t="str">
        <f>IF(【全員最初に作成】基本情報!K185="","",【全員最初に作成】基本情報!K185)</f>
        <v/>
      </c>
      <c r="K162" s="232" t="str">
        <f>IF(【全員最初に作成】基本情報!L185="","",【全員最初に作成】基本情報!L185)</f>
        <v/>
      </c>
      <c r="L162" s="229" t="str">
        <f>IF(【全員最初に作成】基本情報!M185="","",【全員最初に作成】基本情報!M185)</f>
        <v/>
      </c>
      <c r="M162" s="229" t="str">
        <f>IF(【全員最初に作成】基本情報!R185="","",【全員最初に作成】基本情報!R185)</f>
        <v/>
      </c>
      <c r="N162" s="229" t="str">
        <f>IF(【全員最初に作成】基本情報!W185="","",【全員最初に作成】基本情報!W185)</f>
        <v/>
      </c>
      <c r="O162" s="229" t="str">
        <f>IF(【全員最初に作成】基本情報!X185="","",【全員最初に作成】基本情報!X185)</f>
        <v/>
      </c>
      <c r="P162" s="233" t="str">
        <f>IF(【全員最初に作成】基本情報!Y185="","",【全員最初に作成】基本情報!Y185)</f>
        <v/>
      </c>
      <c r="Q162" s="234" t="str">
        <f>IF(【全員最初に作成】基本情報!AB185="","",【全員最初に作成】基本情報!AB185)</f>
        <v/>
      </c>
      <c r="R162" s="800"/>
      <c r="S162" s="801"/>
      <c r="T162" s="235" t="str">
        <f>IFERROR(IF(R162="","",VLOOKUP(P162,【参考】数式用!$A$5:$H$34,MATCH(S162,【参考】数式用!$F$4:$H$4,0)+5,0)),"")</f>
        <v/>
      </c>
      <c r="U162" s="236" t="str">
        <f>IF(S162="特定加算Ⅰ",VLOOKUP(P162,【参考】数式用!$A$5:$I$28,9,FALSE),"-")</f>
        <v>-</v>
      </c>
      <c r="V162" s="237" t="s">
        <v>155</v>
      </c>
      <c r="W162" s="802"/>
      <c r="X162" s="618" t="s">
        <v>156</v>
      </c>
      <c r="Y162" s="802"/>
      <c r="Z162" s="618" t="s">
        <v>157</v>
      </c>
      <c r="AA162" s="802"/>
      <c r="AB162" s="618" t="s">
        <v>156</v>
      </c>
      <c r="AC162" s="802"/>
      <c r="AD162" s="618" t="s">
        <v>158</v>
      </c>
      <c r="AE162" s="238" t="s">
        <v>159</v>
      </c>
      <c r="AF162" s="245" t="str">
        <f t="shared" si="12"/>
        <v/>
      </c>
      <c r="AG162" s="239" t="s">
        <v>160</v>
      </c>
      <c r="AH162" s="240" t="str">
        <f t="shared" si="13"/>
        <v/>
      </c>
      <c r="AJ162" s="241" t="str">
        <f t="shared" si="14"/>
        <v>○</v>
      </c>
      <c r="AK162" s="243" t="str">
        <f t="shared" si="11"/>
        <v/>
      </c>
      <c r="AL162" s="243"/>
      <c r="AM162" s="243"/>
      <c r="AN162" s="243"/>
      <c r="AO162" s="243"/>
      <c r="AP162" s="243"/>
      <c r="AQ162" s="243"/>
      <c r="AR162" s="243"/>
      <c r="AS162" s="244"/>
    </row>
    <row r="163" spans="1:45" ht="33" customHeight="1" thickBot="1">
      <c r="A163" s="229">
        <f t="shared" si="10"/>
        <v>152</v>
      </c>
      <c r="B163" s="230" t="str">
        <f>IF(【全員最初に作成】基本情報!C186="","",【全員最初に作成】基本情報!C186)</f>
        <v/>
      </c>
      <c r="C163" s="231" t="str">
        <f>IF(【全員最初に作成】基本情報!D186="","",【全員最初に作成】基本情報!D186)</f>
        <v/>
      </c>
      <c r="D163" s="231" t="str">
        <f>IF(【全員最初に作成】基本情報!E186="","",【全員最初に作成】基本情報!E186)</f>
        <v/>
      </c>
      <c r="E163" s="231" t="str">
        <f>IF(【全員最初に作成】基本情報!F186="","",【全員最初に作成】基本情報!F186)</f>
        <v/>
      </c>
      <c r="F163" s="231" t="str">
        <f>IF(【全員最初に作成】基本情報!G186="","",【全員最初に作成】基本情報!G186)</f>
        <v/>
      </c>
      <c r="G163" s="231" t="str">
        <f>IF(【全員最初に作成】基本情報!H186="","",【全員最初に作成】基本情報!H186)</f>
        <v/>
      </c>
      <c r="H163" s="231" t="str">
        <f>IF(【全員最初に作成】基本情報!I186="","",【全員最初に作成】基本情報!I186)</f>
        <v/>
      </c>
      <c r="I163" s="231" t="str">
        <f>IF(【全員最初に作成】基本情報!J186="","",【全員最初に作成】基本情報!J186)</f>
        <v/>
      </c>
      <c r="J163" s="231" t="str">
        <f>IF(【全員最初に作成】基本情報!K186="","",【全員最初に作成】基本情報!K186)</f>
        <v/>
      </c>
      <c r="K163" s="232" t="str">
        <f>IF(【全員最初に作成】基本情報!L186="","",【全員最初に作成】基本情報!L186)</f>
        <v/>
      </c>
      <c r="L163" s="229" t="str">
        <f>IF(【全員最初に作成】基本情報!M186="","",【全員最初に作成】基本情報!M186)</f>
        <v/>
      </c>
      <c r="M163" s="229" t="str">
        <f>IF(【全員最初に作成】基本情報!R186="","",【全員最初に作成】基本情報!R186)</f>
        <v/>
      </c>
      <c r="N163" s="229" t="str">
        <f>IF(【全員最初に作成】基本情報!W186="","",【全員最初に作成】基本情報!W186)</f>
        <v/>
      </c>
      <c r="O163" s="229" t="str">
        <f>IF(【全員最初に作成】基本情報!X186="","",【全員最初に作成】基本情報!X186)</f>
        <v/>
      </c>
      <c r="P163" s="233" t="str">
        <f>IF(【全員最初に作成】基本情報!Y186="","",【全員最初に作成】基本情報!Y186)</f>
        <v/>
      </c>
      <c r="Q163" s="234" t="str">
        <f>IF(【全員最初に作成】基本情報!AB186="","",【全員最初に作成】基本情報!AB186)</f>
        <v/>
      </c>
      <c r="R163" s="800"/>
      <c r="S163" s="801"/>
      <c r="T163" s="235" t="str">
        <f>IFERROR(IF(R163="","",VLOOKUP(P163,【参考】数式用!$A$5:$H$34,MATCH(S163,【参考】数式用!$F$4:$H$4,0)+5,0)),"")</f>
        <v/>
      </c>
      <c r="U163" s="236" t="str">
        <f>IF(S163="特定加算Ⅰ",VLOOKUP(P163,【参考】数式用!$A$5:$I$28,9,FALSE),"-")</f>
        <v>-</v>
      </c>
      <c r="V163" s="237" t="s">
        <v>155</v>
      </c>
      <c r="W163" s="802"/>
      <c r="X163" s="618" t="s">
        <v>156</v>
      </c>
      <c r="Y163" s="802"/>
      <c r="Z163" s="618" t="s">
        <v>157</v>
      </c>
      <c r="AA163" s="802"/>
      <c r="AB163" s="618" t="s">
        <v>156</v>
      </c>
      <c r="AC163" s="802"/>
      <c r="AD163" s="618" t="s">
        <v>158</v>
      </c>
      <c r="AE163" s="238" t="s">
        <v>159</v>
      </c>
      <c r="AF163" s="245" t="str">
        <f t="shared" si="12"/>
        <v/>
      </c>
      <c r="AG163" s="239" t="s">
        <v>160</v>
      </c>
      <c r="AH163" s="240" t="str">
        <f t="shared" si="13"/>
        <v/>
      </c>
      <c r="AJ163" s="241" t="str">
        <f t="shared" si="14"/>
        <v>○</v>
      </c>
      <c r="AK163" s="243" t="str">
        <f t="shared" si="11"/>
        <v/>
      </c>
      <c r="AL163" s="243"/>
      <c r="AM163" s="243"/>
      <c r="AN163" s="243"/>
      <c r="AO163" s="243"/>
      <c r="AP163" s="243"/>
      <c r="AQ163" s="243"/>
      <c r="AR163" s="243"/>
      <c r="AS163" s="244"/>
    </row>
    <row r="164" spans="1:45" ht="33" customHeight="1" thickBot="1">
      <c r="A164" s="229">
        <f t="shared" si="10"/>
        <v>153</v>
      </c>
      <c r="B164" s="230" t="str">
        <f>IF(【全員最初に作成】基本情報!C187="","",【全員最初に作成】基本情報!C187)</f>
        <v/>
      </c>
      <c r="C164" s="231" t="str">
        <f>IF(【全員最初に作成】基本情報!D187="","",【全員最初に作成】基本情報!D187)</f>
        <v/>
      </c>
      <c r="D164" s="231" t="str">
        <f>IF(【全員最初に作成】基本情報!E187="","",【全員最初に作成】基本情報!E187)</f>
        <v/>
      </c>
      <c r="E164" s="231" t="str">
        <f>IF(【全員最初に作成】基本情報!F187="","",【全員最初に作成】基本情報!F187)</f>
        <v/>
      </c>
      <c r="F164" s="231" t="str">
        <f>IF(【全員最初に作成】基本情報!G187="","",【全員最初に作成】基本情報!G187)</f>
        <v/>
      </c>
      <c r="G164" s="231" t="str">
        <f>IF(【全員最初に作成】基本情報!H187="","",【全員最初に作成】基本情報!H187)</f>
        <v/>
      </c>
      <c r="H164" s="231" t="str">
        <f>IF(【全員最初に作成】基本情報!I187="","",【全員最初に作成】基本情報!I187)</f>
        <v/>
      </c>
      <c r="I164" s="231" t="str">
        <f>IF(【全員最初に作成】基本情報!J187="","",【全員最初に作成】基本情報!J187)</f>
        <v/>
      </c>
      <c r="J164" s="231" t="str">
        <f>IF(【全員最初に作成】基本情報!K187="","",【全員最初に作成】基本情報!K187)</f>
        <v/>
      </c>
      <c r="K164" s="232" t="str">
        <f>IF(【全員最初に作成】基本情報!L187="","",【全員最初に作成】基本情報!L187)</f>
        <v/>
      </c>
      <c r="L164" s="229" t="str">
        <f>IF(【全員最初に作成】基本情報!M187="","",【全員最初に作成】基本情報!M187)</f>
        <v/>
      </c>
      <c r="M164" s="229" t="str">
        <f>IF(【全員最初に作成】基本情報!R187="","",【全員最初に作成】基本情報!R187)</f>
        <v/>
      </c>
      <c r="N164" s="229" t="str">
        <f>IF(【全員最初に作成】基本情報!W187="","",【全員最初に作成】基本情報!W187)</f>
        <v/>
      </c>
      <c r="O164" s="229" t="str">
        <f>IF(【全員最初に作成】基本情報!X187="","",【全員最初に作成】基本情報!X187)</f>
        <v/>
      </c>
      <c r="P164" s="233" t="str">
        <f>IF(【全員最初に作成】基本情報!Y187="","",【全員最初に作成】基本情報!Y187)</f>
        <v/>
      </c>
      <c r="Q164" s="234" t="str">
        <f>IF(【全員最初に作成】基本情報!AB187="","",【全員最初に作成】基本情報!AB187)</f>
        <v/>
      </c>
      <c r="R164" s="800"/>
      <c r="S164" s="801"/>
      <c r="T164" s="235" t="str">
        <f>IFERROR(IF(R164="","",VLOOKUP(P164,【参考】数式用!$A$5:$H$34,MATCH(S164,【参考】数式用!$F$4:$H$4,0)+5,0)),"")</f>
        <v/>
      </c>
      <c r="U164" s="236" t="str">
        <f>IF(S164="特定加算Ⅰ",VLOOKUP(P164,【参考】数式用!$A$5:$I$28,9,FALSE),"-")</f>
        <v>-</v>
      </c>
      <c r="V164" s="237" t="s">
        <v>155</v>
      </c>
      <c r="W164" s="802"/>
      <c r="X164" s="618" t="s">
        <v>156</v>
      </c>
      <c r="Y164" s="802"/>
      <c r="Z164" s="618" t="s">
        <v>157</v>
      </c>
      <c r="AA164" s="802"/>
      <c r="AB164" s="618" t="s">
        <v>156</v>
      </c>
      <c r="AC164" s="802"/>
      <c r="AD164" s="618" t="s">
        <v>158</v>
      </c>
      <c r="AE164" s="238" t="s">
        <v>159</v>
      </c>
      <c r="AF164" s="245" t="str">
        <f t="shared" si="12"/>
        <v/>
      </c>
      <c r="AG164" s="239" t="s">
        <v>160</v>
      </c>
      <c r="AH164" s="240" t="str">
        <f t="shared" si="13"/>
        <v/>
      </c>
      <c r="AJ164" s="241" t="str">
        <f t="shared" si="14"/>
        <v>○</v>
      </c>
      <c r="AK164" s="243" t="str">
        <f t="shared" si="11"/>
        <v/>
      </c>
      <c r="AL164" s="243"/>
      <c r="AM164" s="243"/>
      <c r="AN164" s="243"/>
      <c r="AO164" s="243"/>
      <c r="AP164" s="243"/>
      <c r="AQ164" s="243"/>
      <c r="AR164" s="243"/>
      <c r="AS164" s="244"/>
    </row>
    <row r="165" spans="1:45" ht="33" customHeight="1" thickBot="1">
      <c r="A165" s="229">
        <f t="shared" si="10"/>
        <v>154</v>
      </c>
      <c r="B165" s="230" t="str">
        <f>IF(【全員最初に作成】基本情報!C188="","",【全員最初に作成】基本情報!C188)</f>
        <v/>
      </c>
      <c r="C165" s="231" t="str">
        <f>IF(【全員最初に作成】基本情報!D188="","",【全員最初に作成】基本情報!D188)</f>
        <v/>
      </c>
      <c r="D165" s="231" t="str">
        <f>IF(【全員最初に作成】基本情報!E188="","",【全員最初に作成】基本情報!E188)</f>
        <v/>
      </c>
      <c r="E165" s="231" t="str">
        <f>IF(【全員最初に作成】基本情報!F188="","",【全員最初に作成】基本情報!F188)</f>
        <v/>
      </c>
      <c r="F165" s="231" t="str">
        <f>IF(【全員最初に作成】基本情報!G188="","",【全員最初に作成】基本情報!G188)</f>
        <v/>
      </c>
      <c r="G165" s="231" t="str">
        <f>IF(【全員最初に作成】基本情報!H188="","",【全員最初に作成】基本情報!H188)</f>
        <v/>
      </c>
      <c r="H165" s="231" t="str">
        <f>IF(【全員最初に作成】基本情報!I188="","",【全員最初に作成】基本情報!I188)</f>
        <v/>
      </c>
      <c r="I165" s="231" t="str">
        <f>IF(【全員最初に作成】基本情報!J188="","",【全員最初に作成】基本情報!J188)</f>
        <v/>
      </c>
      <c r="J165" s="231" t="str">
        <f>IF(【全員最初に作成】基本情報!K188="","",【全員最初に作成】基本情報!K188)</f>
        <v/>
      </c>
      <c r="K165" s="232" t="str">
        <f>IF(【全員最初に作成】基本情報!L188="","",【全員最初に作成】基本情報!L188)</f>
        <v/>
      </c>
      <c r="L165" s="229" t="str">
        <f>IF(【全員最初に作成】基本情報!M188="","",【全員最初に作成】基本情報!M188)</f>
        <v/>
      </c>
      <c r="M165" s="229" t="str">
        <f>IF(【全員最初に作成】基本情報!R188="","",【全員最初に作成】基本情報!R188)</f>
        <v/>
      </c>
      <c r="N165" s="229" t="str">
        <f>IF(【全員最初に作成】基本情報!W188="","",【全員最初に作成】基本情報!W188)</f>
        <v/>
      </c>
      <c r="O165" s="229" t="str">
        <f>IF(【全員最初に作成】基本情報!X188="","",【全員最初に作成】基本情報!X188)</f>
        <v/>
      </c>
      <c r="P165" s="233" t="str">
        <f>IF(【全員最初に作成】基本情報!Y188="","",【全員最初に作成】基本情報!Y188)</f>
        <v/>
      </c>
      <c r="Q165" s="234" t="str">
        <f>IF(【全員最初に作成】基本情報!AB188="","",【全員最初に作成】基本情報!AB188)</f>
        <v/>
      </c>
      <c r="R165" s="800"/>
      <c r="S165" s="801"/>
      <c r="T165" s="235" t="str">
        <f>IFERROR(IF(R165="","",VLOOKUP(P165,【参考】数式用!$A$5:$H$34,MATCH(S165,【参考】数式用!$F$4:$H$4,0)+5,0)),"")</f>
        <v/>
      </c>
      <c r="U165" s="236" t="str">
        <f>IF(S165="特定加算Ⅰ",VLOOKUP(P165,【参考】数式用!$A$5:$I$28,9,FALSE),"-")</f>
        <v>-</v>
      </c>
      <c r="V165" s="237" t="s">
        <v>155</v>
      </c>
      <c r="W165" s="802"/>
      <c r="X165" s="618" t="s">
        <v>156</v>
      </c>
      <c r="Y165" s="802"/>
      <c r="Z165" s="618" t="s">
        <v>157</v>
      </c>
      <c r="AA165" s="802"/>
      <c r="AB165" s="618" t="s">
        <v>156</v>
      </c>
      <c r="AC165" s="802"/>
      <c r="AD165" s="618" t="s">
        <v>158</v>
      </c>
      <c r="AE165" s="238" t="s">
        <v>159</v>
      </c>
      <c r="AF165" s="245" t="str">
        <f t="shared" si="12"/>
        <v/>
      </c>
      <c r="AG165" s="239" t="s">
        <v>160</v>
      </c>
      <c r="AH165" s="240" t="str">
        <f t="shared" si="13"/>
        <v/>
      </c>
      <c r="AJ165" s="241" t="str">
        <f t="shared" si="14"/>
        <v>○</v>
      </c>
      <c r="AK165" s="243" t="str">
        <f t="shared" si="11"/>
        <v/>
      </c>
      <c r="AL165" s="243"/>
      <c r="AM165" s="243"/>
      <c r="AN165" s="243"/>
      <c r="AO165" s="243"/>
      <c r="AP165" s="243"/>
      <c r="AQ165" s="243"/>
      <c r="AR165" s="243"/>
      <c r="AS165" s="244"/>
    </row>
    <row r="166" spans="1:45" ht="33" customHeight="1" thickBot="1">
      <c r="A166" s="229">
        <f t="shared" si="10"/>
        <v>155</v>
      </c>
      <c r="B166" s="230" t="str">
        <f>IF(【全員最初に作成】基本情報!C189="","",【全員最初に作成】基本情報!C189)</f>
        <v/>
      </c>
      <c r="C166" s="231" t="str">
        <f>IF(【全員最初に作成】基本情報!D189="","",【全員最初に作成】基本情報!D189)</f>
        <v/>
      </c>
      <c r="D166" s="231" t="str">
        <f>IF(【全員最初に作成】基本情報!E189="","",【全員最初に作成】基本情報!E189)</f>
        <v/>
      </c>
      <c r="E166" s="231" t="str">
        <f>IF(【全員最初に作成】基本情報!F189="","",【全員最初に作成】基本情報!F189)</f>
        <v/>
      </c>
      <c r="F166" s="231" t="str">
        <f>IF(【全員最初に作成】基本情報!G189="","",【全員最初に作成】基本情報!G189)</f>
        <v/>
      </c>
      <c r="G166" s="231" t="str">
        <f>IF(【全員最初に作成】基本情報!H189="","",【全員最初に作成】基本情報!H189)</f>
        <v/>
      </c>
      <c r="H166" s="231" t="str">
        <f>IF(【全員最初に作成】基本情報!I189="","",【全員最初に作成】基本情報!I189)</f>
        <v/>
      </c>
      <c r="I166" s="231" t="str">
        <f>IF(【全員最初に作成】基本情報!J189="","",【全員最初に作成】基本情報!J189)</f>
        <v/>
      </c>
      <c r="J166" s="231" t="str">
        <f>IF(【全員最初に作成】基本情報!K189="","",【全員最初に作成】基本情報!K189)</f>
        <v/>
      </c>
      <c r="K166" s="232" t="str">
        <f>IF(【全員最初に作成】基本情報!L189="","",【全員最初に作成】基本情報!L189)</f>
        <v/>
      </c>
      <c r="L166" s="229" t="str">
        <f>IF(【全員最初に作成】基本情報!M189="","",【全員最初に作成】基本情報!M189)</f>
        <v/>
      </c>
      <c r="M166" s="229" t="str">
        <f>IF(【全員最初に作成】基本情報!R189="","",【全員最初に作成】基本情報!R189)</f>
        <v/>
      </c>
      <c r="N166" s="229" t="str">
        <f>IF(【全員最初に作成】基本情報!W189="","",【全員最初に作成】基本情報!W189)</f>
        <v/>
      </c>
      <c r="O166" s="229" t="str">
        <f>IF(【全員最初に作成】基本情報!X189="","",【全員最初に作成】基本情報!X189)</f>
        <v/>
      </c>
      <c r="P166" s="233" t="str">
        <f>IF(【全員最初に作成】基本情報!Y189="","",【全員最初に作成】基本情報!Y189)</f>
        <v/>
      </c>
      <c r="Q166" s="234" t="str">
        <f>IF(【全員最初に作成】基本情報!AB189="","",【全員最初に作成】基本情報!AB189)</f>
        <v/>
      </c>
      <c r="R166" s="800"/>
      <c r="S166" s="801"/>
      <c r="T166" s="235" t="str">
        <f>IFERROR(IF(R166="","",VLOOKUP(P166,【参考】数式用!$A$5:$H$34,MATCH(S166,【参考】数式用!$F$4:$H$4,0)+5,0)),"")</f>
        <v/>
      </c>
      <c r="U166" s="236" t="str">
        <f>IF(S166="特定加算Ⅰ",VLOOKUP(P166,【参考】数式用!$A$5:$I$28,9,FALSE),"-")</f>
        <v>-</v>
      </c>
      <c r="V166" s="237" t="s">
        <v>155</v>
      </c>
      <c r="W166" s="802"/>
      <c r="X166" s="618" t="s">
        <v>156</v>
      </c>
      <c r="Y166" s="802"/>
      <c r="Z166" s="618" t="s">
        <v>157</v>
      </c>
      <c r="AA166" s="802"/>
      <c r="AB166" s="618" t="s">
        <v>156</v>
      </c>
      <c r="AC166" s="802"/>
      <c r="AD166" s="618" t="s">
        <v>158</v>
      </c>
      <c r="AE166" s="238" t="s">
        <v>159</v>
      </c>
      <c r="AF166" s="245" t="str">
        <f t="shared" si="12"/>
        <v/>
      </c>
      <c r="AG166" s="239" t="s">
        <v>160</v>
      </c>
      <c r="AH166" s="240" t="str">
        <f t="shared" si="13"/>
        <v/>
      </c>
      <c r="AJ166" s="241" t="str">
        <f t="shared" si="14"/>
        <v>○</v>
      </c>
      <c r="AK166" s="243" t="str">
        <f t="shared" si="11"/>
        <v/>
      </c>
      <c r="AL166" s="243"/>
      <c r="AM166" s="243"/>
      <c r="AN166" s="243"/>
      <c r="AO166" s="243"/>
      <c r="AP166" s="243"/>
      <c r="AQ166" s="243"/>
      <c r="AR166" s="243"/>
      <c r="AS166" s="244"/>
    </row>
    <row r="167" spans="1:45" ht="33" customHeight="1" thickBot="1">
      <c r="A167" s="229">
        <f t="shared" si="10"/>
        <v>156</v>
      </c>
      <c r="B167" s="230" t="str">
        <f>IF(【全員最初に作成】基本情報!C190="","",【全員最初に作成】基本情報!C190)</f>
        <v/>
      </c>
      <c r="C167" s="231" t="str">
        <f>IF(【全員最初に作成】基本情報!D190="","",【全員最初に作成】基本情報!D190)</f>
        <v/>
      </c>
      <c r="D167" s="231" t="str">
        <f>IF(【全員最初に作成】基本情報!E190="","",【全員最初に作成】基本情報!E190)</f>
        <v/>
      </c>
      <c r="E167" s="231" t="str">
        <f>IF(【全員最初に作成】基本情報!F190="","",【全員最初に作成】基本情報!F190)</f>
        <v/>
      </c>
      <c r="F167" s="231" t="str">
        <f>IF(【全員最初に作成】基本情報!G190="","",【全員最初に作成】基本情報!G190)</f>
        <v/>
      </c>
      <c r="G167" s="231" t="str">
        <f>IF(【全員最初に作成】基本情報!H190="","",【全員最初に作成】基本情報!H190)</f>
        <v/>
      </c>
      <c r="H167" s="231" t="str">
        <f>IF(【全員最初に作成】基本情報!I190="","",【全員最初に作成】基本情報!I190)</f>
        <v/>
      </c>
      <c r="I167" s="231" t="str">
        <f>IF(【全員最初に作成】基本情報!J190="","",【全員最初に作成】基本情報!J190)</f>
        <v/>
      </c>
      <c r="J167" s="231" t="str">
        <f>IF(【全員最初に作成】基本情報!K190="","",【全員最初に作成】基本情報!K190)</f>
        <v/>
      </c>
      <c r="K167" s="232" t="str">
        <f>IF(【全員最初に作成】基本情報!L190="","",【全員最初に作成】基本情報!L190)</f>
        <v/>
      </c>
      <c r="L167" s="229" t="str">
        <f>IF(【全員最初に作成】基本情報!M190="","",【全員最初に作成】基本情報!M190)</f>
        <v/>
      </c>
      <c r="M167" s="229" t="str">
        <f>IF(【全員最初に作成】基本情報!R190="","",【全員最初に作成】基本情報!R190)</f>
        <v/>
      </c>
      <c r="N167" s="229" t="str">
        <f>IF(【全員最初に作成】基本情報!W190="","",【全員最初に作成】基本情報!W190)</f>
        <v/>
      </c>
      <c r="O167" s="229" t="str">
        <f>IF(【全員最初に作成】基本情報!X190="","",【全員最初に作成】基本情報!X190)</f>
        <v/>
      </c>
      <c r="P167" s="233" t="str">
        <f>IF(【全員最初に作成】基本情報!Y190="","",【全員最初に作成】基本情報!Y190)</f>
        <v/>
      </c>
      <c r="Q167" s="234" t="str">
        <f>IF(【全員最初に作成】基本情報!AB190="","",【全員最初に作成】基本情報!AB190)</f>
        <v/>
      </c>
      <c r="R167" s="800"/>
      <c r="S167" s="801"/>
      <c r="T167" s="235" t="str">
        <f>IFERROR(IF(R167="","",VLOOKUP(P167,【参考】数式用!$A$5:$H$34,MATCH(S167,【参考】数式用!$F$4:$H$4,0)+5,0)),"")</f>
        <v/>
      </c>
      <c r="U167" s="236" t="str">
        <f>IF(S167="特定加算Ⅰ",VLOOKUP(P167,【参考】数式用!$A$5:$I$28,9,FALSE),"-")</f>
        <v>-</v>
      </c>
      <c r="V167" s="237" t="s">
        <v>155</v>
      </c>
      <c r="W167" s="802"/>
      <c r="X167" s="618" t="s">
        <v>156</v>
      </c>
      <c r="Y167" s="802"/>
      <c r="Z167" s="618" t="s">
        <v>157</v>
      </c>
      <c r="AA167" s="802"/>
      <c r="AB167" s="618" t="s">
        <v>156</v>
      </c>
      <c r="AC167" s="802"/>
      <c r="AD167" s="618" t="s">
        <v>158</v>
      </c>
      <c r="AE167" s="238" t="s">
        <v>159</v>
      </c>
      <c r="AF167" s="245" t="str">
        <f t="shared" si="12"/>
        <v/>
      </c>
      <c r="AG167" s="239" t="s">
        <v>160</v>
      </c>
      <c r="AH167" s="240" t="str">
        <f t="shared" si="13"/>
        <v/>
      </c>
      <c r="AJ167" s="241" t="str">
        <f t="shared" si="14"/>
        <v>○</v>
      </c>
      <c r="AK167" s="243" t="str">
        <f t="shared" si="11"/>
        <v/>
      </c>
      <c r="AL167" s="243"/>
      <c r="AM167" s="243"/>
      <c r="AN167" s="243"/>
      <c r="AO167" s="243"/>
      <c r="AP167" s="243"/>
      <c r="AQ167" s="243"/>
      <c r="AR167" s="243"/>
      <c r="AS167" s="244"/>
    </row>
    <row r="168" spans="1:45" ht="33" customHeight="1" thickBot="1">
      <c r="A168" s="229">
        <f t="shared" si="10"/>
        <v>157</v>
      </c>
      <c r="B168" s="230" t="str">
        <f>IF(【全員最初に作成】基本情報!C191="","",【全員最初に作成】基本情報!C191)</f>
        <v/>
      </c>
      <c r="C168" s="231" t="str">
        <f>IF(【全員最初に作成】基本情報!D191="","",【全員最初に作成】基本情報!D191)</f>
        <v/>
      </c>
      <c r="D168" s="231" t="str">
        <f>IF(【全員最初に作成】基本情報!E191="","",【全員最初に作成】基本情報!E191)</f>
        <v/>
      </c>
      <c r="E168" s="231" t="str">
        <f>IF(【全員最初に作成】基本情報!F191="","",【全員最初に作成】基本情報!F191)</f>
        <v/>
      </c>
      <c r="F168" s="231" t="str">
        <f>IF(【全員最初に作成】基本情報!G191="","",【全員最初に作成】基本情報!G191)</f>
        <v/>
      </c>
      <c r="G168" s="231" t="str">
        <f>IF(【全員最初に作成】基本情報!H191="","",【全員最初に作成】基本情報!H191)</f>
        <v/>
      </c>
      <c r="H168" s="231" t="str">
        <f>IF(【全員最初に作成】基本情報!I191="","",【全員最初に作成】基本情報!I191)</f>
        <v/>
      </c>
      <c r="I168" s="231" t="str">
        <f>IF(【全員最初に作成】基本情報!J191="","",【全員最初に作成】基本情報!J191)</f>
        <v/>
      </c>
      <c r="J168" s="231" t="str">
        <f>IF(【全員最初に作成】基本情報!K191="","",【全員最初に作成】基本情報!K191)</f>
        <v/>
      </c>
      <c r="K168" s="232" t="str">
        <f>IF(【全員最初に作成】基本情報!L191="","",【全員最初に作成】基本情報!L191)</f>
        <v/>
      </c>
      <c r="L168" s="229" t="str">
        <f>IF(【全員最初に作成】基本情報!M191="","",【全員最初に作成】基本情報!M191)</f>
        <v/>
      </c>
      <c r="M168" s="229" t="str">
        <f>IF(【全員最初に作成】基本情報!R191="","",【全員最初に作成】基本情報!R191)</f>
        <v/>
      </c>
      <c r="N168" s="229" t="str">
        <f>IF(【全員最初に作成】基本情報!W191="","",【全員最初に作成】基本情報!W191)</f>
        <v/>
      </c>
      <c r="O168" s="229" t="str">
        <f>IF(【全員最初に作成】基本情報!X191="","",【全員最初に作成】基本情報!X191)</f>
        <v/>
      </c>
      <c r="P168" s="233" t="str">
        <f>IF(【全員最初に作成】基本情報!Y191="","",【全員最初に作成】基本情報!Y191)</f>
        <v/>
      </c>
      <c r="Q168" s="234" t="str">
        <f>IF(【全員最初に作成】基本情報!AB191="","",【全員最初に作成】基本情報!AB191)</f>
        <v/>
      </c>
      <c r="R168" s="800"/>
      <c r="S168" s="801"/>
      <c r="T168" s="235" t="str">
        <f>IFERROR(IF(R168="","",VLOOKUP(P168,【参考】数式用!$A$5:$H$34,MATCH(S168,【参考】数式用!$F$4:$H$4,0)+5,0)),"")</f>
        <v/>
      </c>
      <c r="U168" s="236" t="str">
        <f>IF(S168="特定加算Ⅰ",VLOOKUP(P168,【参考】数式用!$A$5:$I$28,9,FALSE),"-")</f>
        <v>-</v>
      </c>
      <c r="V168" s="237" t="s">
        <v>155</v>
      </c>
      <c r="W168" s="802"/>
      <c r="X168" s="618" t="s">
        <v>156</v>
      </c>
      <c r="Y168" s="802"/>
      <c r="Z168" s="618" t="s">
        <v>157</v>
      </c>
      <c r="AA168" s="802"/>
      <c r="AB168" s="618" t="s">
        <v>156</v>
      </c>
      <c r="AC168" s="802"/>
      <c r="AD168" s="618" t="s">
        <v>158</v>
      </c>
      <c r="AE168" s="238" t="s">
        <v>159</v>
      </c>
      <c r="AF168" s="245" t="str">
        <f t="shared" si="12"/>
        <v/>
      </c>
      <c r="AG168" s="239" t="s">
        <v>160</v>
      </c>
      <c r="AH168" s="240" t="str">
        <f t="shared" si="13"/>
        <v/>
      </c>
      <c r="AJ168" s="241" t="str">
        <f t="shared" si="14"/>
        <v>○</v>
      </c>
      <c r="AK168" s="243" t="str">
        <f t="shared" si="11"/>
        <v/>
      </c>
      <c r="AL168" s="243"/>
      <c r="AM168" s="243"/>
      <c r="AN168" s="243"/>
      <c r="AO168" s="243"/>
      <c r="AP168" s="243"/>
      <c r="AQ168" s="243"/>
      <c r="AR168" s="243"/>
      <c r="AS168" s="244"/>
    </row>
    <row r="169" spans="1:45" ht="33" customHeight="1" thickBot="1">
      <c r="A169" s="229">
        <f t="shared" si="10"/>
        <v>158</v>
      </c>
      <c r="B169" s="230" t="str">
        <f>IF(【全員最初に作成】基本情報!C192="","",【全員最初に作成】基本情報!C192)</f>
        <v/>
      </c>
      <c r="C169" s="231" t="str">
        <f>IF(【全員最初に作成】基本情報!D192="","",【全員最初に作成】基本情報!D192)</f>
        <v/>
      </c>
      <c r="D169" s="231" t="str">
        <f>IF(【全員最初に作成】基本情報!E192="","",【全員最初に作成】基本情報!E192)</f>
        <v/>
      </c>
      <c r="E169" s="231" t="str">
        <f>IF(【全員最初に作成】基本情報!F192="","",【全員最初に作成】基本情報!F192)</f>
        <v/>
      </c>
      <c r="F169" s="231" t="str">
        <f>IF(【全員最初に作成】基本情報!G192="","",【全員最初に作成】基本情報!G192)</f>
        <v/>
      </c>
      <c r="G169" s="231" t="str">
        <f>IF(【全員最初に作成】基本情報!H192="","",【全員最初に作成】基本情報!H192)</f>
        <v/>
      </c>
      <c r="H169" s="231" t="str">
        <f>IF(【全員最初に作成】基本情報!I192="","",【全員最初に作成】基本情報!I192)</f>
        <v/>
      </c>
      <c r="I169" s="231" t="str">
        <f>IF(【全員最初に作成】基本情報!J192="","",【全員最初に作成】基本情報!J192)</f>
        <v/>
      </c>
      <c r="J169" s="231" t="str">
        <f>IF(【全員最初に作成】基本情報!K192="","",【全員最初に作成】基本情報!K192)</f>
        <v/>
      </c>
      <c r="K169" s="232" t="str">
        <f>IF(【全員最初に作成】基本情報!L192="","",【全員最初に作成】基本情報!L192)</f>
        <v/>
      </c>
      <c r="L169" s="229" t="str">
        <f>IF(【全員最初に作成】基本情報!M192="","",【全員最初に作成】基本情報!M192)</f>
        <v/>
      </c>
      <c r="M169" s="229" t="str">
        <f>IF(【全員最初に作成】基本情報!R192="","",【全員最初に作成】基本情報!R192)</f>
        <v/>
      </c>
      <c r="N169" s="229" t="str">
        <f>IF(【全員最初に作成】基本情報!W192="","",【全員最初に作成】基本情報!W192)</f>
        <v/>
      </c>
      <c r="O169" s="229" t="str">
        <f>IF(【全員最初に作成】基本情報!X192="","",【全員最初に作成】基本情報!X192)</f>
        <v/>
      </c>
      <c r="P169" s="233" t="str">
        <f>IF(【全員最初に作成】基本情報!Y192="","",【全員最初に作成】基本情報!Y192)</f>
        <v/>
      </c>
      <c r="Q169" s="234" t="str">
        <f>IF(【全員最初に作成】基本情報!AB192="","",【全員最初に作成】基本情報!AB192)</f>
        <v/>
      </c>
      <c r="R169" s="800"/>
      <c r="S169" s="801"/>
      <c r="T169" s="235" t="str">
        <f>IFERROR(IF(R169="","",VLOOKUP(P169,【参考】数式用!$A$5:$H$34,MATCH(S169,【参考】数式用!$F$4:$H$4,0)+5,0)),"")</f>
        <v/>
      </c>
      <c r="U169" s="236" t="str">
        <f>IF(S169="特定加算Ⅰ",VLOOKUP(P169,【参考】数式用!$A$5:$I$28,9,FALSE),"-")</f>
        <v>-</v>
      </c>
      <c r="V169" s="237" t="s">
        <v>155</v>
      </c>
      <c r="W169" s="802"/>
      <c r="X169" s="618" t="s">
        <v>156</v>
      </c>
      <c r="Y169" s="802"/>
      <c r="Z169" s="618" t="s">
        <v>157</v>
      </c>
      <c r="AA169" s="802"/>
      <c r="AB169" s="618" t="s">
        <v>156</v>
      </c>
      <c r="AC169" s="802"/>
      <c r="AD169" s="618" t="s">
        <v>158</v>
      </c>
      <c r="AE169" s="238" t="s">
        <v>159</v>
      </c>
      <c r="AF169" s="245" t="str">
        <f t="shared" si="12"/>
        <v/>
      </c>
      <c r="AG169" s="239" t="s">
        <v>160</v>
      </c>
      <c r="AH169" s="240" t="str">
        <f t="shared" si="13"/>
        <v/>
      </c>
      <c r="AJ169" s="241" t="str">
        <f t="shared" si="14"/>
        <v>○</v>
      </c>
      <c r="AK169" s="243" t="str">
        <f t="shared" si="11"/>
        <v/>
      </c>
      <c r="AL169" s="243"/>
      <c r="AM169" s="243"/>
      <c r="AN169" s="243"/>
      <c r="AO169" s="243"/>
      <c r="AP169" s="243"/>
      <c r="AQ169" s="243"/>
      <c r="AR169" s="243"/>
      <c r="AS169" s="244"/>
    </row>
    <row r="170" spans="1:45" ht="33" customHeight="1" thickBot="1">
      <c r="A170" s="229">
        <f t="shared" si="10"/>
        <v>159</v>
      </c>
      <c r="B170" s="230" t="str">
        <f>IF(【全員最初に作成】基本情報!C193="","",【全員最初に作成】基本情報!C193)</f>
        <v/>
      </c>
      <c r="C170" s="231" t="str">
        <f>IF(【全員最初に作成】基本情報!D193="","",【全員最初に作成】基本情報!D193)</f>
        <v/>
      </c>
      <c r="D170" s="231" t="str">
        <f>IF(【全員最初に作成】基本情報!E193="","",【全員最初に作成】基本情報!E193)</f>
        <v/>
      </c>
      <c r="E170" s="231" t="str">
        <f>IF(【全員最初に作成】基本情報!F193="","",【全員最初に作成】基本情報!F193)</f>
        <v/>
      </c>
      <c r="F170" s="231" t="str">
        <f>IF(【全員最初に作成】基本情報!G193="","",【全員最初に作成】基本情報!G193)</f>
        <v/>
      </c>
      <c r="G170" s="231" t="str">
        <f>IF(【全員最初に作成】基本情報!H193="","",【全員最初に作成】基本情報!H193)</f>
        <v/>
      </c>
      <c r="H170" s="231" t="str">
        <f>IF(【全員最初に作成】基本情報!I193="","",【全員最初に作成】基本情報!I193)</f>
        <v/>
      </c>
      <c r="I170" s="231" t="str">
        <f>IF(【全員最初に作成】基本情報!J193="","",【全員最初に作成】基本情報!J193)</f>
        <v/>
      </c>
      <c r="J170" s="231" t="str">
        <f>IF(【全員最初に作成】基本情報!K193="","",【全員最初に作成】基本情報!K193)</f>
        <v/>
      </c>
      <c r="K170" s="232" t="str">
        <f>IF(【全員最初に作成】基本情報!L193="","",【全員最初に作成】基本情報!L193)</f>
        <v/>
      </c>
      <c r="L170" s="229" t="str">
        <f>IF(【全員最初に作成】基本情報!M193="","",【全員最初に作成】基本情報!M193)</f>
        <v/>
      </c>
      <c r="M170" s="229" t="str">
        <f>IF(【全員最初に作成】基本情報!R193="","",【全員最初に作成】基本情報!R193)</f>
        <v/>
      </c>
      <c r="N170" s="229" t="str">
        <f>IF(【全員最初に作成】基本情報!W193="","",【全員最初に作成】基本情報!W193)</f>
        <v/>
      </c>
      <c r="O170" s="229" t="str">
        <f>IF(【全員最初に作成】基本情報!X193="","",【全員最初に作成】基本情報!X193)</f>
        <v/>
      </c>
      <c r="P170" s="233" t="str">
        <f>IF(【全員最初に作成】基本情報!Y193="","",【全員最初に作成】基本情報!Y193)</f>
        <v/>
      </c>
      <c r="Q170" s="234" t="str">
        <f>IF(【全員最初に作成】基本情報!AB193="","",【全員最初に作成】基本情報!AB193)</f>
        <v/>
      </c>
      <c r="R170" s="800"/>
      <c r="S170" s="801"/>
      <c r="T170" s="235" t="str">
        <f>IFERROR(IF(R170="","",VLOOKUP(P170,【参考】数式用!$A$5:$H$34,MATCH(S170,【参考】数式用!$F$4:$H$4,0)+5,0)),"")</f>
        <v/>
      </c>
      <c r="U170" s="236" t="str">
        <f>IF(S170="特定加算Ⅰ",VLOOKUP(P170,【参考】数式用!$A$5:$I$28,9,FALSE),"-")</f>
        <v>-</v>
      </c>
      <c r="V170" s="237" t="s">
        <v>155</v>
      </c>
      <c r="W170" s="802"/>
      <c r="X170" s="618" t="s">
        <v>156</v>
      </c>
      <c r="Y170" s="802"/>
      <c r="Z170" s="618" t="s">
        <v>157</v>
      </c>
      <c r="AA170" s="802"/>
      <c r="AB170" s="618" t="s">
        <v>156</v>
      </c>
      <c r="AC170" s="802"/>
      <c r="AD170" s="618" t="s">
        <v>158</v>
      </c>
      <c r="AE170" s="238" t="s">
        <v>159</v>
      </c>
      <c r="AF170" s="245" t="str">
        <f t="shared" si="12"/>
        <v/>
      </c>
      <c r="AG170" s="239" t="s">
        <v>160</v>
      </c>
      <c r="AH170" s="240" t="str">
        <f t="shared" si="13"/>
        <v/>
      </c>
      <c r="AJ170" s="241" t="str">
        <f t="shared" si="14"/>
        <v>○</v>
      </c>
      <c r="AK170" s="243" t="str">
        <f t="shared" si="11"/>
        <v/>
      </c>
      <c r="AL170" s="243"/>
      <c r="AM170" s="243"/>
      <c r="AN170" s="243"/>
      <c r="AO170" s="243"/>
      <c r="AP170" s="243"/>
      <c r="AQ170" s="243"/>
      <c r="AR170" s="243"/>
      <c r="AS170" s="244"/>
    </row>
    <row r="171" spans="1:45" ht="33" customHeight="1" thickBot="1">
      <c r="A171" s="229">
        <f t="shared" si="10"/>
        <v>160</v>
      </c>
      <c r="B171" s="230" t="str">
        <f>IF(【全員最初に作成】基本情報!C194="","",【全員最初に作成】基本情報!C194)</f>
        <v/>
      </c>
      <c r="C171" s="231" t="str">
        <f>IF(【全員最初に作成】基本情報!D194="","",【全員最初に作成】基本情報!D194)</f>
        <v/>
      </c>
      <c r="D171" s="231" t="str">
        <f>IF(【全員最初に作成】基本情報!E194="","",【全員最初に作成】基本情報!E194)</f>
        <v/>
      </c>
      <c r="E171" s="231" t="str">
        <f>IF(【全員最初に作成】基本情報!F194="","",【全員最初に作成】基本情報!F194)</f>
        <v/>
      </c>
      <c r="F171" s="231" t="str">
        <f>IF(【全員最初に作成】基本情報!G194="","",【全員最初に作成】基本情報!G194)</f>
        <v/>
      </c>
      <c r="G171" s="231" t="str">
        <f>IF(【全員最初に作成】基本情報!H194="","",【全員最初に作成】基本情報!H194)</f>
        <v/>
      </c>
      <c r="H171" s="231" t="str">
        <f>IF(【全員最初に作成】基本情報!I194="","",【全員最初に作成】基本情報!I194)</f>
        <v/>
      </c>
      <c r="I171" s="231" t="str">
        <f>IF(【全員最初に作成】基本情報!J194="","",【全員最初に作成】基本情報!J194)</f>
        <v/>
      </c>
      <c r="J171" s="231" t="str">
        <f>IF(【全員最初に作成】基本情報!K194="","",【全員最初に作成】基本情報!K194)</f>
        <v/>
      </c>
      <c r="K171" s="232" t="str">
        <f>IF(【全員最初に作成】基本情報!L194="","",【全員最初に作成】基本情報!L194)</f>
        <v/>
      </c>
      <c r="L171" s="229" t="str">
        <f>IF(【全員最初に作成】基本情報!M194="","",【全員最初に作成】基本情報!M194)</f>
        <v/>
      </c>
      <c r="M171" s="229" t="str">
        <f>IF(【全員最初に作成】基本情報!R194="","",【全員最初に作成】基本情報!R194)</f>
        <v/>
      </c>
      <c r="N171" s="229" t="str">
        <f>IF(【全員最初に作成】基本情報!W194="","",【全員最初に作成】基本情報!W194)</f>
        <v/>
      </c>
      <c r="O171" s="229" t="str">
        <f>IF(【全員最初に作成】基本情報!X194="","",【全員最初に作成】基本情報!X194)</f>
        <v/>
      </c>
      <c r="P171" s="233" t="str">
        <f>IF(【全員最初に作成】基本情報!Y194="","",【全員最初に作成】基本情報!Y194)</f>
        <v/>
      </c>
      <c r="Q171" s="234" t="str">
        <f>IF(【全員最初に作成】基本情報!AB194="","",【全員最初に作成】基本情報!AB194)</f>
        <v/>
      </c>
      <c r="R171" s="800"/>
      <c r="S171" s="801"/>
      <c r="T171" s="235" t="str">
        <f>IFERROR(IF(R171="","",VLOOKUP(P171,【参考】数式用!$A$5:$H$34,MATCH(S171,【参考】数式用!$F$4:$H$4,0)+5,0)),"")</f>
        <v/>
      </c>
      <c r="U171" s="236" t="str">
        <f>IF(S171="特定加算Ⅰ",VLOOKUP(P171,【参考】数式用!$A$5:$I$28,9,FALSE),"-")</f>
        <v>-</v>
      </c>
      <c r="V171" s="237" t="s">
        <v>155</v>
      </c>
      <c r="W171" s="802"/>
      <c r="X171" s="618" t="s">
        <v>156</v>
      </c>
      <c r="Y171" s="802"/>
      <c r="Z171" s="618" t="s">
        <v>157</v>
      </c>
      <c r="AA171" s="802"/>
      <c r="AB171" s="618" t="s">
        <v>156</v>
      </c>
      <c r="AC171" s="802"/>
      <c r="AD171" s="618" t="s">
        <v>158</v>
      </c>
      <c r="AE171" s="238" t="s">
        <v>159</v>
      </c>
      <c r="AF171" s="245" t="str">
        <f t="shared" si="12"/>
        <v/>
      </c>
      <c r="AG171" s="239" t="s">
        <v>160</v>
      </c>
      <c r="AH171" s="240" t="str">
        <f t="shared" si="13"/>
        <v/>
      </c>
      <c r="AJ171" s="241" t="str">
        <f t="shared" si="14"/>
        <v>○</v>
      </c>
      <c r="AK171" s="243" t="str">
        <f t="shared" si="11"/>
        <v/>
      </c>
      <c r="AL171" s="243"/>
      <c r="AM171" s="243"/>
      <c r="AN171" s="243"/>
      <c r="AO171" s="243"/>
      <c r="AP171" s="243"/>
      <c r="AQ171" s="243"/>
      <c r="AR171" s="243"/>
      <c r="AS171" s="244"/>
    </row>
    <row r="172" spans="1:45" ht="33" customHeight="1" thickBot="1">
      <c r="A172" s="229">
        <f t="shared" si="10"/>
        <v>161</v>
      </c>
      <c r="B172" s="230" t="str">
        <f>IF(【全員最初に作成】基本情報!C195="","",【全員最初に作成】基本情報!C195)</f>
        <v/>
      </c>
      <c r="C172" s="231" t="str">
        <f>IF(【全員最初に作成】基本情報!D195="","",【全員最初に作成】基本情報!D195)</f>
        <v/>
      </c>
      <c r="D172" s="231" t="str">
        <f>IF(【全員最初に作成】基本情報!E195="","",【全員最初に作成】基本情報!E195)</f>
        <v/>
      </c>
      <c r="E172" s="231" t="str">
        <f>IF(【全員最初に作成】基本情報!F195="","",【全員最初に作成】基本情報!F195)</f>
        <v/>
      </c>
      <c r="F172" s="231" t="str">
        <f>IF(【全員最初に作成】基本情報!G195="","",【全員最初に作成】基本情報!G195)</f>
        <v/>
      </c>
      <c r="G172" s="231" t="str">
        <f>IF(【全員最初に作成】基本情報!H195="","",【全員最初に作成】基本情報!H195)</f>
        <v/>
      </c>
      <c r="H172" s="231" t="str">
        <f>IF(【全員最初に作成】基本情報!I195="","",【全員最初に作成】基本情報!I195)</f>
        <v/>
      </c>
      <c r="I172" s="231" t="str">
        <f>IF(【全員最初に作成】基本情報!J195="","",【全員最初に作成】基本情報!J195)</f>
        <v/>
      </c>
      <c r="J172" s="231" t="str">
        <f>IF(【全員最初に作成】基本情報!K195="","",【全員最初に作成】基本情報!K195)</f>
        <v/>
      </c>
      <c r="K172" s="232" t="str">
        <f>IF(【全員最初に作成】基本情報!L195="","",【全員最初に作成】基本情報!L195)</f>
        <v/>
      </c>
      <c r="L172" s="229" t="str">
        <f>IF(【全員最初に作成】基本情報!M195="","",【全員最初に作成】基本情報!M195)</f>
        <v/>
      </c>
      <c r="M172" s="229" t="str">
        <f>IF(【全員最初に作成】基本情報!R195="","",【全員最初に作成】基本情報!R195)</f>
        <v/>
      </c>
      <c r="N172" s="229" t="str">
        <f>IF(【全員最初に作成】基本情報!W195="","",【全員最初に作成】基本情報!W195)</f>
        <v/>
      </c>
      <c r="O172" s="229" t="str">
        <f>IF(【全員最初に作成】基本情報!X195="","",【全員最初に作成】基本情報!X195)</f>
        <v/>
      </c>
      <c r="P172" s="233" t="str">
        <f>IF(【全員最初に作成】基本情報!Y195="","",【全員最初に作成】基本情報!Y195)</f>
        <v/>
      </c>
      <c r="Q172" s="234" t="str">
        <f>IF(【全員最初に作成】基本情報!AB195="","",【全員最初に作成】基本情報!AB195)</f>
        <v/>
      </c>
      <c r="R172" s="800"/>
      <c r="S172" s="801"/>
      <c r="T172" s="235" t="str">
        <f>IFERROR(IF(R172="","",VLOOKUP(P172,【参考】数式用!$A$5:$H$34,MATCH(S172,【参考】数式用!$F$4:$H$4,0)+5,0)),"")</f>
        <v/>
      </c>
      <c r="U172" s="236" t="str">
        <f>IF(S172="特定加算Ⅰ",VLOOKUP(P172,【参考】数式用!$A$5:$I$28,9,FALSE),"-")</f>
        <v>-</v>
      </c>
      <c r="V172" s="237" t="s">
        <v>155</v>
      </c>
      <c r="W172" s="802"/>
      <c r="X172" s="618" t="s">
        <v>156</v>
      </c>
      <c r="Y172" s="802"/>
      <c r="Z172" s="618" t="s">
        <v>157</v>
      </c>
      <c r="AA172" s="802"/>
      <c r="AB172" s="618" t="s">
        <v>156</v>
      </c>
      <c r="AC172" s="802"/>
      <c r="AD172" s="618" t="s">
        <v>158</v>
      </c>
      <c r="AE172" s="238" t="s">
        <v>159</v>
      </c>
      <c r="AF172" s="245" t="str">
        <f t="shared" si="12"/>
        <v/>
      </c>
      <c r="AG172" s="239" t="s">
        <v>160</v>
      </c>
      <c r="AH172" s="240" t="str">
        <f t="shared" si="13"/>
        <v/>
      </c>
      <c r="AJ172" s="241" t="str">
        <f t="shared" si="14"/>
        <v>○</v>
      </c>
      <c r="AK172" s="243" t="str">
        <f t="shared" si="11"/>
        <v/>
      </c>
      <c r="AL172" s="243"/>
      <c r="AM172" s="243"/>
      <c r="AN172" s="243"/>
      <c r="AO172" s="243"/>
      <c r="AP172" s="243"/>
      <c r="AQ172" s="243"/>
      <c r="AR172" s="243"/>
      <c r="AS172" s="244"/>
    </row>
    <row r="173" spans="1:45" ht="33" customHeight="1" thickBot="1">
      <c r="A173" s="229">
        <f t="shared" si="10"/>
        <v>162</v>
      </c>
      <c r="B173" s="230" t="str">
        <f>IF(【全員最初に作成】基本情報!C196="","",【全員最初に作成】基本情報!C196)</f>
        <v/>
      </c>
      <c r="C173" s="231" t="str">
        <f>IF(【全員最初に作成】基本情報!D196="","",【全員最初に作成】基本情報!D196)</f>
        <v/>
      </c>
      <c r="D173" s="231" t="str">
        <f>IF(【全員最初に作成】基本情報!E196="","",【全員最初に作成】基本情報!E196)</f>
        <v/>
      </c>
      <c r="E173" s="231" t="str">
        <f>IF(【全員最初に作成】基本情報!F196="","",【全員最初に作成】基本情報!F196)</f>
        <v/>
      </c>
      <c r="F173" s="231" t="str">
        <f>IF(【全員最初に作成】基本情報!G196="","",【全員最初に作成】基本情報!G196)</f>
        <v/>
      </c>
      <c r="G173" s="231" t="str">
        <f>IF(【全員最初に作成】基本情報!H196="","",【全員最初に作成】基本情報!H196)</f>
        <v/>
      </c>
      <c r="H173" s="231" t="str">
        <f>IF(【全員最初に作成】基本情報!I196="","",【全員最初に作成】基本情報!I196)</f>
        <v/>
      </c>
      <c r="I173" s="231" t="str">
        <f>IF(【全員最初に作成】基本情報!J196="","",【全員最初に作成】基本情報!J196)</f>
        <v/>
      </c>
      <c r="J173" s="231" t="str">
        <f>IF(【全員最初に作成】基本情報!K196="","",【全員最初に作成】基本情報!K196)</f>
        <v/>
      </c>
      <c r="K173" s="232" t="str">
        <f>IF(【全員最初に作成】基本情報!L196="","",【全員最初に作成】基本情報!L196)</f>
        <v/>
      </c>
      <c r="L173" s="229" t="str">
        <f>IF(【全員最初に作成】基本情報!M196="","",【全員最初に作成】基本情報!M196)</f>
        <v/>
      </c>
      <c r="M173" s="229" t="str">
        <f>IF(【全員最初に作成】基本情報!R196="","",【全員最初に作成】基本情報!R196)</f>
        <v/>
      </c>
      <c r="N173" s="229" t="str">
        <f>IF(【全員最初に作成】基本情報!W196="","",【全員最初に作成】基本情報!W196)</f>
        <v/>
      </c>
      <c r="O173" s="229" t="str">
        <f>IF(【全員最初に作成】基本情報!X196="","",【全員最初に作成】基本情報!X196)</f>
        <v/>
      </c>
      <c r="P173" s="233" t="str">
        <f>IF(【全員最初に作成】基本情報!Y196="","",【全員最初に作成】基本情報!Y196)</f>
        <v/>
      </c>
      <c r="Q173" s="234" t="str">
        <f>IF(【全員最初に作成】基本情報!AB196="","",【全員最初に作成】基本情報!AB196)</f>
        <v/>
      </c>
      <c r="R173" s="800"/>
      <c r="S173" s="801"/>
      <c r="T173" s="235" t="str">
        <f>IFERROR(IF(R173="","",VLOOKUP(P173,【参考】数式用!$A$5:$H$34,MATCH(S173,【参考】数式用!$F$4:$H$4,0)+5,0)),"")</f>
        <v/>
      </c>
      <c r="U173" s="236" t="str">
        <f>IF(S173="特定加算Ⅰ",VLOOKUP(P173,【参考】数式用!$A$5:$I$28,9,FALSE),"-")</f>
        <v>-</v>
      </c>
      <c r="V173" s="237" t="s">
        <v>155</v>
      </c>
      <c r="W173" s="802"/>
      <c r="X173" s="618" t="s">
        <v>156</v>
      </c>
      <c r="Y173" s="802"/>
      <c r="Z173" s="618" t="s">
        <v>157</v>
      </c>
      <c r="AA173" s="802"/>
      <c r="AB173" s="618" t="s">
        <v>156</v>
      </c>
      <c r="AC173" s="802"/>
      <c r="AD173" s="618" t="s">
        <v>158</v>
      </c>
      <c r="AE173" s="238" t="s">
        <v>159</v>
      </c>
      <c r="AF173" s="245" t="str">
        <f t="shared" si="12"/>
        <v/>
      </c>
      <c r="AG173" s="239" t="s">
        <v>160</v>
      </c>
      <c r="AH173" s="240" t="str">
        <f t="shared" si="13"/>
        <v/>
      </c>
      <c r="AJ173" s="241" t="str">
        <f t="shared" si="14"/>
        <v>○</v>
      </c>
      <c r="AK173" s="243" t="str">
        <f t="shared" si="11"/>
        <v/>
      </c>
      <c r="AL173" s="243"/>
      <c r="AM173" s="243"/>
      <c r="AN173" s="243"/>
      <c r="AO173" s="243"/>
      <c r="AP173" s="243"/>
      <c r="AQ173" s="243"/>
      <c r="AR173" s="243"/>
      <c r="AS173" s="244"/>
    </row>
    <row r="174" spans="1:45" ht="33" customHeight="1" thickBot="1">
      <c r="A174" s="229">
        <f t="shared" si="10"/>
        <v>163</v>
      </c>
      <c r="B174" s="230" t="str">
        <f>IF(【全員最初に作成】基本情報!C197="","",【全員最初に作成】基本情報!C197)</f>
        <v/>
      </c>
      <c r="C174" s="231" t="str">
        <f>IF(【全員最初に作成】基本情報!D197="","",【全員最初に作成】基本情報!D197)</f>
        <v/>
      </c>
      <c r="D174" s="231" t="str">
        <f>IF(【全員最初に作成】基本情報!E197="","",【全員最初に作成】基本情報!E197)</f>
        <v/>
      </c>
      <c r="E174" s="231" t="str">
        <f>IF(【全員最初に作成】基本情報!F197="","",【全員最初に作成】基本情報!F197)</f>
        <v/>
      </c>
      <c r="F174" s="231" t="str">
        <f>IF(【全員最初に作成】基本情報!G197="","",【全員最初に作成】基本情報!G197)</f>
        <v/>
      </c>
      <c r="G174" s="231" t="str">
        <f>IF(【全員最初に作成】基本情報!H197="","",【全員最初に作成】基本情報!H197)</f>
        <v/>
      </c>
      <c r="H174" s="231" t="str">
        <f>IF(【全員最初に作成】基本情報!I197="","",【全員最初に作成】基本情報!I197)</f>
        <v/>
      </c>
      <c r="I174" s="231" t="str">
        <f>IF(【全員最初に作成】基本情報!J197="","",【全員最初に作成】基本情報!J197)</f>
        <v/>
      </c>
      <c r="J174" s="231" t="str">
        <f>IF(【全員最初に作成】基本情報!K197="","",【全員最初に作成】基本情報!K197)</f>
        <v/>
      </c>
      <c r="K174" s="232" t="str">
        <f>IF(【全員最初に作成】基本情報!L197="","",【全員最初に作成】基本情報!L197)</f>
        <v/>
      </c>
      <c r="L174" s="229" t="str">
        <f>IF(【全員最初に作成】基本情報!M197="","",【全員最初に作成】基本情報!M197)</f>
        <v/>
      </c>
      <c r="M174" s="229" t="str">
        <f>IF(【全員最初に作成】基本情報!R197="","",【全員最初に作成】基本情報!R197)</f>
        <v/>
      </c>
      <c r="N174" s="229" t="str">
        <f>IF(【全員最初に作成】基本情報!W197="","",【全員最初に作成】基本情報!W197)</f>
        <v/>
      </c>
      <c r="O174" s="229" t="str">
        <f>IF(【全員最初に作成】基本情報!X197="","",【全員最初に作成】基本情報!X197)</f>
        <v/>
      </c>
      <c r="P174" s="233" t="str">
        <f>IF(【全員最初に作成】基本情報!Y197="","",【全員最初に作成】基本情報!Y197)</f>
        <v/>
      </c>
      <c r="Q174" s="234" t="str">
        <f>IF(【全員最初に作成】基本情報!AB197="","",【全員最初に作成】基本情報!AB197)</f>
        <v/>
      </c>
      <c r="R174" s="800"/>
      <c r="S174" s="801"/>
      <c r="T174" s="235" t="str">
        <f>IFERROR(IF(R174="","",VLOOKUP(P174,【参考】数式用!$A$5:$H$34,MATCH(S174,【参考】数式用!$F$4:$H$4,0)+5,0)),"")</f>
        <v/>
      </c>
      <c r="U174" s="236" t="str">
        <f>IF(S174="特定加算Ⅰ",VLOOKUP(P174,【参考】数式用!$A$5:$I$28,9,FALSE),"-")</f>
        <v>-</v>
      </c>
      <c r="V174" s="237" t="s">
        <v>155</v>
      </c>
      <c r="W174" s="802"/>
      <c r="X174" s="618" t="s">
        <v>156</v>
      </c>
      <c r="Y174" s="802"/>
      <c r="Z174" s="618" t="s">
        <v>157</v>
      </c>
      <c r="AA174" s="802"/>
      <c r="AB174" s="618" t="s">
        <v>156</v>
      </c>
      <c r="AC174" s="802"/>
      <c r="AD174" s="618" t="s">
        <v>158</v>
      </c>
      <c r="AE174" s="238" t="s">
        <v>159</v>
      </c>
      <c r="AF174" s="245" t="str">
        <f t="shared" si="12"/>
        <v/>
      </c>
      <c r="AG174" s="239" t="s">
        <v>160</v>
      </c>
      <c r="AH174" s="240" t="str">
        <f t="shared" si="13"/>
        <v/>
      </c>
      <c r="AJ174" s="241" t="str">
        <f t="shared" si="14"/>
        <v>○</v>
      </c>
      <c r="AK174" s="243" t="str">
        <f t="shared" si="11"/>
        <v/>
      </c>
      <c r="AL174" s="243"/>
      <c r="AM174" s="243"/>
      <c r="AN174" s="243"/>
      <c r="AO174" s="243"/>
      <c r="AP174" s="243"/>
      <c r="AQ174" s="243"/>
      <c r="AR174" s="243"/>
      <c r="AS174" s="244"/>
    </row>
    <row r="175" spans="1:45" ht="33" customHeight="1" thickBot="1">
      <c r="A175" s="229">
        <f t="shared" si="10"/>
        <v>164</v>
      </c>
      <c r="B175" s="230" t="str">
        <f>IF(【全員最初に作成】基本情報!C198="","",【全員最初に作成】基本情報!C198)</f>
        <v/>
      </c>
      <c r="C175" s="231" t="str">
        <f>IF(【全員最初に作成】基本情報!D198="","",【全員最初に作成】基本情報!D198)</f>
        <v/>
      </c>
      <c r="D175" s="231" t="str">
        <f>IF(【全員最初に作成】基本情報!E198="","",【全員最初に作成】基本情報!E198)</f>
        <v/>
      </c>
      <c r="E175" s="231" t="str">
        <f>IF(【全員最初に作成】基本情報!F198="","",【全員最初に作成】基本情報!F198)</f>
        <v/>
      </c>
      <c r="F175" s="231" t="str">
        <f>IF(【全員最初に作成】基本情報!G198="","",【全員最初に作成】基本情報!G198)</f>
        <v/>
      </c>
      <c r="G175" s="231" t="str">
        <f>IF(【全員最初に作成】基本情報!H198="","",【全員最初に作成】基本情報!H198)</f>
        <v/>
      </c>
      <c r="H175" s="231" t="str">
        <f>IF(【全員最初に作成】基本情報!I198="","",【全員最初に作成】基本情報!I198)</f>
        <v/>
      </c>
      <c r="I175" s="231" t="str">
        <f>IF(【全員最初に作成】基本情報!J198="","",【全員最初に作成】基本情報!J198)</f>
        <v/>
      </c>
      <c r="J175" s="231" t="str">
        <f>IF(【全員最初に作成】基本情報!K198="","",【全員最初に作成】基本情報!K198)</f>
        <v/>
      </c>
      <c r="K175" s="232" t="str">
        <f>IF(【全員最初に作成】基本情報!L198="","",【全員最初に作成】基本情報!L198)</f>
        <v/>
      </c>
      <c r="L175" s="229" t="str">
        <f>IF(【全員最初に作成】基本情報!M198="","",【全員最初に作成】基本情報!M198)</f>
        <v/>
      </c>
      <c r="M175" s="229" t="str">
        <f>IF(【全員最初に作成】基本情報!R198="","",【全員最初に作成】基本情報!R198)</f>
        <v/>
      </c>
      <c r="N175" s="229" t="str">
        <f>IF(【全員最初に作成】基本情報!W198="","",【全員最初に作成】基本情報!W198)</f>
        <v/>
      </c>
      <c r="O175" s="229" t="str">
        <f>IF(【全員最初に作成】基本情報!X198="","",【全員最初に作成】基本情報!X198)</f>
        <v/>
      </c>
      <c r="P175" s="233" t="str">
        <f>IF(【全員最初に作成】基本情報!Y198="","",【全員最初に作成】基本情報!Y198)</f>
        <v/>
      </c>
      <c r="Q175" s="234" t="str">
        <f>IF(【全員最初に作成】基本情報!AB198="","",【全員最初に作成】基本情報!AB198)</f>
        <v/>
      </c>
      <c r="R175" s="800"/>
      <c r="S175" s="801"/>
      <c r="T175" s="235" t="str">
        <f>IFERROR(IF(R175="","",VLOOKUP(P175,【参考】数式用!$A$5:$H$34,MATCH(S175,【参考】数式用!$F$4:$H$4,0)+5,0)),"")</f>
        <v/>
      </c>
      <c r="U175" s="236" t="str">
        <f>IF(S175="特定加算Ⅰ",VLOOKUP(P175,【参考】数式用!$A$5:$I$28,9,FALSE),"-")</f>
        <v>-</v>
      </c>
      <c r="V175" s="237" t="s">
        <v>155</v>
      </c>
      <c r="W175" s="802"/>
      <c r="X175" s="618" t="s">
        <v>156</v>
      </c>
      <c r="Y175" s="802"/>
      <c r="Z175" s="618" t="s">
        <v>157</v>
      </c>
      <c r="AA175" s="802"/>
      <c r="AB175" s="618" t="s">
        <v>156</v>
      </c>
      <c r="AC175" s="802"/>
      <c r="AD175" s="618" t="s">
        <v>158</v>
      </c>
      <c r="AE175" s="238" t="s">
        <v>159</v>
      </c>
      <c r="AF175" s="245" t="str">
        <f t="shared" si="12"/>
        <v/>
      </c>
      <c r="AG175" s="239" t="s">
        <v>160</v>
      </c>
      <c r="AH175" s="240" t="str">
        <f t="shared" si="13"/>
        <v/>
      </c>
      <c r="AJ175" s="241" t="str">
        <f t="shared" si="14"/>
        <v>○</v>
      </c>
      <c r="AK175" s="243" t="str">
        <f t="shared" si="11"/>
        <v/>
      </c>
      <c r="AL175" s="243"/>
      <c r="AM175" s="243"/>
      <c r="AN175" s="243"/>
      <c r="AO175" s="243"/>
      <c r="AP175" s="243"/>
      <c r="AQ175" s="243"/>
      <c r="AR175" s="243"/>
      <c r="AS175" s="244"/>
    </row>
    <row r="176" spans="1:45" ht="33" customHeight="1" thickBot="1">
      <c r="A176" s="229">
        <f t="shared" si="10"/>
        <v>165</v>
      </c>
      <c r="B176" s="230" t="str">
        <f>IF(【全員最初に作成】基本情報!C199="","",【全員最初に作成】基本情報!C199)</f>
        <v/>
      </c>
      <c r="C176" s="231" t="str">
        <f>IF(【全員最初に作成】基本情報!D199="","",【全員最初に作成】基本情報!D199)</f>
        <v/>
      </c>
      <c r="D176" s="231" t="str">
        <f>IF(【全員最初に作成】基本情報!E199="","",【全員最初に作成】基本情報!E199)</f>
        <v/>
      </c>
      <c r="E176" s="231" t="str">
        <f>IF(【全員最初に作成】基本情報!F199="","",【全員最初に作成】基本情報!F199)</f>
        <v/>
      </c>
      <c r="F176" s="231" t="str">
        <f>IF(【全員最初に作成】基本情報!G199="","",【全員最初に作成】基本情報!G199)</f>
        <v/>
      </c>
      <c r="G176" s="231" t="str">
        <f>IF(【全員最初に作成】基本情報!H199="","",【全員最初に作成】基本情報!H199)</f>
        <v/>
      </c>
      <c r="H176" s="231" t="str">
        <f>IF(【全員最初に作成】基本情報!I199="","",【全員最初に作成】基本情報!I199)</f>
        <v/>
      </c>
      <c r="I176" s="231" t="str">
        <f>IF(【全員最初に作成】基本情報!J199="","",【全員最初に作成】基本情報!J199)</f>
        <v/>
      </c>
      <c r="J176" s="231" t="str">
        <f>IF(【全員最初に作成】基本情報!K199="","",【全員最初に作成】基本情報!K199)</f>
        <v/>
      </c>
      <c r="K176" s="232" t="str">
        <f>IF(【全員最初に作成】基本情報!L199="","",【全員最初に作成】基本情報!L199)</f>
        <v/>
      </c>
      <c r="L176" s="229" t="str">
        <f>IF(【全員最初に作成】基本情報!M199="","",【全員最初に作成】基本情報!M199)</f>
        <v/>
      </c>
      <c r="M176" s="229" t="str">
        <f>IF(【全員最初に作成】基本情報!R199="","",【全員最初に作成】基本情報!R199)</f>
        <v/>
      </c>
      <c r="N176" s="229" t="str">
        <f>IF(【全員最初に作成】基本情報!W199="","",【全員最初に作成】基本情報!W199)</f>
        <v/>
      </c>
      <c r="O176" s="229" t="str">
        <f>IF(【全員最初に作成】基本情報!X199="","",【全員最初に作成】基本情報!X199)</f>
        <v/>
      </c>
      <c r="P176" s="233" t="str">
        <f>IF(【全員最初に作成】基本情報!Y199="","",【全員最初に作成】基本情報!Y199)</f>
        <v/>
      </c>
      <c r="Q176" s="234" t="str">
        <f>IF(【全員最初に作成】基本情報!AB199="","",【全員最初に作成】基本情報!AB199)</f>
        <v/>
      </c>
      <c r="R176" s="800"/>
      <c r="S176" s="801"/>
      <c r="T176" s="235" t="str">
        <f>IFERROR(IF(R176="","",VLOOKUP(P176,【参考】数式用!$A$5:$H$34,MATCH(S176,【参考】数式用!$F$4:$H$4,0)+5,0)),"")</f>
        <v/>
      </c>
      <c r="U176" s="236" t="str">
        <f>IF(S176="特定加算Ⅰ",VLOOKUP(P176,【参考】数式用!$A$5:$I$28,9,FALSE),"-")</f>
        <v>-</v>
      </c>
      <c r="V176" s="237" t="s">
        <v>155</v>
      </c>
      <c r="W176" s="802"/>
      <c r="X176" s="618" t="s">
        <v>156</v>
      </c>
      <c r="Y176" s="802"/>
      <c r="Z176" s="618" t="s">
        <v>157</v>
      </c>
      <c r="AA176" s="802"/>
      <c r="AB176" s="618" t="s">
        <v>156</v>
      </c>
      <c r="AC176" s="802"/>
      <c r="AD176" s="618" t="s">
        <v>158</v>
      </c>
      <c r="AE176" s="238" t="s">
        <v>159</v>
      </c>
      <c r="AF176" s="245" t="str">
        <f t="shared" si="12"/>
        <v/>
      </c>
      <c r="AG176" s="239" t="s">
        <v>160</v>
      </c>
      <c r="AH176" s="240" t="str">
        <f t="shared" si="13"/>
        <v/>
      </c>
      <c r="AJ176" s="241" t="str">
        <f t="shared" si="14"/>
        <v>○</v>
      </c>
      <c r="AK176" s="243" t="str">
        <f t="shared" si="11"/>
        <v/>
      </c>
      <c r="AL176" s="243"/>
      <c r="AM176" s="243"/>
      <c r="AN176" s="243"/>
      <c r="AO176" s="243"/>
      <c r="AP176" s="243"/>
      <c r="AQ176" s="243"/>
      <c r="AR176" s="243"/>
      <c r="AS176" s="244"/>
    </row>
    <row r="177" spans="1:45" ht="33" customHeight="1" thickBot="1">
      <c r="A177" s="229">
        <f t="shared" ref="A177:A240" si="15">A176+1</f>
        <v>166</v>
      </c>
      <c r="B177" s="230" t="str">
        <f>IF(【全員最初に作成】基本情報!C200="","",【全員最初に作成】基本情報!C200)</f>
        <v/>
      </c>
      <c r="C177" s="231" t="str">
        <f>IF(【全員最初に作成】基本情報!D200="","",【全員最初に作成】基本情報!D200)</f>
        <v/>
      </c>
      <c r="D177" s="231" t="str">
        <f>IF(【全員最初に作成】基本情報!E200="","",【全員最初に作成】基本情報!E200)</f>
        <v/>
      </c>
      <c r="E177" s="231" t="str">
        <f>IF(【全員最初に作成】基本情報!F200="","",【全員最初に作成】基本情報!F200)</f>
        <v/>
      </c>
      <c r="F177" s="231" t="str">
        <f>IF(【全員最初に作成】基本情報!G200="","",【全員最初に作成】基本情報!G200)</f>
        <v/>
      </c>
      <c r="G177" s="231" t="str">
        <f>IF(【全員最初に作成】基本情報!H200="","",【全員最初に作成】基本情報!H200)</f>
        <v/>
      </c>
      <c r="H177" s="231" t="str">
        <f>IF(【全員最初に作成】基本情報!I200="","",【全員最初に作成】基本情報!I200)</f>
        <v/>
      </c>
      <c r="I177" s="231" t="str">
        <f>IF(【全員最初に作成】基本情報!J200="","",【全員最初に作成】基本情報!J200)</f>
        <v/>
      </c>
      <c r="J177" s="231" t="str">
        <f>IF(【全員最初に作成】基本情報!K200="","",【全員最初に作成】基本情報!K200)</f>
        <v/>
      </c>
      <c r="K177" s="232" t="str">
        <f>IF(【全員最初に作成】基本情報!L200="","",【全員最初に作成】基本情報!L200)</f>
        <v/>
      </c>
      <c r="L177" s="229" t="str">
        <f>IF(【全員最初に作成】基本情報!M200="","",【全員最初に作成】基本情報!M200)</f>
        <v/>
      </c>
      <c r="M177" s="229" t="str">
        <f>IF(【全員最初に作成】基本情報!R200="","",【全員最初に作成】基本情報!R200)</f>
        <v/>
      </c>
      <c r="N177" s="229" t="str">
        <f>IF(【全員最初に作成】基本情報!W200="","",【全員最初に作成】基本情報!W200)</f>
        <v/>
      </c>
      <c r="O177" s="229" t="str">
        <f>IF(【全員最初に作成】基本情報!X200="","",【全員最初に作成】基本情報!X200)</f>
        <v/>
      </c>
      <c r="P177" s="233" t="str">
        <f>IF(【全員最初に作成】基本情報!Y200="","",【全員最初に作成】基本情報!Y200)</f>
        <v/>
      </c>
      <c r="Q177" s="234" t="str">
        <f>IF(【全員最初に作成】基本情報!AB200="","",【全員最初に作成】基本情報!AB200)</f>
        <v/>
      </c>
      <c r="R177" s="800"/>
      <c r="S177" s="801"/>
      <c r="T177" s="235" t="str">
        <f>IFERROR(IF(R177="","",VLOOKUP(P177,【参考】数式用!$A$5:$H$34,MATCH(S177,【参考】数式用!$F$4:$H$4,0)+5,0)),"")</f>
        <v/>
      </c>
      <c r="U177" s="236" t="str">
        <f>IF(S177="特定加算Ⅰ",VLOOKUP(P177,【参考】数式用!$A$5:$I$28,9,FALSE),"-")</f>
        <v>-</v>
      </c>
      <c r="V177" s="237" t="s">
        <v>155</v>
      </c>
      <c r="W177" s="802"/>
      <c r="X177" s="618" t="s">
        <v>156</v>
      </c>
      <c r="Y177" s="802"/>
      <c r="Z177" s="618" t="s">
        <v>157</v>
      </c>
      <c r="AA177" s="802"/>
      <c r="AB177" s="618" t="s">
        <v>156</v>
      </c>
      <c r="AC177" s="802"/>
      <c r="AD177" s="618" t="s">
        <v>158</v>
      </c>
      <c r="AE177" s="238" t="s">
        <v>159</v>
      </c>
      <c r="AF177" s="245" t="str">
        <f t="shared" si="12"/>
        <v/>
      </c>
      <c r="AG177" s="239" t="s">
        <v>160</v>
      </c>
      <c r="AH177" s="240" t="str">
        <f t="shared" si="13"/>
        <v/>
      </c>
      <c r="AJ177" s="241" t="str">
        <f t="shared" si="14"/>
        <v>○</v>
      </c>
      <c r="AK177" s="243" t="str">
        <f t="shared" si="11"/>
        <v/>
      </c>
      <c r="AL177" s="243"/>
      <c r="AM177" s="243"/>
      <c r="AN177" s="243"/>
      <c r="AO177" s="243"/>
      <c r="AP177" s="243"/>
      <c r="AQ177" s="243"/>
      <c r="AR177" s="243"/>
      <c r="AS177" s="244"/>
    </row>
    <row r="178" spans="1:45" ht="33" customHeight="1" thickBot="1">
      <c r="A178" s="229">
        <f t="shared" si="15"/>
        <v>167</v>
      </c>
      <c r="B178" s="230" t="str">
        <f>IF(【全員最初に作成】基本情報!C201="","",【全員最初に作成】基本情報!C201)</f>
        <v/>
      </c>
      <c r="C178" s="231" t="str">
        <f>IF(【全員最初に作成】基本情報!D201="","",【全員最初に作成】基本情報!D201)</f>
        <v/>
      </c>
      <c r="D178" s="231" t="str">
        <f>IF(【全員最初に作成】基本情報!E201="","",【全員最初に作成】基本情報!E201)</f>
        <v/>
      </c>
      <c r="E178" s="231" t="str">
        <f>IF(【全員最初に作成】基本情報!F201="","",【全員最初に作成】基本情報!F201)</f>
        <v/>
      </c>
      <c r="F178" s="231" t="str">
        <f>IF(【全員最初に作成】基本情報!G201="","",【全員最初に作成】基本情報!G201)</f>
        <v/>
      </c>
      <c r="G178" s="231" t="str">
        <f>IF(【全員最初に作成】基本情報!H201="","",【全員最初に作成】基本情報!H201)</f>
        <v/>
      </c>
      <c r="H178" s="231" t="str">
        <f>IF(【全員最初に作成】基本情報!I201="","",【全員最初に作成】基本情報!I201)</f>
        <v/>
      </c>
      <c r="I178" s="231" t="str">
        <f>IF(【全員最初に作成】基本情報!J201="","",【全員最初に作成】基本情報!J201)</f>
        <v/>
      </c>
      <c r="J178" s="231" t="str">
        <f>IF(【全員最初に作成】基本情報!K201="","",【全員最初に作成】基本情報!K201)</f>
        <v/>
      </c>
      <c r="K178" s="232" t="str">
        <f>IF(【全員最初に作成】基本情報!L201="","",【全員最初に作成】基本情報!L201)</f>
        <v/>
      </c>
      <c r="L178" s="229" t="str">
        <f>IF(【全員最初に作成】基本情報!M201="","",【全員最初に作成】基本情報!M201)</f>
        <v/>
      </c>
      <c r="M178" s="229" t="str">
        <f>IF(【全員最初に作成】基本情報!R201="","",【全員最初に作成】基本情報!R201)</f>
        <v/>
      </c>
      <c r="N178" s="229" t="str">
        <f>IF(【全員最初に作成】基本情報!W201="","",【全員最初に作成】基本情報!W201)</f>
        <v/>
      </c>
      <c r="O178" s="229" t="str">
        <f>IF(【全員最初に作成】基本情報!X201="","",【全員最初に作成】基本情報!X201)</f>
        <v/>
      </c>
      <c r="P178" s="233" t="str">
        <f>IF(【全員最初に作成】基本情報!Y201="","",【全員最初に作成】基本情報!Y201)</f>
        <v/>
      </c>
      <c r="Q178" s="234" t="str">
        <f>IF(【全員最初に作成】基本情報!AB201="","",【全員最初に作成】基本情報!AB201)</f>
        <v/>
      </c>
      <c r="R178" s="800"/>
      <c r="S178" s="801"/>
      <c r="T178" s="235" t="str">
        <f>IFERROR(IF(R178="","",VLOOKUP(P178,【参考】数式用!$A$5:$H$34,MATCH(S178,【参考】数式用!$F$4:$H$4,0)+5,0)),"")</f>
        <v/>
      </c>
      <c r="U178" s="236" t="str">
        <f>IF(S178="特定加算Ⅰ",VLOOKUP(P178,【参考】数式用!$A$5:$I$28,9,FALSE),"-")</f>
        <v>-</v>
      </c>
      <c r="V178" s="237" t="s">
        <v>155</v>
      </c>
      <c r="W178" s="802"/>
      <c r="X178" s="618" t="s">
        <v>156</v>
      </c>
      <c r="Y178" s="802"/>
      <c r="Z178" s="618" t="s">
        <v>157</v>
      </c>
      <c r="AA178" s="802"/>
      <c r="AB178" s="618" t="s">
        <v>156</v>
      </c>
      <c r="AC178" s="802"/>
      <c r="AD178" s="618" t="s">
        <v>158</v>
      </c>
      <c r="AE178" s="238" t="s">
        <v>159</v>
      </c>
      <c r="AF178" s="245" t="str">
        <f t="shared" si="12"/>
        <v/>
      </c>
      <c r="AG178" s="239" t="s">
        <v>160</v>
      </c>
      <c r="AH178" s="240" t="str">
        <f t="shared" si="13"/>
        <v/>
      </c>
      <c r="AJ178" s="241" t="str">
        <f t="shared" si="14"/>
        <v>○</v>
      </c>
      <c r="AK178" s="243" t="str">
        <f t="shared" si="11"/>
        <v/>
      </c>
      <c r="AL178" s="243"/>
      <c r="AM178" s="243"/>
      <c r="AN178" s="243"/>
      <c r="AO178" s="243"/>
      <c r="AP178" s="243"/>
      <c r="AQ178" s="243"/>
      <c r="AR178" s="243"/>
      <c r="AS178" s="244"/>
    </row>
    <row r="179" spans="1:45" ht="33" customHeight="1" thickBot="1">
      <c r="A179" s="229">
        <f t="shared" si="15"/>
        <v>168</v>
      </c>
      <c r="B179" s="230" t="str">
        <f>IF(【全員最初に作成】基本情報!C202="","",【全員最初に作成】基本情報!C202)</f>
        <v/>
      </c>
      <c r="C179" s="231" t="str">
        <f>IF(【全員最初に作成】基本情報!D202="","",【全員最初に作成】基本情報!D202)</f>
        <v/>
      </c>
      <c r="D179" s="231" t="str">
        <f>IF(【全員最初に作成】基本情報!E202="","",【全員最初に作成】基本情報!E202)</f>
        <v/>
      </c>
      <c r="E179" s="231" t="str">
        <f>IF(【全員最初に作成】基本情報!F202="","",【全員最初に作成】基本情報!F202)</f>
        <v/>
      </c>
      <c r="F179" s="231" t="str">
        <f>IF(【全員最初に作成】基本情報!G202="","",【全員最初に作成】基本情報!G202)</f>
        <v/>
      </c>
      <c r="G179" s="231" t="str">
        <f>IF(【全員最初に作成】基本情報!H202="","",【全員最初に作成】基本情報!H202)</f>
        <v/>
      </c>
      <c r="H179" s="231" t="str">
        <f>IF(【全員最初に作成】基本情報!I202="","",【全員最初に作成】基本情報!I202)</f>
        <v/>
      </c>
      <c r="I179" s="231" t="str">
        <f>IF(【全員最初に作成】基本情報!J202="","",【全員最初に作成】基本情報!J202)</f>
        <v/>
      </c>
      <c r="J179" s="231" t="str">
        <f>IF(【全員最初に作成】基本情報!K202="","",【全員最初に作成】基本情報!K202)</f>
        <v/>
      </c>
      <c r="K179" s="232" t="str">
        <f>IF(【全員最初に作成】基本情報!L202="","",【全員最初に作成】基本情報!L202)</f>
        <v/>
      </c>
      <c r="L179" s="229" t="str">
        <f>IF(【全員最初に作成】基本情報!M202="","",【全員最初に作成】基本情報!M202)</f>
        <v/>
      </c>
      <c r="M179" s="229" t="str">
        <f>IF(【全員最初に作成】基本情報!R202="","",【全員最初に作成】基本情報!R202)</f>
        <v/>
      </c>
      <c r="N179" s="229" t="str">
        <f>IF(【全員最初に作成】基本情報!W202="","",【全員最初に作成】基本情報!W202)</f>
        <v/>
      </c>
      <c r="O179" s="229" t="str">
        <f>IF(【全員最初に作成】基本情報!X202="","",【全員最初に作成】基本情報!X202)</f>
        <v/>
      </c>
      <c r="P179" s="233" t="str">
        <f>IF(【全員最初に作成】基本情報!Y202="","",【全員最初に作成】基本情報!Y202)</f>
        <v/>
      </c>
      <c r="Q179" s="234" t="str">
        <f>IF(【全員最初に作成】基本情報!AB202="","",【全員最初に作成】基本情報!AB202)</f>
        <v/>
      </c>
      <c r="R179" s="800"/>
      <c r="S179" s="801"/>
      <c r="T179" s="235" t="str">
        <f>IFERROR(IF(R179="","",VLOOKUP(P179,【参考】数式用!$A$5:$H$34,MATCH(S179,【参考】数式用!$F$4:$H$4,0)+5,0)),"")</f>
        <v/>
      </c>
      <c r="U179" s="236" t="str">
        <f>IF(S179="特定加算Ⅰ",VLOOKUP(P179,【参考】数式用!$A$5:$I$28,9,FALSE),"-")</f>
        <v>-</v>
      </c>
      <c r="V179" s="237" t="s">
        <v>155</v>
      </c>
      <c r="W179" s="802"/>
      <c r="X179" s="618" t="s">
        <v>156</v>
      </c>
      <c r="Y179" s="802"/>
      <c r="Z179" s="618" t="s">
        <v>157</v>
      </c>
      <c r="AA179" s="802"/>
      <c r="AB179" s="618" t="s">
        <v>156</v>
      </c>
      <c r="AC179" s="802"/>
      <c r="AD179" s="618" t="s">
        <v>158</v>
      </c>
      <c r="AE179" s="238" t="s">
        <v>159</v>
      </c>
      <c r="AF179" s="245" t="str">
        <f t="shared" si="12"/>
        <v/>
      </c>
      <c r="AG179" s="239" t="s">
        <v>160</v>
      </c>
      <c r="AH179" s="240" t="str">
        <f t="shared" si="13"/>
        <v/>
      </c>
      <c r="AJ179" s="241" t="str">
        <f t="shared" si="14"/>
        <v>○</v>
      </c>
      <c r="AK179" s="243" t="str">
        <f t="shared" si="11"/>
        <v/>
      </c>
      <c r="AL179" s="243"/>
      <c r="AM179" s="243"/>
      <c r="AN179" s="243"/>
      <c r="AO179" s="243"/>
      <c r="AP179" s="243"/>
      <c r="AQ179" s="243"/>
      <c r="AR179" s="243"/>
      <c r="AS179" s="244"/>
    </row>
    <row r="180" spans="1:45" ht="33" customHeight="1" thickBot="1">
      <c r="A180" s="229">
        <f t="shared" si="15"/>
        <v>169</v>
      </c>
      <c r="B180" s="230" t="str">
        <f>IF(【全員最初に作成】基本情報!C203="","",【全員最初に作成】基本情報!C203)</f>
        <v/>
      </c>
      <c r="C180" s="231" t="str">
        <f>IF(【全員最初に作成】基本情報!D203="","",【全員最初に作成】基本情報!D203)</f>
        <v/>
      </c>
      <c r="D180" s="231" t="str">
        <f>IF(【全員最初に作成】基本情報!E203="","",【全員最初に作成】基本情報!E203)</f>
        <v/>
      </c>
      <c r="E180" s="231" t="str">
        <f>IF(【全員最初に作成】基本情報!F203="","",【全員最初に作成】基本情報!F203)</f>
        <v/>
      </c>
      <c r="F180" s="231" t="str">
        <f>IF(【全員最初に作成】基本情報!G203="","",【全員最初に作成】基本情報!G203)</f>
        <v/>
      </c>
      <c r="G180" s="231" t="str">
        <f>IF(【全員最初に作成】基本情報!H203="","",【全員最初に作成】基本情報!H203)</f>
        <v/>
      </c>
      <c r="H180" s="231" t="str">
        <f>IF(【全員最初に作成】基本情報!I203="","",【全員最初に作成】基本情報!I203)</f>
        <v/>
      </c>
      <c r="I180" s="231" t="str">
        <f>IF(【全員最初に作成】基本情報!J203="","",【全員最初に作成】基本情報!J203)</f>
        <v/>
      </c>
      <c r="J180" s="231" t="str">
        <f>IF(【全員最初に作成】基本情報!K203="","",【全員最初に作成】基本情報!K203)</f>
        <v/>
      </c>
      <c r="K180" s="232" t="str">
        <f>IF(【全員最初に作成】基本情報!L203="","",【全員最初に作成】基本情報!L203)</f>
        <v/>
      </c>
      <c r="L180" s="229" t="str">
        <f>IF(【全員最初に作成】基本情報!M203="","",【全員最初に作成】基本情報!M203)</f>
        <v/>
      </c>
      <c r="M180" s="229" t="str">
        <f>IF(【全員最初に作成】基本情報!R203="","",【全員最初に作成】基本情報!R203)</f>
        <v/>
      </c>
      <c r="N180" s="229" t="str">
        <f>IF(【全員最初に作成】基本情報!W203="","",【全員最初に作成】基本情報!W203)</f>
        <v/>
      </c>
      <c r="O180" s="229" t="str">
        <f>IF(【全員最初に作成】基本情報!X203="","",【全員最初に作成】基本情報!X203)</f>
        <v/>
      </c>
      <c r="P180" s="233" t="str">
        <f>IF(【全員最初に作成】基本情報!Y203="","",【全員最初に作成】基本情報!Y203)</f>
        <v/>
      </c>
      <c r="Q180" s="234" t="str">
        <f>IF(【全員最初に作成】基本情報!AB203="","",【全員最初に作成】基本情報!AB203)</f>
        <v/>
      </c>
      <c r="R180" s="800"/>
      <c r="S180" s="801"/>
      <c r="T180" s="235" t="str">
        <f>IFERROR(IF(R180="","",VLOOKUP(P180,【参考】数式用!$A$5:$H$34,MATCH(S180,【参考】数式用!$F$4:$H$4,0)+5,0)),"")</f>
        <v/>
      </c>
      <c r="U180" s="236" t="str">
        <f>IF(S180="特定加算Ⅰ",VLOOKUP(P180,【参考】数式用!$A$5:$I$28,9,FALSE),"-")</f>
        <v>-</v>
      </c>
      <c r="V180" s="237" t="s">
        <v>155</v>
      </c>
      <c r="W180" s="802"/>
      <c r="X180" s="618" t="s">
        <v>156</v>
      </c>
      <c r="Y180" s="802"/>
      <c r="Z180" s="618" t="s">
        <v>157</v>
      </c>
      <c r="AA180" s="802"/>
      <c r="AB180" s="618" t="s">
        <v>156</v>
      </c>
      <c r="AC180" s="802"/>
      <c r="AD180" s="618" t="s">
        <v>158</v>
      </c>
      <c r="AE180" s="238" t="s">
        <v>159</v>
      </c>
      <c r="AF180" s="245" t="str">
        <f t="shared" si="12"/>
        <v/>
      </c>
      <c r="AG180" s="239" t="s">
        <v>160</v>
      </c>
      <c r="AH180" s="240" t="str">
        <f t="shared" si="13"/>
        <v/>
      </c>
      <c r="AJ180" s="241" t="str">
        <f t="shared" si="14"/>
        <v>○</v>
      </c>
      <c r="AK180" s="243" t="str">
        <f t="shared" si="11"/>
        <v/>
      </c>
      <c r="AL180" s="243"/>
      <c r="AM180" s="243"/>
      <c r="AN180" s="243"/>
      <c r="AO180" s="243"/>
      <c r="AP180" s="243"/>
      <c r="AQ180" s="243"/>
      <c r="AR180" s="243"/>
      <c r="AS180" s="244"/>
    </row>
    <row r="181" spans="1:45" ht="33" customHeight="1" thickBot="1">
      <c r="A181" s="229">
        <f t="shared" si="15"/>
        <v>170</v>
      </c>
      <c r="B181" s="230" t="str">
        <f>IF(【全員最初に作成】基本情報!C204="","",【全員最初に作成】基本情報!C204)</f>
        <v/>
      </c>
      <c r="C181" s="231" t="str">
        <f>IF(【全員最初に作成】基本情報!D204="","",【全員最初に作成】基本情報!D204)</f>
        <v/>
      </c>
      <c r="D181" s="231" t="str">
        <f>IF(【全員最初に作成】基本情報!E204="","",【全員最初に作成】基本情報!E204)</f>
        <v/>
      </c>
      <c r="E181" s="231" t="str">
        <f>IF(【全員最初に作成】基本情報!F204="","",【全員最初に作成】基本情報!F204)</f>
        <v/>
      </c>
      <c r="F181" s="231" t="str">
        <f>IF(【全員最初に作成】基本情報!G204="","",【全員最初に作成】基本情報!G204)</f>
        <v/>
      </c>
      <c r="G181" s="231" t="str">
        <f>IF(【全員最初に作成】基本情報!H204="","",【全員最初に作成】基本情報!H204)</f>
        <v/>
      </c>
      <c r="H181" s="231" t="str">
        <f>IF(【全員最初に作成】基本情報!I204="","",【全員最初に作成】基本情報!I204)</f>
        <v/>
      </c>
      <c r="I181" s="231" t="str">
        <f>IF(【全員最初に作成】基本情報!J204="","",【全員最初に作成】基本情報!J204)</f>
        <v/>
      </c>
      <c r="J181" s="231" t="str">
        <f>IF(【全員最初に作成】基本情報!K204="","",【全員最初に作成】基本情報!K204)</f>
        <v/>
      </c>
      <c r="K181" s="232" t="str">
        <f>IF(【全員最初に作成】基本情報!L204="","",【全員最初に作成】基本情報!L204)</f>
        <v/>
      </c>
      <c r="L181" s="229" t="str">
        <f>IF(【全員最初に作成】基本情報!M204="","",【全員最初に作成】基本情報!M204)</f>
        <v/>
      </c>
      <c r="M181" s="229" t="str">
        <f>IF(【全員最初に作成】基本情報!R204="","",【全員最初に作成】基本情報!R204)</f>
        <v/>
      </c>
      <c r="N181" s="229" t="str">
        <f>IF(【全員最初に作成】基本情報!W204="","",【全員最初に作成】基本情報!W204)</f>
        <v/>
      </c>
      <c r="O181" s="229" t="str">
        <f>IF(【全員最初に作成】基本情報!X204="","",【全員最初に作成】基本情報!X204)</f>
        <v/>
      </c>
      <c r="P181" s="233" t="str">
        <f>IF(【全員最初に作成】基本情報!Y204="","",【全員最初に作成】基本情報!Y204)</f>
        <v/>
      </c>
      <c r="Q181" s="234" t="str">
        <f>IF(【全員最初に作成】基本情報!AB204="","",【全員最初に作成】基本情報!AB204)</f>
        <v/>
      </c>
      <c r="R181" s="800"/>
      <c r="S181" s="801"/>
      <c r="T181" s="235" t="str">
        <f>IFERROR(IF(R181="","",VLOOKUP(P181,【参考】数式用!$A$5:$H$34,MATCH(S181,【参考】数式用!$F$4:$H$4,0)+5,0)),"")</f>
        <v/>
      </c>
      <c r="U181" s="236" t="str">
        <f>IF(S181="特定加算Ⅰ",VLOOKUP(P181,【参考】数式用!$A$5:$I$28,9,FALSE),"-")</f>
        <v>-</v>
      </c>
      <c r="V181" s="237" t="s">
        <v>155</v>
      </c>
      <c r="W181" s="802"/>
      <c r="X181" s="618" t="s">
        <v>156</v>
      </c>
      <c r="Y181" s="802"/>
      <c r="Z181" s="618" t="s">
        <v>157</v>
      </c>
      <c r="AA181" s="802"/>
      <c r="AB181" s="618" t="s">
        <v>156</v>
      </c>
      <c r="AC181" s="802"/>
      <c r="AD181" s="618" t="s">
        <v>158</v>
      </c>
      <c r="AE181" s="238" t="s">
        <v>159</v>
      </c>
      <c r="AF181" s="245" t="str">
        <f t="shared" si="12"/>
        <v/>
      </c>
      <c r="AG181" s="239" t="s">
        <v>160</v>
      </c>
      <c r="AH181" s="240" t="str">
        <f t="shared" si="13"/>
        <v/>
      </c>
      <c r="AJ181" s="241" t="str">
        <f t="shared" si="14"/>
        <v>○</v>
      </c>
      <c r="AK181" s="243" t="str">
        <f t="shared" si="11"/>
        <v/>
      </c>
      <c r="AL181" s="243"/>
      <c r="AM181" s="243"/>
      <c r="AN181" s="243"/>
      <c r="AO181" s="243"/>
      <c r="AP181" s="243"/>
      <c r="AQ181" s="243"/>
      <c r="AR181" s="243"/>
      <c r="AS181" s="244"/>
    </row>
    <row r="182" spans="1:45" ht="33" customHeight="1" thickBot="1">
      <c r="A182" s="229">
        <f t="shared" si="15"/>
        <v>171</v>
      </c>
      <c r="B182" s="230" t="str">
        <f>IF(【全員最初に作成】基本情報!C205="","",【全員最初に作成】基本情報!C205)</f>
        <v/>
      </c>
      <c r="C182" s="231" t="str">
        <f>IF(【全員最初に作成】基本情報!D205="","",【全員最初に作成】基本情報!D205)</f>
        <v/>
      </c>
      <c r="D182" s="231" t="str">
        <f>IF(【全員最初に作成】基本情報!E205="","",【全員最初に作成】基本情報!E205)</f>
        <v/>
      </c>
      <c r="E182" s="231" t="str">
        <f>IF(【全員最初に作成】基本情報!F205="","",【全員最初に作成】基本情報!F205)</f>
        <v/>
      </c>
      <c r="F182" s="231" t="str">
        <f>IF(【全員最初に作成】基本情報!G205="","",【全員最初に作成】基本情報!G205)</f>
        <v/>
      </c>
      <c r="G182" s="231" t="str">
        <f>IF(【全員最初に作成】基本情報!H205="","",【全員最初に作成】基本情報!H205)</f>
        <v/>
      </c>
      <c r="H182" s="231" t="str">
        <f>IF(【全員最初に作成】基本情報!I205="","",【全員最初に作成】基本情報!I205)</f>
        <v/>
      </c>
      <c r="I182" s="231" t="str">
        <f>IF(【全員最初に作成】基本情報!J205="","",【全員最初に作成】基本情報!J205)</f>
        <v/>
      </c>
      <c r="J182" s="231" t="str">
        <f>IF(【全員最初に作成】基本情報!K205="","",【全員最初に作成】基本情報!K205)</f>
        <v/>
      </c>
      <c r="K182" s="232" t="str">
        <f>IF(【全員最初に作成】基本情報!L205="","",【全員最初に作成】基本情報!L205)</f>
        <v/>
      </c>
      <c r="L182" s="229" t="str">
        <f>IF(【全員最初に作成】基本情報!M205="","",【全員最初に作成】基本情報!M205)</f>
        <v/>
      </c>
      <c r="M182" s="229" t="str">
        <f>IF(【全員最初に作成】基本情報!R205="","",【全員最初に作成】基本情報!R205)</f>
        <v/>
      </c>
      <c r="N182" s="229" t="str">
        <f>IF(【全員最初に作成】基本情報!W205="","",【全員最初に作成】基本情報!W205)</f>
        <v/>
      </c>
      <c r="O182" s="229" t="str">
        <f>IF(【全員最初に作成】基本情報!X205="","",【全員最初に作成】基本情報!X205)</f>
        <v/>
      </c>
      <c r="P182" s="233" t="str">
        <f>IF(【全員最初に作成】基本情報!Y205="","",【全員最初に作成】基本情報!Y205)</f>
        <v/>
      </c>
      <c r="Q182" s="234" t="str">
        <f>IF(【全員最初に作成】基本情報!AB205="","",【全員最初に作成】基本情報!AB205)</f>
        <v/>
      </c>
      <c r="R182" s="800"/>
      <c r="S182" s="801"/>
      <c r="T182" s="235" t="str">
        <f>IFERROR(IF(R182="","",VLOOKUP(P182,【参考】数式用!$A$5:$H$34,MATCH(S182,【参考】数式用!$F$4:$H$4,0)+5,0)),"")</f>
        <v/>
      </c>
      <c r="U182" s="236" t="str">
        <f>IF(S182="特定加算Ⅰ",VLOOKUP(P182,【参考】数式用!$A$5:$I$28,9,FALSE),"-")</f>
        <v>-</v>
      </c>
      <c r="V182" s="237" t="s">
        <v>155</v>
      </c>
      <c r="W182" s="802"/>
      <c r="X182" s="618" t="s">
        <v>156</v>
      </c>
      <c r="Y182" s="802"/>
      <c r="Z182" s="618" t="s">
        <v>157</v>
      </c>
      <c r="AA182" s="802"/>
      <c r="AB182" s="618" t="s">
        <v>156</v>
      </c>
      <c r="AC182" s="802"/>
      <c r="AD182" s="618" t="s">
        <v>158</v>
      </c>
      <c r="AE182" s="238" t="s">
        <v>159</v>
      </c>
      <c r="AF182" s="245" t="str">
        <f t="shared" si="12"/>
        <v/>
      </c>
      <c r="AG182" s="239" t="s">
        <v>160</v>
      </c>
      <c r="AH182" s="240" t="str">
        <f t="shared" si="13"/>
        <v/>
      </c>
      <c r="AJ182" s="241" t="str">
        <f t="shared" si="14"/>
        <v>○</v>
      </c>
      <c r="AK182" s="243" t="str">
        <f t="shared" si="11"/>
        <v/>
      </c>
      <c r="AL182" s="243"/>
      <c r="AM182" s="243"/>
      <c r="AN182" s="243"/>
      <c r="AO182" s="243"/>
      <c r="AP182" s="243"/>
      <c r="AQ182" s="243"/>
      <c r="AR182" s="243"/>
      <c r="AS182" s="244"/>
    </row>
    <row r="183" spans="1:45" ht="33" customHeight="1" thickBot="1">
      <c r="A183" s="229">
        <f t="shared" si="15"/>
        <v>172</v>
      </c>
      <c r="B183" s="230" t="str">
        <f>IF(【全員最初に作成】基本情報!C206="","",【全員最初に作成】基本情報!C206)</f>
        <v/>
      </c>
      <c r="C183" s="231" t="str">
        <f>IF(【全員最初に作成】基本情報!D206="","",【全員最初に作成】基本情報!D206)</f>
        <v/>
      </c>
      <c r="D183" s="231" t="str">
        <f>IF(【全員最初に作成】基本情報!E206="","",【全員最初に作成】基本情報!E206)</f>
        <v/>
      </c>
      <c r="E183" s="231" t="str">
        <f>IF(【全員最初に作成】基本情報!F206="","",【全員最初に作成】基本情報!F206)</f>
        <v/>
      </c>
      <c r="F183" s="231" t="str">
        <f>IF(【全員最初に作成】基本情報!G206="","",【全員最初に作成】基本情報!G206)</f>
        <v/>
      </c>
      <c r="G183" s="231" t="str">
        <f>IF(【全員最初に作成】基本情報!H206="","",【全員最初に作成】基本情報!H206)</f>
        <v/>
      </c>
      <c r="H183" s="231" t="str">
        <f>IF(【全員最初に作成】基本情報!I206="","",【全員最初に作成】基本情報!I206)</f>
        <v/>
      </c>
      <c r="I183" s="231" t="str">
        <f>IF(【全員最初に作成】基本情報!J206="","",【全員最初に作成】基本情報!J206)</f>
        <v/>
      </c>
      <c r="J183" s="231" t="str">
        <f>IF(【全員最初に作成】基本情報!K206="","",【全員最初に作成】基本情報!K206)</f>
        <v/>
      </c>
      <c r="K183" s="232" t="str">
        <f>IF(【全員最初に作成】基本情報!L206="","",【全員最初に作成】基本情報!L206)</f>
        <v/>
      </c>
      <c r="L183" s="229" t="str">
        <f>IF(【全員最初に作成】基本情報!M206="","",【全員最初に作成】基本情報!M206)</f>
        <v/>
      </c>
      <c r="M183" s="229" t="str">
        <f>IF(【全員最初に作成】基本情報!R206="","",【全員最初に作成】基本情報!R206)</f>
        <v/>
      </c>
      <c r="N183" s="229" t="str">
        <f>IF(【全員最初に作成】基本情報!W206="","",【全員最初に作成】基本情報!W206)</f>
        <v/>
      </c>
      <c r="O183" s="229" t="str">
        <f>IF(【全員最初に作成】基本情報!X206="","",【全員最初に作成】基本情報!X206)</f>
        <v/>
      </c>
      <c r="P183" s="233" t="str">
        <f>IF(【全員最初に作成】基本情報!Y206="","",【全員最初に作成】基本情報!Y206)</f>
        <v/>
      </c>
      <c r="Q183" s="234" t="str">
        <f>IF(【全員最初に作成】基本情報!AB206="","",【全員最初に作成】基本情報!AB206)</f>
        <v/>
      </c>
      <c r="R183" s="800"/>
      <c r="S183" s="801"/>
      <c r="T183" s="235" t="str">
        <f>IFERROR(IF(R183="","",VLOOKUP(P183,【参考】数式用!$A$5:$H$34,MATCH(S183,【参考】数式用!$F$4:$H$4,0)+5,0)),"")</f>
        <v/>
      </c>
      <c r="U183" s="236" t="str">
        <f>IF(S183="特定加算Ⅰ",VLOOKUP(P183,【参考】数式用!$A$5:$I$28,9,FALSE),"-")</f>
        <v>-</v>
      </c>
      <c r="V183" s="237" t="s">
        <v>155</v>
      </c>
      <c r="W183" s="802"/>
      <c r="X183" s="618" t="s">
        <v>156</v>
      </c>
      <c r="Y183" s="802"/>
      <c r="Z183" s="618" t="s">
        <v>157</v>
      </c>
      <c r="AA183" s="802"/>
      <c r="AB183" s="618" t="s">
        <v>156</v>
      </c>
      <c r="AC183" s="802"/>
      <c r="AD183" s="618" t="s">
        <v>158</v>
      </c>
      <c r="AE183" s="238" t="s">
        <v>159</v>
      </c>
      <c r="AF183" s="245" t="str">
        <f t="shared" si="12"/>
        <v/>
      </c>
      <c r="AG183" s="239" t="s">
        <v>160</v>
      </c>
      <c r="AH183" s="240" t="str">
        <f t="shared" si="13"/>
        <v/>
      </c>
      <c r="AJ183" s="241" t="str">
        <f t="shared" si="14"/>
        <v>○</v>
      </c>
      <c r="AK183" s="243" t="str">
        <f t="shared" si="11"/>
        <v/>
      </c>
      <c r="AL183" s="243"/>
      <c r="AM183" s="243"/>
      <c r="AN183" s="243"/>
      <c r="AO183" s="243"/>
      <c r="AP183" s="243"/>
      <c r="AQ183" s="243"/>
      <c r="AR183" s="243"/>
      <c r="AS183" s="244"/>
    </row>
    <row r="184" spans="1:45" ht="33" customHeight="1" thickBot="1">
      <c r="A184" s="229">
        <f t="shared" si="15"/>
        <v>173</v>
      </c>
      <c r="B184" s="230" t="str">
        <f>IF(【全員最初に作成】基本情報!C207="","",【全員最初に作成】基本情報!C207)</f>
        <v/>
      </c>
      <c r="C184" s="231" t="str">
        <f>IF(【全員最初に作成】基本情報!D207="","",【全員最初に作成】基本情報!D207)</f>
        <v/>
      </c>
      <c r="D184" s="231" t="str">
        <f>IF(【全員最初に作成】基本情報!E207="","",【全員最初に作成】基本情報!E207)</f>
        <v/>
      </c>
      <c r="E184" s="231" t="str">
        <f>IF(【全員最初に作成】基本情報!F207="","",【全員最初に作成】基本情報!F207)</f>
        <v/>
      </c>
      <c r="F184" s="231" t="str">
        <f>IF(【全員最初に作成】基本情報!G207="","",【全員最初に作成】基本情報!G207)</f>
        <v/>
      </c>
      <c r="G184" s="231" t="str">
        <f>IF(【全員最初に作成】基本情報!H207="","",【全員最初に作成】基本情報!H207)</f>
        <v/>
      </c>
      <c r="H184" s="231" t="str">
        <f>IF(【全員最初に作成】基本情報!I207="","",【全員最初に作成】基本情報!I207)</f>
        <v/>
      </c>
      <c r="I184" s="231" t="str">
        <f>IF(【全員最初に作成】基本情報!J207="","",【全員最初に作成】基本情報!J207)</f>
        <v/>
      </c>
      <c r="J184" s="231" t="str">
        <f>IF(【全員最初に作成】基本情報!K207="","",【全員最初に作成】基本情報!K207)</f>
        <v/>
      </c>
      <c r="K184" s="232" t="str">
        <f>IF(【全員最初に作成】基本情報!L207="","",【全員最初に作成】基本情報!L207)</f>
        <v/>
      </c>
      <c r="L184" s="229" t="str">
        <f>IF(【全員最初に作成】基本情報!M207="","",【全員最初に作成】基本情報!M207)</f>
        <v/>
      </c>
      <c r="M184" s="229" t="str">
        <f>IF(【全員最初に作成】基本情報!R207="","",【全員最初に作成】基本情報!R207)</f>
        <v/>
      </c>
      <c r="N184" s="229" t="str">
        <f>IF(【全員最初に作成】基本情報!W207="","",【全員最初に作成】基本情報!W207)</f>
        <v/>
      </c>
      <c r="O184" s="229" t="str">
        <f>IF(【全員最初に作成】基本情報!X207="","",【全員最初に作成】基本情報!X207)</f>
        <v/>
      </c>
      <c r="P184" s="233" t="str">
        <f>IF(【全員最初に作成】基本情報!Y207="","",【全員最初に作成】基本情報!Y207)</f>
        <v/>
      </c>
      <c r="Q184" s="234" t="str">
        <f>IF(【全員最初に作成】基本情報!AB207="","",【全員最初に作成】基本情報!AB207)</f>
        <v/>
      </c>
      <c r="R184" s="800"/>
      <c r="S184" s="801"/>
      <c r="T184" s="235" t="str">
        <f>IFERROR(IF(R184="","",VLOOKUP(P184,【参考】数式用!$A$5:$H$34,MATCH(S184,【参考】数式用!$F$4:$H$4,0)+5,0)),"")</f>
        <v/>
      </c>
      <c r="U184" s="236" t="str">
        <f>IF(S184="特定加算Ⅰ",VLOOKUP(P184,【参考】数式用!$A$5:$I$28,9,FALSE),"-")</f>
        <v>-</v>
      </c>
      <c r="V184" s="237" t="s">
        <v>155</v>
      </c>
      <c r="W184" s="802"/>
      <c r="X184" s="618" t="s">
        <v>156</v>
      </c>
      <c r="Y184" s="802"/>
      <c r="Z184" s="618" t="s">
        <v>157</v>
      </c>
      <c r="AA184" s="802"/>
      <c r="AB184" s="618" t="s">
        <v>156</v>
      </c>
      <c r="AC184" s="802"/>
      <c r="AD184" s="618" t="s">
        <v>158</v>
      </c>
      <c r="AE184" s="238" t="s">
        <v>159</v>
      </c>
      <c r="AF184" s="245" t="str">
        <f t="shared" si="12"/>
        <v/>
      </c>
      <c r="AG184" s="239" t="s">
        <v>160</v>
      </c>
      <c r="AH184" s="240" t="str">
        <f t="shared" si="13"/>
        <v/>
      </c>
      <c r="AJ184" s="241" t="str">
        <f t="shared" si="14"/>
        <v>○</v>
      </c>
      <c r="AK184" s="243" t="str">
        <f t="shared" si="11"/>
        <v/>
      </c>
      <c r="AL184" s="243"/>
      <c r="AM184" s="243"/>
      <c r="AN184" s="243"/>
      <c r="AO184" s="243"/>
      <c r="AP184" s="243"/>
      <c r="AQ184" s="243"/>
      <c r="AR184" s="243"/>
      <c r="AS184" s="244"/>
    </row>
    <row r="185" spans="1:45" ht="33" customHeight="1" thickBot="1">
      <c r="A185" s="229">
        <f t="shared" si="15"/>
        <v>174</v>
      </c>
      <c r="B185" s="230" t="str">
        <f>IF(【全員最初に作成】基本情報!C208="","",【全員最初に作成】基本情報!C208)</f>
        <v/>
      </c>
      <c r="C185" s="231" t="str">
        <f>IF(【全員最初に作成】基本情報!D208="","",【全員最初に作成】基本情報!D208)</f>
        <v/>
      </c>
      <c r="D185" s="231" t="str">
        <f>IF(【全員最初に作成】基本情報!E208="","",【全員最初に作成】基本情報!E208)</f>
        <v/>
      </c>
      <c r="E185" s="231" t="str">
        <f>IF(【全員最初に作成】基本情報!F208="","",【全員最初に作成】基本情報!F208)</f>
        <v/>
      </c>
      <c r="F185" s="231" t="str">
        <f>IF(【全員最初に作成】基本情報!G208="","",【全員最初に作成】基本情報!G208)</f>
        <v/>
      </c>
      <c r="G185" s="231" t="str">
        <f>IF(【全員最初に作成】基本情報!H208="","",【全員最初に作成】基本情報!H208)</f>
        <v/>
      </c>
      <c r="H185" s="231" t="str">
        <f>IF(【全員最初に作成】基本情報!I208="","",【全員最初に作成】基本情報!I208)</f>
        <v/>
      </c>
      <c r="I185" s="231" t="str">
        <f>IF(【全員最初に作成】基本情報!J208="","",【全員最初に作成】基本情報!J208)</f>
        <v/>
      </c>
      <c r="J185" s="231" t="str">
        <f>IF(【全員最初に作成】基本情報!K208="","",【全員最初に作成】基本情報!K208)</f>
        <v/>
      </c>
      <c r="K185" s="232" t="str">
        <f>IF(【全員最初に作成】基本情報!L208="","",【全員最初に作成】基本情報!L208)</f>
        <v/>
      </c>
      <c r="L185" s="229" t="str">
        <f>IF(【全員最初に作成】基本情報!M208="","",【全員最初に作成】基本情報!M208)</f>
        <v/>
      </c>
      <c r="M185" s="229" t="str">
        <f>IF(【全員最初に作成】基本情報!R208="","",【全員最初に作成】基本情報!R208)</f>
        <v/>
      </c>
      <c r="N185" s="229" t="str">
        <f>IF(【全員最初に作成】基本情報!W208="","",【全員最初に作成】基本情報!W208)</f>
        <v/>
      </c>
      <c r="O185" s="229" t="str">
        <f>IF(【全員最初に作成】基本情報!X208="","",【全員最初に作成】基本情報!X208)</f>
        <v/>
      </c>
      <c r="P185" s="233" t="str">
        <f>IF(【全員最初に作成】基本情報!Y208="","",【全員最初に作成】基本情報!Y208)</f>
        <v/>
      </c>
      <c r="Q185" s="234" t="str">
        <f>IF(【全員最初に作成】基本情報!AB208="","",【全員最初に作成】基本情報!AB208)</f>
        <v/>
      </c>
      <c r="R185" s="800"/>
      <c r="S185" s="801"/>
      <c r="T185" s="235" t="str">
        <f>IFERROR(IF(R185="","",VLOOKUP(P185,【参考】数式用!$A$5:$H$34,MATCH(S185,【参考】数式用!$F$4:$H$4,0)+5,0)),"")</f>
        <v/>
      </c>
      <c r="U185" s="236" t="str">
        <f>IF(S185="特定加算Ⅰ",VLOOKUP(P185,【参考】数式用!$A$5:$I$28,9,FALSE),"-")</f>
        <v>-</v>
      </c>
      <c r="V185" s="237" t="s">
        <v>155</v>
      </c>
      <c r="W185" s="802"/>
      <c r="X185" s="618" t="s">
        <v>156</v>
      </c>
      <c r="Y185" s="802"/>
      <c r="Z185" s="618" t="s">
        <v>157</v>
      </c>
      <c r="AA185" s="802"/>
      <c r="AB185" s="618" t="s">
        <v>156</v>
      </c>
      <c r="AC185" s="802"/>
      <c r="AD185" s="618" t="s">
        <v>158</v>
      </c>
      <c r="AE185" s="238" t="s">
        <v>159</v>
      </c>
      <c r="AF185" s="245" t="str">
        <f t="shared" si="12"/>
        <v/>
      </c>
      <c r="AG185" s="239" t="s">
        <v>160</v>
      </c>
      <c r="AH185" s="240" t="str">
        <f t="shared" si="13"/>
        <v/>
      </c>
      <c r="AJ185" s="241" t="str">
        <f t="shared" si="14"/>
        <v>○</v>
      </c>
      <c r="AK185" s="243" t="str">
        <f t="shared" si="11"/>
        <v/>
      </c>
      <c r="AL185" s="243"/>
      <c r="AM185" s="243"/>
      <c r="AN185" s="243"/>
      <c r="AO185" s="243"/>
      <c r="AP185" s="243"/>
      <c r="AQ185" s="243"/>
      <c r="AR185" s="243"/>
      <c r="AS185" s="244"/>
    </row>
    <row r="186" spans="1:45" ht="33" customHeight="1" thickBot="1">
      <c r="A186" s="229">
        <f t="shared" si="15"/>
        <v>175</v>
      </c>
      <c r="B186" s="230" t="str">
        <f>IF(【全員最初に作成】基本情報!C209="","",【全員最初に作成】基本情報!C209)</f>
        <v/>
      </c>
      <c r="C186" s="231" t="str">
        <f>IF(【全員最初に作成】基本情報!D209="","",【全員最初に作成】基本情報!D209)</f>
        <v/>
      </c>
      <c r="D186" s="231" t="str">
        <f>IF(【全員最初に作成】基本情報!E209="","",【全員最初に作成】基本情報!E209)</f>
        <v/>
      </c>
      <c r="E186" s="231" t="str">
        <f>IF(【全員最初に作成】基本情報!F209="","",【全員最初に作成】基本情報!F209)</f>
        <v/>
      </c>
      <c r="F186" s="231" t="str">
        <f>IF(【全員最初に作成】基本情報!G209="","",【全員最初に作成】基本情報!G209)</f>
        <v/>
      </c>
      <c r="G186" s="231" t="str">
        <f>IF(【全員最初に作成】基本情報!H209="","",【全員最初に作成】基本情報!H209)</f>
        <v/>
      </c>
      <c r="H186" s="231" t="str">
        <f>IF(【全員最初に作成】基本情報!I209="","",【全員最初に作成】基本情報!I209)</f>
        <v/>
      </c>
      <c r="I186" s="231" t="str">
        <f>IF(【全員最初に作成】基本情報!J209="","",【全員最初に作成】基本情報!J209)</f>
        <v/>
      </c>
      <c r="J186" s="231" t="str">
        <f>IF(【全員最初に作成】基本情報!K209="","",【全員最初に作成】基本情報!K209)</f>
        <v/>
      </c>
      <c r="K186" s="232" t="str">
        <f>IF(【全員最初に作成】基本情報!L209="","",【全員最初に作成】基本情報!L209)</f>
        <v/>
      </c>
      <c r="L186" s="229" t="str">
        <f>IF(【全員最初に作成】基本情報!M209="","",【全員最初に作成】基本情報!M209)</f>
        <v/>
      </c>
      <c r="M186" s="229" t="str">
        <f>IF(【全員最初に作成】基本情報!R209="","",【全員最初に作成】基本情報!R209)</f>
        <v/>
      </c>
      <c r="N186" s="229" t="str">
        <f>IF(【全員最初に作成】基本情報!W209="","",【全員最初に作成】基本情報!W209)</f>
        <v/>
      </c>
      <c r="O186" s="229" t="str">
        <f>IF(【全員最初に作成】基本情報!X209="","",【全員最初に作成】基本情報!X209)</f>
        <v/>
      </c>
      <c r="P186" s="233" t="str">
        <f>IF(【全員最初に作成】基本情報!Y209="","",【全員最初に作成】基本情報!Y209)</f>
        <v/>
      </c>
      <c r="Q186" s="234" t="str">
        <f>IF(【全員最初に作成】基本情報!AB209="","",【全員最初に作成】基本情報!AB209)</f>
        <v/>
      </c>
      <c r="R186" s="800"/>
      <c r="S186" s="801"/>
      <c r="T186" s="235" t="str">
        <f>IFERROR(IF(R186="","",VLOOKUP(P186,【参考】数式用!$A$5:$H$34,MATCH(S186,【参考】数式用!$F$4:$H$4,0)+5,0)),"")</f>
        <v/>
      </c>
      <c r="U186" s="236" t="str">
        <f>IF(S186="特定加算Ⅰ",VLOOKUP(P186,【参考】数式用!$A$5:$I$28,9,FALSE),"-")</f>
        <v>-</v>
      </c>
      <c r="V186" s="237" t="s">
        <v>155</v>
      </c>
      <c r="W186" s="802"/>
      <c r="X186" s="618" t="s">
        <v>156</v>
      </c>
      <c r="Y186" s="802"/>
      <c r="Z186" s="618" t="s">
        <v>157</v>
      </c>
      <c r="AA186" s="802"/>
      <c r="AB186" s="618" t="s">
        <v>156</v>
      </c>
      <c r="AC186" s="802"/>
      <c r="AD186" s="618" t="s">
        <v>158</v>
      </c>
      <c r="AE186" s="238" t="s">
        <v>159</v>
      </c>
      <c r="AF186" s="245" t="str">
        <f t="shared" si="12"/>
        <v/>
      </c>
      <c r="AG186" s="239" t="s">
        <v>160</v>
      </c>
      <c r="AH186" s="240" t="str">
        <f t="shared" si="13"/>
        <v/>
      </c>
      <c r="AJ186" s="241" t="str">
        <f t="shared" si="14"/>
        <v>○</v>
      </c>
      <c r="AK186" s="243" t="str">
        <f t="shared" si="11"/>
        <v/>
      </c>
      <c r="AL186" s="243"/>
      <c r="AM186" s="243"/>
      <c r="AN186" s="243"/>
      <c r="AO186" s="243"/>
      <c r="AP186" s="243"/>
      <c r="AQ186" s="243"/>
      <c r="AR186" s="243"/>
      <c r="AS186" s="244"/>
    </row>
    <row r="187" spans="1:45" ht="33" customHeight="1" thickBot="1">
      <c r="A187" s="229">
        <f t="shared" si="15"/>
        <v>176</v>
      </c>
      <c r="B187" s="230" t="str">
        <f>IF(【全員最初に作成】基本情報!C210="","",【全員最初に作成】基本情報!C210)</f>
        <v/>
      </c>
      <c r="C187" s="231" t="str">
        <f>IF(【全員最初に作成】基本情報!D210="","",【全員最初に作成】基本情報!D210)</f>
        <v/>
      </c>
      <c r="D187" s="231" t="str">
        <f>IF(【全員最初に作成】基本情報!E210="","",【全員最初に作成】基本情報!E210)</f>
        <v/>
      </c>
      <c r="E187" s="231" t="str">
        <f>IF(【全員最初に作成】基本情報!F210="","",【全員最初に作成】基本情報!F210)</f>
        <v/>
      </c>
      <c r="F187" s="231" t="str">
        <f>IF(【全員最初に作成】基本情報!G210="","",【全員最初に作成】基本情報!G210)</f>
        <v/>
      </c>
      <c r="G187" s="231" t="str">
        <f>IF(【全員最初に作成】基本情報!H210="","",【全員最初に作成】基本情報!H210)</f>
        <v/>
      </c>
      <c r="H187" s="231" t="str">
        <f>IF(【全員最初に作成】基本情報!I210="","",【全員最初に作成】基本情報!I210)</f>
        <v/>
      </c>
      <c r="I187" s="231" t="str">
        <f>IF(【全員最初に作成】基本情報!J210="","",【全員最初に作成】基本情報!J210)</f>
        <v/>
      </c>
      <c r="J187" s="231" t="str">
        <f>IF(【全員最初に作成】基本情報!K210="","",【全員最初に作成】基本情報!K210)</f>
        <v/>
      </c>
      <c r="K187" s="232" t="str">
        <f>IF(【全員最初に作成】基本情報!L210="","",【全員最初に作成】基本情報!L210)</f>
        <v/>
      </c>
      <c r="L187" s="229" t="str">
        <f>IF(【全員最初に作成】基本情報!M210="","",【全員最初に作成】基本情報!M210)</f>
        <v/>
      </c>
      <c r="M187" s="229" t="str">
        <f>IF(【全員最初に作成】基本情報!R210="","",【全員最初に作成】基本情報!R210)</f>
        <v/>
      </c>
      <c r="N187" s="229" t="str">
        <f>IF(【全員最初に作成】基本情報!W210="","",【全員最初に作成】基本情報!W210)</f>
        <v/>
      </c>
      <c r="O187" s="229" t="str">
        <f>IF(【全員最初に作成】基本情報!X210="","",【全員最初に作成】基本情報!X210)</f>
        <v/>
      </c>
      <c r="P187" s="233" t="str">
        <f>IF(【全員最初に作成】基本情報!Y210="","",【全員最初に作成】基本情報!Y210)</f>
        <v/>
      </c>
      <c r="Q187" s="234" t="str">
        <f>IF(【全員最初に作成】基本情報!AB210="","",【全員最初に作成】基本情報!AB210)</f>
        <v/>
      </c>
      <c r="R187" s="800"/>
      <c r="S187" s="801"/>
      <c r="T187" s="235" t="str">
        <f>IFERROR(IF(R187="","",VLOOKUP(P187,【参考】数式用!$A$5:$H$34,MATCH(S187,【参考】数式用!$F$4:$H$4,0)+5,0)),"")</f>
        <v/>
      </c>
      <c r="U187" s="236" t="str">
        <f>IF(S187="特定加算Ⅰ",VLOOKUP(P187,【参考】数式用!$A$5:$I$28,9,FALSE),"-")</f>
        <v>-</v>
      </c>
      <c r="V187" s="237" t="s">
        <v>155</v>
      </c>
      <c r="W187" s="802"/>
      <c r="X187" s="618" t="s">
        <v>156</v>
      </c>
      <c r="Y187" s="802"/>
      <c r="Z187" s="618" t="s">
        <v>157</v>
      </c>
      <c r="AA187" s="802"/>
      <c r="AB187" s="618" t="s">
        <v>156</v>
      </c>
      <c r="AC187" s="802"/>
      <c r="AD187" s="618" t="s">
        <v>158</v>
      </c>
      <c r="AE187" s="238" t="s">
        <v>159</v>
      </c>
      <c r="AF187" s="245" t="str">
        <f t="shared" si="12"/>
        <v/>
      </c>
      <c r="AG187" s="239" t="s">
        <v>160</v>
      </c>
      <c r="AH187" s="240" t="str">
        <f t="shared" si="13"/>
        <v/>
      </c>
      <c r="AJ187" s="241" t="str">
        <f t="shared" si="14"/>
        <v>○</v>
      </c>
      <c r="AK187" s="243" t="str">
        <f t="shared" si="11"/>
        <v/>
      </c>
      <c r="AL187" s="243"/>
      <c r="AM187" s="243"/>
      <c r="AN187" s="243"/>
      <c r="AO187" s="243"/>
      <c r="AP187" s="243"/>
      <c r="AQ187" s="243"/>
      <c r="AR187" s="243"/>
      <c r="AS187" s="244"/>
    </row>
    <row r="188" spans="1:45" ht="33" customHeight="1" thickBot="1">
      <c r="A188" s="229">
        <f t="shared" si="15"/>
        <v>177</v>
      </c>
      <c r="B188" s="230" t="str">
        <f>IF(【全員最初に作成】基本情報!C211="","",【全員最初に作成】基本情報!C211)</f>
        <v/>
      </c>
      <c r="C188" s="231" t="str">
        <f>IF(【全員最初に作成】基本情報!D211="","",【全員最初に作成】基本情報!D211)</f>
        <v/>
      </c>
      <c r="D188" s="231" t="str">
        <f>IF(【全員最初に作成】基本情報!E211="","",【全員最初に作成】基本情報!E211)</f>
        <v/>
      </c>
      <c r="E188" s="231" t="str">
        <f>IF(【全員最初に作成】基本情報!F211="","",【全員最初に作成】基本情報!F211)</f>
        <v/>
      </c>
      <c r="F188" s="231" t="str">
        <f>IF(【全員最初に作成】基本情報!G211="","",【全員最初に作成】基本情報!G211)</f>
        <v/>
      </c>
      <c r="G188" s="231" t="str">
        <f>IF(【全員最初に作成】基本情報!H211="","",【全員最初に作成】基本情報!H211)</f>
        <v/>
      </c>
      <c r="H188" s="231" t="str">
        <f>IF(【全員最初に作成】基本情報!I211="","",【全員最初に作成】基本情報!I211)</f>
        <v/>
      </c>
      <c r="I188" s="231" t="str">
        <f>IF(【全員最初に作成】基本情報!J211="","",【全員最初に作成】基本情報!J211)</f>
        <v/>
      </c>
      <c r="J188" s="231" t="str">
        <f>IF(【全員最初に作成】基本情報!K211="","",【全員最初に作成】基本情報!K211)</f>
        <v/>
      </c>
      <c r="K188" s="232" t="str">
        <f>IF(【全員最初に作成】基本情報!L211="","",【全員最初に作成】基本情報!L211)</f>
        <v/>
      </c>
      <c r="L188" s="229" t="str">
        <f>IF(【全員最初に作成】基本情報!M211="","",【全員最初に作成】基本情報!M211)</f>
        <v/>
      </c>
      <c r="M188" s="229" t="str">
        <f>IF(【全員最初に作成】基本情報!R211="","",【全員最初に作成】基本情報!R211)</f>
        <v/>
      </c>
      <c r="N188" s="229" t="str">
        <f>IF(【全員最初に作成】基本情報!W211="","",【全員最初に作成】基本情報!W211)</f>
        <v/>
      </c>
      <c r="O188" s="229" t="str">
        <f>IF(【全員最初に作成】基本情報!X211="","",【全員最初に作成】基本情報!X211)</f>
        <v/>
      </c>
      <c r="P188" s="233" t="str">
        <f>IF(【全員最初に作成】基本情報!Y211="","",【全員最初に作成】基本情報!Y211)</f>
        <v/>
      </c>
      <c r="Q188" s="234" t="str">
        <f>IF(【全員最初に作成】基本情報!AB211="","",【全員最初に作成】基本情報!AB211)</f>
        <v/>
      </c>
      <c r="R188" s="800"/>
      <c r="S188" s="801"/>
      <c r="T188" s="235" t="str">
        <f>IFERROR(IF(R188="","",VLOOKUP(P188,【参考】数式用!$A$5:$H$34,MATCH(S188,【参考】数式用!$F$4:$H$4,0)+5,0)),"")</f>
        <v/>
      </c>
      <c r="U188" s="236" t="str">
        <f>IF(S188="特定加算Ⅰ",VLOOKUP(P188,【参考】数式用!$A$5:$I$28,9,FALSE),"-")</f>
        <v>-</v>
      </c>
      <c r="V188" s="237" t="s">
        <v>155</v>
      </c>
      <c r="W188" s="802"/>
      <c r="X188" s="618" t="s">
        <v>156</v>
      </c>
      <c r="Y188" s="802"/>
      <c r="Z188" s="618" t="s">
        <v>157</v>
      </c>
      <c r="AA188" s="802"/>
      <c r="AB188" s="618" t="s">
        <v>156</v>
      </c>
      <c r="AC188" s="802"/>
      <c r="AD188" s="618" t="s">
        <v>158</v>
      </c>
      <c r="AE188" s="238" t="s">
        <v>159</v>
      </c>
      <c r="AF188" s="245" t="str">
        <f t="shared" si="12"/>
        <v/>
      </c>
      <c r="AG188" s="239" t="s">
        <v>160</v>
      </c>
      <c r="AH188" s="240" t="str">
        <f t="shared" si="13"/>
        <v/>
      </c>
      <c r="AJ188" s="241" t="str">
        <f t="shared" si="14"/>
        <v>○</v>
      </c>
      <c r="AK188" s="243" t="str">
        <f t="shared" si="11"/>
        <v/>
      </c>
      <c r="AL188" s="243"/>
      <c r="AM188" s="243"/>
      <c r="AN188" s="243"/>
      <c r="AO188" s="243"/>
      <c r="AP188" s="243"/>
      <c r="AQ188" s="243"/>
      <c r="AR188" s="243"/>
      <c r="AS188" s="244"/>
    </row>
    <row r="189" spans="1:45" ht="33" customHeight="1" thickBot="1">
      <c r="A189" s="229">
        <f t="shared" si="15"/>
        <v>178</v>
      </c>
      <c r="B189" s="230" t="str">
        <f>IF(【全員最初に作成】基本情報!C212="","",【全員最初に作成】基本情報!C212)</f>
        <v/>
      </c>
      <c r="C189" s="231" t="str">
        <f>IF(【全員最初に作成】基本情報!D212="","",【全員最初に作成】基本情報!D212)</f>
        <v/>
      </c>
      <c r="D189" s="231" t="str">
        <f>IF(【全員最初に作成】基本情報!E212="","",【全員最初に作成】基本情報!E212)</f>
        <v/>
      </c>
      <c r="E189" s="231" t="str">
        <f>IF(【全員最初に作成】基本情報!F212="","",【全員最初に作成】基本情報!F212)</f>
        <v/>
      </c>
      <c r="F189" s="231" t="str">
        <f>IF(【全員最初に作成】基本情報!G212="","",【全員最初に作成】基本情報!G212)</f>
        <v/>
      </c>
      <c r="G189" s="231" t="str">
        <f>IF(【全員最初に作成】基本情報!H212="","",【全員最初に作成】基本情報!H212)</f>
        <v/>
      </c>
      <c r="H189" s="231" t="str">
        <f>IF(【全員最初に作成】基本情報!I212="","",【全員最初に作成】基本情報!I212)</f>
        <v/>
      </c>
      <c r="I189" s="231" t="str">
        <f>IF(【全員最初に作成】基本情報!J212="","",【全員最初に作成】基本情報!J212)</f>
        <v/>
      </c>
      <c r="J189" s="231" t="str">
        <f>IF(【全員最初に作成】基本情報!K212="","",【全員最初に作成】基本情報!K212)</f>
        <v/>
      </c>
      <c r="K189" s="232" t="str">
        <f>IF(【全員最初に作成】基本情報!L212="","",【全員最初に作成】基本情報!L212)</f>
        <v/>
      </c>
      <c r="L189" s="229" t="str">
        <f>IF(【全員最初に作成】基本情報!M212="","",【全員最初に作成】基本情報!M212)</f>
        <v/>
      </c>
      <c r="M189" s="229" t="str">
        <f>IF(【全員最初に作成】基本情報!R212="","",【全員最初に作成】基本情報!R212)</f>
        <v/>
      </c>
      <c r="N189" s="229" t="str">
        <f>IF(【全員最初に作成】基本情報!W212="","",【全員最初に作成】基本情報!W212)</f>
        <v/>
      </c>
      <c r="O189" s="229" t="str">
        <f>IF(【全員最初に作成】基本情報!X212="","",【全員最初に作成】基本情報!X212)</f>
        <v/>
      </c>
      <c r="P189" s="233" t="str">
        <f>IF(【全員最初に作成】基本情報!Y212="","",【全員最初に作成】基本情報!Y212)</f>
        <v/>
      </c>
      <c r="Q189" s="234" t="str">
        <f>IF(【全員最初に作成】基本情報!AB212="","",【全員最初に作成】基本情報!AB212)</f>
        <v/>
      </c>
      <c r="R189" s="800"/>
      <c r="S189" s="801"/>
      <c r="T189" s="235" t="str">
        <f>IFERROR(IF(R189="","",VLOOKUP(P189,【参考】数式用!$A$5:$H$34,MATCH(S189,【参考】数式用!$F$4:$H$4,0)+5,0)),"")</f>
        <v/>
      </c>
      <c r="U189" s="236" t="str">
        <f>IF(S189="特定加算Ⅰ",VLOOKUP(P189,【参考】数式用!$A$5:$I$28,9,FALSE),"-")</f>
        <v>-</v>
      </c>
      <c r="V189" s="237" t="s">
        <v>155</v>
      </c>
      <c r="W189" s="802"/>
      <c r="X189" s="618" t="s">
        <v>156</v>
      </c>
      <c r="Y189" s="802"/>
      <c r="Z189" s="618" t="s">
        <v>157</v>
      </c>
      <c r="AA189" s="802"/>
      <c r="AB189" s="618" t="s">
        <v>156</v>
      </c>
      <c r="AC189" s="802"/>
      <c r="AD189" s="618" t="s">
        <v>158</v>
      </c>
      <c r="AE189" s="238" t="s">
        <v>159</v>
      </c>
      <c r="AF189" s="245" t="str">
        <f t="shared" si="12"/>
        <v/>
      </c>
      <c r="AG189" s="239" t="s">
        <v>160</v>
      </c>
      <c r="AH189" s="240" t="str">
        <f t="shared" si="13"/>
        <v/>
      </c>
      <c r="AJ189" s="241" t="str">
        <f t="shared" si="14"/>
        <v>○</v>
      </c>
      <c r="AK189" s="243" t="str">
        <f t="shared" si="11"/>
        <v/>
      </c>
      <c r="AL189" s="243"/>
      <c r="AM189" s="243"/>
      <c r="AN189" s="243"/>
      <c r="AO189" s="243"/>
      <c r="AP189" s="243"/>
      <c r="AQ189" s="243"/>
      <c r="AR189" s="243"/>
      <c r="AS189" s="244"/>
    </row>
    <row r="190" spans="1:45" ht="33" customHeight="1" thickBot="1">
      <c r="A190" s="229">
        <f t="shared" si="15"/>
        <v>179</v>
      </c>
      <c r="B190" s="230" t="str">
        <f>IF(【全員最初に作成】基本情報!C213="","",【全員最初に作成】基本情報!C213)</f>
        <v/>
      </c>
      <c r="C190" s="231" t="str">
        <f>IF(【全員最初に作成】基本情報!D213="","",【全員最初に作成】基本情報!D213)</f>
        <v/>
      </c>
      <c r="D190" s="231" t="str">
        <f>IF(【全員最初に作成】基本情報!E213="","",【全員最初に作成】基本情報!E213)</f>
        <v/>
      </c>
      <c r="E190" s="231" t="str">
        <f>IF(【全員最初に作成】基本情報!F213="","",【全員最初に作成】基本情報!F213)</f>
        <v/>
      </c>
      <c r="F190" s="231" t="str">
        <f>IF(【全員最初に作成】基本情報!G213="","",【全員最初に作成】基本情報!G213)</f>
        <v/>
      </c>
      <c r="G190" s="231" t="str">
        <f>IF(【全員最初に作成】基本情報!H213="","",【全員最初に作成】基本情報!H213)</f>
        <v/>
      </c>
      <c r="H190" s="231" t="str">
        <f>IF(【全員最初に作成】基本情報!I213="","",【全員最初に作成】基本情報!I213)</f>
        <v/>
      </c>
      <c r="I190" s="231" t="str">
        <f>IF(【全員最初に作成】基本情報!J213="","",【全員最初に作成】基本情報!J213)</f>
        <v/>
      </c>
      <c r="J190" s="231" t="str">
        <f>IF(【全員最初に作成】基本情報!K213="","",【全員最初に作成】基本情報!K213)</f>
        <v/>
      </c>
      <c r="K190" s="232" t="str">
        <f>IF(【全員最初に作成】基本情報!L213="","",【全員最初に作成】基本情報!L213)</f>
        <v/>
      </c>
      <c r="L190" s="229" t="str">
        <f>IF(【全員最初に作成】基本情報!M213="","",【全員最初に作成】基本情報!M213)</f>
        <v/>
      </c>
      <c r="M190" s="229" t="str">
        <f>IF(【全員最初に作成】基本情報!R213="","",【全員最初に作成】基本情報!R213)</f>
        <v/>
      </c>
      <c r="N190" s="229" t="str">
        <f>IF(【全員最初に作成】基本情報!W213="","",【全員最初に作成】基本情報!W213)</f>
        <v/>
      </c>
      <c r="O190" s="229" t="str">
        <f>IF(【全員最初に作成】基本情報!X213="","",【全員最初に作成】基本情報!X213)</f>
        <v/>
      </c>
      <c r="P190" s="233" t="str">
        <f>IF(【全員最初に作成】基本情報!Y213="","",【全員最初に作成】基本情報!Y213)</f>
        <v/>
      </c>
      <c r="Q190" s="234" t="str">
        <f>IF(【全員最初に作成】基本情報!AB213="","",【全員最初に作成】基本情報!AB213)</f>
        <v/>
      </c>
      <c r="R190" s="800"/>
      <c r="S190" s="801"/>
      <c r="T190" s="235" t="str">
        <f>IFERROR(IF(R190="","",VLOOKUP(P190,【参考】数式用!$A$5:$H$34,MATCH(S190,【参考】数式用!$F$4:$H$4,0)+5,0)),"")</f>
        <v/>
      </c>
      <c r="U190" s="236" t="str">
        <f>IF(S190="特定加算Ⅰ",VLOOKUP(P190,【参考】数式用!$A$5:$I$28,9,FALSE),"-")</f>
        <v>-</v>
      </c>
      <c r="V190" s="237" t="s">
        <v>155</v>
      </c>
      <c r="W190" s="802"/>
      <c r="X190" s="618" t="s">
        <v>156</v>
      </c>
      <c r="Y190" s="802"/>
      <c r="Z190" s="618" t="s">
        <v>157</v>
      </c>
      <c r="AA190" s="802"/>
      <c r="AB190" s="618" t="s">
        <v>156</v>
      </c>
      <c r="AC190" s="802"/>
      <c r="AD190" s="618" t="s">
        <v>158</v>
      </c>
      <c r="AE190" s="238" t="s">
        <v>159</v>
      </c>
      <c r="AF190" s="245" t="str">
        <f t="shared" si="12"/>
        <v/>
      </c>
      <c r="AG190" s="239" t="s">
        <v>160</v>
      </c>
      <c r="AH190" s="240" t="str">
        <f t="shared" si="13"/>
        <v/>
      </c>
      <c r="AJ190" s="241" t="str">
        <f t="shared" si="14"/>
        <v>○</v>
      </c>
      <c r="AK190" s="243" t="str">
        <f t="shared" si="11"/>
        <v/>
      </c>
      <c r="AL190" s="243"/>
      <c r="AM190" s="243"/>
      <c r="AN190" s="243"/>
      <c r="AO190" s="243"/>
      <c r="AP190" s="243"/>
      <c r="AQ190" s="243"/>
      <c r="AR190" s="243"/>
      <c r="AS190" s="244"/>
    </row>
    <row r="191" spans="1:45" ht="33" customHeight="1" thickBot="1">
      <c r="A191" s="229">
        <f t="shared" si="15"/>
        <v>180</v>
      </c>
      <c r="B191" s="230" t="str">
        <f>IF(【全員最初に作成】基本情報!C214="","",【全員最初に作成】基本情報!C214)</f>
        <v/>
      </c>
      <c r="C191" s="231" t="str">
        <f>IF(【全員最初に作成】基本情報!D214="","",【全員最初に作成】基本情報!D214)</f>
        <v/>
      </c>
      <c r="D191" s="231" t="str">
        <f>IF(【全員最初に作成】基本情報!E214="","",【全員最初に作成】基本情報!E214)</f>
        <v/>
      </c>
      <c r="E191" s="231" t="str">
        <f>IF(【全員最初に作成】基本情報!F214="","",【全員最初に作成】基本情報!F214)</f>
        <v/>
      </c>
      <c r="F191" s="231" t="str">
        <f>IF(【全員最初に作成】基本情報!G214="","",【全員最初に作成】基本情報!G214)</f>
        <v/>
      </c>
      <c r="G191" s="231" t="str">
        <f>IF(【全員最初に作成】基本情報!H214="","",【全員最初に作成】基本情報!H214)</f>
        <v/>
      </c>
      <c r="H191" s="231" t="str">
        <f>IF(【全員最初に作成】基本情報!I214="","",【全員最初に作成】基本情報!I214)</f>
        <v/>
      </c>
      <c r="I191" s="231" t="str">
        <f>IF(【全員最初に作成】基本情報!J214="","",【全員最初に作成】基本情報!J214)</f>
        <v/>
      </c>
      <c r="J191" s="231" t="str">
        <f>IF(【全員最初に作成】基本情報!K214="","",【全員最初に作成】基本情報!K214)</f>
        <v/>
      </c>
      <c r="K191" s="232" t="str">
        <f>IF(【全員最初に作成】基本情報!L214="","",【全員最初に作成】基本情報!L214)</f>
        <v/>
      </c>
      <c r="L191" s="229" t="str">
        <f>IF(【全員最初に作成】基本情報!M214="","",【全員最初に作成】基本情報!M214)</f>
        <v/>
      </c>
      <c r="M191" s="229" t="str">
        <f>IF(【全員最初に作成】基本情報!R214="","",【全員最初に作成】基本情報!R214)</f>
        <v/>
      </c>
      <c r="N191" s="229" t="str">
        <f>IF(【全員最初に作成】基本情報!W214="","",【全員最初に作成】基本情報!W214)</f>
        <v/>
      </c>
      <c r="O191" s="229" t="str">
        <f>IF(【全員最初に作成】基本情報!X214="","",【全員最初に作成】基本情報!X214)</f>
        <v/>
      </c>
      <c r="P191" s="233" t="str">
        <f>IF(【全員最初に作成】基本情報!Y214="","",【全員最初に作成】基本情報!Y214)</f>
        <v/>
      </c>
      <c r="Q191" s="234" t="str">
        <f>IF(【全員最初に作成】基本情報!AB214="","",【全員最初に作成】基本情報!AB214)</f>
        <v/>
      </c>
      <c r="R191" s="803"/>
      <c r="S191" s="804"/>
      <c r="T191" s="246" t="str">
        <f>IFERROR(IF(R191="","",VLOOKUP(P191,【参考】数式用!$A$5:$H$34,MATCH(S191,【参考】数式用!$F$4:$H$4,0)+5,0)),"")</f>
        <v/>
      </c>
      <c r="U191" s="247" t="str">
        <f>IF(S191="特定加算Ⅰ",VLOOKUP(P191,【参考】数式用!$A$5:$I$28,9,FALSE),"-")</f>
        <v>-</v>
      </c>
      <c r="V191" s="248" t="s">
        <v>155</v>
      </c>
      <c r="W191" s="805"/>
      <c r="X191" s="249" t="s">
        <v>156</v>
      </c>
      <c r="Y191" s="805"/>
      <c r="Z191" s="249" t="s">
        <v>157</v>
      </c>
      <c r="AA191" s="805"/>
      <c r="AB191" s="249" t="s">
        <v>156</v>
      </c>
      <c r="AC191" s="805"/>
      <c r="AD191" s="249" t="s">
        <v>158</v>
      </c>
      <c r="AE191" s="250" t="s">
        <v>159</v>
      </c>
      <c r="AF191" s="251" t="str">
        <f t="shared" si="12"/>
        <v/>
      </c>
      <c r="AG191" s="252" t="s">
        <v>160</v>
      </c>
      <c r="AH191" s="253" t="str">
        <f t="shared" si="13"/>
        <v/>
      </c>
      <c r="AJ191" s="241" t="str">
        <f t="shared" si="14"/>
        <v>○</v>
      </c>
      <c r="AK191" s="243" t="str">
        <f t="shared" si="11"/>
        <v/>
      </c>
      <c r="AL191" s="243"/>
      <c r="AM191" s="243"/>
      <c r="AN191" s="243"/>
      <c r="AO191" s="243"/>
      <c r="AP191" s="243"/>
      <c r="AQ191" s="243"/>
      <c r="AR191" s="243"/>
      <c r="AS191" s="244"/>
    </row>
    <row r="192" spans="1:45" ht="33" customHeight="1" thickBot="1">
      <c r="A192" s="229">
        <f t="shared" si="15"/>
        <v>181</v>
      </c>
      <c r="B192" s="230" t="str">
        <f>IF(【全員最初に作成】基本情報!C215="","",【全員最初に作成】基本情報!C215)</f>
        <v/>
      </c>
      <c r="C192" s="231" t="str">
        <f>IF(【全員最初に作成】基本情報!D215="","",【全員最初に作成】基本情報!D215)</f>
        <v/>
      </c>
      <c r="D192" s="231" t="str">
        <f>IF(【全員最初に作成】基本情報!E215="","",【全員最初に作成】基本情報!E215)</f>
        <v/>
      </c>
      <c r="E192" s="231" t="str">
        <f>IF(【全員最初に作成】基本情報!F215="","",【全員最初に作成】基本情報!F215)</f>
        <v/>
      </c>
      <c r="F192" s="231" t="str">
        <f>IF(【全員最初に作成】基本情報!G215="","",【全員最初に作成】基本情報!G215)</f>
        <v/>
      </c>
      <c r="G192" s="231" t="str">
        <f>IF(【全員最初に作成】基本情報!H215="","",【全員最初に作成】基本情報!H215)</f>
        <v/>
      </c>
      <c r="H192" s="231" t="str">
        <f>IF(【全員最初に作成】基本情報!I215="","",【全員最初に作成】基本情報!I215)</f>
        <v/>
      </c>
      <c r="I192" s="231" t="str">
        <f>IF(【全員最初に作成】基本情報!J215="","",【全員最初に作成】基本情報!J215)</f>
        <v/>
      </c>
      <c r="J192" s="231" t="str">
        <f>IF(【全員最初に作成】基本情報!K215="","",【全員最初に作成】基本情報!K215)</f>
        <v/>
      </c>
      <c r="K192" s="232" t="str">
        <f>IF(【全員最初に作成】基本情報!L215="","",【全員最初に作成】基本情報!L215)</f>
        <v/>
      </c>
      <c r="L192" s="229" t="str">
        <f>IF(【全員最初に作成】基本情報!M215="","",【全員最初に作成】基本情報!M215)</f>
        <v/>
      </c>
      <c r="M192" s="229" t="str">
        <f>IF(【全員最初に作成】基本情報!R215="","",【全員最初に作成】基本情報!R215)</f>
        <v/>
      </c>
      <c r="N192" s="229" t="str">
        <f>IF(【全員最初に作成】基本情報!W215="","",【全員最初に作成】基本情報!W215)</f>
        <v/>
      </c>
      <c r="O192" s="229" t="str">
        <f>IF(【全員最初に作成】基本情報!X215="","",【全員最初に作成】基本情報!X215)</f>
        <v/>
      </c>
      <c r="P192" s="233" t="str">
        <f>IF(【全員最初に作成】基本情報!Y215="","",【全員最初に作成】基本情報!Y215)</f>
        <v/>
      </c>
      <c r="Q192" s="234" t="str">
        <f>IF(【全員最初に作成】基本情報!AB215="","",【全員最初に作成】基本情報!AB215)</f>
        <v/>
      </c>
      <c r="R192" s="800"/>
      <c r="S192" s="801"/>
      <c r="T192" s="235" t="str">
        <f>IFERROR(IF(R192="","",VLOOKUP(P192,【参考】数式用!$A$5:$H$34,MATCH(S192,【参考】数式用!$F$4:$H$4,0)+5,0)),"")</f>
        <v/>
      </c>
      <c r="U192" s="236" t="str">
        <f>IF(S192="特定加算Ⅰ",VLOOKUP(P192,【参考】数式用!$A$5:$I$28,9,FALSE),"-")</f>
        <v>-</v>
      </c>
      <c r="V192" s="237" t="s">
        <v>155</v>
      </c>
      <c r="W192" s="802"/>
      <c r="X192" s="618" t="s">
        <v>156</v>
      </c>
      <c r="Y192" s="802"/>
      <c r="Z192" s="618" t="s">
        <v>157</v>
      </c>
      <c r="AA192" s="802"/>
      <c r="AB192" s="618" t="s">
        <v>156</v>
      </c>
      <c r="AC192" s="802"/>
      <c r="AD192" s="618" t="s">
        <v>158</v>
      </c>
      <c r="AE192" s="238" t="s">
        <v>159</v>
      </c>
      <c r="AF192" s="245" t="str">
        <f t="shared" si="12"/>
        <v/>
      </c>
      <c r="AG192" s="239" t="s">
        <v>160</v>
      </c>
      <c r="AH192" s="240" t="str">
        <f t="shared" si="13"/>
        <v/>
      </c>
      <c r="AJ192" s="241" t="str">
        <f t="shared" si="14"/>
        <v>○</v>
      </c>
      <c r="AK192" s="243" t="str">
        <f t="shared" si="11"/>
        <v/>
      </c>
      <c r="AL192" s="243"/>
      <c r="AM192" s="243"/>
      <c r="AN192" s="243"/>
      <c r="AO192" s="243"/>
      <c r="AP192" s="243"/>
      <c r="AQ192" s="243"/>
      <c r="AR192" s="243"/>
      <c r="AS192" s="244"/>
    </row>
    <row r="193" spans="1:45" ht="33" customHeight="1" thickBot="1">
      <c r="A193" s="229">
        <f t="shared" si="15"/>
        <v>182</v>
      </c>
      <c r="B193" s="230" t="str">
        <f>IF(【全員最初に作成】基本情報!C216="","",【全員最初に作成】基本情報!C216)</f>
        <v/>
      </c>
      <c r="C193" s="231" t="str">
        <f>IF(【全員最初に作成】基本情報!D216="","",【全員最初に作成】基本情報!D216)</f>
        <v/>
      </c>
      <c r="D193" s="231" t="str">
        <f>IF(【全員最初に作成】基本情報!E216="","",【全員最初に作成】基本情報!E216)</f>
        <v/>
      </c>
      <c r="E193" s="231" t="str">
        <f>IF(【全員最初に作成】基本情報!F216="","",【全員最初に作成】基本情報!F216)</f>
        <v/>
      </c>
      <c r="F193" s="231" t="str">
        <f>IF(【全員最初に作成】基本情報!G216="","",【全員最初に作成】基本情報!G216)</f>
        <v/>
      </c>
      <c r="G193" s="231" t="str">
        <f>IF(【全員最初に作成】基本情報!H216="","",【全員最初に作成】基本情報!H216)</f>
        <v/>
      </c>
      <c r="H193" s="231" t="str">
        <f>IF(【全員最初に作成】基本情報!I216="","",【全員最初に作成】基本情報!I216)</f>
        <v/>
      </c>
      <c r="I193" s="231" t="str">
        <f>IF(【全員最初に作成】基本情報!J216="","",【全員最初に作成】基本情報!J216)</f>
        <v/>
      </c>
      <c r="J193" s="231" t="str">
        <f>IF(【全員最初に作成】基本情報!K216="","",【全員最初に作成】基本情報!K216)</f>
        <v/>
      </c>
      <c r="K193" s="232" t="str">
        <f>IF(【全員最初に作成】基本情報!L216="","",【全員最初に作成】基本情報!L216)</f>
        <v/>
      </c>
      <c r="L193" s="229" t="str">
        <f>IF(【全員最初に作成】基本情報!M216="","",【全員最初に作成】基本情報!M216)</f>
        <v/>
      </c>
      <c r="M193" s="229" t="str">
        <f>IF(【全員最初に作成】基本情報!R216="","",【全員最初に作成】基本情報!R216)</f>
        <v/>
      </c>
      <c r="N193" s="229" t="str">
        <f>IF(【全員最初に作成】基本情報!W216="","",【全員最初に作成】基本情報!W216)</f>
        <v/>
      </c>
      <c r="O193" s="229" t="str">
        <f>IF(【全員最初に作成】基本情報!X216="","",【全員最初に作成】基本情報!X216)</f>
        <v/>
      </c>
      <c r="P193" s="233" t="str">
        <f>IF(【全員最初に作成】基本情報!Y216="","",【全員最初に作成】基本情報!Y216)</f>
        <v/>
      </c>
      <c r="Q193" s="234" t="str">
        <f>IF(【全員最初に作成】基本情報!AB216="","",【全員最初に作成】基本情報!AB216)</f>
        <v/>
      </c>
      <c r="R193" s="800"/>
      <c r="S193" s="801"/>
      <c r="T193" s="235" t="str">
        <f>IFERROR(IF(R193="","",VLOOKUP(P193,【参考】数式用!$A$5:$H$34,MATCH(S193,【参考】数式用!$F$4:$H$4,0)+5,0)),"")</f>
        <v/>
      </c>
      <c r="U193" s="236" t="str">
        <f>IF(S193="特定加算Ⅰ",VLOOKUP(P193,【参考】数式用!$A$5:$I$28,9,FALSE),"-")</f>
        <v>-</v>
      </c>
      <c r="V193" s="237" t="s">
        <v>155</v>
      </c>
      <c r="W193" s="802"/>
      <c r="X193" s="618" t="s">
        <v>156</v>
      </c>
      <c r="Y193" s="802"/>
      <c r="Z193" s="618" t="s">
        <v>157</v>
      </c>
      <c r="AA193" s="802"/>
      <c r="AB193" s="618" t="s">
        <v>156</v>
      </c>
      <c r="AC193" s="802"/>
      <c r="AD193" s="618" t="s">
        <v>158</v>
      </c>
      <c r="AE193" s="238" t="s">
        <v>159</v>
      </c>
      <c r="AF193" s="245" t="str">
        <f t="shared" si="12"/>
        <v/>
      </c>
      <c r="AG193" s="239" t="s">
        <v>160</v>
      </c>
      <c r="AH193" s="240" t="str">
        <f t="shared" si="13"/>
        <v/>
      </c>
      <c r="AJ193" s="241" t="str">
        <f t="shared" si="14"/>
        <v>○</v>
      </c>
      <c r="AK193" s="243" t="str">
        <f t="shared" si="11"/>
        <v/>
      </c>
      <c r="AL193" s="243"/>
      <c r="AM193" s="243"/>
      <c r="AN193" s="243"/>
      <c r="AO193" s="243"/>
      <c r="AP193" s="243"/>
      <c r="AQ193" s="243"/>
      <c r="AR193" s="243"/>
      <c r="AS193" s="244"/>
    </row>
    <row r="194" spans="1:45" ht="33" customHeight="1" thickBot="1">
      <c r="A194" s="229">
        <f t="shared" si="15"/>
        <v>183</v>
      </c>
      <c r="B194" s="230" t="str">
        <f>IF(【全員最初に作成】基本情報!C217="","",【全員最初に作成】基本情報!C217)</f>
        <v/>
      </c>
      <c r="C194" s="231" t="str">
        <f>IF(【全員最初に作成】基本情報!D217="","",【全員最初に作成】基本情報!D217)</f>
        <v/>
      </c>
      <c r="D194" s="231" t="str">
        <f>IF(【全員最初に作成】基本情報!E217="","",【全員最初に作成】基本情報!E217)</f>
        <v/>
      </c>
      <c r="E194" s="231" t="str">
        <f>IF(【全員最初に作成】基本情報!F217="","",【全員最初に作成】基本情報!F217)</f>
        <v/>
      </c>
      <c r="F194" s="231" t="str">
        <f>IF(【全員最初に作成】基本情報!G217="","",【全員最初に作成】基本情報!G217)</f>
        <v/>
      </c>
      <c r="G194" s="231" t="str">
        <f>IF(【全員最初に作成】基本情報!H217="","",【全員最初に作成】基本情報!H217)</f>
        <v/>
      </c>
      <c r="H194" s="231" t="str">
        <f>IF(【全員最初に作成】基本情報!I217="","",【全員最初に作成】基本情報!I217)</f>
        <v/>
      </c>
      <c r="I194" s="231" t="str">
        <f>IF(【全員最初に作成】基本情報!J217="","",【全員最初に作成】基本情報!J217)</f>
        <v/>
      </c>
      <c r="J194" s="231" t="str">
        <f>IF(【全員最初に作成】基本情報!K217="","",【全員最初に作成】基本情報!K217)</f>
        <v/>
      </c>
      <c r="K194" s="232" t="str">
        <f>IF(【全員最初に作成】基本情報!L217="","",【全員最初に作成】基本情報!L217)</f>
        <v/>
      </c>
      <c r="L194" s="229" t="str">
        <f>IF(【全員最初に作成】基本情報!M217="","",【全員最初に作成】基本情報!M217)</f>
        <v/>
      </c>
      <c r="M194" s="229" t="str">
        <f>IF(【全員最初に作成】基本情報!R217="","",【全員最初に作成】基本情報!R217)</f>
        <v/>
      </c>
      <c r="N194" s="229" t="str">
        <f>IF(【全員最初に作成】基本情報!W217="","",【全員最初に作成】基本情報!W217)</f>
        <v/>
      </c>
      <c r="O194" s="229" t="str">
        <f>IF(【全員最初に作成】基本情報!X217="","",【全員最初に作成】基本情報!X217)</f>
        <v/>
      </c>
      <c r="P194" s="233" t="str">
        <f>IF(【全員最初に作成】基本情報!Y217="","",【全員最初に作成】基本情報!Y217)</f>
        <v/>
      </c>
      <c r="Q194" s="234" t="str">
        <f>IF(【全員最初に作成】基本情報!AB217="","",【全員最初に作成】基本情報!AB217)</f>
        <v/>
      </c>
      <c r="R194" s="800"/>
      <c r="S194" s="801"/>
      <c r="T194" s="235" t="str">
        <f>IFERROR(IF(R194="","",VLOOKUP(P194,【参考】数式用!$A$5:$H$34,MATCH(S194,【参考】数式用!$F$4:$H$4,0)+5,0)),"")</f>
        <v/>
      </c>
      <c r="U194" s="236" t="str">
        <f>IF(S194="特定加算Ⅰ",VLOOKUP(P194,【参考】数式用!$A$5:$I$28,9,FALSE),"-")</f>
        <v>-</v>
      </c>
      <c r="V194" s="237" t="s">
        <v>155</v>
      </c>
      <c r="W194" s="802"/>
      <c r="X194" s="618" t="s">
        <v>156</v>
      </c>
      <c r="Y194" s="802"/>
      <c r="Z194" s="618" t="s">
        <v>157</v>
      </c>
      <c r="AA194" s="802"/>
      <c r="AB194" s="618" t="s">
        <v>156</v>
      </c>
      <c r="AC194" s="802"/>
      <c r="AD194" s="618" t="s">
        <v>158</v>
      </c>
      <c r="AE194" s="238" t="s">
        <v>159</v>
      </c>
      <c r="AF194" s="245" t="str">
        <f t="shared" si="12"/>
        <v/>
      </c>
      <c r="AG194" s="239" t="s">
        <v>160</v>
      </c>
      <c r="AH194" s="240" t="str">
        <f t="shared" si="13"/>
        <v/>
      </c>
      <c r="AJ194" s="241" t="str">
        <f t="shared" si="14"/>
        <v>○</v>
      </c>
      <c r="AK194" s="243" t="str">
        <f t="shared" si="11"/>
        <v/>
      </c>
      <c r="AL194" s="243"/>
      <c r="AM194" s="243"/>
      <c r="AN194" s="243"/>
      <c r="AO194" s="243"/>
      <c r="AP194" s="243"/>
      <c r="AQ194" s="243"/>
      <c r="AR194" s="243"/>
      <c r="AS194" s="244"/>
    </row>
    <row r="195" spans="1:45" ht="33" customHeight="1" thickBot="1">
      <c r="A195" s="229">
        <f t="shared" si="15"/>
        <v>184</v>
      </c>
      <c r="B195" s="230" t="str">
        <f>IF(【全員最初に作成】基本情報!C218="","",【全員最初に作成】基本情報!C218)</f>
        <v/>
      </c>
      <c r="C195" s="231" t="str">
        <f>IF(【全員最初に作成】基本情報!D218="","",【全員最初に作成】基本情報!D218)</f>
        <v/>
      </c>
      <c r="D195" s="231" t="str">
        <f>IF(【全員最初に作成】基本情報!E218="","",【全員最初に作成】基本情報!E218)</f>
        <v/>
      </c>
      <c r="E195" s="231" t="str">
        <f>IF(【全員最初に作成】基本情報!F218="","",【全員最初に作成】基本情報!F218)</f>
        <v/>
      </c>
      <c r="F195" s="231" t="str">
        <f>IF(【全員最初に作成】基本情報!G218="","",【全員最初に作成】基本情報!G218)</f>
        <v/>
      </c>
      <c r="G195" s="231" t="str">
        <f>IF(【全員最初に作成】基本情報!H218="","",【全員最初に作成】基本情報!H218)</f>
        <v/>
      </c>
      <c r="H195" s="231" t="str">
        <f>IF(【全員最初に作成】基本情報!I218="","",【全員最初に作成】基本情報!I218)</f>
        <v/>
      </c>
      <c r="I195" s="231" t="str">
        <f>IF(【全員最初に作成】基本情報!J218="","",【全員最初に作成】基本情報!J218)</f>
        <v/>
      </c>
      <c r="J195" s="231" t="str">
        <f>IF(【全員最初に作成】基本情報!K218="","",【全員最初に作成】基本情報!K218)</f>
        <v/>
      </c>
      <c r="K195" s="232" t="str">
        <f>IF(【全員最初に作成】基本情報!L218="","",【全員最初に作成】基本情報!L218)</f>
        <v/>
      </c>
      <c r="L195" s="229" t="str">
        <f>IF(【全員最初に作成】基本情報!M218="","",【全員最初に作成】基本情報!M218)</f>
        <v/>
      </c>
      <c r="M195" s="229" t="str">
        <f>IF(【全員最初に作成】基本情報!R218="","",【全員最初に作成】基本情報!R218)</f>
        <v/>
      </c>
      <c r="N195" s="229" t="str">
        <f>IF(【全員最初に作成】基本情報!W218="","",【全員最初に作成】基本情報!W218)</f>
        <v/>
      </c>
      <c r="O195" s="229" t="str">
        <f>IF(【全員最初に作成】基本情報!X218="","",【全員最初に作成】基本情報!X218)</f>
        <v/>
      </c>
      <c r="P195" s="233" t="str">
        <f>IF(【全員最初に作成】基本情報!Y218="","",【全員最初に作成】基本情報!Y218)</f>
        <v/>
      </c>
      <c r="Q195" s="234" t="str">
        <f>IF(【全員最初に作成】基本情報!AB218="","",【全員最初に作成】基本情報!AB218)</f>
        <v/>
      </c>
      <c r="R195" s="800"/>
      <c r="S195" s="801"/>
      <c r="T195" s="235" t="str">
        <f>IFERROR(IF(R195="","",VLOOKUP(P195,【参考】数式用!$A$5:$H$34,MATCH(S195,【参考】数式用!$F$4:$H$4,0)+5,0)),"")</f>
        <v/>
      </c>
      <c r="U195" s="236" t="str">
        <f>IF(S195="特定加算Ⅰ",VLOOKUP(P195,【参考】数式用!$A$5:$I$28,9,FALSE),"-")</f>
        <v>-</v>
      </c>
      <c r="V195" s="237" t="s">
        <v>155</v>
      </c>
      <c r="W195" s="802"/>
      <c r="X195" s="618" t="s">
        <v>156</v>
      </c>
      <c r="Y195" s="802"/>
      <c r="Z195" s="618" t="s">
        <v>157</v>
      </c>
      <c r="AA195" s="802"/>
      <c r="AB195" s="618" t="s">
        <v>156</v>
      </c>
      <c r="AC195" s="802"/>
      <c r="AD195" s="618" t="s">
        <v>158</v>
      </c>
      <c r="AE195" s="238" t="s">
        <v>159</v>
      </c>
      <c r="AF195" s="245" t="str">
        <f t="shared" si="12"/>
        <v/>
      </c>
      <c r="AG195" s="239" t="s">
        <v>160</v>
      </c>
      <c r="AH195" s="240" t="str">
        <f t="shared" si="13"/>
        <v/>
      </c>
      <c r="AJ195" s="241" t="str">
        <f t="shared" si="14"/>
        <v>○</v>
      </c>
      <c r="AK195" s="243" t="str">
        <f t="shared" si="11"/>
        <v/>
      </c>
      <c r="AL195" s="243"/>
      <c r="AM195" s="243"/>
      <c r="AN195" s="243"/>
      <c r="AO195" s="243"/>
      <c r="AP195" s="243"/>
      <c r="AQ195" s="243"/>
      <c r="AR195" s="243"/>
      <c r="AS195" s="244"/>
    </row>
    <row r="196" spans="1:45" ht="33" customHeight="1" thickBot="1">
      <c r="A196" s="229">
        <f t="shared" si="15"/>
        <v>185</v>
      </c>
      <c r="B196" s="230" t="str">
        <f>IF(【全員最初に作成】基本情報!C219="","",【全員最初に作成】基本情報!C219)</f>
        <v/>
      </c>
      <c r="C196" s="231" t="str">
        <f>IF(【全員最初に作成】基本情報!D219="","",【全員最初に作成】基本情報!D219)</f>
        <v/>
      </c>
      <c r="D196" s="231" t="str">
        <f>IF(【全員最初に作成】基本情報!E219="","",【全員最初に作成】基本情報!E219)</f>
        <v/>
      </c>
      <c r="E196" s="231" t="str">
        <f>IF(【全員最初に作成】基本情報!F219="","",【全員最初に作成】基本情報!F219)</f>
        <v/>
      </c>
      <c r="F196" s="231" t="str">
        <f>IF(【全員最初に作成】基本情報!G219="","",【全員最初に作成】基本情報!G219)</f>
        <v/>
      </c>
      <c r="G196" s="231" t="str">
        <f>IF(【全員最初に作成】基本情報!H219="","",【全員最初に作成】基本情報!H219)</f>
        <v/>
      </c>
      <c r="H196" s="231" t="str">
        <f>IF(【全員最初に作成】基本情報!I219="","",【全員最初に作成】基本情報!I219)</f>
        <v/>
      </c>
      <c r="I196" s="231" t="str">
        <f>IF(【全員最初に作成】基本情報!J219="","",【全員最初に作成】基本情報!J219)</f>
        <v/>
      </c>
      <c r="J196" s="231" t="str">
        <f>IF(【全員最初に作成】基本情報!K219="","",【全員最初に作成】基本情報!K219)</f>
        <v/>
      </c>
      <c r="K196" s="232" t="str">
        <f>IF(【全員最初に作成】基本情報!L219="","",【全員最初に作成】基本情報!L219)</f>
        <v/>
      </c>
      <c r="L196" s="229" t="str">
        <f>IF(【全員最初に作成】基本情報!M219="","",【全員最初に作成】基本情報!M219)</f>
        <v/>
      </c>
      <c r="M196" s="229" t="str">
        <f>IF(【全員最初に作成】基本情報!R219="","",【全員最初に作成】基本情報!R219)</f>
        <v/>
      </c>
      <c r="N196" s="229" t="str">
        <f>IF(【全員最初に作成】基本情報!W219="","",【全員最初に作成】基本情報!W219)</f>
        <v/>
      </c>
      <c r="O196" s="229" t="str">
        <f>IF(【全員最初に作成】基本情報!X219="","",【全員最初に作成】基本情報!X219)</f>
        <v/>
      </c>
      <c r="P196" s="233" t="str">
        <f>IF(【全員最初に作成】基本情報!Y219="","",【全員最初に作成】基本情報!Y219)</f>
        <v/>
      </c>
      <c r="Q196" s="234" t="str">
        <f>IF(【全員最初に作成】基本情報!AB219="","",【全員最初に作成】基本情報!AB219)</f>
        <v/>
      </c>
      <c r="R196" s="800"/>
      <c r="S196" s="801"/>
      <c r="T196" s="235" t="str">
        <f>IFERROR(IF(R196="","",VLOOKUP(P196,【参考】数式用!$A$5:$H$34,MATCH(S196,【参考】数式用!$F$4:$H$4,0)+5,0)),"")</f>
        <v/>
      </c>
      <c r="U196" s="236" t="str">
        <f>IF(S196="特定加算Ⅰ",VLOOKUP(P196,【参考】数式用!$A$5:$I$28,9,FALSE),"-")</f>
        <v>-</v>
      </c>
      <c r="V196" s="237" t="s">
        <v>155</v>
      </c>
      <c r="W196" s="802"/>
      <c r="X196" s="618" t="s">
        <v>156</v>
      </c>
      <c r="Y196" s="802"/>
      <c r="Z196" s="618" t="s">
        <v>157</v>
      </c>
      <c r="AA196" s="802"/>
      <c r="AB196" s="618" t="s">
        <v>156</v>
      </c>
      <c r="AC196" s="802"/>
      <c r="AD196" s="618" t="s">
        <v>158</v>
      </c>
      <c r="AE196" s="238" t="s">
        <v>159</v>
      </c>
      <c r="AF196" s="245" t="str">
        <f t="shared" si="12"/>
        <v/>
      </c>
      <c r="AG196" s="239" t="s">
        <v>160</v>
      </c>
      <c r="AH196" s="240" t="str">
        <f t="shared" si="13"/>
        <v/>
      </c>
      <c r="AJ196" s="241" t="str">
        <f t="shared" si="14"/>
        <v>○</v>
      </c>
      <c r="AK196" s="243" t="str">
        <f t="shared" si="11"/>
        <v/>
      </c>
      <c r="AL196" s="243"/>
      <c r="AM196" s="243"/>
      <c r="AN196" s="243"/>
      <c r="AO196" s="243"/>
      <c r="AP196" s="243"/>
      <c r="AQ196" s="243"/>
      <c r="AR196" s="243"/>
      <c r="AS196" s="244"/>
    </row>
    <row r="197" spans="1:45" ht="33" customHeight="1" thickBot="1">
      <c r="A197" s="229">
        <f t="shared" si="15"/>
        <v>186</v>
      </c>
      <c r="B197" s="230" t="str">
        <f>IF(【全員最初に作成】基本情報!C220="","",【全員最初に作成】基本情報!C220)</f>
        <v/>
      </c>
      <c r="C197" s="231" t="str">
        <f>IF(【全員最初に作成】基本情報!D220="","",【全員最初に作成】基本情報!D220)</f>
        <v/>
      </c>
      <c r="D197" s="231" t="str">
        <f>IF(【全員最初に作成】基本情報!E220="","",【全員最初に作成】基本情報!E220)</f>
        <v/>
      </c>
      <c r="E197" s="231" t="str">
        <f>IF(【全員最初に作成】基本情報!F220="","",【全員最初に作成】基本情報!F220)</f>
        <v/>
      </c>
      <c r="F197" s="231" t="str">
        <f>IF(【全員最初に作成】基本情報!G220="","",【全員最初に作成】基本情報!G220)</f>
        <v/>
      </c>
      <c r="G197" s="231" t="str">
        <f>IF(【全員最初に作成】基本情報!H220="","",【全員最初に作成】基本情報!H220)</f>
        <v/>
      </c>
      <c r="H197" s="231" t="str">
        <f>IF(【全員最初に作成】基本情報!I220="","",【全員最初に作成】基本情報!I220)</f>
        <v/>
      </c>
      <c r="I197" s="231" t="str">
        <f>IF(【全員最初に作成】基本情報!J220="","",【全員最初に作成】基本情報!J220)</f>
        <v/>
      </c>
      <c r="J197" s="231" t="str">
        <f>IF(【全員最初に作成】基本情報!K220="","",【全員最初に作成】基本情報!K220)</f>
        <v/>
      </c>
      <c r="K197" s="232" t="str">
        <f>IF(【全員最初に作成】基本情報!L220="","",【全員最初に作成】基本情報!L220)</f>
        <v/>
      </c>
      <c r="L197" s="229" t="str">
        <f>IF(【全員最初に作成】基本情報!M220="","",【全員最初に作成】基本情報!M220)</f>
        <v/>
      </c>
      <c r="M197" s="229" t="str">
        <f>IF(【全員最初に作成】基本情報!R220="","",【全員最初に作成】基本情報!R220)</f>
        <v/>
      </c>
      <c r="N197" s="229" t="str">
        <f>IF(【全員最初に作成】基本情報!W220="","",【全員最初に作成】基本情報!W220)</f>
        <v/>
      </c>
      <c r="O197" s="229" t="str">
        <f>IF(【全員最初に作成】基本情報!X220="","",【全員最初に作成】基本情報!X220)</f>
        <v/>
      </c>
      <c r="P197" s="233" t="str">
        <f>IF(【全員最初に作成】基本情報!Y220="","",【全員最初に作成】基本情報!Y220)</f>
        <v/>
      </c>
      <c r="Q197" s="234" t="str">
        <f>IF(【全員最初に作成】基本情報!AB220="","",【全員最初に作成】基本情報!AB220)</f>
        <v/>
      </c>
      <c r="R197" s="800"/>
      <c r="S197" s="801"/>
      <c r="T197" s="235" t="str">
        <f>IFERROR(IF(R197="","",VLOOKUP(P197,【参考】数式用!$A$5:$H$34,MATCH(S197,【参考】数式用!$F$4:$H$4,0)+5,0)),"")</f>
        <v/>
      </c>
      <c r="U197" s="236" t="str">
        <f>IF(S197="特定加算Ⅰ",VLOOKUP(P197,【参考】数式用!$A$5:$I$28,9,FALSE),"-")</f>
        <v>-</v>
      </c>
      <c r="V197" s="237" t="s">
        <v>155</v>
      </c>
      <c r="W197" s="802"/>
      <c r="X197" s="618" t="s">
        <v>156</v>
      </c>
      <c r="Y197" s="802"/>
      <c r="Z197" s="618" t="s">
        <v>157</v>
      </c>
      <c r="AA197" s="802"/>
      <c r="AB197" s="618" t="s">
        <v>156</v>
      </c>
      <c r="AC197" s="802"/>
      <c r="AD197" s="618" t="s">
        <v>158</v>
      </c>
      <c r="AE197" s="238" t="s">
        <v>159</v>
      </c>
      <c r="AF197" s="245" t="str">
        <f t="shared" si="12"/>
        <v/>
      </c>
      <c r="AG197" s="239" t="s">
        <v>160</v>
      </c>
      <c r="AH197" s="240" t="str">
        <f t="shared" si="13"/>
        <v/>
      </c>
      <c r="AJ197" s="241" t="str">
        <f t="shared" si="14"/>
        <v>○</v>
      </c>
      <c r="AK197" s="243" t="str">
        <f t="shared" si="11"/>
        <v/>
      </c>
      <c r="AL197" s="243"/>
      <c r="AM197" s="243"/>
      <c r="AN197" s="243"/>
      <c r="AO197" s="243"/>
      <c r="AP197" s="243"/>
      <c r="AQ197" s="243"/>
      <c r="AR197" s="243"/>
      <c r="AS197" s="244"/>
    </row>
    <row r="198" spans="1:45" ht="33" customHeight="1" thickBot="1">
      <c r="A198" s="229">
        <f t="shared" si="15"/>
        <v>187</v>
      </c>
      <c r="B198" s="230" t="str">
        <f>IF(【全員最初に作成】基本情報!C221="","",【全員最初に作成】基本情報!C221)</f>
        <v/>
      </c>
      <c r="C198" s="231" t="str">
        <f>IF(【全員最初に作成】基本情報!D221="","",【全員最初に作成】基本情報!D221)</f>
        <v/>
      </c>
      <c r="D198" s="231" t="str">
        <f>IF(【全員最初に作成】基本情報!E221="","",【全員最初に作成】基本情報!E221)</f>
        <v/>
      </c>
      <c r="E198" s="231" t="str">
        <f>IF(【全員最初に作成】基本情報!F221="","",【全員最初に作成】基本情報!F221)</f>
        <v/>
      </c>
      <c r="F198" s="231" t="str">
        <f>IF(【全員最初に作成】基本情報!G221="","",【全員最初に作成】基本情報!G221)</f>
        <v/>
      </c>
      <c r="G198" s="231" t="str">
        <f>IF(【全員最初に作成】基本情報!H221="","",【全員最初に作成】基本情報!H221)</f>
        <v/>
      </c>
      <c r="H198" s="231" t="str">
        <f>IF(【全員最初に作成】基本情報!I221="","",【全員最初に作成】基本情報!I221)</f>
        <v/>
      </c>
      <c r="I198" s="231" t="str">
        <f>IF(【全員最初に作成】基本情報!J221="","",【全員最初に作成】基本情報!J221)</f>
        <v/>
      </c>
      <c r="J198" s="231" t="str">
        <f>IF(【全員最初に作成】基本情報!K221="","",【全員最初に作成】基本情報!K221)</f>
        <v/>
      </c>
      <c r="K198" s="232" t="str">
        <f>IF(【全員最初に作成】基本情報!L221="","",【全員最初に作成】基本情報!L221)</f>
        <v/>
      </c>
      <c r="L198" s="229" t="str">
        <f>IF(【全員最初に作成】基本情報!M221="","",【全員最初に作成】基本情報!M221)</f>
        <v/>
      </c>
      <c r="M198" s="229" t="str">
        <f>IF(【全員最初に作成】基本情報!R221="","",【全員最初に作成】基本情報!R221)</f>
        <v/>
      </c>
      <c r="N198" s="229" t="str">
        <f>IF(【全員最初に作成】基本情報!W221="","",【全員最初に作成】基本情報!W221)</f>
        <v/>
      </c>
      <c r="O198" s="229" t="str">
        <f>IF(【全員最初に作成】基本情報!X221="","",【全員最初に作成】基本情報!X221)</f>
        <v/>
      </c>
      <c r="P198" s="233" t="str">
        <f>IF(【全員最初に作成】基本情報!Y221="","",【全員最初に作成】基本情報!Y221)</f>
        <v/>
      </c>
      <c r="Q198" s="234" t="str">
        <f>IF(【全員最初に作成】基本情報!AB221="","",【全員最初に作成】基本情報!AB221)</f>
        <v/>
      </c>
      <c r="R198" s="800"/>
      <c r="S198" s="801"/>
      <c r="T198" s="235" t="str">
        <f>IFERROR(IF(R198="","",VLOOKUP(P198,【参考】数式用!$A$5:$H$34,MATCH(S198,【参考】数式用!$F$4:$H$4,0)+5,0)),"")</f>
        <v/>
      </c>
      <c r="U198" s="236" t="str">
        <f>IF(S198="特定加算Ⅰ",VLOOKUP(P198,【参考】数式用!$A$5:$I$28,9,FALSE),"-")</f>
        <v>-</v>
      </c>
      <c r="V198" s="237" t="s">
        <v>155</v>
      </c>
      <c r="W198" s="802"/>
      <c r="X198" s="618" t="s">
        <v>156</v>
      </c>
      <c r="Y198" s="802"/>
      <c r="Z198" s="618" t="s">
        <v>157</v>
      </c>
      <c r="AA198" s="802"/>
      <c r="AB198" s="618" t="s">
        <v>156</v>
      </c>
      <c r="AC198" s="802"/>
      <c r="AD198" s="618" t="s">
        <v>158</v>
      </c>
      <c r="AE198" s="238" t="s">
        <v>159</v>
      </c>
      <c r="AF198" s="245" t="str">
        <f t="shared" si="12"/>
        <v/>
      </c>
      <c r="AG198" s="239" t="s">
        <v>160</v>
      </c>
      <c r="AH198" s="240" t="str">
        <f t="shared" si="13"/>
        <v/>
      </c>
      <c r="AJ198" s="241" t="str">
        <f t="shared" si="14"/>
        <v>○</v>
      </c>
      <c r="AK198" s="243" t="str">
        <f t="shared" si="11"/>
        <v/>
      </c>
      <c r="AL198" s="243"/>
      <c r="AM198" s="243"/>
      <c r="AN198" s="243"/>
      <c r="AO198" s="243"/>
      <c r="AP198" s="243"/>
      <c r="AQ198" s="243"/>
      <c r="AR198" s="243"/>
      <c r="AS198" s="244"/>
    </row>
    <row r="199" spans="1:45" ht="33" customHeight="1" thickBot="1">
      <c r="A199" s="229">
        <f t="shared" si="15"/>
        <v>188</v>
      </c>
      <c r="B199" s="230" t="str">
        <f>IF(【全員最初に作成】基本情報!C222="","",【全員最初に作成】基本情報!C222)</f>
        <v/>
      </c>
      <c r="C199" s="231" t="str">
        <f>IF(【全員最初に作成】基本情報!D222="","",【全員最初に作成】基本情報!D222)</f>
        <v/>
      </c>
      <c r="D199" s="231" t="str">
        <f>IF(【全員最初に作成】基本情報!E222="","",【全員最初に作成】基本情報!E222)</f>
        <v/>
      </c>
      <c r="E199" s="231" t="str">
        <f>IF(【全員最初に作成】基本情報!F222="","",【全員最初に作成】基本情報!F222)</f>
        <v/>
      </c>
      <c r="F199" s="231" t="str">
        <f>IF(【全員最初に作成】基本情報!G222="","",【全員最初に作成】基本情報!G222)</f>
        <v/>
      </c>
      <c r="G199" s="231" t="str">
        <f>IF(【全員最初に作成】基本情報!H222="","",【全員最初に作成】基本情報!H222)</f>
        <v/>
      </c>
      <c r="H199" s="231" t="str">
        <f>IF(【全員最初に作成】基本情報!I222="","",【全員最初に作成】基本情報!I222)</f>
        <v/>
      </c>
      <c r="I199" s="231" t="str">
        <f>IF(【全員最初に作成】基本情報!J222="","",【全員最初に作成】基本情報!J222)</f>
        <v/>
      </c>
      <c r="J199" s="231" t="str">
        <f>IF(【全員最初に作成】基本情報!K222="","",【全員最初に作成】基本情報!K222)</f>
        <v/>
      </c>
      <c r="K199" s="232" t="str">
        <f>IF(【全員最初に作成】基本情報!L222="","",【全員最初に作成】基本情報!L222)</f>
        <v/>
      </c>
      <c r="L199" s="229" t="str">
        <f>IF(【全員最初に作成】基本情報!M222="","",【全員最初に作成】基本情報!M222)</f>
        <v/>
      </c>
      <c r="M199" s="229" t="str">
        <f>IF(【全員最初に作成】基本情報!R222="","",【全員最初に作成】基本情報!R222)</f>
        <v/>
      </c>
      <c r="N199" s="229" t="str">
        <f>IF(【全員最初に作成】基本情報!W222="","",【全員最初に作成】基本情報!W222)</f>
        <v/>
      </c>
      <c r="O199" s="229" t="str">
        <f>IF(【全員最初に作成】基本情報!X222="","",【全員最初に作成】基本情報!X222)</f>
        <v/>
      </c>
      <c r="P199" s="233" t="str">
        <f>IF(【全員最初に作成】基本情報!Y222="","",【全員最初に作成】基本情報!Y222)</f>
        <v/>
      </c>
      <c r="Q199" s="234" t="str">
        <f>IF(【全員最初に作成】基本情報!AB222="","",【全員最初に作成】基本情報!AB222)</f>
        <v/>
      </c>
      <c r="R199" s="800"/>
      <c r="S199" s="801"/>
      <c r="T199" s="235" t="str">
        <f>IFERROR(IF(R199="","",VLOOKUP(P199,【参考】数式用!$A$5:$H$34,MATCH(S199,【参考】数式用!$F$4:$H$4,0)+5,0)),"")</f>
        <v/>
      </c>
      <c r="U199" s="236" t="str">
        <f>IF(S199="特定加算Ⅰ",VLOOKUP(P199,【参考】数式用!$A$5:$I$28,9,FALSE),"-")</f>
        <v>-</v>
      </c>
      <c r="V199" s="237" t="s">
        <v>155</v>
      </c>
      <c r="W199" s="802"/>
      <c r="X199" s="618" t="s">
        <v>156</v>
      </c>
      <c r="Y199" s="802"/>
      <c r="Z199" s="618" t="s">
        <v>157</v>
      </c>
      <c r="AA199" s="802"/>
      <c r="AB199" s="618" t="s">
        <v>156</v>
      </c>
      <c r="AC199" s="802"/>
      <c r="AD199" s="618" t="s">
        <v>158</v>
      </c>
      <c r="AE199" s="238" t="s">
        <v>159</v>
      </c>
      <c r="AF199" s="245" t="str">
        <f t="shared" si="12"/>
        <v/>
      </c>
      <c r="AG199" s="239" t="s">
        <v>160</v>
      </c>
      <c r="AH199" s="240" t="str">
        <f t="shared" si="13"/>
        <v/>
      </c>
      <c r="AJ199" s="241" t="str">
        <f t="shared" si="14"/>
        <v>○</v>
      </c>
      <c r="AK199" s="243" t="str">
        <f t="shared" si="11"/>
        <v/>
      </c>
      <c r="AL199" s="243"/>
      <c r="AM199" s="243"/>
      <c r="AN199" s="243"/>
      <c r="AO199" s="243"/>
      <c r="AP199" s="243"/>
      <c r="AQ199" s="243"/>
      <c r="AR199" s="243"/>
      <c r="AS199" s="244"/>
    </row>
    <row r="200" spans="1:45" ht="33" customHeight="1" thickBot="1">
      <c r="A200" s="229">
        <f t="shared" si="15"/>
        <v>189</v>
      </c>
      <c r="B200" s="230" t="str">
        <f>IF(【全員最初に作成】基本情報!C223="","",【全員最初に作成】基本情報!C223)</f>
        <v/>
      </c>
      <c r="C200" s="231" t="str">
        <f>IF(【全員最初に作成】基本情報!D223="","",【全員最初に作成】基本情報!D223)</f>
        <v/>
      </c>
      <c r="D200" s="231" t="str">
        <f>IF(【全員最初に作成】基本情報!E223="","",【全員最初に作成】基本情報!E223)</f>
        <v/>
      </c>
      <c r="E200" s="231" t="str">
        <f>IF(【全員最初に作成】基本情報!F223="","",【全員最初に作成】基本情報!F223)</f>
        <v/>
      </c>
      <c r="F200" s="231" t="str">
        <f>IF(【全員最初に作成】基本情報!G223="","",【全員最初に作成】基本情報!G223)</f>
        <v/>
      </c>
      <c r="G200" s="231" t="str">
        <f>IF(【全員最初に作成】基本情報!H223="","",【全員最初に作成】基本情報!H223)</f>
        <v/>
      </c>
      <c r="H200" s="231" t="str">
        <f>IF(【全員最初に作成】基本情報!I223="","",【全員最初に作成】基本情報!I223)</f>
        <v/>
      </c>
      <c r="I200" s="231" t="str">
        <f>IF(【全員最初に作成】基本情報!J223="","",【全員最初に作成】基本情報!J223)</f>
        <v/>
      </c>
      <c r="J200" s="231" t="str">
        <f>IF(【全員最初に作成】基本情報!K223="","",【全員最初に作成】基本情報!K223)</f>
        <v/>
      </c>
      <c r="K200" s="232" t="str">
        <f>IF(【全員最初に作成】基本情報!L223="","",【全員最初に作成】基本情報!L223)</f>
        <v/>
      </c>
      <c r="L200" s="229" t="str">
        <f>IF(【全員最初に作成】基本情報!M223="","",【全員最初に作成】基本情報!M223)</f>
        <v/>
      </c>
      <c r="M200" s="229" t="str">
        <f>IF(【全員最初に作成】基本情報!R223="","",【全員最初に作成】基本情報!R223)</f>
        <v/>
      </c>
      <c r="N200" s="229" t="str">
        <f>IF(【全員最初に作成】基本情報!W223="","",【全員最初に作成】基本情報!W223)</f>
        <v/>
      </c>
      <c r="O200" s="229" t="str">
        <f>IF(【全員最初に作成】基本情報!X223="","",【全員最初に作成】基本情報!X223)</f>
        <v/>
      </c>
      <c r="P200" s="233" t="str">
        <f>IF(【全員最初に作成】基本情報!Y223="","",【全員最初に作成】基本情報!Y223)</f>
        <v/>
      </c>
      <c r="Q200" s="234" t="str">
        <f>IF(【全員最初に作成】基本情報!AB223="","",【全員最初に作成】基本情報!AB223)</f>
        <v/>
      </c>
      <c r="R200" s="800"/>
      <c r="S200" s="801"/>
      <c r="T200" s="235" t="str">
        <f>IFERROR(IF(R200="","",VLOOKUP(P200,【参考】数式用!$A$5:$H$34,MATCH(S200,【参考】数式用!$F$4:$H$4,0)+5,0)),"")</f>
        <v/>
      </c>
      <c r="U200" s="236" t="str">
        <f>IF(S200="特定加算Ⅰ",VLOOKUP(P200,【参考】数式用!$A$5:$I$28,9,FALSE),"-")</f>
        <v>-</v>
      </c>
      <c r="V200" s="237" t="s">
        <v>155</v>
      </c>
      <c r="W200" s="802"/>
      <c r="X200" s="618" t="s">
        <v>156</v>
      </c>
      <c r="Y200" s="802"/>
      <c r="Z200" s="618" t="s">
        <v>157</v>
      </c>
      <c r="AA200" s="802"/>
      <c r="AB200" s="618" t="s">
        <v>156</v>
      </c>
      <c r="AC200" s="802"/>
      <c r="AD200" s="618" t="s">
        <v>158</v>
      </c>
      <c r="AE200" s="238" t="s">
        <v>159</v>
      </c>
      <c r="AF200" s="245" t="str">
        <f t="shared" si="12"/>
        <v/>
      </c>
      <c r="AG200" s="239" t="s">
        <v>160</v>
      </c>
      <c r="AH200" s="240" t="str">
        <f t="shared" si="13"/>
        <v/>
      </c>
      <c r="AJ200" s="241" t="str">
        <f t="shared" si="14"/>
        <v>○</v>
      </c>
      <c r="AK200" s="243" t="str">
        <f t="shared" si="11"/>
        <v/>
      </c>
      <c r="AL200" s="243"/>
      <c r="AM200" s="243"/>
      <c r="AN200" s="243"/>
      <c r="AO200" s="243"/>
      <c r="AP200" s="243"/>
      <c r="AQ200" s="243"/>
      <c r="AR200" s="243"/>
      <c r="AS200" s="244"/>
    </row>
    <row r="201" spans="1:45" ht="33" customHeight="1" thickBot="1">
      <c r="A201" s="229">
        <f t="shared" si="15"/>
        <v>190</v>
      </c>
      <c r="B201" s="230" t="str">
        <f>IF(【全員最初に作成】基本情報!C224="","",【全員最初に作成】基本情報!C224)</f>
        <v/>
      </c>
      <c r="C201" s="231" t="str">
        <f>IF(【全員最初に作成】基本情報!D224="","",【全員最初に作成】基本情報!D224)</f>
        <v/>
      </c>
      <c r="D201" s="231" t="str">
        <f>IF(【全員最初に作成】基本情報!E224="","",【全員最初に作成】基本情報!E224)</f>
        <v/>
      </c>
      <c r="E201" s="231" t="str">
        <f>IF(【全員最初に作成】基本情報!F224="","",【全員最初に作成】基本情報!F224)</f>
        <v/>
      </c>
      <c r="F201" s="231" t="str">
        <f>IF(【全員最初に作成】基本情報!G224="","",【全員最初に作成】基本情報!G224)</f>
        <v/>
      </c>
      <c r="G201" s="231" t="str">
        <f>IF(【全員最初に作成】基本情報!H224="","",【全員最初に作成】基本情報!H224)</f>
        <v/>
      </c>
      <c r="H201" s="231" t="str">
        <f>IF(【全員最初に作成】基本情報!I224="","",【全員最初に作成】基本情報!I224)</f>
        <v/>
      </c>
      <c r="I201" s="231" t="str">
        <f>IF(【全員最初に作成】基本情報!J224="","",【全員最初に作成】基本情報!J224)</f>
        <v/>
      </c>
      <c r="J201" s="231" t="str">
        <f>IF(【全員最初に作成】基本情報!K224="","",【全員最初に作成】基本情報!K224)</f>
        <v/>
      </c>
      <c r="K201" s="232" t="str">
        <f>IF(【全員最初に作成】基本情報!L224="","",【全員最初に作成】基本情報!L224)</f>
        <v/>
      </c>
      <c r="L201" s="229" t="str">
        <f>IF(【全員最初に作成】基本情報!M224="","",【全員最初に作成】基本情報!M224)</f>
        <v/>
      </c>
      <c r="M201" s="229" t="str">
        <f>IF(【全員最初に作成】基本情報!R224="","",【全員最初に作成】基本情報!R224)</f>
        <v/>
      </c>
      <c r="N201" s="229" t="str">
        <f>IF(【全員最初に作成】基本情報!W224="","",【全員最初に作成】基本情報!W224)</f>
        <v/>
      </c>
      <c r="O201" s="229" t="str">
        <f>IF(【全員最初に作成】基本情報!X224="","",【全員最初に作成】基本情報!X224)</f>
        <v/>
      </c>
      <c r="P201" s="233" t="str">
        <f>IF(【全員最初に作成】基本情報!Y224="","",【全員最初に作成】基本情報!Y224)</f>
        <v/>
      </c>
      <c r="Q201" s="234" t="str">
        <f>IF(【全員最初に作成】基本情報!AB224="","",【全員最初に作成】基本情報!AB224)</f>
        <v/>
      </c>
      <c r="R201" s="800"/>
      <c r="S201" s="801"/>
      <c r="T201" s="235" t="str">
        <f>IFERROR(IF(R201="","",VLOOKUP(P201,【参考】数式用!$A$5:$H$34,MATCH(S201,【参考】数式用!$F$4:$H$4,0)+5,0)),"")</f>
        <v/>
      </c>
      <c r="U201" s="236" t="str">
        <f>IF(S201="特定加算Ⅰ",VLOOKUP(P201,【参考】数式用!$A$5:$I$28,9,FALSE),"-")</f>
        <v>-</v>
      </c>
      <c r="V201" s="237" t="s">
        <v>155</v>
      </c>
      <c r="W201" s="802"/>
      <c r="X201" s="618" t="s">
        <v>156</v>
      </c>
      <c r="Y201" s="802"/>
      <c r="Z201" s="618" t="s">
        <v>157</v>
      </c>
      <c r="AA201" s="802"/>
      <c r="AB201" s="618" t="s">
        <v>156</v>
      </c>
      <c r="AC201" s="802"/>
      <c r="AD201" s="618" t="s">
        <v>158</v>
      </c>
      <c r="AE201" s="238" t="s">
        <v>159</v>
      </c>
      <c r="AF201" s="245" t="str">
        <f t="shared" si="12"/>
        <v/>
      </c>
      <c r="AG201" s="239" t="s">
        <v>160</v>
      </c>
      <c r="AH201" s="240" t="str">
        <f t="shared" si="13"/>
        <v/>
      </c>
      <c r="AJ201" s="241" t="str">
        <f t="shared" si="14"/>
        <v>○</v>
      </c>
      <c r="AK201" s="243" t="str">
        <f t="shared" si="11"/>
        <v/>
      </c>
      <c r="AL201" s="243"/>
      <c r="AM201" s="243"/>
      <c r="AN201" s="243"/>
      <c r="AO201" s="243"/>
      <c r="AP201" s="243"/>
      <c r="AQ201" s="243"/>
      <c r="AR201" s="243"/>
      <c r="AS201" s="244"/>
    </row>
    <row r="202" spans="1:45" ht="33" customHeight="1" thickBot="1">
      <c r="A202" s="229">
        <f t="shared" si="15"/>
        <v>191</v>
      </c>
      <c r="B202" s="230" t="str">
        <f>IF(【全員最初に作成】基本情報!C225="","",【全員最初に作成】基本情報!C225)</f>
        <v/>
      </c>
      <c r="C202" s="231" t="str">
        <f>IF(【全員最初に作成】基本情報!D225="","",【全員最初に作成】基本情報!D225)</f>
        <v/>
      </c>
      <c r="D202" s="231" t="str">
        <f>IF(【全員最初に作成】基本情報!E225="","",【全員最初に作成】基本情報!E225)</f>
        <v/>
      </c>
      <c r="E202" s="231" t="str">
        <f>IF(【全員最初に作成】基本情報!F225="","",【全員最初に作成】基本情報!F225)</f>
        <v/>
      </c>
      <c r="F202" s="231" t="str">
        <f>IF(【全員最初に作成】基本情報!G225="","",【全員最初に作成】基本情報!G225)</f>
        <v/>
      </c>
      <c r="G202" s="231" t="str">
        <f>IF(【全員最初に作成】基本情報!H225="","",【全員最初に作成】基本情報!H225)</f>
        <v/>
      </c>
      <c r="H202" s="231" t="str">
        <f>IF(【全員最初に作成】基本情報!I225="","",【全員最初に作成】基本情報!I225)</f>
        <v/>
      </c>
      <c r="I202" s="231" t="str">
        <f>IF(【全員最初に作成】基本情報!J225="","",【全員最初に作成】基本情報!J225)</f>
        <v/>
      </c>
      <c r="J202" s="231" t="str">
        <f>IF(【全員最初に作成】基本情報!K225="","",【全員最初に作成】基本情報!K225)</f>
        <v/>
      </c>
      <c r="K202" s="232" t="str">
        <f>IF(【全員最初に作成】基本情報!L225="","",【全員最初に作成】基本情報!L225)</f>
        <v/>
      </c>
      <c r="L202" s="229" t="str">
        <f>IF(【全員最初に作成】基本情報!M225="","",【全員最初に作成】基本情報!M225)</f>
        <v/>
      </c>
      <c r="M202" s="229" t="str">
        <f>IF(【全員最初に作成】基本情報!R225="","",【全員最初に作成】基本情報!R225)</f>
        <v/>
      </c>
      <c r="N202" s="229" t="str">
        <f>IF(【全員最初に作成】基本情報!W225="","",【全員最初に作成】基本情報!W225)</f>
        <v/>
      </c>
      <c r="O202" s="229" t="str">
        <f>IF(【全員最初に作成】基本情報!X225="","",【全員最初に作成】基本情報!X225)</f>
        <v/>
      </c>
      <c r="P202" s="233" t="str">
        <f>IF(【全員最初に作成】基本情報!Y225="","",【全員最初に作成】基本情報!Y225)</f>
        <v/>
      </c>
      <c r="Q202" s="234" t="str">
        <f>IF(【全員最初に作成】基本情報!AB225="","",【全員最初に作成】基本情報!AB225)</f>
        <v/>
      </c>
      <c r="R202" s="800"/>
      <c r="S202" s="801"/>
      <c r="T202" s="235" t="str">
        <f>IFERROR(IF(R202="","",VLOOKUP(P202,【参考】数式用!$A$5:$H$34,MATCH(S202,【参考】数式用!$F$4:$H$4,0)+5,0)),"")</f>
        <v/>
      </c>
      <c r="U202" s="236" t="str">
        <f>IF(S202="特定加算Ⅰ",VLOOKUP(P202,【参考】数式用!$A$5:$I$28,9,FALSE),"-")</f>
        <v>-</v>
      </c>
      <c r="V202" s="237" t="s">
        <v>155</v>
      </c>
      <c r="W202" s="802"/>
      <c r="X202" s="618" t="s">
        <v>156</v>
      </c>
      <c r="Y202" s="802"/>
      <c r="Z202" s="618" t="s">
        <v>157</v>
      </c>
      <c r="AA202" s="802"/>
      <c r="AB202" s="618" t="s">
        <v>156</v>
      </c>
      <c r="AC202" s="802"/>
      <c r="AD202" s="618" t="s">
        <v>158</v>
      </c>
      <c r="AE202" s="238" t="s">
        <v>159</v>
      </c>
      <c r="AF202" s="245" t="str">
        <f t="shared" si="12"/>
        <v/>
      </c>
      <c r="AG202" s="239" t="s">
        <v>160</v>
      </c>
      <c r="AH202" s="240" t="str">
        <f t="shared" si="13"/>
        <v/>
      </c>
      <c r="AJ202" s="241" t="str">
        <f t="shared" si="14"/>
        <v>○</v>
      </c>
      <c r="AK202" s="243" t="str">
        <f t="shared" si="11"/>
        <v/>
      </c>
      <c r="AL202" s="243"/>
      <c r="AM202" s="243"/>
      <c r="AN202" s="243"/>
      <c r="AO202" s="243"/>
      <c r="AP202" s="243"/>
      <c r="AQ202" s="243"/>
      <c r="AR202" s="243"/>
      <c r="AS202" s="244"/>
    </row>
    <row r="203" spans="1:45" ht="33" customHeight="1" thickBot="1">
      <c r="A203" s="229">
        <f t="shared" si="15"/>
        <v>192</v>
      </c>
      <c r="B203" s="230" t="str">
        <f>IF(【全員最初に作成】基本情報!C226="","",【全員最初に作成】基本情報!C226)</f>
        <v/>
      </c>
      <c r="C203" s="231" t="str">
        <f>IF(【全員最初に作成】基本情報!D226="","",【全員最初に作成】基本情報!D226)</f>
        <v/>
      </c>
      <c r="D203" s="231" t="str">
        <f>IF(【全員最初に作成】基本情報!E226="","",【全員最初に作成】基本情報!E226)</f>
        <v/>
      </c>
      <c r="E203" s="231" t="str">
        <f>IF(【全員最初に作成】基本情報!F226="","",【全員最初に作成】基本情報!F226)</f>
        <v/>
      </c>
      <c r="F203" s="231" t="str">
        <f>IF(【全員最初に作成】基本情報!G226="","",【全員最初に作成】基本情報!G226)</f>
        <v/>
      </c>
      <c r="G203" s="231" t="str">
        <f>IF(【全員最初に作成】基本情報!H226="","",【全員最初に作成】基本情報!H226)</f>
        <v/>
      </c>
      <c r="H203" s="231" t="str">
        <f>IF(【全員最初に作成】基本情報!I226="","",【全員最初に作成】基本情報!I226)</f>
        <v/>
      </c>
      <c r="I203" s="231" t="str">
        <f>IF(【全員最初に作成】基本情報!J226="","",【全員最初に作成】基本情報!J226)</f>
        <v/>
      </c>
      <c r="J203" s="231" t="str">
        <f>IF(【全員最初に作成】基本情報!K226="","",【全員最初に作成】基本情報!K226)</f>
        <v/>
      </c>
      <c r="K203" s="232" t="str">
        <f>IF(【全員最初に作成】基本情報!L226="","",【全員最初に作成】基本情報!L226)</f>
        <v/>
      </c>
      <c r="L203" s="229" t="str">
        <f>IF(【全員最初に作成】基本情報!M226="","",【全員最初に作成】基本情報!M226)</f>
        <v/>
      </c>
      <c r="M203" s="229" t="str">
        <f>IF(【全員最初に作成】基本情報!R226="","",【全員最初に作成】基本情報!R226)</f>
        <v/>
      </c>
      <c r="N203" s="229" t="str">
        <f>IF(【全員最初に作成】基本情報!W226="","",【全員最初に作成】基本情報!W226)</f>
        <v/>
      </c>
      <c r="O203" s="229" t="str">
        <f>IF(【全員最初に作成】基本情報!X226="","",【全員最初に作成】基本情報!X226)</f>
        <v/>
      </c>
      <c r="P203" s="233" t="str">
        <f>IF(【全員最初に作成】基本情報!Y226="","",【全員最初に作成】基本情報!Y226)</f>
        <v/>
      </c>
      <c r="Q203" s="234" t="str">
        <f>IF(【全員最初に作成】基本情報!AB226="","",【全員最初に作成】基本情報!AB226)</f>
        <v/>
      </c>
      <c r="R203" s="800"/>
      <c r="S203" s="801"/>
      <c r="T203" s="235" t="str">
        <f>IFERROR(IF(R203="","",VLOOKUP(P203,【参考】数式用!$A$5:$H$34,MATCH(S203,【参考】数式用!$F$4:$H$4,0)+5,0)),"")</f>
        <v/>
      </c>
      <c r="U203" s="236" t="str">
        <f>IF(S203="特定加算Ⅰ",VLOOKUP(P203,【参考】数式用!$A$5:$I$28,9,FALSE),"-")</f>
        <v>-</v>
      </c>
      <c r="V203" s="237" t="s">
        <v>155</v>
      </c>
      <c r="W203" s="802"/>
      <c r="X203" s="618" t="s">
        <v>156</v>
      </c>
      <c r="Y203" s="802"/>
      <c r="Z203" s="618" t="s">
        <v>157</v>
      </c>
      <c r="AA203" s="802"/>
      <c r="AB203" s="618" t="s">
        <v>156</v>
      </c>
      <c r="AC203" s="802"/>
      <c r="AD203" s="618" t="s">
        <v>158</v>
      </c>
      <c r="AE203" s="238" t="s">
        <v>159</v>
      </c>
      <c r="AF203" s="245" t="str">
        <f t="shared" si="12"/>
        <v/>
      </c>
      <c r="AG203" s="239" t="s">
        <v>160</v>
      </c>
      <c r="AH203" s="240" t="str">
        <f t="shared" si="13"/>
        <v/>
      </c>
      <c r="AJ203" s="241" t="str">
        <f t="shared" si="14"/>
        <v>○</v>
      </c>
      <c r="AK203" s="243" t="str">
        <f t="shared" si="11"/>
        <v/>
      </c>
      <c r="AL203" s="243"/>
      <c r="AM203" s="243"/>
      <c r="AN203" s="243"/>
      <c r="AO203" s="243"/>
      <c r="AP203" s="243"/>
      <c r="AQ203" s="243"/>
      <c r="AR203" s="243"/>
      <c r="AS203" s="244"/>
    </row>
    <row r="204" spans="1:45" ht="33" customHeight="1" thickBot="1">
      <c r="A204" s="229">
        <f t="shared" si="15"/>
        <v>193</v>
      </c>
      <c r="B204" s="230" t="str">
        <f>IF(【全員最初に作成】基本情報!C227="","",【全員最初に作成】基本情報!C227)</f>
        <v/>
      </c>
      <c r="C204" s="231" t="str">
        <f>IF(【全員最初に作成】基本情報!D227="","",【全員最初に作成】基本情報!D227)</f>
        <v/>
      </c>
      <c r="D204" s="231" t="str">
        <f>IF(【全員最初に作成】基本情報!E227="","",【全員最初に作成】基本情報!E227)</f>
        <v/>
      </c>
      <c r="E204" s="231" t="str">
        <f>IF(【全員最初に作成】基本情報!F227="","",【全員最初に作成】基本情報!F227)</f>
        <v/>
      </c>
      <c r="F204" s="231" t="str">
        <f>IF(【全員最初に作成】基本情報!G227="","",【全員最初に作成】基本情報!G227)</f>
        <v/>
      </c>
      <c r="G204" s="231" t="str">
        <f>IF(【全員最初に作成】基本情報!H227="","",【全員最初に作成】基本情報!H227)</f>
        <v/>
      </c>
      <c r="H204" s="231" t="str">
        <f>IF(【全員最初に作成】基本情報!I227="","",【全員最初に作成】基本情報!I227)</f>
        <v/>
      </c>
      <c r="I204" s="231" t="str">
        <f>IF(【全員最初に作成】基本情報!J227="","",【全員最初に作成】基本情報!J227)</f>
        <v/>
      </c>
      <c r="J204" s="231" t="str">
        <f>IF(【全員最初に作成】基本情報!K227="","",【全員最初に作成】基本情報!K227)</f>
        <v/>
      </c>
      <c r="K204" s="232" t="str">
        <f>IF(【全員最初に作成】基本情報!L227="","",【全員最初に作成】基本情報!L227)</f>
        <v/>
      </c>
      <c r="L204" s="229" t="str">
        <f>IF(【全員最初に作成】基本情報!M227="","",【全員最初に作成】基本情報!M227)</f>
        <v/>
      </c>
      <c r="M204" s="229" t="str">
        <f>IF(【全員最初に作成】基本情報!R227="","",【全員最初に作成】基本情報!R227)</f>
        <v/>
      </c>
      <c r="N204" s="229" t="str">
        <f>IF(【全員最初に作成】基本情報!W227="","",【全員最初に作成】基本情報!W227)</f>
        <v/>
      </c>
      <c r="O204" s="229" t="str">
        <f>IF(【全員最初に作成】基本情報!X227="","",【全員最初に作成】基本情報!X227)</f>
        <v/>
      </c>
      <c r="P204" s="233" t="str">
        <f>IF(【全員最初に作成】基本情報!Y227="","",【全員最初に作成】基本情報!Y227)</f>
        <v/>
      </c>
      <c r="Q204" s="234" t="str">
        <f>IF(【全員最初に作成】基本情報!AB227="","",【全員最初に作成】基本情報!AB227)</f>
        <v/>
      </c>
      <c r="R204" s="800"/>
      <c r="S204" s="801"/>
      <c r="T204" s="235" t="str">
        <f>IFERROR(IF(R204="","",VLOOKUP(P204,【参考】数式用!$A$5:$H$34,MATCH(S204,【参考】数式用!$F$4:$H$4,0)+5,0)),"")</f>
        <v/>
      </c>
      <c r="U204" s="236" t="str">
        <f>IF(S204="特定加算Ⅰ",VLOOKUP(P204,【参考】数式用!$A$5:$I$28,9,FALSE),"-")</f>
        <v>-</v>
      </c>
      <c r="V204" s="237" t="s">
        <v>155</v>
      </c>
      <c r="W204" s="802"/>
      <c r="X204" s="618" t="s">
        <v>156</v>
      </c>
      <c r="Y204" s="802"/>
      <c r="Z204" s="618" t="s">
        <v>157</v>
      </c>
      <c r="AA204" s="802"/>
      <c r="AB204" s="618" t="s">
        <v>156</v>
      </c>
      <c r="AC204" s="802"/>
      <c r="AD204" s="618" t="s">
        <v>158</v>
      </c>
      <c r="AE204" s="238" t="s">
        <v>159</v>
      </c>
      <c r="AF204" s="245" t="str">
        <f t="shared" si="12"/>
        <v/>
      </c>
      <c r="AG204" s="239" t="s">
        <v>160</v>
      </c>
      <c r="AH204" s="240" t="str">
        <f t="shared" si="13"/>
        <v/>
      </c>
      <c r="AJ204" s="241" t="str">
        <f t="shared" si="14"/>
        <v>○</v>
      </c>
      <c r="AK204" s="243" t="str">
        <f t="shared" ref="AK204:AK267" si="16">IFERROR(IF(T204="エラー","当該サービスに存在しない加算区分が選択されていますので、修正してください。",""),"")</f>
        <v/>
      </c>
      <c r="AL204" s="243"/>
      <c r="AM204" s="243"/>
      <c r="AN204" s="243"/>
      <c r="AO204" s="243"/>
      <c r="AP204" s="243"/>
      <c r="AQ204" s="243"/>
      <c r="AR204" s="243"/>
      <c r="AS204" s="244"/>
    </row>
    <row r="205" spans="1:45" ht="33" customHeight="1" thickBot="1">
      <c r="A205" s="229">
        <f t="shared" si="15"/>
        <v>194</v>
      </c>
      <c r="B205" s="230" t="str">
        <f>IF(【全員最初に作成】基本情報!C228="","",【全員最初に作成】基本情報!C228)</f>
        <v/>
      </c>
      <c r="C205" s="231" t="str">
        <f>IF(【全員最初に作成】基本情報!D228="","",【全員最初に作成】基本情報!D228)</f>
        <v/>
      </c>
      <c r="D205" s="231" t="str">
        <f>IF(【全員最初に作成】基本情報!E228="","",【全員最初に作成】基本情報!E228)</f>
        <v/>
      </c>
      <c r="E205" s="231" t="str">
        <f>IF(【全員最初に作成】基本情報!F228="","",【全員最初に作成】基本情報!F228)</f>
        <v/>
      </c>
      <c r="F205" s="231" t="str">
        <f>IF(【全員最初に作成】基本情報!G228="","",【全員最初に作成】基本情報!G228)</f>
        <v/>
      </c>
      <c r="G205" s="231" t="str">
        <f>IF(【全員最初に作成】基本情報!H228="","",【全員最初に作成】基本情報!H228)</f>
        <v/>
      </c>
      <c r="H205" s="231" t="str">
        <f>IF(【全員最初に作成】基本情報!I228="","",【全員最初に作成】基本情報!I228)</f>
        <v/>
      </c>
      <c r="I205" s="231" t="str">
        <f>IF(【全員最初に作成】基本情報!J228="","",【全員最初に作成】基本情報!J228)</f>
        <v/>
      </c>
      <c r="J205" s="231" t="str">
        <f>IF(【全員最初に作成】基本情報!K228="","",【全員最初に作成】基本情報!K228)</f>
        <v/>
      </c>
      <c r="K205" s="232" t="str">
        <f>IF(【全員最初に作成】基本情報!L228="","",【全員最初に作成】基本情報!L228)</f>
        <v/>
      </c>
      <c r="L205" s="229" t="str">
        <f>IF(【全員最初に作成】基本情報!M228="","",【全員最初に作成】基本情報!M228)</f>
        <v/>
      </c>
      <c r="M205" s="229" t="str">
        <f>IF(【全員最初に作成】基本情報!R228="","",【全員最初に作成】基本情報!R228)</f>
        <v/>
      </c>
      <c r="N205" s="229" t="str">
        <f>IF(【全員最初に作成】基本情報!W228="","",【全員最初に作成】基本情報!W228)</f>
        <v/>
      </c>
      <c r="O205" s="229" t="str">
        <f>IF(【全員最初に作成】基本情報!X228="","",【全員最初に作成】基本情報!X228)</f>
        <v/>
      </c>
      <c r="P205" s="233" t="str">
        <f>IF(【全員最初に作成】基本情報!Y228="","",【全員最初に作成】基本情報!Y228)</f>
        <v/>
      </c>
      <c r="Q205" s="234" t="str">
        <f>IF(【全員最初に作成】基本情報!AB228="","",【全員最初に作成】基本情報!AB228)</f>
        <v/>
      </c>
      <c r="R205" s="800"/>
      <c r="S205" s="801"/>
      <c r="T205" s="235" t="str">
        <f>IFERROR(IF(R205="","",VLOOKUP(P205,【参考】数式用!$A$5:$H$34,MATCH(S205,【参考】数式用!$F$4:$H$4,0)+5,0)),"")</f>
        <v/>
      </c>
      <c r="U205" s="236" t="str">
        <f>IF(S205="特定加算Ⅰ",VLOOKUP(P205,【参考】数式用!$A$5:$I$28,9,FALSE),"-")</f>
        <v>-</v>
      </c>
      <c r="V205" s="237" t="s">
        <v>155</v>
      </c>
      <c r="W205" s="802"/>
      <c r="X205" s="618" t="s">
        <v>156</v>
      </c>
      <c r="Y205" s="802"/>
      <c r="Z205" s="618" t="s">
        <v>157</v>
      </c>
      <c r="AA205" s="802"/>
      <c r="AB205" s="618" t="s">
        <v>156</v>
      </c>
      <c r="AC205" s="802"/>
      <c r="AD205" s="618" t="s">
        <v>158</v>
      </c>
      <c r="AE205" s="238" t="s">
        <v>159</v>
      </c>
      <c r="AF205" s="245" t="str">
        <f t="shared" ref="AF205:AF268" si="17">IF(AND(W205&gt;=1,Y205&gt;=1,AA205&gt;=1,AC205&gt;=1),(AA205*12+AC205)-(W205*12+Y205)+1,"")</f>
        <v/>
      </c>
      <c r="AG205" s="239" t="s">
        <v>160</v>
      </c>
      <c r="AH205" s="240" t="str">
        <f t="shared" ref="AH205:AH268" si="18">IFERROR(ROUNDDOWN(Q205*T205,0)*AF205,"")</f>
        <v/>
      </c>
      <c r="AJ205" s="241" t="str">
        <f t="shared" ref="AJ205:AJ268" si="19">IFERROR(IF(T205="エラー","☓","○"),"")</f>
        <v>○</v>
      </c>
      <c r="AK205" s="243" t="str">
        <f t="shared" si="16"/>
        <v/>
      </c>
      <c r="AL205" s="243"/>
      <c r="AM205" s="243"/>
      <c r="AN205" s="243"/>
      <c r="AO205" s="243"/>
      <c r="AP205" s="243"/>
      <c r="AQ205" s="243"/>
      <c r="AR205" s="243"/>
      <c r="AS205" s="244"/>
    </row>
    <row r="206" spans="1:45" ht="33" customHeight="1" thickBot="1">
      <c r="A206" s="229">
        <f t="shared" si="15"/>
        <v>195</v>
      </c>
      <c r="B206" s="230" t="str">
        <f>IF(【全員最初に作成】基本情報!C229="","",【全員最初に作成】基本情報!C229)</f>
        <v/>
      </c>
      <c r="C206" s="231" t="str">
        <f>IF(【全員最初に作成】基本情報!D229="","",【全員最初に作成】基本情報!D229)</f>
        <v/>
      </c>
      <c r="D206" s="231" t="str">
        <f>IF(【全員最初に作成】基本情報!E229="","",【全員最初に作成】基本情報!E229)</f>
        <v/>
      </c>
      <c r="E206" s="231" t="str">
        <f>IF(【全員最初に作成】基本情報!F229="","",【全員最初に作成】基本情報!F229)</f>
        <v/>
      </c>
      <c r="F206" s="231" t="str">
        <f>IF(【全員最初に作成】基本情報!G229="","",【全員最初に作成】基本情報!G229)</f>
        <v/>
      </c>
      <c r="G206" s="231" t="str">
        <f>IF(【全員最初に作成】基本情報!H229="","",【全員最初に作成】基本情報!H229)</f>
        <v/>
      </c>
      <c r="H206" s="231" t="str">
        <f>IF(【全員最初に作成】基本情報!I229="","",【全員最初に作成】基本情報!I229)</f>
        <v/>
      </c>
      <c r="I206" s="231" t="str">
        <f>IF(【全員最初に作成】基本情報!J229="","",【全員最初に作成】基本情報!J229)</f>
        <v/>
      </c>
      <c r="J206" s="231" t="str">
        <f>IF(【全員最初に作成】基本情報!K229="","",【全員最初に作成】基本情報!K229)</f>
        <v/>
      </c>
      <c r="K206" s="232" t="str">
        <f>IF(【全員最初に作成】基本情報!L229="","",【全員最初に作成】基本情報!L229)</f>
        <v/>
      </c>
      <c r="L206" s="229" t="str">
        <f>IF(【全員最初に作成】基本情報!M229="","",【全員最初に作成】基本情報!M229)</f>
        <v/>
      </c>
      <c r="M206" s="229" t="str">
        <f>IF(【全員最初に作成】基本情報!R229="","",【全員最初に作成】基本情報!R229)</f>
        <v/>
      </c>
      <c r="N206" s="229" t="str">
        <f>IF(【全員最初に作成】基本情報!W229="","",【全員最初に作成】基本情報!W229)</f>
        <v/>
      </c>
      <c r="O206" s="229" t="str">
        <f>IF(【全員最初に作成】基本情報!X229="","",【全員最初に作成】基本情報!X229)</f>
        <v/>
      </c>
      <c r="P206" s="233" t="str">
        <f>IF(【全員最初に作成】基本情報!Y229="","",【全員最初に作成】基本情報!Y229)</f>
        <v/>
      </c>
      <c r="Q206" s="234" t="str">
        <f>IF(【全員最初に作成】基本情報!AB229="","",【全員最初に作成】基本情報!AB229)</f>
        <v/>
      </c>
      <c r="R206" s="800"/>
      <c r="S206" s="801"/>
      <c r="T206" s="235" t="str">
        <f>IFERROR(IF(R206="","",VLOOKUP(P206,【参考】数式用!$A$5:$H$34,MATCH(S206,【参考】数式用!$F$4:$H$4,0)+5,0)),"")</f>
        <v/>
      </c>
      <c r="U206" s="236" t="str">
        <f>IF(S206="特定加算Ⅰ",VLOOKUP(P206,【参考】数式用!$A$5:$I$28,9,FALSE),"-")</f>
        <v>-</v>
      </c>
      <c r="V206" s="237" t="s">
        <v>155</v>
      </c>
      <c r="W206" s="802"/>
      <c r="X206" s="618" t="s">
        <v>156</v>
      </c>
      <c r="Y206" s="802"/>
      <c r="Z206" s="618" t="s">
        <v>157</v>
      </c>
      <c r="AA206" s="802"/>
      <c r="AB206" s="618" t="s">
        <v>156</v>
      </c>
      <c r="AC206" s="802"/>
      <c r="AD206" s="618" t="s">
        <v>158</v>
      </c>
      <c r="AE206" s="238" t="s">
        <v>159</v>
      </c>
      <c r="AF206" s="245" t="str">
        <f t="shared" si="17"/>
        <v/>
      </c>
      <c r="AG206" s="239" t="s">
        <v>160</v>
      </c>
      <c r="AH206" s="240" t="str">
        <f t="shared" si="18"/>
        <v/>
      </c>
      <c r="AJ206" s="241" t="str">
        <f t="shared" si="19"/>
        <v>○</v>
      </c>
      <c r="AK206" s="243" t="str">
        <f t="shared" si="16"/>
        <v/>
      </c>
      <c r="AL206" s="243"/>
      <c r="AM206" s="243"/>
      <c r="AN206" s="243"/>
      <c r="AO206" s="243"/>
      <c r="AP206" s="243"/>
      <c r="AQ206" s="243"/>
      <c r="AR206" s="243"/>
      <c r="AS206" s="244"/>
    </row>
    <row r="207" spans="1:45" ht="33" customHeight="1" thickBot="1">
      <c r="A207" s="229">
        <f t="shared" si="15"/>
        <v>196</v>
      </c>
      <c r="B207" s="230" t="str">
        <f>IF(【全員最初に作成】基本情報!C230="","",【全員最初に作成】基本情報!C230)</f>
        <v/>
      </c>
      <c r="C207" s="231" t="str">
        <f>IF(【全員最初に作成】基本情報!D230="","",【全員最初に作成】基本情報!D230)</f>
        <v/>
      </c>
      <c r="D207" s="231" t="str">
        <f>IF(【全員最初に作成】基本情報!E230="","",【全員最初に作成】基本情報!E230)</f>
        <v/>
      </c>
      <c r="E207" s="231" t="str">
        <f>IF(【全員最初に作成】基本情報!F230="","",【全員最初に作成】基本情報!F230)</f>
        <v/>
      </c>
      <c r="F207" s="231" t="str">
        <f>IF(【全員最初に作成】基本情報!G230="","",【全員最初に作成】基本情報!G230)</f>
        <v/>
      </c>
      <c r="G207" s="231" t="str">
        <f>IF(【全員最初に作成】基本情報!H230="","",【全員最初に作成】基本情報!H230)</f>
        <v/>
      </c>
      <c r="H207" s="231" t="str">
        <f>IF(【全員最初に作成】基本情報!I230="","",【全員最初に作成】基本情報!I230)</f>
        <v/>
      </c>
      <c r="I207" s="231" t="str">
        <f>IF(【全員最初に作成】基本情報!J230="","",【全員最初に作成】基本情報!J230)</f>
        <v/>
      </c>
      <c r="J207" s="231" t="str">
        <f>IF(【全員最初に作成】基本情報!K230="","",【全員最初に作成】基本情報!K230)</f>
        <v/>
      </c>
      <c r="K207" s="232" t="str">
        <f>IF(【全員最初に作成】基本情報!L230="","",【全員最初に作成】基本情報!L230)</f>
        <v/>
      </c>
      <c r="L207" s="229" t="str">
        <f>IF(【全員最初に作成】基本情報!M230="","",【全員最初に作成】基本情報!M230)</f>
        <v/>
      </c>
      <c r="M207" s="229" t="str">
        <f>IF(【全員最初に作成】基本情報!R230="","",【全員最初に作成】基本情報!R230)</f>
        <v/>
      </c>
      <c r="N207" s="229" t="str">
        <f>IF(【全員最初に作成】基本情報!W230="","",【全員最初に作成】基本情報!W230)</f>
        <v/>
      </c>
      <c r="O207" s="229" t="str">
        <f>IF(【全員最初に作成】基本情報!X230="","",【全員最初に作成】基本情報!X230)</f>
        <v/>
      </c>
      <c r="P207" s="233" t="str">
        <f>IF(【全員最初に作成】基本情報!Y230="","",【全員最初に作成】基本情報!Y230)</f>
        <v/>
      </c>
      <c r="Q207" s="234" t="str">
        <f>IF(【全員最初に作成】基本情報!AB230="","",【全員最初に作成】基本情報!AB230)</f>
        <v/>
      </c>
      <c r="R207" s="800"/>
      <c r="S207" s="801"/>
      <c r="T207" s="235" t="str">
        <f>IFERROR(IF(R207="","",VLOOKUP(P207,【参考】数式用!$A$5:$H$34,MATCH(S207,【参考】数式用!$F$4:$H$4,0)+5,0)),"")</f>
        <v/>
      </c>
      <c r="U207" s="236" t="str">
        <f>IF(S207="特定加算Ⅰ",VLOOKUP(P207,【参考】数式用!$A$5:$I$28,9,FALSE),"-")</f>
        <v>-</v>
      </c>
      <c r="V207" s="237" t="s">
        <v>155</v>
      </c>
      <c r="W207" s="802"/>
      <c r="X207" s="618" t="s">
        <v>156</v>
      </c>
      <c r="Y207" s="802"/>
      <c r="Z207" s="618" t="s">
        <v>157</v>
      </c>
      <c r="AA207" s="802"/>
      <c r="AB207" s="618" t="s">
        <v>156</v>
      </c>
      <c r="AC207" s="802"/>
      <c r="AD207" s="618" t="s">
        <v>158</v>
      </c>
      <c r="AE207" s="238" t="s">
        <v>159</v>
      </c>
      <c r="AF207" s="245" t="str">
        <f t="shared" si="17"/>
        <v/>
      </c>
      <c r="AG207" s="239" t="s">
        <v>160</v>
      </c>
      <c r="AH207" s="240" t="str">
        <f t="shared" si="18"/>
        <v/>
      </c>
      <c r="AJ207" s="241" t="str">
        <f t="shared" si="19"/>
        <v>○</v>
      </c>
      <c r="AK207" s="243" t="str">
        <f t="shared" si="16"/>
        <v/>
      </c>
      <c r="AL207" s="243"/>
      <c r="AM207" s="243"/>
      <c r="AN207" s="243"/>
      <c r="AO207" s="243"/>
      <c r="AP207" s="243"/>
      <c r="AQ207" s="243"/>
      <c r="AR207" s="243"/>
      <c r="AS207" s="244"/>
    </row>
    <row r="208" spans="1:45" ht="33" customHeight="1" thickBot="1">
      <c r="A208" s="229">
        <f t="shared" si="15"/>
        <v>197</v>
      </c>
      <c r="B208" s="230" t="str">
        <f>IF(【全員最初に作成】基本情報!C231="","",【全員最初に作成】基本情報!C231)</f>
        <v/>
      </c>
      <c r="C208" s="231" t="str">
        <f>IF(【全員最初に作成】基本情報!D231="","",【全員最初に作成】基本情報!D231)</f>
        <v/>
      </c>
      <c r="D208" s="231" t="str">
        <f>IF(【全員最初に作成】基本情報!E231="","",【全員最初に作成】基本情報!E231)</f>
        <v/>
      </c>
      <c r="E208" s="231" t="str">
        <f>IF(【全員最初に作成】基本情報!F231="","",【全員最初に作成】基本情報!F231)</f>
        <v/>
      </c>
      <c r="F208" s="231" t="str">
        <f>IF(【全員最初に作成】基本情報!G231="","",【全員最初に作成】基本情報!G231)</f>
        <v/>
      </c>
      <c r="G208" s="231" t="str">
        <f>IF(【全員最初に作成】基本情報!H231="","",【全員最初に作成】基本情報!H231)</f>
        <v/>
      </c>
      <c r="H208" s="231" t="str">
        <f>IF(【全員最初に作成】基本情報!I231="","",【全員最初に作成】基本情報!I231)</f>
        <v/>
      </c>
      <c r="I208" s="231" t="str">
        <f>IF(【全員最初に作成】基本情報!J231="","",【全員最初に作成】基本情報!J231)</f>
        <v/>
      </c>
      <c r="J208" s="231" t="str">
        <f>IF(【全員最初に作成】基本情報!K231="","",【全員最初に作成】基本情報!K231)</f>
        <v/>
      </c>
      <c r="K208" s="232" t="str">
        <f>IF(【全員最初に作成】基本情報!L231="","",【全員最初に作成】基本情報!L231)</f>
        <v/>
      </c>
      <c r="L208" s="229" t="str">
        <f>IF(【全員最初に作成】基本情報!M231="","",【全員最初に作成】基本情報!M231)</f>
        <v/>
      </c>
      <c r="M208" s="229" t="str">
        <f>IF(【全員最初に作成】基本情報!R231="","",【全員最初に作成】基本情報!R231)</f>
        <v/>
      </c>
      <c r="N208" s="229" t="str">
        <f>IF(【全員最初に作成】基本情報!W231="","",【全員最初に作成】基本情報!W231)</f>
        <v/>
      </c>
      <c r="O208" s="229" t="str">
        <f>IF(【全員最初に作成】基本情報!X231="","",【全員最初に作成】基本情報!X231)</f>
        <v/>
      </c>
      <c r="P208" s="233" t="str">
        <f>IF(【全員最初に作成】基本情報!Y231="","",【全員最初に作成】基本情報!Y231)</f>
        <v/>
      </c>
      <c r="Q208" s="234" t="str">
        <f>IF(【全員最初に作成】基本情報!AB231="","",【全員最初に作成】基本情報!AB231)</f>
        <v/>
      </c>
      <c r="R208" s="800"/>
      <c r="S208" s="801"/>
      <c r="T208" s="235" t="str">
        <f>IFERROR(IF(R208="","",VLOOKUP(P208,【参考】数式用!$A$5:$H$34,MATCH(S208,【参考】数式用!$F$4:$H$4,0)+5,0)),"")</f>
        <v/>
      </c>
      <c r="U208" s="236" t="str">
        <f>IF(S208="特定加算Ⅰ",VLOOKUP(P208,【参考】数式用!$A$5:$I$28,9,FALSE),"-")</f>
        <v>-</v>
      </c>
      <c r="V208" s="237" t="s">
        <v>155</v>
      </c>
      <c r="W208" s="802"/>
      <c r="X208" s="618" t="s">
        <v>156</v>
      </c>
      <c r="Y208" s="802"/>
      <c r="Z208" s="618" t="s">
        <v>157</v>
      </c>
      <c r="AA208" s="802"/>
      <c r="AB208" s="618" t="s">
        <v>156</v>
      </c>
      <c r="AC208" s="802"/>
      <c r="AD208" s="618" t="s">
        <v>158</v>
      </c>
      <c r="AE208" s="238" t="s">
        <v>159</v>
      </c>
      <c r="AF208" s="245" t="str">
        <f t="shared" si="17"/>
        <v/>
      </c>
      <c r="AG208" s="239" t="s">
        <v>160</v>
      </c>
      <c r="AH208" s="240" t="str">
        <f t="shared" si="18"/>
        <v/>
      </c>
      <c r="AJ208" s="241" t="str">
        <f t="shared" si="19"/>
        <v>○</v>
      </c>
      <c r="AK208" s="243" t="str">
        <f t="shared" si="16"/>
        <v/>
      </c>
      <c r="AL208" s="243"/>
      <c r="AM208" s="243"/>
      <c r="AN208" s="243"/>
      <c r="AO208" s="243"/>
      <c r="AP208" s="243"/>
      <c r="AQ208" s="243"/>
      <c r="AR208" s="243"/>
      <c r="AS208" s="244"/>
    </row>
    <row r="209" spans="1:45" ht="33" customHeight="1" thickBot="1">
      <c r="A209" s="229">
        <f t="shared" si="15"/>
        <v>198</v>
      </c>
      <c r="B209" s="230" t="str">
        <f>IF(【全員最初に作成】基本情報!C232="","",【全員最初に作成】基本情報!C232)</f>
        <v/>
      </c>
      <c r="C209" s="231" t="str">
        <f>IF(【全員最初に作成】基本情報!D232="","",【全員最初に作成】基本情報!D232)</f>
        <v/>
      </c>
      <c r="D209" s="231" t="str">
        <f>IF(【全員最初に作成】基本情報!E232="","",【全員最初に作成】基本情報!E232)</f>
        <v/>
      </c>
      <c r="E209" s="231" t="str">
        <f>IF(【全員最初に作成】基本情報!F232="","",【全員最初に作成】基本情報!F232)</f>
        <v/>
      </c>
      <c r="F209" s="231" t="str">
        <f>IF(【全員最初に作成】基本情報!G232="","",【全員最初に作成】基本情報!G232)</f>
        <v/>
      </c>
      <c r="G209" s="231" t="str">
        <f>IF(【全員最初に作成】基本情報!H232="","",【全員最初に作成】基本情報!H232)</f>
        <v/>
      </c>
      <c r="H209" s="231" t="str">
        <f>IF(【全員最初に作成】基本情報!I232="","",【全員最初に作成】基本情報!I232)</f>
        <v/>
      </c>
      <c r="I209" s="231" t="str">
        <f>IF(【全員最初に作成】基本情報!J232="","",【全員最初に作成】基本情報!J232)</f>
        <v/>
      </c>
      <c r="J209" s="231" t="str">
        <f>IF(【全員最初に作成】基本情報!K232="","",【全員最初に作成】基本情報!K232)</f>
        <v/>
      </c>
      <c r="K209" s="232" t="str">
        <f>IF(【全員最初に作成】基本情報!L232="","",【全員最初に作成】基本情報!L232)</f>
        <v/>
      </c>
      <c r="L209" s="229" t="str">
        <f>IF(【全員最初に作成】基本情報!M232="","",【全員最初に作成】基本情報!M232)</f>
        <v/>
      </c>
      <c r="M209" s="229" t="str">
        <f>IF(【全員最初に作成】基本情報!R232="","",【全員最初に作成】基本情報!R232)</f>
        <v/>
      </c>
      <c r="N209" s="229" t="str">
        <f>IF(【全員最初に作成】基本情報!W232="","",【全員最初に作成】基本情報!W232)</f>
        <v/>
      </c>
      <c r="O209" s="229" t="str">
        <f>IF(【全員最初に作成】基本情報!X232="","",【全員最初に作成】基本情報!X232)</f>
        <v/>
      </c>
      <c r="P209" s="233" t="str">
        <f>IF(【全員最初に作成】基本情報!Y232="","",【全員最初に作成】基本情報!Y232)</f>
        <v/>
      </c>
      <c r="Q209" s="234" t="str">
        <f>IF(【全員最初に作成】基本情報!AB232="","",【全員最初に作成】基本情報!AB232)</f>
        <v/>
      </c>
      <c r="R209" s="800"/>
      <c r="S209" s="801"/>
      <c r="T209" s="235" t="str">
        <f>IFERROR(IF(R209="","",VLOOKUP(P209,【参考】数式用!$A$5:$H$34,MATCH(S209,【参考】数式用!$F$4:$H$4,0)+5,0)),"")</f>
        <v/>
      </c>
      <c r="U209" s="236" t="str">
        <f>IF(S209="特定加算Ⅰ",VLOOKUP(P209,【参考】数式用!$A$5:$I$28,9,FALSE),"-")</f>
        <v>-</v>
      </c>
      <c r="V209" s="237" t="s">
        <v>155</v>
      </c>
      <c r="W209" s="802"/>
      <c r="X209" s="618" t="s">
        <v>156</v>
      </c>
      <c r="Y209" s="802"/>
      <c r="Z209" s="618" t="s">
        <v>157</v>
      </c>
      <c r="AA209" s="802"/>
      <c r="AB209" s="618" t="s">
        <v>156</v>
      </c>
      <c r="AC209" s="802"/>
      <c r="AD209" s="618" t="s">
        <v>158</v>
      </c>
      <c r="AE209" s="238" t="s">
        <v>159</v>
      </c>
      <c r="AF209" s="245" t="str">
        <f t="shared" si="17"/>
        <v/>
      </c>
      <c r="AG209" s="239" t="s">
        <v>160</v>
      </c>
      <c r="AH209" s="240" t="str">
        <f t="shared" si="18"/>
        <v/>
      </c>
      <c r="AJ209" s="241" t="str">
        <f t="shared" si="19"/>
        <v>○</v>
      </c>
      <c r="AK209" s="243" t="str">
        <f t="shared" si="16"/>
        <v/>
      </c>
      <c r="AL209" s="243"/>
      <c r="AM209" s="243"/>
      <c r="AN209" s="243"/>
      <c r="AO209" s="243"/>
      <c r="AP209" s="243"/>
      <c r="AQ209" s="243"/>
      <c r="AR209" s="243"/>
      <c r="AS209" s="244"/>
    </row>
    <row r="210" spans="1:45" ht="33" customHeight="1" thickBot="1">
      <c r="A210" s="229">
        <f t="shared" si="15"/>
        <v>199</v>
      </c>
      <c r="B210" s="230" t="str">
        <f>IF(【全員最初に作成】基本情報!C233="","",【全員最初に作成】基本情報!C233)</f>
        <v/>
      </c>
      <c r="C210" s="231" t="str">
        <f>IF(【全員最初に作成】基本情報!D233="","",【全員最初に作成】基本情報!D233)</f>
        <v/>
      </c>
      <c r="D210" s="231" t="str">
        <f>IF(【全員最初に作成】基本情報!E233="","",【全員最初に作成】基本情報!E233)</f>
        <v/>
      </c>
      <c r="E210" s="231" t="str">
        <f>IF(【全員最初に作成】基本情報!F233="","",【全員最初に作成】基本情報!F233)</f>
        <v/>
      </c>
      <c r="F210" s="231" t="str">
        <f>IF(【全員最初に作成】基本情報!G233="","",【全員最初に作成】基本情報!G233)</f>
        <v/>
      </c>
      <c r="G210" s="231" t="str">
        <f>IF(【全員最初に作成】基本情報!H233="","",【全員最初に作成】基本情報!H233)</f>
        <v/>
      </c>
      <c r="H210" s="231" t="str">
        <f>IF(【全員最初に作成】基本情報!I233="","",【全員最初に作成】基本情報!I233)</f>
        <v/>
      </c>
      <c r="I210" s="231" t="str">
        <f>IF(【全員最初に作成】基本情報!J233="","",【全員最初に作成】基本情報!J233)</f>
        <v/>
      </c>
      <c r="J210" s="231" t="str">
        <f>IF(【全員最初に作成】基本情報!K233="","",【全員最初に作成】基本情報!K233)</f>
        <v/>
      </c>
      <c r="K210" s="232" t="str">
        <f>IF(【全員最初に作成】基本情報!L233="","",【全員最初に作成】基本情報!L233)</f>
        <v/>
      </c>
      <c r="L210" s="229" t="str">
        <f>IF(【全員最初に作成】基本情報!M233="","",【全員最初に作成】基本情報!M233)</f>
        <v/>
      </c>
      <c r="M210" s="229" t="str">
        <f>IF(【全員最初に作成】基本情報!R233="","",【全員最初に作成】基本情報!R233)</f>
        <v/>
      </c>
      <c r="N210" s="229" t="str">
        <f>IF(【全員最初に作成】基本情報!W233="","",【全員最初に作成】基本情報!W233)</f>
        <v/>
      </c>
      <c r="O210" s="229" t="str">
        <f>IF(【全員最初に作成】基本情報!X233="","",【全員最初に作成】基本情報!X233)</f>
        <v/>
      </c>
      <c r="P210" s="233" t="str">
        <f>IF(【全員最初に作成】基本情報!Y233="","",【全員最初に作成】基本情報!Y233)</f>
        <v/>
      </c>
      <c r="Q210" s="234" t="str">
        <f>IF(【全員最初に作成】基本情報!AB233="","",【全員最初に作成】基本情報!AB233)</f>
        <v/>
      </c>
      <c r="R210" s="800"/>
      <c r="S210" s="801"/>
      <c r="T210" s="235" t="str">
        <f>IFERROR(IF(R210="","",VLOOKUP(P210,【参考】数式用!$A$5:$H$34,MATCH(S210,【参考】数式用!$F$4:$H$4,0)+5,0)),"")</f>
        <v/>
      </c>
      <c r="U210" s="236" t="str">
        <f>IF(S210="特定加算Ⅰ",VLOOKUP(P210,【参考】数式用!$A$5:$I$28,9,FALSE),"-")</f>
        <v>-</v>
      </c>
      <c r="V210" s="237" t="s">
        <v>155</v>
      </c>
      <c r="W210" s="802"/>
      <c r="X210" s="618" t="s">
        <v>156</v>
      </c>
      <c r="Y210" s="802"/>
      <c r="Z210" s="618" t="s">
        <v>157</v>
      </c>
      <c r="AA210" s="802"/>
      <c r="AB210" s="618" t="s">
        <v>156</v>
      </c>
      <c r="AC210" s="802"/>
      <c r="AD210" s="618" t="s">
        <v>158</v>
      </c>
      <c r="AE210" s="238" t="s">
        <v>159</v>
      </c>
      <c r="AF210" s="245" t="str">
        <f t="shared" si="17"/>
        <v/>
      </c>
      <c r="AG210" s="239" t="s">
        <v>160</v>
      </c>
      <c r="AH210" s="240" t="str">
        <f t="shared" si="18"/>
        <v/>
      </c>
      <c r="AJ210" s="241" t="str">
        <f t="shared" si="19"/>
        <v>○</v>
      </c>
      <c r="AK210" s="243" t="str">
        <f t="shared" si="16"/>
        <v/>
      </c>
      <c r="AL210" s="243"/>
      <c r="AM210" s="243"/>
      <c r="AN210" s="243"/>
      <c r="AO210" s="243"/>
      <c r="AP210" s="243"/>
      <c r="AQ210" s="243"/>
      <c r="AR210" s="243"/>
      <c r="AS210" s="244"/>
    </row>
    <row r="211" spans="1:45" ht="33" customHeight="1" thickBot="1">
      <c r="A211" s="229">
        <f t="shared" si="15"/>
        <v>200</v>
      </c>
      <c r="B211" s="230" t="str">
        <f>IF(【全員最初に作成】基本情報!C234="","",【全員最初に作成】基本情報!C234)</f>
        <v/>
      </c>
      <c r="C211" s="231" t="str">
        <f>IF(【全員最初に作成】基本情報!D234="","",【全員最初に作成】基本情報!D234)</f>
        <v/>
      </c>
      <c r="D211" s="231" t="str">
        <f>IF(【全員最初に作成】基本情報!E234="","",【全員最初に作成】基本情報!E234)</f>
        <v/>
      </c>
      <c r="E211" s="231" t="str">
        <f>IF(【全員最初に作成】基本情報!F234="","",【全員最初に作成】基本情報!F234)</f>
        <v/>
      </c>
      <c r="F211" s="231" t="str">
        <f>IF(【全員最初に作成】基本情報!G234="","",【全員最初に作成】基本情報!G234)</f>
        <v/>
      </c>
      <c r="G211" s="231" t="str">
        <f>IF(【全員最初に作成】基本情報!H234="","",【全員最初に作成】基本情報!H234)</f>
        <v/>
      </c>
      <c r="H211" s="231" t="str">
        <f>IF(【全員最初に作成】基本情報!I234="","",【全員最初に作成】基本情報!I234)</f>
        <v/>
      </c>
      <c r="I211" s="231" t="str">
        <f>IF(【全員最初に作成】基本情報!J234="","",【全員最初に作成】基本情報!J234)</f>
        <v/>
      </c>
      <c r="J211" s="231" t="str">
        <f>IF(【全員最初に作成】基本情報!K234="","",【全員最初に作成】基本情報!K234)</f>
        <v/>
      </c>
      <c r="K211" s="232" t="str">
        <f>IF(【全員最初に作成】基本情報!L234="","",【全員最初に作成】基本情報!L234)</f>
        <v/>
      </c>
      <c r="L211" s="229" t="str">
        <f>IF(【全員最初に作成】基本情報!M234="","",【全員最初に作成】基本情報!M234)</f>
        <v/>
      </c>
      <c r="M211" s="229" t="str">
        <f>IF(【全員最初に作成】基本情報!R234="","",【全員最初に作成】基本情報!R234)</f>
        <v/>
      </c>
      <c r="N211" s="229" t="str">
        <f>IF(【全員最初に作成】基本情報!W234="","",【全員最初に作成】基本情報!W234)</f>
        <v/>
      </c>
      <c r="O211" s="229" t="str">
        <f>IF(【全員最初に作成】基本情報!X234="","",【全員最初に作成】基本情報!X234)</f>
        <v/>
      </c>
      <c r="P211" s="233" t="str">
        <f>IF(【全員最初に作成】基本情報!Y234="","",【全員最初に作成】基本情報!Y234)</f>
        <v/>
      </c>
      <c r="Q211" s="234" t="str">
        <f>IF(【全員最初に作成】基本情報!AB234="","",【全員最初に作成】基本情報!AB234)</f>
        <v/>
      </c>
      <c r="R211" s="800"/>
      <c r="S211" s="801"/>
      <c r="T211" s="235" t="str">
        <f>IFERROR(IF(R211="","",VLOOKUP(P211,【参考】数式用!$A$5:$H$34,MATCH(S211,【参考】数式用!$F$4:$H$4,0)+5,0)),"")</f>
        <v/>
      </c>
      <c r="U211" s="236" t="str">
        <f>IF(S211="特定加算Ⅰ",VLOOKUP(P211,【参考】数式用!$A$5:$I$28,9,FALSE),"-")</f>
        <v>-</v>
      </c>
      <c r="V211" s="237" t="s">
        <v>155</v>
      </c>
      <c r="W211" s="802"/>
      <c r="X211" s="618" t="s">
        <v>156</v>
      </c>
      <c r="Y211" s="802"/>
      <c r="Z211" s="618" t="s">
        <v>157</v>
      </c>
      <c r="AA211" s="802"/>
      <c r="AB211" s="618" t="s">
        <v>156</v>
      </c>
      <c r="AC211" s="802"/>
      <c r="AD211" s="618" t="s">
        <v>158</v>
      </c>
      <c r="AE211" s="238" t="s">
        <v>159</v>
      </c>
      <c r="AF211" s="245" t="str">
        <f t="shared" si="17"/>
        <v/>
      </c>
      <c r="AG211" s="239" t="s">
        <v>160</v>
      </c>
      <c r="AH211" s="240" t="str">
        <f t="shared" si="18"/>
        <v/>
      </c>
      <c r="AJ211" s="241" t="str">
        <f t="shared" si="19"/>
        <v>○</v>
      </c>
      <c r="AK211" s="243" t="str">
        <f t="shared" si="16"/>
        <v/>
      </c>
      <c r="AL211" s="243"/>
      <c r="AM211" s="243"/>
      <c r="AN211" s="243"/>
      <c r="AO211" s="243"/>
      <c r="AP211" s="243"/>
      <c r="AQ211" s="243"/>
      <c r="AR211" s="243"/>
      <c r="AS211" s="244"/>
    </row>
    <row r="212" spans="1:45" ht="33" customHeight="1" thickBot="1">
      <c r="A212" s="229">
        <f t="shared" si="15"/>
        <v>201</v>
      </c>
      <c r="B212" s="230" t="str">
        <f>IF(【全員最初に作成】基本情報!C235="","",【全員最初に作成】基本情報!C235)</f>
        <v/>
      </c>
      <c r="C212" s="231" t="str">
        <f>IF(【全員最初に作成】基本情報!D235="","",【全員最初に作成】基本情報!D235)</f>
        <v/>
      </c>
      <c r="D212" s="231" t="str">
        <f>IF(【全員最初に作成】基本情報!E235="","",【全員最初に作成】基本情報!E235)</f>
        <v/>
      </c>
      <c r="E212" s="231" t="str">
        <f>IF(【全員最初に作成】基本情報!F235="","",【全員最初に作成】基本情報!F235)</f>
        <v/>
      </c>
      <c r="F212" s="231" t="str">
        <f>IF(【全員最初に作成】基本情報!G235="","",【全員最初に作成】基本情報!G235)</f>
        <v/>
      </c>
      <c r="G212" s="231" t="str">
        <f>IF(【全員最初に作成】基本情報!H235="","",【全員最初に作成】基本情報!H235)</f>
        <v/>
      </c>
      <c r="H212" s="231" t="str">
        <f>IF(【全員最初に作成】基本情報!I235="","",【全員最初に作成】基本情報!I235)</f>
        <v/>
      </c>
      <c r="I212" s="231" t="str">
        <f>IF(【全員最初に作成】基本情報!J235="","",【全員最初に作成】基本情報!J235)</f>
        <v/>
      </c>
      <c r="J212" s="231" t="str">
        <f>IF(【全員最初に作成】基本情報!K235="","",【全員最初に作成】基本情報!K235)</f>
        <v/>
      </c>
      <c r="K212" s="232" t="str">
        <f>IF(【全員最初に作成】基本情報!L235="","",【全員最初に作成】基本情報!L235)</f>
        <v/>
      </c>
      <c r="L212" s="229" t="str">
        <f>IF(【全員最初に作成】基本情報!M235="","",【全員最初に作成】基本情報!M235)</f>
        <v/>
      </c>
      <c r="M212" s="229" t="str">
        <f>IF(【全員最初に作成】基本情報!R235="","",【全員最初に作成】基本情報!R235)</f>
        <v/>
      </c>
      <c r="N212" s="229" t="str">
        <f>IF(【全員最初に作成】基本情報!W235="","",【全員最初に作成】基本情報!W235)</f>
        <v/>
      </c>
      <c r="O212" s="229" t="str">
        <f>IF(【全員最初に作成】基本情報!X235="","",【全員最初に作成】基本情報!X235)</f>
        <v/>
      </c>
      <c r="P212" s="233" t="str">
        <f>IF(【全員最初に作成】基本情報!Y235="","",【全員最初に作成】基本情報!Y235)</f>
        <v/>
      </c>
      <c r="Q212" s="234" t="str">
        <f>IF(【全員最初に作成】基本情報!AB235="","",【全員最初に作成】基本情報!AB235)</f>
        <v/>
      </c>
      <c r="R212" s="800"/>
      <c r="S212" s="801"/>
      <c r="T212" s="235" t="str">
        <f>IFERROR(IF(R212="","",VLOOKUP(P212,【参考】数式用!$A$5:$H$34,MATCH(S212,【参考】数式用!$F$4:$H$4,0)+5,0)),"")</f>
        <v/>
      </c>
      <c r="U212" s="236" t="str">
        <f>IF(S212="特定加算Ⅰ",VLOOKUP(P212,【参考】数式用!$A$5:$I$28,9,FALSE),"-")</f>
        <v>-</v>
      </c>
      <c r="V212" s="237" t="s">
        <v>155</v>
      </c>
      <c r="W212" s="802"/>
      <c r="X212" s="618" t="s">
        <v>156</v>
      </c>
      <c r="Y212" s="802"/>
      <c r="Z212" s="618" t="s">
        <v>157</v>
      </c>
      <c r="AA212" s="802"/>
      <c r="AB212" s="618" t="s">
        <v>156</v>
      </c>
      <c r="AC212" s="802"/>
      <c r="AD212" s="618" t="s">
        <v>158</v>
      </c>
      <c r="AE212" s="238" t="s">
        <v>159</v>
      </c>
      <c r="AF212" s="245" t="str">
        <f t="shared" si="17"/>
        <v/>
      </c>
      <c r="AG212" s="239" t="s">
        <v>160</v>
      </c>
      <c r="AH212" s="240" t="str">
        <f t="shared" si="18"/>
        <v/>
      </c>
      <c r="AJ212" s="241" t="str">
        <f t="shared" si="19"/>
        <v>○</v>
      </c>
      <c r="AK212" s="243" t="str">
        <f t="shared" si="16"/>
        <v/>
      </c>
      <c r="AL212" s="243"/>
      <c r="AM212" s="243"/>
      <c r="AN212" s="243"/>
      <c r="AO212" s="243"/>
      <c r="AP212" s="243"/>
      <c r="AQ212" s="243"/>
      <c r="AR212" s="243"/>
      <c r="AS212" s="244"/>
    </row>
    <row r="213" spans="1:45" ht="33" customHeight="1" thickBot="1">
      <c r="A213" s="229">
        <f t="shared" si="15"/>
        <v>202</v>
      </c>
      <c r="B213" s="230" t="str">
        <f>IF(【全員最初に作成】基本情報!C236="","",【全員最初に作成】基本情報!C236)</f>
        <v/>
      </c>
      <c r="C213" s="231" t="str">
        <f>IF(【全員最初に作成】基本情報!D236="","",【全員最初に作成】基本情報!D236)</f>
        <v/>
      </c>
      <c r="D213" s="231" t="str">
        <f>IF(【全員最初に作成】基本情報!E236="","",【全員最初に作成】基本情報!E236)</f>
        <v/>
      </c>
      <c r="E213" s="231" t="str">
        <f>IF(【全員最初に作成】基本情報!F236="","",【全員最初に作成】基本情報!F236)</f>
        <v/>
      </c>
      <c r="F213" s="231" t="str">
        <f>IF(【全員最初に作成】基本情報!G236="","",【全員最初に作成】基本情報!G236)</f>
        <v/>
      </c>
      <c r="G213" s="231" t="str">
        <f>IF(【全員最初に作成】基本情報!H236="","",【全員最初に作成】基本情報!H236)</f>
        <v/>
      </c>
      <c r="H213" s="231" t="str">
        <f>IF(【全員最初に作成】基本情報!I236="","",【全員最初に作成】基本情報!I236)</f>
        <v/>
      </c>
      <c r="I213" s="231" t="str">
        <f>IF(【全員最初に作成】基本情報!J236="","",【全員最初に作成】基本情報!J236)</f>
        <v/>
      </c>
      <c r="J213" s="231" t="str">
        <f>IF(【全員最初に作成】基本情報!K236="","",【全員最初に作成】基本情報!K236)</f>
        <v/>
      </c>
      <c r="K213" s="232" t="str">
        <f>IF(【全員最初に作成】基本情報!L236="","",【全員最初に作成】基本情報!L236)</f>
        <v/>
      </c>
      <c r="L213" s="229" t="str">
        <f>IF(【全員最初に作成】基本情報!M236="","",【全員最初に作成】基本情報!M236)</f>
        <v/>
      </c>
      <c r="M213" s="229" t="str">
        <f>IF(【全員最初に作成】基本情報!R236="","",【全員最初に作成】基本情報!R236)</f>
        <v/>
      </c>
      <c r="N213" s="229" t="str">
        <f>IF(【全員最初に作成】基本情報!W236="","",【全員最初に作成】基本情報!W236)</f>
        <v/>
      </c>
      <c r="O213" s="229" t="str">
        <f>IF(【全員最初に作成】基本情報!X236="","",【全員最初に作成】基本情報!X236)</f>
        <v/>
      </c>
      <c r="P213" s="233" t="str">
        <f>IF(【全員最初に作成】基本情報!Y236="","",【全員最初に作成】基本情報!Y236)</f>
        <v/>
      </c>
      <c r="Q213" s="234" t="str">
        <f>IF(【全員最初に作成】基本情報!AB236="","",【全員最初に作成】基本情報!AB236)</f>
        <v/>
      </c>
      <c r="R213" s="800"/>
      <c r="S213" s="801"/>
      <c r="T213" s="235" t="str">
        <f>IFERROR(IF(R213="","",VLOOKUP(P213,【参考】数式用!$A$5:$H$34,MATCH(S213,【参考】数式用!$F$4:$H$4,0)+5,0)),"")</f>
        <v/>
      </c>
      <c r="U213" s="236" t="str">
        <f>IF(S213="特定加算Ⅰ",VLOOKUP(P213,【参考】数式用!$A$5:$I$28,9,FALSE),"-")</f>
        <v>-</v>
      </c>
      <c r="V213" s="237" t="s">
        <v>155</v>
      </c>
      <c r="W213" s="802"/>
      <c r="X213" s="618" t="s">
        <v>156</v>
      </c>
      <c r="Y213" s="802"/>
      <c r="Z213" s="618" t="s">
        <v>157</v>
      </c>
      <c r="AA213" s="802"/>
      <c r="AB213" s="618" t="s">
        <v>156</v>
      </c>
      <c r="AC213" s="802"/>
      <c r="AD213" s="618" t="s">
        <v>158</v>
      </c>
      <c r="AE213" s="238" t="s">
        <v>159</v>
      </c>
      <c r="AF213" s="245" t="str">
        <f t="shared" si="17"/>
        <v/>
      </c>
      <c r="AG213" s="239" t="s">
        <v>160</v>
      </c>
      <c r="AH213" s="240" t="str">
        <f t="shared" si="18"/>
        <v/>
      </c>
      <c r="AJ213" s="241" t="str">
        <f t="shared" si="19"/>
        <v>○</v>
      </c>
      <c r="AK213" s="243" t="str">
        <f t="shared" si="16"/>
        <v/>
      </c>
      <c r="AL213" s="243"/>
      <c r="AM213" s="243"/>
      <c r="AN213" s="243"/>
      <c r="AO213" s="243"/>
      <c r="AP213" s="243"/>
      <c r="AQ213" s="243"/>
      <c r="AR213" s="243"/>
      <c r="AS213" s="244"/>
    </row>
    <row r="214" spans="1:45" ht="33" customHeight="1" thickBot="1">
      <c r="A214" s="229">
        <f t="shared" si="15"/>
        <v>203</v>
      </c>
      <c r="B214" s="230" t="str">
        <f>IF(【全員最初に作成】基本情報!C237="","",【全員最初に作成】基本情報!C237)</f>
        <v/>
      </c>
      <c r="C214" s="231" t="str">
        <f>IF(【全員最初に作成】基本情報!D237="","",【全員最初に作成】基本情報!D237)</f>
        <v/>
      </c>
      <c r="D214" s="231" t="str">
        <f>IF(【全員最初に作成】基本情報!E237="","",【全員最初に作成】基本情報!E237)</f>
        <v/>
      </c>
      <c r="E214" s="231" t="str">
        <f>IF(【全員最初に作成】基本情報!F237="","",【全員最初に作成】基本情報!F237)</f>
        <v/>
      </c>
      <c r="F214" s="231" t="str">
        <f>IF(【全員最初に作成】基本情報!G237="","",【全員最初に作成】基本情報!G237)</f>
        <v/>
      </c>
      <c r="G214" s="231" t="str">
        <f>IF(【全員最初に作成】基本情報!H237="","",【全員最初に作成】基本情報!H237)</f>
        <v/>
      </c>
      <c r="H214" s="231" t="str">
        <f>IF(【全員最初に作成】基本情報!I237="","",【全員最初に作成】基本情報!I237)</f>
        <v/>
      </c>
      <c r="I214" s="231" t="str">
        <f>IF(【全員最初に作成】基本情報!J237="","",【全員最初に作成】基本情報!J237)</f>
        <v/>
      </c>
      <c r="J214" s="231" t="str">
        <f>IF(【全員最初に作成】基本情報!K237="","",【全員最初に作成】基本情報!K237)</f>
        <v/>
      </c>
      <c r="K214" s="232" t="str">
        <f>IF(【全員最初に作成】基本情報!L237="","",【全員最初に作成】基本情報!L237)</f>
        <v/>
      </c>
      <c r="L214" s="229" t="str">
        <f>IF(【全員最初に作成】基本情報!M237="","",【全員最初に作成】基本情報!M237)</f>
        <v/>
      </c>
      <c r="M214" s="229" t="str">
        <f>IF(【全員最初に作成】基本情報!R237="","",【全員最初に作成】基本情報!R237)</f>
        <v/>
      </c>
      <c r="N214" s="229" t="str">
        <f>IF(【全員最初に作成】基本情報!W237="","",【全員最初に作成】基本情報!W237)</f>
        <v/>
      </c>
      <c r="O214" s="229" t="str">
        <f>IF(【全員最初に作成】基本情報!X237="","",【全員最初に作成】基本情報!X237)</f>
        <v/>
      </c>
      <c r="P214" s="233" t="str">
        <f>IF(【全員最初に作成】基本情報!Y237="","",【全員最初に作成】基本情報!Y237)</f>
        <v/>
      </c>
      <c r="Q214" s="234" t="str">
        <f>IF(【全員最初に作成】基本情報!AB237="","",【全員最初に作成】基本情報!AB237)</f>
        <v/>
      </c>
      <c r="R214" s="800"/>
      <c r="S214" s="801"/>
      <c r="T214" s="235" t="str">
        <f>IFERROR(IF(R214="","",VLOOKUP(P214,【参考】数式用!$A$5:$H$34,MATCH(S214,【参考】数式用!$F$4:$H$4,0)+5,0)),"")</f>
        <v/>
      </c>
      <c r="U214" s="236" t="str">
        <f>IF(S214="特定加算Ⅰ",VLOOKUP(P214,【参考】数式用!$A$5:$I$28,9,FALSE),"-")</f>
        <v>-</v>
      </c>
      <c r="V214" s="237" t="s">
        <v>155</v>
      </c>
      <c r="W214" s="802"/>
      <c r="X214" s="618" t="s">
        <v>156</v>
      </c>
      <c r="Y214" s="802"/>
      <c r="Z214" s="618" t="s">
        <v>157</v>
      </c>
      <c r="AA214" s="802"/>
      <c r="AB214" s="618" t="s">
        <v>156</v>
      </c>
      <c r="AC214" s="802"/>
      <c r="AD214" s="618" t="s">
        <v>158</v>
      </c>
      <c r="AE214" s="238" t="s">
        <v>159</v>
      </c>
      <c r="AF214" s="245" t="str">
        <f t="shared" si="17"/>
        <v/>
      </c>
      <c r="AG214" s="239" t="s">
        <v>160</v>
      </c>
      <c r="AH214" s="240" t="str">
        <f t="shared" si="18"/>
        <v/>
      </c>
      <c r="AJ214" s="241" t="str">
        <f t="shared" si="19"/>
        <v>○</v>
      </c>
      <c r="AK214" s="243" t="str">
        <f t="shared" si="16"/>
        <v/>
      </c>
      <c r="AL214" s="243"/>
      <c r="AM214" s="243"/>
      <c r="AN214" s="243"/>
      <c r="AO214" s="243"/>
      <c r="AP214" s="243"/>
      <c r="AQ214" s="243"/>
      <c r="AR214" s="243"/>
      <c r="AS214" s="244"/>
    </row>
    <row r="215" spans="1:45" ht="33" customHeight="1" thickBot="1">
      <c r="A215" s="229">
        <f t="shared" si="15"/>
        <v>204</v>
      </c>
      <c r="B215" s="230" t="str">
        <f>IF(【全員最初に作成】基本情報!C238="","",【全員最初に作成】基本情報!C238)</f>
        <v/>
      </c>
      <c r="C215" s="231" t="str">
        <f>IF(【全員最初に作成】基本情報!D238="","",【全員最初に作成】基本情報!D238)</f>
        <v/>
      </c>
      <c r="D215" s="231" t="str">
        <f>IF(【全員最初に作成】基本情報!E238="","",【全員最初に作成】基本情報!E238)</f>
        <v/>
      </c>
      <c r="E215" s="231" t="str">
        <f>IF(【全員最初に作成】基本情報!F238="","",【全員最初に作成】基本情報!F238)</f>
        <v/>
      </c>
      <c r="F215" s="231" t="str">
        <f>IF(【全員最初に作成】基本情報!G238="","",【全員最初に作成】基本情報!G238)</f>
        <v/>
      </c>
      <c r="G215" s="231" t="str">
        <f>IF(【全員最初に作成】基本情報!H238="","",【全員最初に作成】基本情報!H238)</f>
        <v/>
      </c>
      <c r="H215" s="231" t="str">
        <f>IF(【全員最初に作成】基本情報!I238="","",【全員最初に作成】基本情報!I238)</f>
        <v/>
      </c>
      <c r="I215" s="231" t="str">
        <f>IF(【全員最初に作成】基本情報!J238="","",【全員最初に作成】基本情報!J238)</f>
        <v/>
      </c>
      <c r="J215" s="231" t="str">
        <f>IF(【全員最初に作成】基本情報!K238="","",【全員最初に作成】基本情報!K238)</f>
        <v/>
      </c>
      <c r="K215" s="232" t="str">
        <f>IF(【全員最初に作成】基本情報!L238="","",【全員最初に作成】基本情報!L238)</f>
        <v/>
      </c>
      <c r="L215" s="229" t="str">
        <f>IF(【全員最初に作成】基本情報!M238="","",【全員最初に作成】基本情報!M238)</f>
        <v/>
      </c>
      <c r="M215" s="229" t="str">
        <f>IF(【全員最初に作成】基本情報!R238="","",【全員最初に作成】基本情報!R238)</f>
        <v/>
      </c>
      <c r="N215" s="229" t="str">
        <f>IF(【全員最初に作成】基本情報!W238="","",【全員最初に作成】基本情報!W238)</f>
        <v/>
      </c>
      <c r="O215" s="229" t="str">
        <f>IF(【全員最初に作成】基本情報!X238="","",【全員最初に作成】基本情報!X238)</f>
        <v/>
      </c>
      <c r="P215" s="233" t="str">
        <f>IF(【全員最初に作成】基本情報!Y238="","",【全員最初に作成】基本情報!Y238)</f>
        <v/>
      </c>
      <c r="Q215" s="234" t="str">
        <f>IF(【全員最初に作成】基本情報!AB238="","",【全員最初に作成】基本情報!AB238)</f>
        <v/>
      </c>
      <c r="R215" s="800"/>
      <c r="S215" s="801"/>
      <c r="T215" s="235" t="str">
        <f>IFERROR(IF(R215="","",VLOOKUP(P215,【参考】数式用!$A$5:$H$34,MATCH(S215,【参考】数式用!$F$4:$H$4,0)+5,0)),"")</f>
        <v/>
      </c>
      <c r="U215" s="236" t="str">
        <f>IF(S215="特定加算Ⅰ",VLOOKUP(P215,【参考】数式用!$A$5:$I$28,9,FALSE),"-")</f>
        <v>-</v>
      </c>
      <c r="V215" s="237" t="s">
        <v>155</v>
      </c>
      <c r="W215" s="802"/>
      <c r="X215" s="618" t="s">
        <v>156</v>
      </c>
      <c r="Y215" s="802"/>
      <c r="Z215" s="618" t="s">
        <v>157</v>
      </c>
      <c r="AA215" s="802"/>
      <c r="AB215" s="618" t="s">
        <v>156</v>
      </c>
      <c r="AC215" s="802"/>
      <c r="AD215" s="618" t="s">
        <v>158</v>
      </c>
      <c r="AE215" s="238" t="s">
        <v>159</v>
      </c>
      <c r="AF215" s="245" t="str">
        <f t="shared" si="17"/>
        <v/>
      </c>
      <c r="AG215" s="239" t="s">
        <v>160</v>
      </c>
      <c r="AH215" s="240" t="str">
        <f t="shared" si="18"/>
        <v/>
      </c>
      <c r="AJ215" s="241" t="str">
        <f t="shared" si="19"/>
        <v>○</v>
      </c>
      <c r="AK215" s="243" t="str">
        <f t="shared" si="16"/>
        <v/>
      </c>
      <c r="AL215" s="243"/>
      <c r="AM215" s="243"/>
      <c r="AN215" s="243"/>
      <c r="AO215" s="243"/>
      <c r="AP215" s="243"/>
      <c r="AQ215" s="243"/>
      <c r="AR215" s="243"/>
      <c r="AS215" s="244"/>
    </row>
    <row r="216" spans="1:45" ht="33" customHeight="1" thickBot="1">
      <c r="A216" s="229">
        <f t="shared" si="15"/>
        <v>205</v>
      </c>
      <c r="B216" s="230" t="str">
        <f>IF(【全員最初に作成】基本情報!C239="","",【全員最初に作成】基本情報!C239)</f>
        <v/>
      </c>
      <c r="C216" s="231" t="str">
        <f>IF(【全員最初に作成】基本情報!D239="","",【全員最初に作成】基本情報!D239)</f>
        <v/>
      </c>
      <c r="D216" s="231" t="str">
        <f>IF(【全員最初に作成】基本情報!E239="","",【全員最初に作成】基本情報!E239)</f>
        <v/>
      </c>
      <c r="E216" s="231" t="str">
        <f>IF(【全員最初に作成】基本情報!F239="","",【全員最初に作成】基本情報!F239)</f>
        <v/>
      </c>
      <c r="F216" s="231" t="str">
        <f>IF(【全員最初に作成】基本情報!G239="","",【全員最初に作成】基本情報!G239)</f>
        <v/>
      </c>
      <c r="G216" s="231" t="str">
        <f>IF(【全員最初に作成】基本情報!H239="","",【全員最初に作成】基本情報!H239)</f>
        <v/>
      </c>
      <c r="H216" s="231" t="str">
        <f>IF(【全員最初に作成】基本情報!I239="","",【全員最初に作成】基本情報!I239)</f>
        <v/>
      </c>
      <c r="I216" s="231" t="str">
        <f>IF(【全員最初に作成】基本情報!J239="","",【全員最初に作成】基本情報!J239)</f>
        <v/>
      </c>
      <c r="J216" s="231" t="str">
        <f>IF(【全員最初に作成】基本情報!K239="","",【全員最初に作成】基本情報!K239)</f>
        <v/>
      </c>
      <c r="K216" s="232" t="str">
        <f>IF(【全員最初に作成】基本情報!L239="","",【全員最初に作成】基本情報!L239)</f>
        <v/>
      </c>
      <c r="L216" s="229" t="str">
        <f>IF(【全員最初に作成】基本情報!M239="","",【全員最初に作成】基本情報!M239)</f>
        <v/>
      </c>
      <c r="M216" s="229" t="str">
        <f>IF(【全員最初に作成】基本情報!R239="","",【全員最初に作成】基本情報!R239)</f>
        <v/>
      </c>
      <c r="N216" s="229" t="str">
        <f>IF(【全員最初に作成】基本情報!W239="","",【全員最初に作成】基本情報!W239)</f>
        <v/>
      </c>
      <c r="O216" s="229" t="str">
        <f>IF(【全員最初に作成】基本情報!X239="","",【全員最初に作成】基本情報!X239)</f>
        <v/>
      </c>
      <c r="P216" s="233" t="str">
        <f>IF(【全員最初に作成】基本情報!Y239="","",【全員最初に作成】基本情報!Y239)</f>
        <v/>
      </c>
      <c r="Q216" s="234" t="str">
        <f>IF(【全員最初に作成】基本情報!AB239="","",【全員最初に作成】基本情報!AB239)</f>
        <v/>
      </c>
      <c r="R216" s="800"/>
      <c r="S216" s="801"/>
      <c r="T216" s="235" t="str">
        <f>IFERROR(IF(R216="","",VLOOKUP(P216,【参考】数式用!$A$5:$H$34,MATCH(S216,【参考】数式用!$F$4:$H$4,0)+5,0)),"")</f>
        <v/>
      </c>
      <c r="U216" s="236" t="str">
        <f>IF(S216="特定加算Ⅰ",VLOOKUP(P216,【参考】数式用!$A$5:$I$28,9,FALSE),"-")</f>
        <v>-</v>
      </c>
      <c r="V216" s="237" t="s">
        <v>155</v>
      </c>
      <c r="W216" s="802"/>
      <c r="X216" s="618" t="s">
        <v>156</v>
      </c>
      <c r="Y216" s="802"/>
      <c r="Z216" s="618" t="s">
        <v>157</v>
      </c>
      <c r="AA216" s="802"/>
      <c r="AB216" s="618" t="s">
        <v>156</v>
      </c>
      <c r="AC216" s="802"/>
      <c r="AD216" s="618" t="s">
        <v>158</v>
      </c>
      <c r="AE216" s="238" t="s">
        <v>159</v>
      </c>
      <c r="AF216" s="245" t="str">
        <f t="shared" si="17"/>
        <v/>
      </c>
      <c r="AG216" s="239" t="s">
        <v>160</v>
      </c>
      <c r="AH216" s="240" t="str">
        <f t="shared" si="18"/>
        <v/>
      </c>
      <c r="AJ216" s="241" t="str">
        <f t="shared" si="19"/>
        <v>○</v>
      </c>
      <c r="AK216" s="243" t="str">
        <f t="shared" si="16"/>
        <v/>
      </c>
      <c r="AL216" s="243"/>
      <c r="AM216" s="243"/>
      <c r="AN216" s="243"/>
      <c r="AO216" s="243"/>
      <c r="AP216" s="243"/>
      <c r="AQ216" s="243"/>
      <c r="AR216" s="243"/>
      <c r="AS216" s="244"/>
    </row>
    <row r="217" spans="1:45" ht="33" customHeight="1" thickBot="1">
      <c r="A217" s="229">
        <f t="shared" si="15"/>
        <v>206</v>
      </c>
      <c r="B217" s="230" t="str">
        <f>IF(【全員最初に作成】基本情報!C240="","",【全員最初に作成】基本情報!C240)</f>
        <v/>
      </c>
      <c r="C217" s="231" t="str">
        <f>IF(【全員最初に作成】基本情報!D240="","",【全員最初に作成】基本情報!D240)</f>
        <v/>
      </c>
      <c r="D217" s="231" t="str">
        <f>IF(【全員最初に作成】基本情報!E240="","",【全員最初に作成】基本情報!E240)</f>
        <v/>
      </c>
      <c r="E217" s="231" t="str">
        <f>IF(【全員最初に作成】基本情報!F240="","",【全員最初に作成】基本情報!F240)</f>
        <v/>
      </c>
      <c r="F217" s="231" t="str">
        <f>IF(【全員最初に作成】基本情報!G240="","",【全員最初に作成】基本情報!G240)</f>
        <v/>
      </c>
      <c r="G217" s="231" t="str">
        <f>IF(【全員最初に作成】基本情報!H240="","",【全員最初に作成】基本情報!H240)</f>
        <v/>
      </c>
      <c r="H217" s="231" t="str">
        <f>IF(【全員最初に作成】基本情報!I240="","",【全員最初に作成】基本情報!I240)</f>
        <v/>
      </c>
      <c r="I217" s="231" t="str">
        <f>IF(【全員最初に作成】基本情報!J240="","",【全員最初に作成】基本情報!J240)</f>
        <v/>
      </c>
      <c r="J217" s="231" t="str">
        <f>IF(【全員最初に作成】基本情報!K240="","",【全員最初に作成】基本情報!K240)</f>
        <v/>
      </c>
      <c r="K217" s="232" t="str">
        <f>IF(【全員最初に作成】基本情報!L240="","",【全員最初に作成】基本情報!L240)</f>
        <v/>
      </c>
      <c r="L217" s="229" t="str">
        <f>IF(【全員最初に作成】基本情報!M240="","",【全員最初に作成】基本情報!M240)</f>
        <v/>
      </c>
      <c r="M217" s="229" t="str">
        <f>IF(【全員最初に作成】基本情報!R240="","",【全員最初に作成】基本情報!R240)</f>
        <v/>
      </c>
      <c r="N217" s="229" t="str">
        <f>IF(【全員最初に作成】基本情報!W240="","",【全員最初に作成】基本情報!W240)</f>
        <v/>
      </c>
      <c r="O217" s="229" t="str">
        <f>IF(【全員最初に作成】基本情報!X240="","",【全員最初に作成】基本情報!X240)</f>
        <v/>
      </c>
      <c r="P217" s="233" t="str">
        <f>IF(【全員最初に作成】基本情報!Y240="","",【全員最初に作成】基本情報!Y240)</f>
        <v/>
      </c>
      <c r="Q217" s="234" t="str">
        <f>IF(【全員最初に作成】基本情報!AB240="","",【全員最初に作成】基本情報!AB240)</f>
        <v/>
      </c>
      <c r="R217" s="800"/>
      <c r="S217" s="801"/>
      <c r="T217" s="235" t="str">
        <f>IFERROR(IF(R217="","",VLOOKUP(P217,【参考】数式用!$A$5:$H$34,MATCH(S217,【参考】数式用!$F$4:$H$4,0)+5,0)),"")</f>
        <v/>
      </c>
      <c r="U217" s="236" t="str">
        <f>IF(S217="特定加算Ⅰ",VLOOKUP(P217,【参考】数式用!$A$5:$I$28,9,FALSE),"-")</f>
        <v>-</v>
      </c>
      <c r="V217" s="237" t="s">
        <v>155</v>
      </c>
      <c r="W217" s="802"/>
      <c r="X217" s="618" t="s">
        <v>156</v>
      </c>
      <c r="Y217" s="802"/>
      <c r="Z217" s="618" t="s">
        <v>157</v>
      </c>
      <c r="AA217" s="802"/>
      <c r="AB217" s="618" t="s">
        <v>156</v>
      </c>
      <c r="AC217" s="802"/>
      <c r="AD217" s="618" t="s">
        <v>158</v>
      </c>
      <c r="AE217" s="238" t="s">
        <v>159</v>
      </c>
      <c r="AF217" s="245" t="str">
        <f t="shared" si="17"/>
        <v/>
      </c>
      <c r="AG217" s="239" t="s">
        <v>160</v>
      </c>
      <c r="AH217" s="240" t="str">
        <f t="shared" si="18"/>
        <v/>
      </c>
      <c r="AJ217" s="241" t="str">
        <f t="shared" si="19"/>
        <v>○</v>
      </c>
      <c r="AK217" s="243" t="str">
        <f t="shared" si="16"/>
        <v/>
      </c>
      <c r="AL217" s="243"/>
      <c r="AM217" s="243"/>
      <c r="AN217" s="243"/>
      <c r="AO217" s="243"/>
      <c r="AP217" s="243"/>
      <c r="AQ217" s="243"/>
      <c r="AR217" s="243"/>
      <c r="AS217" s="244"/>
    </row>
    <row r="218" spans="1:45" ht="33" customHeight="1" thickBot="1">
      <c r="A218" s="229">
        <f t="shared" si="15"/>
        <v>207</v>
      </c>
      <c r="B218" s="230" t="str">
        <f>IF(【全員最初に作成】基本情報!C241="","",【全員最初に作成】基本情報!C241)</f>
        <v/>
      </c>
      <c r="C218" s="231" t="str">
        <f>IF(【全員最初に作成】基本情報!D241="","",【全員最初に作成】基本情報!D241)</f>
        <v/>
      </c>
      <c r="D218" s="231" t="str">
        <f>IF(【全員最初に作成】基本情報!E241="","",【全員最初に作成】基本情報!E241)</f>
        <v/>
      </c>
      <c r="E218" s="231" t="str">
        <f>IF(【全員最初に作成】基本情報!F241="","",【全員最初に作成】基本情報!F241)</f>
        <v/>
      </c>
      <c r="F218" s="231" t="str">
        <f>IF(【全員最初に作成】基本情報!G241="","",【全員最初に作成】基本情報!G241)</f>
        <v/>
      </c>
      <c r="G218" s="231" t="str">
        <f>IF(【全員最初に作成】基本情報!H241="","",【全員最初に作成】基本情報!H241)</f>
        <v/>
      </c>
      <c r="H218" s="231" t="str">
        <f>IF(【全員最初に作成】基本情報!I241="","",【全員最初に作成】基本情報!I241)</f>
        <v/>
      </c>
      <c r="I218" s="231" t="str">
        <f>IF(【全員最初に作成】基本情報!J241="","",【全員最初に作成】基本情報!J241)</f>
        <v/>
      </c>
      <c r="J218" s="231" t="str">
        <f>IF(【全員最初に作成】基本情報!K241="","",【全員最初に作成】基本情報!K241)</f>
        <v/>
      </c>
      <c r="K218" s="232" t="str">
        <f>IF(【全員最初に作成】基本情報!L241="","",【全員最初に作成】基本情報!L241)</f>
        <v/>
      </c>
      <c r="L218" s="229" t="str">
        <f>IF(【全員最初に作成】基本情報!M241="","",【全員最初に作成】基本情報!M241)</f>
        <v/>
      </c>
      <c r="M218" s="229" t="str">
        <f>IF(【全員最初に作成】基本情報!R241="","",【全員最初に作成】基本情報!R241)</f>
        <v/>
      </c>
      <c r="N218" s="229" t="str">
        <f>IF(【全員最初に作成】基本情報!W241="","",【全員最初に作成】基本情報!W241)</f>
        <v/>
      </c>
      <c r="O218" s="229" t="str">
        <f>IF(【全員最初に作成】基本情報!X241="","",【全員最初に作成】基本情報!X241)</f>
        <v/>
      </c>
      <c r="P218" s="233" t="str">
        <f>IF(【全員最初に作成】基本情報!Y241="","",【全員最初に作成】基本情報!Y241)</f>
        <v/>
      </c>
      <c r="Q218" s="234" t="str">
        <f>IF(【全員最初に作成】基本情報!AB241="","",【全員最初に作成】基本情報!AB241)</f>
        <v/>
      </c>
      <c r="R218" s="800"/>
      <c r="S218" s="801"/>
      <c r="T218" s="235" t="str">
        <f>IFERROR(IF(R218="","",VLOOKUP(P218,【参考】数式用!$A$5:$H$34,MATCH(S218,【参考】数式用!$F$4:$H$4,0)+5,0)),"")</f>
        <v/>
      </c>
      <c r="U218" s="236" t="str">
        <f>IF(S218="特定加算Ⅰ",VLOOKUP(P218,【参考】数式用!$A$5:$I$28,9,FALSE),"-")</f>
        <v>-</v>
      </c>
      <c r="V218" s="237" t="s">
        <v>155</v>
      </c>
      <c r="W218" s="802"/>
      <c r="X218" s="618" t="s">
        <v>156</v>
      </c>
      <c r="Y218" s="802"/>
      <c r="Z218" s="618" t="s">
        <v>157</v>
      </c>
      <c r="AA218" s="802"/>
      <c r="AB218" s="618" t="s">
        <v>156</v>
      </c>
      <c r="AC218" s="802"/>
      <c r="AD218" s="618" t="s">
        <v>158</v>
      </c>
      <c r="AE218" s="238" t="s">
        <v>159</v>
      </c>
      <c r="AF218" s="245" t="str">
        <f t="shared" si="17"/>
        <v/>
      </c>
      <c r="AG218" s="239" t="s">
        <v>160</v>
      </c>
      <c r="AH218" s="240" t="str">
        <f t="shared" si="18"/>
        <v/>
      </c>
      <c r="AJ218" s="241" t="str">
        <f t="shared" si="19"/>
        <v>○</v>
      </c>
      <c r="AK218" s="243" t="str">
        <f t="shared" si="16"/>
        <v/>
      </c>
      <c r="AL218" s="243"/>
      <c r="AM218" s="243"/>
      <c r="AN218" s="243"/>
      <c r="AO218" s="243"/>
      <c r="AP218" s="243"/>
      <c r="AQ218" s="243"/>
      <c r="AR218" s="243"/>
      <c r="AS218" s="244"/>
    </row>
    <row r="219" spans="1:45" ht="33" customHeight="1" thickBot="1">
      <c r="A219" s="229">
        <f t="shared" si="15"/>
        <v>208</v>
      </c>
      <c r="B219" s="230" t="str">
        <f>IF(【全員最初に作成】基本情報!C242="","",【全員最初に作成】基本情報!C242)</f>
        <v/>
      </c>
      <c r="C219" s="231" t="str">
        <f>IF(【全員最初に作成】基本情報!D242="","",【全員最初に作成】基本情報!D242)</f>
        <v/>
      </c>
      <c r="D219" s="231" t="str">
        <f>IF(【全員最初に作成】基本情報!E242="","",【全員最初に作成】基本情報!E242)</f>
        <v/>
      </c>
      <c r="E219" s="231" t="str">
        <f>IF(【全員最初に作成】基本情報!F242="","",【全員最初に作成】基本情報!F242)</f>
        <v/>
      </c>
      <c r="F219" s="231" t="str">
        <f>IF(【全員最初に作成】基本情報!G242="","",【全員最初に作成】基本情報!G242)</f>
        <v/>
      </c>
      <c r="G219" s="231" t="str">
        <f>IF(【全員最初に作成】基本情報!H242="","",【全員最初に作成】基本情報!H242)</f>
        <v/>
      </c>
      <c r="H219" s="231" t="str">
        <f>IF(【全員最初に作成】基本情報!I242="","",【全員最初に作成】基本情報!I242)</f>
        <v/>
      </c>
      <c r="I219" s="231" t="str">
        <f>IF(【全員最初に作成】基本情報!J242="","",【全員最初に作成】基本情報!J242)</f>
        <v/>
      </c>
      <c r="J219" s="231" t="str">
        <f>IF(【全員最初に作成】基本情報!K242="","",【全員最初に作成】基本情報!K242)</f>
        <v/>
      </c>
      <c r="K219" s="232" t="str">
        <f>IF(【全員最初に作成】基本情報!L242="","",【全員最初に作成】基本情報!L242)</f>
        <v/>
      </c>
      <c r="L219" s="229" t="str">
        <f>IF(【全員最初に作成】基本情報!M242="","",【全員最初に作成】基本情報!M242)</f>
        <v/>
      </c>
      <c r="M219" s="229" t="str">
        <f>IF(【全員最初に作成】基本情報!R242="","",【全員最初に作成】基本情報!R242)</f>
        <v/>
      </c>
      <c r="N219" s="229" t="str">
        <f>IF(【全員最初に作成】基本情報!W242="","",【全員最初に作成】基本情報!W242)</f>
        <v/>
      </c>
      <c r="O219" s="229" t="str">
        <f>IF(【全員最初に作成】基本情報!X242="","",【全員最初に作成】基本情報!X242)</f>
        <v/>
      </c>
      <c r="P219" s="233" t="str">
        <f>IF(【全員最初に作成】基本情報!Y242="","",【全員最初に作成】基本情報!Y242)</f>
        <v/>
      </c>
      <c r="Q219" s="234" t="str">
        <f>IF(【全員最初に作成】基本情報!AB242="","",【全員最初に作成】基本情報!AB242)</f>
        <v/>
      </c>
      <c r="R219" s="800"/>
      <c r="S219" s="801"/>
      <c r="T219" s="235" t="str">
        <f>IFERROR(IF(R219="","",VLOOKUP(P219,【参考】数式用!$A$5:$H$34,MATCH(S219,【参考】数式用!$F$4:$H$4,0)+5,0)),"")</f>
        <v/>
      </c>
      <c r="U219" s="236" t="str">
        <f>IF(S219="特定加算Ⅰ",VLOOKUP(P219,【参考】数式用!$A$5:$I$28,9,FALSE),"-")</f>
        <v>-</v>
      </c>
      <c r="V219" s="237" t="s">
        <v>155</v>
      </c>
      <c r="W219" s="802"/>
      <c r="X219" s="618" t="s">
        <v>156</v>
      </c>
      <c r="Y219" s="802"/>
      <c r="Z219" s="618" t="s">
        <v>157</v>
      </c>
      <c r="AA219" s="802"/>
      <c r="AB219" s="618" t="s">
        <v>156</v>
      </c>
      <c r="AC219" s="802"/>
      <c r="AD219" s="618" t="s">
        <v>158</v>
      </c>
      <c r="AE219" s="238" t="s">
        <v>159</v>
      </c>
      <c r="AF219" s="245" t="str">
        <f t="shared" si="17"/>
        <v/>
      </c>
      <c r="AG219" s="239" t="s">
        <v>160</v>
      </c>
      <c r="AH219" s="240" t="str">
        <f t="shared" si="18"/>
        <v/>
      </c>
      <c r="AJ219" s="241" t="str">
        <f t="shared" si="19"/>
        <v>○</v>
      </c>
      <c r="AK219" s="243" t="str">
        <f t="shared" si="16"/>
        <v/>
      </c>
      <c r="AL219" s="243"/>
      <c r="AM219" s="243"/>
      <c r="AN219" s="243"/>
      <c r="AO219" s="243"/>
      <c r="AP219" s="243"/>
      <c r="AQ219" s="243"/>
      <c r="AR219" s="243"/>
      <c r="AS219" s="244"/>
    </row>
    <row r="220" spans="1:45" ht="33" customHeight="1" thickBot="1">
      <c r="A220" s="229">
        <f t="shared" si="15"/>
        <v>209</v>
      </c>
      <c r="B220" s="230" t="str">
        <f>IF(【全員最初に作成】基本情報!C243="","",【全員最初に作成】基本情報!C243)</f>
        <v/>
      </c>
      <c r="C220" s="231" t="str">
        <f>IF(【全員最初に作成】基本情報!D243="","",【全員最初に作成】基本情報!D243)</f>
        <v/>
      </c>
      <c r="D220" s="231" t="str">
        <f>IF(【全員最初に作成】基本情報!E243="","",【全員最初に作成】基本情報!E243)</f>
        <v/>
      </c>
      <c r="E220" s="231" t="str">
        <f>IF(【全員最初に作成】基本情報!F243="","",【全員最初に作成】基本情報!F243)</f>
        <v/>
      </c>
      <c r="F220" s="231" t="str">
        <f>IF(【全員最初に作成】基本情報!G243="","",【全員最初に作成】基本情報!G243)</f>
        <v/>
      </c>
      <c r="G220" s="231" t="str">
        <f>IF(【全員最初に作成】基本情報!H243="","",【全員最初に作成】基本情報!H243)</f>
        <v/>
      </c>
      <c r="H220" s="231" t="str">
        <f>IF(【全員最初に作成】基本情報!I243="","",【全員最初に作成】基本情報!I243)</f>
        <v/>
      </c>
      <c r="I220" s="231" t="str">
        <f>IF(【全員最初に作成】基本情報!J243="","",【全員最初に作成】基本情報!J243)</f>
        <v/>
      </c>
      <c r="J220" s="231" t="str">
        <f>IF(【全員最初に作成】基本情報!K243="","",【全員最初に作成】基本情報!K243)</f>
        <v/>
      </c>
      <c r="K220" s="232" t="str">
        <f>IF(【全員最初に作成】基本情報!L243="","",【全員最初に作成】基本情報!L243)</f>
        <v/>
      </c>
      <c r="L220" s="229" t="str">
        <f>IF(【全員最初に作成】基本情報!M243="","",【全員最初に作成】基本情報!M243)</f>
        <v/>
      </c>
      <c r="M220" s="229" t="str">
        <f>IF(【全員最初に作成】基本情報!R243="","",【全員最初に作成】基本情報!R243)</f>
        <v/>
      </c>
      <c r="N220" s="229" t="str">
        <f>IF(【全員最初に作成】基本情報!W243="","",【全員最初に作成】基本情報!W243)</f>
        <v/>
      </c>
      <c r="O220" s="229" t="str">
        <f>IF(【全員最初に作成】基本情報!X243="","",【全員最初に作成】基本情報!X243)</f>
        <v/>
      </c>
      <c r="P220" s="233" t="str">
        <f>IF(【全員最初に作成】基本情報!Y243="","",【全員最初に作成】基本情報!Y243)</f>
        <v/>
      </c>
      <c r="Q220" s="234" t="str">
        <f>IF(【全員最初に作成】基本情報!AB243="","",【全員最初に作成】基本情報!AB243)</f>
        <v/>
      </c>
      <c r="R220" s="800"/>
      <c r="S220" s="801"/>
      <c r="T220" s="235" t="str">
        <f>IFERROR(IF(R220="","",VLOOKUP(P220,【参考】数式用!$A$5:$H$34,MATCH(S220,【参考】数式用!$F$4:$H$4,0)+5,0)),"")</f>
        <v/>
      </c>
      <c r="U220" s="236" t="str">
        <f>IF(S220="特定加算Ⅰ",VLOOKUP(P220,【参考】数式用!$A$5:$I$28,9,FALSE),"-")</f>
        <v>-</v>
      </c>
      <c r="V220" s="237" t="s">
        <v>155</v>
      </c>
      <c r="W220" s="802"/>
      <c r="X220" s="618" t="s">
        <v>156</v>
      </c>
      <c r="Y220" s="802"/>
      <c r="Z220" s="618" t="s">
        <v>157</v>
      </c>
      <c r="AA220" s="802"/>
      <c r="AB220" s="618" t="s">
        <v>156</v>
      </c>
      <c r="AC220" s="802"/>
      <c r="AD220" s="618" t="s">
        <v>158</v>
      </c>
      <c r="AE220" s="238" t="s">
        <v>159</v>
      </c>
      <c r="AF220" s="245" t="str">
        <f t="shared" si="17"/>
        <v/>
      </c>
      <c r="AG220" s="239" t="s">
        <v>160</v>
      </c>
      <c r="AH220" s="240" t="str">
        <f t="shared" si="18"/>
        <v/>
      </c>
      <c r="AJ220" s="241" t="str">
        <f t="shared" si="19"/>
        <v>○</v>
      </c>
      <c r="AK220" s="243" t="str">
        <f t="shared" si="16"/>
        <v/>
      </c>
      <c r="AL220" s="243"/>
      <c r="AM220" s="243"/>
      <c r="AN220" s="243"/>
      <c r="AO220" s="243"/>
      <c r="AP220" s="243"/>
      <c r="AQ220" s="243"/>
      <c r="AR220" s="243"/>
      <c r="AS220" s="244"/>
    </row>
    <row r="221" spans="1:45" ht="33" customHeight="1" thickBot="1">
      <c r="A221" s="229">
        <f t="shared" si="15"/>
        <v>210</v>
      </c>
      <c r="B221" s="230" t="str">
        <f>IF(【全員最初に作成】基本情報!C244="","",【全員最初に作成】基本情報!C244)</f>
        <v/>
      </c>
      <c r="C221" s="231" t="str">
        <f>IF(【全員最初に作成】基本情報!D244="","",【全員最初に作成】基本情報!D244)</f>
        <v/>
      </c>
      <c r="D221" s="231" t="str">
        <f>IF(【全員最初に作成】基本情報!E244="","",【全員最初に作成】基本情報!E244)</f>
        <v/>
      </c>
      <c r="E221" s="231" t="str">
        <f>IF(【全員最初に作成】基本情報!F244="","",【全員最初に作成】基本情報!F244)</f>
        <v/>
      </c>
      <c r="F221" s="231" t="str">
        <f>IF(【全員最初に作成】基本情報!G244="","",【全員最初に作成】基本情報!G244)</f>
        <v/>
      </c>
      <c r="G221" s="231" t="str">
        <f>IF(【全員最初に作成】基本情報!H244="","",【全員最初に作成】基本情報!H244)</f>
        <v/>
      </c>
      <c r="H221" s="231" t="str">
        <f>IF(【全員最初に作成】基本情報!I244="","",【全員最初に作成】基本情報!I244)</f>
        <v/>
      </c>
      <c r="I221" s="231" t="str">
        <f>IF(【全員最初に作成】基本情報!J244="","",【全員最初に作成】基本情報!J244)</f>
        <v/>
      </c>
      <c r="J221" s="231" t="str">
        <f>IF(【全員最初に作成】基本情報!K244="","",【全員最初に作成】基本情報!K244)</f>
        <v/>
      </c>
      <c r="K221" s="232" t="str">
        <f>IF(【全員最初に作成】基本情報!L244="","",【全員最初に作成】基本情報!L244)</f>
        <v/>
      </c>
      <c r="L221" s="229" t="str">
        <f>IF(【全員最初に作成】基本情報!M244="","",【全員最初に作成】基本情報!M244)</f>
        <v/>
      </c>
      <c r="M221" s="229" t="str">
        <f>IF(【全員最初に作成】基本情報!R244="","",【全員最初に作成】基本情報!R244)</f>
        <v/>
      </c>
      <c r="N221" s="229" t="str">
        <f>IF(【全員最初に作成】基本情報!W244="","",【全員最初に作成】基本情報!W244)</f>
        <v/>
      </c>
      <c r="O221" s="229" t="str">
        <f>IF(【全員最初に作成】基本情報!X244="","",【全員最初に作成】基本情報!X244)</f>
        <v/>
      </c>
      <c r="P221" s="233" t="str">
        <f>IF(【全員最初に作成】基本情報!Y244="","",【全員最初に作成】基本情報!Y244)</f>
        <v/>
      </c>
      <c r="Q221" s="234" t="str">
        <f>IF(【全員最初に作成】基本情報!AB244="","",【全員最初に作成】基本情報!AB244)</f>
        <v/>
      </c>
      <c r="R221" s="800"/>
      <c r="S221" s="801"/>
      <c r="T221" s="235" t="str">
        <f>IFERROR(IF(R221="","",VLOOKUP(P221,【参考】数式用!$A$5:$H$34,MATCH(S221,【参考】数式用!$F$4:$H$4,0)+5,0)),"")</f>
        <v/>
      </c>
      <c r="U221" s="236" t="str">
        <f>IF(S221="特定加算Ⅰ",VLOOKUP(P221,【参考】数式用!$A$5:$I$28,9,FALSE),"-")</f>
        <v>-</v>
      </c>
      <c r="V221" s="237" t="s">
        <v>155</v>
      </c>
      <c r="W221" s="802"/>
      <c r="X221" s="618" t="s">
        <v>156</v>
      </c>
      <c r="Y221" s="802"/>
      <c r="Z221" s="618" t="s">
        <v>157</v>
      </c>
      <c r="AA221" s="802"/>
      <c r="AB221" s="618" t="s">
        <v>156</v>
      </c>
      <c r="AC221" s="802"/>
      <c r="AD221" s="618" t="s">
        <v>158</v>
      </c>
      <c r="AE221" s="238" t="s">
        <v>159</v>
      </c>
      <c r="AF221" s="245" t="str">
        <f t="shared" si="17"/>
        <v/>
      </c>
      <c r="AG221" s="239" t="s">
        <v>160</v>
      </c>
      <c r="AH221" s="240" t="str">
        <f t="shared" si="18"/>
        <v/>
      </c>
      <c r="AJ221" s="241" t="str">
        <f t="shared" si="19"/>
        <v>○</v>
      </c>
      <c r="AK221" s="243" t="str">
        <f t="shared" si="16"/>
        <v/>
      </c>
      <c r="AL221" s="243"/>
      <c r="AM221" s="243"/>
      <c r="AN221" s="243"/>
      <c r="AO221" s="243"/>
      <c r="AP221" s="243"/>
      <c r="AQ221" s="243"/>
      <c r="AR221" s="243"/>
      <c r="AS221" s="244"/>
    </row>
    <row r="222" spans="1:45" ht="33" customHeight="1" thickBot="1">
      <c r="A222" s="229">
        <f t="shared" si="15"/>
        <v>211</v>
      </c>
      <c r="B222" s="230" t="str">
        <f>IF(【全員最初に作成】基本情報!C245="","",【全員最初に作成】基本情報!C245)</f>
        <v/>
      </c>
      <c r="C222" s="231" t="str">
        <f>IF(【全員最初に作成】基本情報!D245="","",【全員最初に作成】基本情報!D245)</f>
        <v/>
      </c>
      <c r="D222" s="231" t="str">
        <f>IF(【全員最初に作成】基本情報!E245="","",【全員最初に作成】基本情報!E245)</f>
        <v/>
      </c>
      <c r="E222" s="231" t="str">
        <f>IF(【全員最初に作成】基本情報!F245="","",【全員最初に作成】基本情報!F245)</f>
        <v/>
      </c>
      <c r="F222" s="231" t="str">
        <f>IF(【全員最初に作成】基本情報!G245="","",【全員最初に作成】基本情報!G245)</f>
        <v/>
      </c>
      <c r="G222" s="231" t="str">
        <f>IF(【全員最初に作成】基本情報!H245="","",【全員最初に作成】基本情報!H245)</f>
        <v/>
      </c>
      <c r="H222" s="231" t="str">
        <f>IF(【全員最初に作成】基本情報!I245="","",【全員最初に作成】基本情報!I245)</f>
        <v/>
      </c>
      <c r="I222" s="231" t="str">
        <f>IF(【全員最初に作成】基本情報!J245="","",【全員最初に作成】基本情報!J245)</f>
        <v/>
      </c>
      <c r="J222" s="231" t="str">
        <f>IF(【全員最初に作成】基本情報!K245="","",【全員最初に作成】基本情報!K245)</f>
        <v/>
      </c>
      <c r="K222" s="232" t="str">
        <f>IF(【全員最初に作成】基本情報!L245="","",【全員最初に作成】基本情報!L245)</f>
        <v/>
      </c>
      <c r="L222" s="229" t="str">
        <f>IF(【全員最初に作成】基本情報!M245="","",【全員最初に作成】基本情報!M245)</f>
        <v/>
      </c>
      <c r="M222" s="229" t="str">
        <f>IF(【全員最初に作成】基本情報!R245="","",【全員最初に作成】基本情報!R245)</f>
        <v/>
      </c>
      <c r="N222" s="229" t="str">
        <f>IF(【全員最初に作成】基本情報!W245="","",【全員最初に作成】基本情報!W245)</f>
        <v/>
      </c>
      <c r="O222" s="229" t="str">
        <f>IF(【全員最初に作成】基本情報!X245="","",【全員最初に作成】基本情報!X245)</f>
        <v/>
      </c>
      <c r="P222" s="233" t="str">
        <f>IF(【全員最初に作成】基本情報!Y245="","",【全員最初に作成】基本情報!Y245)</f>
        <v/>
      </c>
      <c r="Q222" s="234" t="str">
        <f>IF(【全員最初に作成】基本情報!AB245="","",【全員最初に作成】基本情報!AB245)</f>
        <v/>
      </c>
      <c r="R222" s="800"/>
      <c r="S222" s="801"/>
      <c r="T222" s="235" t="str">
        <f>IFERROR(IF(R222="","",VLOOKUP(P222,【参考】数式用!$A$5:$H$34,MATCH(S222,【参考】数式用!$F$4:$H$4,0)+5,0)),"")</f>
        <v/>
      </c>
      <c r="U222" s="236" t="str">
        <f>IF(S222="特定加算Ⅰ",VLOOKUP(P222,【参考】数式用!$A$5:$I$28,9,FALSE),"-")</f>
        <v>-</v>
      </c>
      <c r="V222" s="237" t="s">
        <v>155</v>
      </c>
      <c r="W222" s="802"/>
      <c r="X222" s="618" t="s">
        <v>156</v>
      </c>
      <c r="Y222" s="802"/>
      <c r="Z222" s="618" t="s">
        <v>157</v>
      </c>
      <c r="AA222" s="802"/>
      <c r="AB222" s="618" t="s">
        <v>156</v>
      </c>
      <c r="AC222" s="802"/>
      <c r="AD222" s="618" t="s">
        <v>158</v>
      </c>
      <c r="AE222" s="238" t="s">
        <v>159</v>
      </c>
      <c r="AF222" s="245" t="str">
        <f t="shared" si="17"/>
        <v/>
      </c>
      <c r="AG222" s="239" t="s">
        <v>160</v>
      </c>
      <c r="AH222" s="240" t="str">
        <f t="shared" si="18"/>
        <v/>
      </c>
      <c r="AJ222" s="241" t="str">
        <f t="shared" si="19"/>
        <v>○</v>
      </c>
      <c r="AK222" s="243" t="str">
        <f t="shared" si="16"/>
        <v/>
      </c>
      <c r="AL222" s="243"/>
      <c r="AM222" s="243"/>
      <c r="AN222" s="243"/>
      <c r="AO222" s="243"/>
      <c r="AP222" s="243"/>
      <c r="AQ222" s="243"/>
      <c r="AR222" s="243"/>
      <c r="AS222" s="244"/>
    </row>
    <row r="223" spans="1:45" ht="33" customHeight="1" thickBot="1">
      <c r="A223" s="229">
        <f t="shared" si="15"/>
        <v>212</v>
      </c>
      <c r="B223" s="230" t="str">
        <f>IF(【全員最初に作成】基本情報!C246="","",【全員最初に作成】基本情報!C246)</f>
        <v/>
      </c>
      <c r="C223" s="231" t="str">
        <f>IF(【全員最初に作成】基本情報!D246="","",【全員最初に作成】基本情報!D246)</f>
        <v/>
      </c>
      <c r="D223" s="231" t="str">
        <f>IF(【全員最初に作成】基本情報!E246="","",【全員最初に作成】基本情報!E246)</f>
        <v/>
      </c>
      <c r="E223" s="231" t="str">
        <f>IF(【全員最初に作成】基本情報!F246="","",【全員最初に作成】基本情報!F246)</f>
        <v/>
      </c>
      <c r="F223" s="231" t="str">
        <f>IF(【全員最初に作成】基本情報!G246="","",【全員最初に作成】基本情報!G246)</f>
        <v/>
      </c>
      <c r="G223" s="231" t="str">
        <f>IF(【全員最初に作成】基本情報!H246="","",【全員最初に作成】基本情報!H246)</f>
        <v/>
      </c>
      <c r="H223" s="231" t="str">
        <f>IF(【全員最初に作成】基本情報!I246="","",【全員最初に作成】基本情報!I246)</f>
        <v/>
      </c>
      <c r="I223" s="231" t="str">
        <f>IF(【全員最初に作成】基本情報!J246="","",【全員最初に作成】基本情報!J246)</f>
        <v/>
      </c>
      <c r="J223" s="231" t="str">
        <f>IF(【全員最初に作成】基本情報!K246="","",【全員最初に作成】基本情報!K246)</f>
        <v/>
      </c>
      <c r="K223" s="232" t="str">
        <f>IF(【全員最初に作成】基本情報!L246="","",【全員最初に作成】基本情報!L246)</f>
        <v/>
      </c>
      <c r="L223" s="229" t="str">
        <f>IF(【全員最初に作成】基本情報!M246="","",【全員最初に作成】基本情報!M246)</f>
        <v/>
      </c>
      <c r="M223" s="229" t="str">
        <f>IF(【全員最初に作成】基本情報!R246="","",【全員最初に作成】基本情報!R246)</f>
        <v/>
      </c>
      <c r="N223" s="229" t="str">
        <f>IF(【全員最初に作成】基本情報!W246="","",【全員最初に作成】基本情報!W246)</f>
        <v/>
      </c>
      <c r="O223" s="229" t="str">
        <f>IF(【全員最初に作成】基本情報!X246="","",【全員最初に作成】基本情報!X246)</f>
        <v/>
      </c>
      <c r="P223" s="233" t="str">
        <f>IF(【全員最初に作成】基本情報!Y246="","",【全員最初に作成】基本情報!Y246)</f>
        <v/>
      </c>
      <c r="Q223" s="234" t="str">
        <f>IF(【全員最初に作成】基本情報!AB246="","",【全員最初に作成】基本情報!AB246)</f>
        <v/>
      </c>
      <c r="R223" s="800"/>
      <c r="S223" s="801"/>
      <c r="T223" s="235" t="str">
        <f>IFERROR(IF(R223="","",VLOOKUP(P223,【参考】数式用!$A$5:$H$34,MATCH(S223,【参考】数式用!$F$4:$H$4,0)+5,0)),"")</f>
        <v/>
      </c>
      <c r="U223" s="236" t="str">
        <f>IF(S223="特定加算Ⅰ",VLOOKUP(P223,【参考】数式用!$A$5:$I$28,9,FALSE),"-")</f>
        <v>-</v>
      </c>
      <c r="V223" s="237" t="s">
        <v>155</v>
      </c>
      <c r="W223" s="802"/>
      <c r="X223" s="618" t="s">
        <v>156</v>
      </c>
      <c r="Y223" s="802"/>
      <c r="Z223" s="618" t="s">
        <v>157</v>
      </c>
      <c r="AA223" s="802"/>
      <c r="AB223" s="618" t="s">
        <v>156</v>
      </c>
      <c r="AC223" s="802"/>
      <c r="AD223" s="618" t="s">
        <v>158</v>
      </c>
      <c r="AE223" s="238" t="s">
        <v>159</v>
      </c>
      <c r="AF223" s="245" t="str">
        <f t="shared" si="17"/>
        <v/>
      </c>
      <c r="AG223" s="239" t="s">
        <v>160</v>
      </c>
      <c r="AH223" s="240" t="str">
        <f t="shared" si="18"/>
        <v/>
      </c>
      <c r="AJ223" s="241" t="str">
        <f t="shared" si="19"/>
        <v>○</v>
      </c>
      <c r="AK223" s="243" t="str">
        <f t="shared" si="16"/>
        <v/>
      </c>
      <c r="AL223" s="243"/>
      <c r="AM223" s="243"/>
      <c r="AN223" s="243"/>
      <c r="AO223" s="243"/>
      <c r="AP223" s="243"/>
      <c r="AQ223" s="243"/>
      <c r="AR223" s="243"/>
      <c r="AS223" s="244"/>
    </row>
    <row r="224" spans="1:45" ht="33" customHeight="1" thickBot="1">
      <c r="A224" s="229">
        <f t="shared" si="15"/>
        <v>213</v>
      </c>
      <c r="B224" s="230" t="str">
        <f>IF(【全員最初に作成】基本情報!C247="","",【全員最初に作成】基本情報!C247)</f>
        <v/>
      </c>
      <c r="C224" s="231" t="str">
        <f>IF(【全員最初に作成】基本情報!D247="","",【全員最初に作成】基本情報!D247)</f>
        <v/>
      </c>
      <c r="D224" s="231" t="str">
        <f>IF(【全員最初に作成】基本情報!E247="","",【全員最初に作成】基本情報!E247)</f>
        <v/>
      </c>
      <c r="E224" s="231" t="str">
        <f>IF(【全員最初に作成】基本情報!F247="","",【全員最初に作成】基本情報!F247)</f>
        <v/>
      </c>
      <c r="F224" s="231" t="str">
        <f>IF(【全員最初に作成】基本情報!G247="","",【全員最初に作成】基本情報!G247)</f>
        <v/>
      </c>
      <c r="G224" s="231" t="str">
        <f>IF(【全員最初に作成】基本情報!H247="","",【全員最初に作成】基本情報!H247)</f>
        <v/>
      </c>
      <c r="H224" s="231" t="str">
        <f>IF(【全員最初に作成】基本情報!I247="","",【全員最初に作成】基本情報!I247)</f>
        <v/>
      </c>
      <c r="I224" s="231" t="str">
        <f>IF(【全員最初に作成】基本情報!J247="","",【全員最初に作成】基本情報!J247)</f>
        <v/>
      </c>
      <c r="J224" s="231" t="str">
        <f>IF(【全員最初に作成】基本情報!K247="","",【全員最初に作成】基本情報!K247)</f>
        <v/>
      </c>
      <c r="K224" s="232" t="str">
        <f>IF(【全員最初に作成】基本情報!L247="","",【全員最初に作成】基本情報!L247)</f>
        <v/>
      </c>
      <c r="L224" s="229" t="str">
        <f>IF(【全員最初に作成】基本情報!M247="","",【全員最初に作成】基本情報!M247)</f>
        <v/>
      </c>
      <c r="M224" s="229" t="str">
        <f>IF(【全員最初に作成】基本情報!R247="","",【全員最初に作成】基本情報!R247)</f>
        <v/>
      </c>
      <c r="N224" s="229" t="str">
        <f>IF(【全員最初に作成】基本情報!W247="","",【全員最初に作成】基本情報!W247)</f>
        <v/>
      </c>
      <c r="O224" s="229" t="str">
        <f>IF(【全員最初に作成】基本情報!X247="","",【全員最初に作成】基本情報!X247)</f>
        <v/>
      </c>
      <c r="P224" s="233" t="str">
        <f>IF(【全員最初に作成】基本情報!Y247="","",【全員最初に作成】基本情報!Y247)</f>
        <v/>
      </c>
      <c r="Q224" s="234" t="str">
        <f>IF(【全員最初に作成】基本情報!AB247="","",【全員最初に作成】基本情報!AB247)</f>
        <v/>
      </c>
      <c r="R224" s="800"/>
      <c r="S224" s="801"/>
      <c r="T224" s="235" t="str">
        <f>IFERROR(IF(R224="","",VLOOKUP(P224,【参考】数式用!$A$5:$H$34,MATCH(S224,【参考】数式用!$F$4:$H$4,0)+5,0)),"")</f>
        <v/>
      </c>
      <c r="U224" s="236" t="str">
        <f>IF(S224="特定加算Ⅰ",VLOOKUP(P224,【参考】数式用!$A$5:$I$28,9,FALSE),"-")</f>
        <v>-</v>
      </c>
      <c r="V224" s="237" t="s">
        <v>155</v>
      </c>
      <c r="W224" s="802"/>
      <c r="X224" s="618" t="s">
        <v>156</v>
      </c>
      <c r="Y224" s="802"/>
      <c r="Z224" s="618" t="s">
        <v>157</v>
      </c>
      <c r="AA224" s="802"/>
      <c r="AB224" s="618" t="s">
        <v>156</v>
      </c>
      <c r="AC224" s="802"/>
      <c r="AD224" s="618" t="s">
        <v>158</v>
      </c>
      <c r="AE224" s="238" t="s">
        <v>159</v>
      </c>
      <c r="AF224" s="245" t="str">
        <f t="shared" si="17"/>
        <v/>
      </c>
      <c r="AG224" s="239" t="s">
        <v>160</v>
      </c>
      <c r="AH224" s="240" t="str">
        <f t="shared" si="18"/>
        <v/>
      </c>
      <c r="AJ224" s="241" t="str">
        <f t="shared" si="19"/>
        <v>○</v>
      </c>
      <c r="AK224" s="243" t="str">
        <f t="shared" si="16"/>
        <v/>
      </c>
      <c r="AL224" s="243"/>
      <c r="AM224" s="243"/>
      <c r="AN224" s="243"/>
      <c r="AO224" s="243"/>
      <c r="AP224" s="243"/>
      <c r="AQ224" s="243"/>
      <c r="AR224" s="243"/>
      <c r="AS224" s="244"/>
    </row>
    <row r="225" spans="1:45" ht="33" customHeight="1" thickBot="1">
      <c r="A225" s="229">
        <f t="shared" si="15"/>
        <v>214</v>
      </c>
      <c r="B225" s="230" t="str">
        <f>IF(【全員最初に作成】基本情報!C248="","",【全員最初に作成】基本情報!C248)</f>
        <v/>
      </c>
      <c r="C225" s="231" t="str">
        <f>IF(【全員最初に作成】基本情報!D248="","",【全員最初に作成】基本情報!D248)</f>
        <v/>
      </c>
      <c r="D225" s="231" t="str">
        <f>IF(【全員最初に作成】基本情報!E248="","",【全員最初に作成】基本情報!E248)</f>
        <v/>
      </c>
      <c r="E225" s="231" t="str">
        <f>IF(【全員最初に作成】基本情報!F248="","",【全員最初に作成】基本情報!F248)</f>
        <v/>
      </c>
      <c r="F225" s="231" t="str">
        <f>IF(【全員最初に作成】基本情報!G248="","",【全員最初に作成】基本情報!G248)</f>
        <v/>
      </c>
      <c r="G225" s="231" t="str">
        <f>IF(【全員最初に作成】基本情報!H248="","",【全員最初に作成】基本情報!H248)</f>
        <v/>
      </c>
      <c r="H225" s="231" t="str">
        <f>IF(【全員最初に作成】基本情報!I248="","",【全員最初に作成】基本情報!I248)</f>
        <v/>
      </c>
      <c r="I225" s="231" t="str">
        <f>IF(【全員最初に作成】基本情報!J248="","",【全員最初に作成】基本情報!J248)</f>
        <v/>
      </c>
      <c r="J225" s="231" t="str">
        <f>IF(【全員最初に作成】基本情報!K248="","",【全員最初に作成】基本情報!K248)</f>
        <v/>
      </c>
      <c r="K225" s="232" t="str">
        <f>IF(【全員最初に作成】基本情報!L248="","",【全員最初に作成】基本情報!L248)</f>
        <v/>
      </c>
      <c r="L225" s="229" t="str">
        <f>IF(【全員最初に作成】基本情報!M248="","",【全員最初に作成】基本情報!M248)</f>
        <v/>
      </c>
      <c r="M225" s="229" t="str">
        <f>IF(【全員最初に作成】基本情報!R248="","",【全員最初に作成】基本情報!R248)</f>
        <v/>
      </c>
      <c r="N225" s="229" t="str">
        <f>IF(【全員最初に作成】基本情報!W248="","",【全員最初に作成】基本情報!W248)</f>
        <v/>
      </c>
      <c r="O225" s="229" t="str">
        <f>IF(【全員最初に作成】基本情報!X248="","",【全員最初に作成】基本情報!X248)</f>
        <v/>
      </c>
      <c r="P225" s="233" t="str">
        <f>IF(【全員最初に作成】基本情報!Y248="","",【全員最初に作成】基本情報!Y248)</f>
        <v/>
      </c>
      <c r="Q225" s="234" t="str">
        <f>IF(【全員最初に作成】基本情報!AB248="","",【全員最初に作成】基本情報!AB248)</f>
        <v/>
      </c>
      <c r="R225" s="800"/>
      <c r="S225" s="801"/>
      <c r="T225" s="235" t="str">
        <f>IFERROR(IF(R225="","",VLOOKUP(P225,【参考】数式用!$A$5:$H$34,MATCH(S225,【参考】数式用!$F$4:$H$4,0)+5,0)),"")</f>
        <v/>
      </c>
      <c r="U225" s="236" t="str">
        <f>IF(S225="特定加算Ⅰ",VLOOKUP(P225,【参考】数式用!$A$5:$I$28,9,FALSE),"-")</f>
        <v>-</v>
      </c>
      <c r="V225" s="237" t="s">
        <v>155</v>
      </c>
      <c r="W225" s="802"/>
      <c r="X225" s="618" t="s">
        <v>156</v>
      </c>
      <c r="Y225" s="802"/>
      <c r="Z225" s="618" t="s">
        <v>157</v>
      </c>
      <c r="AA225" s="802"/>
      <c r="AB225" s="618" t="s">
        <v>156</v>
      </c>
      <c r="AC225" s="802"/>
      <c r="AD225" s="618" t="s">
        <v>158</v>
      </c>
      <c r="AE225" s="238" t="s">
        <v>159</v>
      </c>
      <c r="AF225" s="245" t="str">
        <f t="shared" si="17"/>
        <v/>
      </c>
      <c r="AG225" s="239" t="s">
        <v>160</v>
      </c>
      <c r="AH225" s="240" t="str">
        <f t="shared" si="18"/>
        <v/>
      </c>
      <c r="AJ225" s="241" t="str">
        <f t="shared" si="19"/>
        <v>○</v>
      </c>
      <c r="AK225" s="243" t="str">
        <f t="shared" si="16"/>
        <v/>
      </c>
      <c r="AL225" s="243"/>
      <c r="AM225" s="243"/>
      <c r="AN225" s="243"/>
      <c r="AO225" s="243"/>
      <c r="AP225" s="243"/>
      <c r="AQ225" s="243"/>
      <c r="AR225" s="243"/>
      <c r="AS225" s="244"/>
    </row>
    <row r="226" spans="1:45" ht="33" customHeight="1" thickBot="1">
      <c r="A226" s="229">
        <f t="shared" si="15"/>
        <v>215</v>
      </c>
      <c r="B226" s="230" t="str">
        <f>IF(【全員最初に作成】基本情報!C249="","",【全員最初に作成】基本情報!C249)</f>
        <v/>
      </c>
      <c r="C226" s="231" t="str">
        <f>IF(【全員最初に作成】基本情報!D249="","",【全員最初に作成】基本情報!D249)</f>
        <v/>
      </c>
      <c r="D226" s="231" t="str">
        <f>IF(【全員最初に作成】基本情報!E249="","",【全員最初に作成】基本情報!E249)</f>
        <v/>
      </c>
      <c r="E226" s="231" t="str">
        <f>IF(【全員最初に作成】基本情報!F249="","",【全員最初に作成】基本情報!F249)</f>
        <v/>
      </c>
      <c r="F226" s="231" t="str">
        <f>IF(【全員最初に作成】基本情報!G249="","",【全員最初に作成】基本情報!G249)</f>
        <v/>
      </c>
      <c r="G226" s="231" t="str">
        <f>IF(【全員最初に作成】基本情報!H249="","",【全員最初に作成】基本情報!H249)</f>
        <v/>
      </c>
      <c r="H226" s="231" t="str">
        <f>IF(【全員最初に作成】基本情報!I249="","",【全員最初に作成】基本情報!I249)</f>
        <v/>
      </c>
      <c r="I226" s="231" t="str">
        <f>IF(【全員最初に作成】基本情報!J249="","",【全員最初に作成】基本情報!J249)</f>
        <v/>
      </c>
      <c r="J226" s="231" t="str">
        <f>IF(【全員最初に作成】基本情報!K249="","",【全員最初に作成】基本情報!K249)</f>
        <v/>
      </c>
      <c r="K226" s="232" t="str">
        <f>IF(【全員最初に作成】基本情報!L249="","",【全員最初に作成】基本情報!L249)</f>
        <v/>
      </c>
      <c r="L226" s="229" t="str">
        <f>IF(【全員最初に作成】基本情報!M249="","",【全員最初に作成】基本情報!M249)</f>
        <v/>
      </c>
      <c r="M226" s="229" t="str">
        <f>IF(【全員最初に作成】基本情報!R249="","",【全員最初に作成】基本情報!R249)</f>
        <v/>
      </c>
      <c r="N226" s="229" t="str">
        <f>IF(【全員最初に作成】基本情報!W249="","",【全員最初に作成】基本情報!W249)</f>
        <v/>
      </c>
      <c r="O226" s="229" t="str">
        <f>IF(【全員最初に作成】基本情報!X249="","",【全員最初に作成】基本情報!X249)</f>
        <v/>
      </c>
      <c r="P226" s="233" t="str">
        <f>IF(【全員最初に作成】基本情報!Y249="","",【全員最初に作成】基本情報!Y249)</f>
        <v/>
      </c>
      <c r="Q226" s="234" t="str">
        <f>IF(【全員最初に作成】基本情報!AB249="","",【全員最初に作成】基本情報!AB249)</f>
        <v/>
      </c>
      <c r="R226" s="800"/>
      <c r="S226" s="801"/>
      <c r="T226" s="235" t="str">
        <f>IFERROR(IF(R226="","",VLOOKUP(P226,【参考】数式用!$A$5:$H$34,MATCH(S226,【参考】数式用!$F$4:$H$4,0)+5,0)),"")</f>
        <v/>
      </c>
      <c r="U226" s="236" t="str">
        <f>IF(S226="特定加算Ⅰ",VLOOKUP(P226,【参考】数式用!$A$5:$I$28,9,FALSE),"-")</f>
        <v>-</v>
      </c>
      <c r="V226" s="237" t="s">
        <v>155</v>
      </c>
      <c r="W226" s="802"/>
      <c r="X226" s="618" t="s">
        <v>156</v>
      </c>
      <c r="Y226" s="802"/>
      <c r="Z226" s="618" t="s">
        <v>157</v>
      </c>
      <c r="AA226" s="802"/>
      <c r="AB226" s="618" t="s">
        <v>156</v>
      </c>
      <c r="AC226" s="802"/>
      <c r="AD226" s="618" t="s">
        <v>158</v>
      </c>
      <c r="AE226" s="238" t="s">
        <v>159</v>
      </c>
      <c r="AF226" s="245" t="str">
        <f t="shared" si="17"/>
        <v/>
      </c>
      <c r="AG226" s="239" t="s">
        <v>160</v>
      </c>
      <c r="AH226" s="240" t="str">
        <f t="shared" si="18"/>
        <v/>
      </c>
      <c r="AJ226" s="241" t="str">
        <f t="shared" si="19"/>
        <v>○</v>
      </c>
      <c r="AK226" s="243" t="str">
        <f t="shared" si="16"/>
        <v/>
      </c>
      <c r="AL226" s="243"/>
      <c r="AM226" s="243"/>
      <c r="AN226" s="243"/>
      <c r="AO226" s="243"/>
      <c r="AP226" s="243"/>
      <c r="AQ226" s="243"/>
      <c r="AR226" s="243"/>
      <c r="AS226" s="244"/>
    </row>
    <row r="227" spans="1:45" ht="33" customHeight="1" thickBot="1">
      <c r="A227" s="229">
        <f t="shared" si="15"/>
        <v>216</v>
      </c>
      <c r="B227" s="230" t="str">
        <f>IF(【全員最初に作成】基本情報!C250="","",【全員最初に作成】基本情報!C250)</f>
        <v/>
      </c>
      <c r="C227" s="231" t="str">
        <f>IF(【全員最初に作成】基本情報!D250="","",【全員最初に作成】基本情報!D250)</f>
        <v/>
      </c>
      <c r="D227" s="231" t="str">
        <f>IF(【全員最初に作成】基本情報!E250="","",【全員最初に作成】基本情報!E250)</f>
        <v/>
      </c>
      <c r="E227" s="231" t="str">
        <f>IF(【全員最初に作成】基本情報!F250="","",【全員最初に作成】基本情報!F250)</f>
        <v/>
      </c>
      <c r="F227" s="231" t="str">
        <f>IF(【全員最初に作成】基本情報!G250="","",【全員最初に作成】基本情報!G250)</f>
        <v/>
      </c>
      <c r="G227" s="231" t="str">
        <f>IF(【全員最初に作成】基本情報!H250="","",【全員最初に作成】基本情報!H250)</f>
        <v/>
      </c>
      <c r="H227" s="231" t="str">
        <f>IF(【全員最初に作成】基本情報!I250="","",【全員最初に作成】基本情報!I250)</f>
        <v/>
      </c>
      <c r="I227" s="231" t="str">
        <f>IF(【全員最初に作成】基本情報!J250="","",【全員最初に作成】基本情報!J250)</f>
        <v/>
      </c>
      <c r="J227" s="231" t="str">
        <f>IF(【全員最初に作成】基本情報!K250="","",【全員最初に作成】基本情報!K250)</f>
        <v/>
      </c>
      <c r="K227" s="232" t="str">
        <f>IF(【全員最初に作成】基本情報!L250="","",【全員最初に作成】基本情報!L250)</f>
        <v/>
      </c>
      <c r="L227" s="229" t="str">
        <f>IF(【全員最初に作成】基本情報!M250="","",【全員最初に作成】基本情報!M250)</f>
        <v/>
      </c>
      <c r="M227" s="229" t="str">
        <f>IF(【全員最初に作成】基本情報!R250="","",【全員最初に作成】基本情報!R250)</f>
        <v/>
      </c>
      <c r="N227" s="229" t="str">
        <f>IF(【全員最初に作成】基本情報!W250="","",【全員最初に作成】基本情報!W250)</f>
        <v/>
      </c>
      <c r="O227" s="229" t="str">
        <f>IF(【全員最初に作成】基本情報!X250="","",【全員最初に作成】基本情報!X250)</f>
        <v/>
      </c>
      <c r="P227" s="233" t="str">
        <f>IF(【全員最初に作成】基本情報!Y250="","",【全員最初に作成】基本情報!Y250)</f>
        <v/>
      </c>
      <c r="Q227" s="234" t="str">
        <f>IF(【全員最初に作成】基本情報!AB250="","",【全員最初に作成】基本情報!AB250)</f>
        <v/>
      </c>
      <c r="R227" s="800"/>
      <c r="S227" s="801"/>
      <c r="T227" s="235" t="str">
        <f>IFERROR(IF(R227="","",VLOOKUP(P227,【参考】数式用!$A$5:$H$34,MATCH(S227,【参考】数式用!$F$4:$H$4,0)+5,0)),"")</f>
        <v/>
      </c>
      <c r="U227" s="236" t="str">
        <f>IF(S227="特定加算Ⅰ",VLOOKUP(P227,【参考】数式用!$A$5:$I$28,9,FALSE),"-")</f>
        <v>-</v>
      </c>
      <c r="V227" s="237" t="s">
        <v>155</v>
      </c>
      <c r="W227" s="802"/>
      <c r="X227" s="618" t="s">
        <v>156</v>
      </c>
      <c r="Y227" s="802"/>
      <c r="Z227" s="618" t="s">
        <v>157</v>
      </c>
      <c r="AA227" s="802"/>
      <c r="AB227" s="618" t="s">
        <v>156</v>
      </c>
      <c r="AC227" s="802"/>
      <c r="AD227" s="618" t="s">
        <v>158</v>
      </c>
      <c r="AE227" s="238" t="s">
        <v>159</v>
      </c>
      <c r="AF227" s="245" t="str">
        <f t="shared" si="17"/>
        <v/>
      </c>
      <c r="AG227" s="239" t="s">
        <v>160</v>
      </c>
      <c r="AH227" s="240" t="str">
        <f t="shared" si="18"/>
        <v/>
      </c>
      <c r="AJ227" s="241" t="str">
        <f t="shared" si="19"/>
        <v>○</v>
      </c>
      <c r="AK227" s="243" t="str">
        <f t="shared" si="16"/>
        <v/>
      </c>
      <c r="AL227" s="243"/>
      <c r="AM227" s="243"/>
      <c r="AN227" s="243"/>
      <c r="AO227" s="243"/>
      <c r="AP227" s="243"/>
      <c r="AQ227" s="243"/>
      <c r="AR227" s="243"/>
      <c r="AS227" s="244"/>
    </row>
    <row r="228" spans="1:45" ht="33" customHeight="1" thickBot="1">
      <c r="A228" s="229">
        <f t="shared" si="15"/>
        <v>217</v>
      </c>
      <c r="B228" s="230" t="str">
        <f>IF(【全員最初に作成】基本情報!C251="","",【全員最初に作成】基本情報!C251)</f>
        <v/>
      </c>
      <c r="C228" s="231" t="str">
        <f>IF(【全員最初に作成】基本情報!D251="","",【全員最初に作成】基本情報!D251)</f>
        <v/>
      </c>
      <c r="D228" s="231" t="str">
        <f>IF(【全員最初に作成】基本情報!E251="","",【全員最初に作成】基本情報!E251)</f>
        <v/>
      </c>
      <c r="E228" s="231" t="str">
        <f>IF(【全員最初に作成】基本情報!F251="","",【全員最初に作成】基本情報!F251)</f>
        <v/>
      </c>
      <c r="F228" s="231" t="str">
        <f>IF(【全員最初に作成】基本情報!G251="","",【全員最初に作成】基本情報!G251)</f>
        <v/>
      </c>
      <c r="G228" s="231" t="str">
        <f>IF(【全員最初に作成】基本情報!H251="","",【全員最初に作成】基本情報!H251)</f>
        <v/>
      </c>
      <c r="H228" s="231" t="str">
        <f>IF(【全員最初に作成】基本情報!I251="","",【全員最初に作成】基本情報!I251)</f>
        <v/>
      </c>
      <c r="I228" s="231" t="str">
        <f>IF(【全員最初に作成】基本情報!J251="","",【全員最初に作成】基本情報!J251)</f>
        <v/>
      </c>
      <c r="J228" s="231" t="str">
        <f>IF(【全員最初に作成】基本情報!K251="","",【全員最初に作成】基本情報!K251)</f>
        <v/>
      </c>
      <c r="K228" s="232" t="str">
        <f>IF(【全員最初に作成】基本情報!L251="","",【全員最初に作成】基本情報!L251)</f>
        <v/>
      </c>
      <c r="L228" s="229" t="str">
        <f>IF(【全員最初に作成】基本情報!M251="","",【全員最初に作成】基本情報!M251)</f>
        <v/>
      </c>
      <c r="M228" s="229" t="str">
        <f>IF(【全員最初に作成】基本情報!R251="","",【全員最初に作成】基本情報!R251)</f>
        <v/>
      </c>
      <c r="N228" s="229" t="str">
        <f>IF(【全員最初に作成】基本情報!W251="","",【全員最初に作成】基本情報!W251)</f>
        <v/>
      </c>
      <c r="O228" s="229" t="str">
        <f>IF(【全員最初に作成】基本情報!X251="","",【全員最初に作成】基本情報!X251)</f>
        <v/>
      </c>
      <c r="P228" s="233" t="str">
        <f>IF(【全員最初に作成】基本情報!Y251="","",【全員最初に作成】基本情報!Y251)</f>
        <v/>
      </c>
      <c r="Q228" s="234" t="str">
        <f>IF(【全員最初に作成】基本情報!AB251="","",【全員最初に作成】基本情報!AB251)</f>
        <v/>
      </c>
      <c r="R228" s="800"/>
      <c r="S228" s="801"/>
      <c r="T228" s="235" t="str">
        <f>IFERROR(IF(R228="","",VLOOKUP(P228,【参考】数式用!$A$5:$H$34,MATCH(S228,【参考】数式用!$F$4:$H$4,0)+5,0)),"")</f>
        <v/>
      </c>
      <c r="U228" s="236" t="str">
        <f>IF(S228="特定加算Ⅰ",VLOOKUP(P228,【参考】数式用!$A$5:$I$28,9,FALSE),"-")</f>
        <v>-</v>
      </c>
      <c r="V228" s="237" t="s">
        <v>155</v>
      </c>
      <c r="W228" s="802"/>
      <c r="X228" s="618" t="s">
        <v>156</v>
      </c>
      <c r="Y228" s="802"/>
      <c r="Z228" s="618" t="s">
        <v>157</v>
      </c>
      <c r="AA228" s="802"/>
      <c r="AB228" s="618" t="s">
        <v>156</v>
      </c>
      <c r="AC228" s="802"/>
      <c r="AD228" s="618" t="s">
        <v>158</v>
      </c>
      <c r="AE228" s="238" t="s">
        <v>159</v>
      </c>
      <c r="AF228" s="245" t="str">
        <f t="shared" si="17"/>
        <v/>
      </c>
      <c r="AG228" s="239" t="s">
        <v>160</v>
      </c>
      <c r="AH228" s="240" t="str">
        <f t="shared" si="18"/>
        <v/>
      </c>
      <c r="AJ228" s="241" t="str">
        <f t="shared" si="19"/>
        <v>○</v>
      </c>
      <c r="AK228" s="243" t="str">
        <f t="shared" si="16"/>
        <v/>
      </c>
      <c r="AL228" s="243"/>
      <c r="AM228" s="243"/>
      <c r="AN228" s="243"/>
      <c r="AO228" s="243"/>
      <c r="AP228" s="243"/>
      <c r="AQ228" s="243"/>
      <c r="AR228" s="243"/>
      <c r="AS228" s="244"/>
    </row>
    <row r="229" spans="1:45" ht="33" customHeight="1" thickBot="1">
      <c r="A229" s="229">
        <f t="shared" si="15"/>
        <v>218</v>
      </c>
      <c r="B229" s="230" t="str">
        <f>IF(【全員最初に作成】基本情報!C252="","",【全員最初に作成】基本情報!C252)</f>
        <v/>
      </c>
      <c r="C229" s="231" t="str">
        <f>IF(【全員最初に作成】基本情報!D252="","",【全員最初に作成】基本情報!D252)</f>
        <v/>
      </c>
      <c r="D229" s="231" t="str">
        <f>IF(【全員最初に作成】基本情報!E252="","",【全員最初に作成】基本情報!E252)</f>
        <v/>
      </c>
      <c r="E229" s="231" t="str">
        <f>IF(【全員最初に作成】基本情報!F252="","",【全員最初に作成】基本情報!F252)</f>
        <v/>
      </c>
      <c r="F229" s="231" t="str">
        <f>IF(【全員最初に作成】基本情報!G252="","",【全員最初に作成】基本情報!G252)</f>
        <v/>
      </c>
      <c r="G229" s="231" t="str">
        <f>IF(【全員最初に作成】基本情報!H252="","",【全員最初に作成】基本情報!H252)</f>
        <v/>
      </c>
      <c r="H229" s="231" t="str">
        <f>IF(【全員最初に作成】基本情報!I252="","",【全員最初に作成】基本情報!I252)</f>
        <v/>
      </c>
      <c r="I229" s="231" t="str">
        <f>IF(【全員最初に作成】基本情報!J252="","",【全員最初に作成】基本情報!J252)</f>
        <v/>
      </c>
      <c r="J229" s="231" t="str">
        <f>IF(【全員最初に作成】基本情報!K252="","",【全員最初に作成】基本情報!K252)</f>
        <v/>
      </c>
      <c r="K229" s="232" t="str">
        <f>IF(【全員最初に作成】基本情報!L252="","",【全員最初に作成】基本情報!L252)</f>
        <v/>
      </c>
      <c r="L229" s="229" t="str">
        <f>IF(【全員最初に作成】基本情報!M252="","",【全員最初に作成】基本情報!M252)</f>
        <v/>
      </c>
      <c r="M229" s="229" t="str">
        <f>IF(【全員最初に作成】基本情報!R252="","",【全員最初に作成】基本情報!R252)</f>
        <v/>
      </c>
      <c r="N229" s="229" t="str">
        <f>IF(【全員最初に作成】基本情報!W252="","",【全員最初に作成】基本情報!W252)</f>
        <v/>
      </c>
      <c r="O229" s="229" t="str">
        <f>IF(【全員最初に作成】基本情報!X252="","",【全員最初に作成】基本情報!X252)</f>
        <v/>
      </c>
      <c r="P229" s="233" t="str">
        <f>IF(【全員最初に作成】基本情報!Y252="","",【全員最初に作成】基本情報!Y252)</f>
        <v/>
      </c>
      <c r="Q229" s="234" t="str">
        <f>IF(【全員最初に作成】基本情報!AB252="","",【全員最初に作成】基本情報!AB252)</f>
        <v/>
      </c>
      <c r="R229" s="800"/>
      <c r="S229" s="801"/>
      <c r="T229" s="235" t="str">
        <f>IFERROR(IF(R229="","",VLOOKUP(P229,【参考】数式用!$A$5:$H$34,MATCH(S229,【参考】数式用!$F$4:$H$4,0)+5,0)),"")</f>
        <v/>
      </c>
      <c r="U229" s="236" t="str">
        <f>IF(S229="特定加算Ⅰ",VLOOKUP(P229,【参考】数式用!$A$5:$I$28,9,FALSE),"-")</f>
        <v>-</v>
      </c>
      <c r="V229" s="237" t="s">
        <v>155</v>
      </c>
      <c r="W229" s="802"/>
      <c r="X229" s="618" t="s">
        <v>156</v>
      </c>
      <c r="Y229" s="802"/>
      <c r="Z229" s="618" t="s">
        <v>157</v>
      </c>
      <c r="AA229" s="802"/>
      <c r="AB229" s="618" t="s">
        <v>156</v>
      </c>
      <c r="AC229" s="802"/>
      <c r="AD229" s="618" t="s">
        <v>158</v>
      </c>
      <c r="AE229" s="238" t="s">
        <v>159</v>
      </c>
      <c r="AF229" s="245" t="str">
        <f t="shared" si="17"/>
        <v/>
      </c>
      <c r="AG229" s="239" t="s">
        <v>160</v>
      </c>
      <c r="AH229" s="240" t="str">
        <f t="shared" si="18"/>
        <v/>
      </c>
      <c r="AJ229" s="241" t="str">
        <f t="shared" si="19"/>
        <v>○</v>
      </c>
      <c r="AK229" s="243" t="str">
        <f t="shared" si="16"/>
        <v/>
      </c>
      <c r="AL229" s="243"/>
      <c r="AM229" s="243"/>
      <c r="AN229" s="243"/>
      <c r="AO229" s="243"/>
      <c r="AP229" s="243"/>
      <c r="AQ229" s="243"/>
      <c r="AR229" s="243"/>
      <c r="AS229" s="244"/>
    </row>
    <row r="230" spans="1:45" ht="33" customHeight="1" thickBot="1">
      <c r="A230" s="229">
        <f t="shared" si="15"/>
        <v>219</v>
      </c>
      <c r="B230" s="230" t="str">
        <f>IF(【全員最初に作成】基本情報!C253="","",【全員最初に作成】基本情報!C253)</f>
        <v/>
      </c>
      <c r="C230" s="231" t="str">
        <f>IF(【全員最初に作成】基本情報!D253="","",【全員最初に作成】基本情報!D253)</f>
        <v/>
      </c>
      <c r="D230" s="231" t="str">
        <f>IF(【全員最初に作成】基本情報!E253="","",【全員最初に作成】基本情報!E253)</f>
        <v/>
      </c>
      <c r="E230" s="231" t="str">
        <f>IF(【全員最初に作成】基本情報!F253="","",【全員最初に作成】基本情報!F253)</f>
        <v/>
      </c>
      <c r="F230" s="231" t="str">
        <f>IF(【全員最初に作成】基本情報!G253="","",【全員最初に作成】基本情報!G253)</f>
        <v/>
      </c>
      <c r="G230" s="231" t="str">
        <f>IF(【全員最初に作成】基本情報!H253="","",【全員最初に作成】基本情報!H253)</f>
        <v/>
      </c>
      <c r="H230" s="231" t="str">
        <f>IF(【全員最初に作成】基本情報!I253="","",【全員最初に作成】基本情報!I253)</f>
        <v/>
      </c>
      <c r="I230" s="231" t="str">
        <f>IF(【全員最初に作成】基本情報!J253="","",【全員最初に作成】基本情報!J253)</f>
        <v/>
      </c>
      <c r="J230" s="231" t="str">
        <f>IF(【全員最初に作成】基本情報!K253="","",【全員最初に作成】基本情報!K253)</f>
        <v/>
      </c>
      <c r="K230" s="232" t="str">
        <f>IF(【全員最初に作成】基本情報!L253="","",【全員最初に作成】基本情報!L253)</f>
        <v/>
      </c>
      <c r="L230" s="229" t="str">
        <f>IF(【全員最初に作成】基本情報!M253="","",【全員最初に作成】基本情報!M253)</f>
        <v/>
      </c>
      <c r="M230" s="229" t="str">
        <f>IF(【全員最初に作成】基本情報!R253="","",【全員最初に作成】基本情報!R253)</f>
        <v/>
      </c>
      <c r="N230" s="229" t="str">
        <f>IF(【全員最初に作成】基本情報!W253="","",【全員最初に作成】基本情報!W253)</f>
        <v/>
      </c>
      <c r="O230" s="229" t="str">
        <f>IF(【全員最初に作成】基本情報!X253="","",【全員最初に作成】基本情報!X253)</f>
        <v/>
      </c>
      <c r="P230" s="233" t="str">
        <f>IF(【全員最初に作成】基本情報!Y253="","",【全員最初に作成】基本情報!Y253)</f>
        <v/>
      </c>
      <c r="Q230" s="234" t="str">
        <f>IF(【全員最初に作成】基本情報!AB253="","",【全員最初に作成】基本情報!AB253)</f>
        <v/>
      </c>
      <c r="R230" s="800"/>
      <c r="S230" s="801"/>
      <c r="T230" s="235" t="str">
        <f>IFERROR(IF(R230="","",VLOOKUP(P230,【参考】数式用!$A$5:$H$34,MATCH(S230,【参考】数式用!$F$4:$H$4,0)+5,0)),"")</f>
        <v/>
      </c>
      <c r="U230" s="236" t="str">
        <f>IF(S230="特定加算Ⅰ",VLOOKUP(P230,【参考】数式用!$A$5:$I$28,9,FALSE),"-")</f>
        <v>-</v>
      </c>
      <c r="V230" s="237" t="s">
        <v>155</v>
      </c>
      <c r="W230" s="802"/>
      <c r="X230" s="618" t="s">
        <v>156</v>
      </c>
      <c r="Y230" s="802"/>
      <c r="Z230" s="618" t="s">
        <v>157</v>
      </c>
      <c r="AA230" s="802"/>
      <c r="AB230" s="618" t="s">
        <v>156</v>
      </c>
      <c r="AC230" s="802"/>
      <c r="AD230" s="618" t="s">
        <v>158</v>
      </c>
      <c r="AE230" s="238" t="s">
        <v>159</v>
      </c>
      <c r="AF230" s="245" t="str">
        <f t="shared" si="17"/>
        <v/>
      </c>
      <c r="AG230" s="239" t="s">
        <v>160</v>
      </c>
      <c r="AH230" s="240" t="str">
        <f t="shared" si="18"/>
        <v/>
      </c>
      <c r="AJ230" s="241" t="str">
        <f t="shared" si="19"/>
        <v>○</v>
      </c>
      <c r="AK230" s="243" t="str">
        <f t="shared" si="16"/>
        <v/>
      </c>
      <c r="AL230" s="243"/>
      <c r="AM230" s="243"/>
      <c r="AN230" s="243"/>
      <c r="AO230" s="243"/>
      <c r="AP230" s="243"/>
      <c r="AQ230" s="243"/>
      <c r="AR230" s="243"/>
      <c r="AS230" s="244"/>
    </row>
    <row r="231" spans="1:45" ht="33" customHeight="1" thickBot="1">
      <c r="A231" s="229">
        <f t="shared" si="15"/>
        <v>220</v>
      </c>
      <c r="B231" s="230" t="str">
        <f>IF(【全員最初に作成】基本情報!C254="","",【全員最初に作成】基本情報!C254)</f>
        <v/>
      </c>
      <c r="C231" s="231" t="str">
        <f>IF(【全員最初に作成】基本情報!D254="","",【全員最初に作成】基本情報!D254)</f>
        <v/>
      </c>
      <c r="D231" s="231" t="str">
        <f>IF(【全員最初に作成】基本情報!E254="","",【全員最初に作成】基本情報!E254)</f>
        <v/>
      </c>
      <c r="E231" s="231" t="str">
        <f>IF(【全員最初に作成】基本情報!F254="","",【全員最初に作成】基本情報!F254)</f>
        <v/>
      </c>
      <c r="F231" s="231" t="str">
        <f>IF(【全員最初に作成】基本情報!G254="","",【全員最初に作成】基本情報!G254)</f>
        <v/>
      </c>
      <c r="G231" s="231" t="str">
        <f>IF(【全員最初に作成】基本情報!H254="","",【全員最初に作成】基本情報!H254)</f>
        <v/>
      </c>
      <c r="H231" s="231" t="str">
        <f>IF(【全員最初に作成】基本情報!I254="","",【全員最初に作成】基本情報!I254)</f>
        <v/>
      </c>
      <c r="I231" s="231" t="str">
        <f>IF(【全員最初に作成】基本情報!J254="","",【全員最初に作成】基本情報!J254)</f>
        <v/>
      </c>
      <c r="J231" s="231" t="str">
        <f>IF(【全員最初に作成】基本情報!K254="","",【全員最初に作成】基本情報!K254)</f>
        <v/>
      </c>
      <c r="K231" s="232" t="str">
        <f>IF(【全員最初に作成】基本情報!L254="","",【全員最初に作成】基本情報!L254)</f>
        <v/>
      </c>
      <c r="L231" s="229" t="str">
        <f>IF(【全員最初に作成】基本情報!M254="","",【全員最初に作成】基本情報!M254)</f>
        <v/>
      </c>
      <c r="M231" s="229" t="str">
        <f>IF(【全員最初に作成】基本情報!R254="","",【全員最初に作成】基本情報!R254)</f>
        <v/>
      </c>
      <c r="N231" s="229" t="str">
        <f>IF(【全員最初に作成】基本情報!W254="","",【全員最初に作成】基本情報!W254)</f>
        <v/>
      </c>
      <c r="O231" s="229" t="str">
        <f>IF(【全員最初に作成】基本情報!X254="","",【全員最初に作成】基本情報!X254)</f>
        <v/>
      </c>
      <c r="P231" s="233" t="str">
        <f>IF(【全員最初に作成】基本情報!Y254="","",【全員最初に作成】基本情報!Y254)</f>
        <v/>
      </c>
      <c r="Q231" s="234" t="str">
        <f>IF(【全員最初に作成】基本情報!AB254="","",【全員最初に作成】基本情報!AB254)</f>
        <v/>
      </c>
      <c r="R231" s="800"/>
      <c r="S231" s="801"/>
      <c r="T231" s="235" t="str">
        <f>IFERROR(IF(R231="","",VLOOKUP(P231,【参考】数式用!$A$5:$H$34,MATCH(S231,【参考】数式用!$F$4:$H$4,0)+5,0)),"")</f>
        <v/>
      </c>
      <c r="U231" s="236" t="str">
        <f>IF(S231="特定加算Ⅰ",VLOOKUP(P231,【参考】数式用!$A$5:$I$28,9,FALSE),"-")</f>
        <v>-</v>
      </c>
      <c r="V231" s="237" t="s">
        <v>155</v>
      </c>
      <c r="W231" s="802"/>
      <c r="X231" s="618" t="s">
        <v>156</v>
      </c>
      <c r="Y231" s="802"/>
      <c r="Z231" s="618" t="s">
        <v>157</v>
      </c>
      <c r="AA231" s="802"/>
      <c r="AB231" s="618" t="s">
        <v>156</v>
      </c>
      <c r="AC231" s="802"/>
      <c r="AD231" s="618" t="s">
        <v>158</v>
      </c>
      <c r="AE231" s="238" t="s">
        <v>159</v>
      </c>
      <c r="AF231" s="245" t="str">
        <f t="shared" si="17"/>
        <v/>
      </c>
      <c r="AG231" s="239" t="s">
        <v>160</v>
      </c>
      <c r="AH231" s="240" t="str">
        <f t="shared" si="18"/>
        <v/>
      </c>
      <c r="AJ231" s="241" t="str">
        <f t="shared" si="19"/>
        <v>○</v>
      </c>
      <c r="AK231" s="243" t="str">
        <f t="shared" si="16"/>
        <v/>
      </c>
      <c r="AL231" s="243"/>
      <c r="AM231" s="243"/>
      <c r="AN231" s="243"/>
      <c r="AO231" s="243"/>
      <c r="AP231" s="243"/>
      <c r="AQ231" s="243"/>
      <c r="AR231" s="243"/>
      <c r="AS231" s="244"/>
    </row>
    <row r="232" spans="1:45" ht="33" customHeight="1" thickBot="1">
      <c r="A232" s="229">
        <f t="shared" si="15"/>
        <v>221</v>
      </c>
      <c r="B232" s="230" t="str">
        <f>IF(【全員最初に作成】基本情報!C255="","",【全員最初に作成】基本情報!C255)</f>
        <v/>
      </c>
      <c r="C232" s="231" t="str">
        <f>IF(【全員最初に作成】基本情報!D255="","",【全員最初に作成】基本情報!D255)</f>
        <v/>
      </c>
      <c r="D232" s="231" t="str">
        <f>IF(【全員最初に作成】基本情報!E255="","",【全員最初に作成】基本情報!E255)</f>
        <v/>
      </c>
      <c r="E232" s="231" t="str">
        <f>IF(【全員最初に作成】基本情報!F255="","",【全員最初に作成】基本情報!F255)</f>
        <v/>
      </c>
      <c r="F232" s="231" t="str">
        <f>IF(【全員最初に作成】基本情報!G255="","",【全員最初に作成】基本情報!G255)</f>
        <v/>
      </c>
      <c r="G232" s="231" t="str">
        <f>IF(【全員最初に作成】基本情報!H255="","",【全員最初に作成】基本情報!H255)</f>
        <v/>
      </c>
      <c r="H232" s="231" t="str">
        <f>IF(【全員最初に作成】基本情報!I255="","",【全員最初に作成】基本情報!I255)</f>
        <v/>
      </c>
      <c r="I232" s="231" t="str">
        <f>IF(【全員最初に作成】基本情報!J255="","",【全員最初に作成】基本情報!J255)</f>
        <v/>
      </c>
      <c r="J232" s="231" t="str">
        <f>IF(【全員最初に作成】基本情報!K255="","",【全員最初に作成】基本情報!K255)</f>
        <v/>
      </c>
      <c r="K232" s="232" t="str">
        <f>IF(【全員最初に作成】基本情報!L255="","",【全員最初に作成】基本情報!L255)</f>
        <v/>
      </c>
      <c r="L232" s="229" t="str">
        <f>IF(【全員最初に作成】基本情報!M255="","",【全員最初に作成】基本情報!M255)</f>
        <v/>
      </c>
      <c r="M232" s="229" t="str">
        <f>IF(【全員最初に作成】基本情報!R255="","",【全員最初に作成】基本情報!R255)</f>
        <v/>
      </c>
      <c r="N232" s="229" t="str">
        <f>IF(【全員最初に作成】基本情報!W255="","",【全員最初に作成】基本情報!W255)</f>
        <v/>
      </c>
      <c r="O232" s="229" t="str">
        <f>IF(【全員最初に作成】基本情報!X255="","",【全員最初に作成】基本情報!X255)</f>
        <v/>
      </c>
      <c r="P232" s="233" t="str">
        <f>IF(【全員最初に作成】基本情報!Y255="","",【全員最初に作成】基本情報!Y255)</f>
        <v/>
      </c>
      <c r="Q232" s="234" t="str">
        <f>IF(【全員最初に作成】基本情報!AB255="","",【全員最初に作成】基本情報!AB255)</f>
        <v/>
      </c>
      <c r="R232" s="800"/>
      <c r="S232" s="801"/>
      <c r="T232" s="235" t="str">
        <f>IFERROR(IF(R232="","",VLOOKUP(P232,【参考】数式用!$A$5:$H$34,MATCH(S232,【参考】数式用!$F$4:$H$4,0)+5,0)),"")</f>
        <v/>
      </c>
      <c r="U232" s="236" t="str">
        <f>IF(S232="特定加算Ⅰ",VLOOKUP(P232,【参考】数式用!$A$5:$I$28,9,FALSE),"-")</f>
        <v>-</v>
      </c>
      <c r="V232" s="237" t="s">
        <v>155</v>
      </c>
      <c r="W232" s="802"/>
      <c r="X232" s="618" t="s">
        <v>156</v>
      </c>
      <c r="Y232" s="802"/>
      <c r="Z232" s="618" t="s">
        <v>157</v>
      </c>
      <c r="AA232" s="802"/>
      <c r="AB232" s="618" t="s">
        <v>156</v>
      </c>
      <c r="AC232" s="802"/>
      <c r="AD232" s="618" t="s">
        <v>158</v>
      </c>
      <c r="AE232" s="238" t="s">
        <v>159</v>
      </c>
      <c r="AF232" s="245" t="str">
        <f t="shared" si="17"/>
        <v/>
      </c>
      <c r="AG232" s="239" t="s">
        <v>160</v>
      </c>
      <c r="AH232" s="240" t="str">
        <f t="shared" si="18"/>
        <v/>
      </c>
      <c r="AJ232" s="241" t="str">
        <f t="shared" si="19"/>
        <v>○</v>
      </c>
      <c r="AK232" s="243" t="str">
        <f t="shared" si="16"/>
        <v/>
      </c>
      <c r="AL232" s="243"/>
      <c r="AM232" s="243"/>
      <c r="AN232" s="243"/>
      <c r="AO232" s="243"/>
      <c r="AP232" s="243"/>
      <c r="AQ232" s="243"/>
      <c r="AR232" s="243"/>
      <c r="AS232" s="244"/>
    </row>
    <row r="233" spans="1:45" ht="33" customHeight="1" thickBot="1">
      <c r="A233" s="229">
        <f t="shared" si="15"/>
        <v>222</v>
      </c>
      <c r="B233" s="230" t="str">
        <f>IF(【全員最初に作成】基本情報!C256="","",【全員最初に作成】基本情報!C256)</f>
        <v/>
      </c>
      <c r="C233" s="231" t="str">
        <f>IF(【全員最初に作成】基本情報!D256="","",【全員最初に作成】基本情報!D256)</f>
        <v/>
      </c>
      <c r="D233" s="231" t="str">
        <f>IF(【全員最初に作成】基本情報!E256="","",【全員最初に作成】基本情報!E256)</f>
        <v/>
      </c>
      <c r="E233" s="231" t="str">
        <f>IF(【全員最初に作成】基本情報!F256="","",【全員最初に作成】基本情報!F256)</f>
        <v/>
      </c>
      <c r="F233" s="231" t="str">
        <f>IF(【全員最初に作成】基本情報!G256="","",【全員最初に作成】基本情報!G256)</f>
        <v/>
      </c>
      <c r="G233" s="231" t="str">
        <f>IF(【全員最初に作成】基本情報!H256="","",【全員最初に作成】基本情報!H256)</f>
        <v/>
      </c>
      <c r="H233" s="231" t="str">
        <f>IF(【全員最初に作成】基本情報!I256="","",【全員最初に作成】基本情報!I256)</f>
        <v/>
      </c>
      <c r="I233" s="231" t="str">
        <f>IF(【全員最初に作成】基本情報!J256="","",【全員最初に作成】基本情報!J256)</f>
        <v/>
      </c>
      <c r="J233" s="231" t="str">
        <f>IF(【全員最初に作成】基本情報!K256="","",【全員最初に作成】基本情報!K256)</f>
        <v/>
      </c>
      <c r="K233" s="232" t="str">
        <f>IF(【全員最初に作成】基本情報!L256="","",【全員最初に作成】基本情報!L256)</f>
        <v/>
      </c>
      <c r="L233" s="229" t="str">
        <f>IF(【全員最初に作成】基本情報!M256="","",【全員最初に作成】基本情報!M256)</f>
        <v/>
      </c>
      <c r="M233" s="229" t="str">
        <f>IF(【全員最初に作成】基本情報!R256="","",【全員最初に作成】基本情報!R256)</f>
        <v/>
      </c>
      <c r="N233" s="229" t="str">
        <f>IF(【全員最初に作成】基本情報!W256="","",【全員最初に作成】基本情報!W256)</f>
        <v/>
      </c>
      <c r="O233" s="229" t="str">
        <f>IF(【全員最初に作成】基本情報!X256="","",【全員最初に作成】基本情報!X256)</f>
        <v/>
      </c>
      <c r="P233" s="233" t="str">
        <f>IF(【全員最初に作成】基本情報!Y256="","",【全員最初に作成】基本情報!Y256)</f>
        <v/>
      </c>
      <c r="Q233" s="234" t="str">
        <f>IF(【全員最初に作成】基本情報!AB256="","",【全員最初に作成】基本情報!AB256)</f>
        <v/>
      </c>
      <c r="R233" s="800"/>
      <c r="S233" s="801"/>
      <c r="T233" s="235" t="str">
        <f>IFERROR(IF(R233="","",VLOOKUP(P233,【参考】数式用!$A$5:$H$34,MATCH(S233,【参考】数式用!$F$4:$H$4,0)+5,0)),"")</f>
        <v/>
      </c>
      <c r="U233" s="236" t="str">
        <f>IF(S233="特定加算Ⅰ",VLOOKUP(P233,【参考】数式用!$A$5:$I$28,9,FALSE),"-")</f>
        <v>-</v>
      </c>
      <c r="V233" s="237" t="s">
        <v>155</v>
      </c>
      <c r="W233" s="802"/>
      <c r="X233" s="618" t="s">
        <v>156</v>
      </c>
      <c r="Y233" s="802"/>
      <c r="Z233" s="618" t="s">
        <v>157</v>
      </c>
      <c r="AA233" s="802"/>
      <c r="AB233" s="618" t="s">
        <v>156</v>
      </c>
      <c r="AC233" s="802"/>
      <c r="AD233" s="618" t="s">
        <v>158</v>
      </c>
      <c r="AE233" s="238" t="s">
        <v>159</v>
      </c>
      <c r="AF233" s="245" t="str">
        <f t="shared" si="17"/>
        <v/>
      </c>
      <c r="AG233" s="239" t="s">
        <v>160</v>
      </c>
      <c r="AH233" s="240" t="str">
        <f t="shared" si="18"/>
        <v/>
      </c>
      <c r="AJ233" s="241" t="str">
        <f t="shared" si="19"/>
        <v>○</v>
      </c>
      <c r="AK233" s="243" t="str">
        <f t="shared" si="16"/>
        <v/>
      </c>
      <c r="AL233" s="243"/>
      <c r="AM233" s="243"/>
      <c r="AN233" s="243"/>
      <c r="AO233" s="243"/>
      <c r="AP233" s="243"/>
      <c r="AQ233" s="243"/>
      <c r="AR233" s="243"/>
      <c r="AS233" s="244"/>
    </row>
    <row r="234" spans="1:45" ht="33" customHeight="1" thickBot="1">
      <c r="A234" s="229">
        <f t="shared" si="15"/>
        <v>223</v>
      </c>
      <c r="B234" s="230" t="str">
        <f>IF(【全員最初に作成】基本情報!C257="","",【全員最初に作成】基本情報!C257)</f>
        <v/>
      </c>
      <c r="C234" s="231" t="str">
        <f>IF(【全員最初に作成】基本情報!D257="","",【全員最初に作成】基本情報!D257)</f>
        <v/>
      </c>
      <c r="D234" s="231" t="str">
        <f>IF(【全員最初に作成】基本情報!E257="","",【全員最初に作成】基本情報!E257)</f>
        <v/>
      </c>
      <c r="E234" s="231" t="str">
        <f>IF(【全員最初に作成】基本情報!F257="","",【全員最初に作成】基本情報!F257)</f>
        <v/>
      </c>
      <c r="F234" s="231" t="str">
        <f>IF(【全員最初に作成】基本情報!G257="","",【全員最初に作成】基本情報!G257)</f>
        <v/>
      </c>
      <c r="G234" s="231" t="str">
        <f>IF(【全員最初に作成】基本情報!H257="","",【全員最初に作成】基本情報!H257)</f>
        <v/>
      </c>
      <c r="H234" s="231" t="str">
        <f>IF(【全員最初に作成】基本情報!I257="","",【全員最初に作成】基本情報!I257)</f>
        <v/>
      </c>
      <c r="I234" s="231" t="str">
        <f>IF(【全員最初に作成】基本情報!J257="","",【全員最初に作成】基本情報!J257)</f>
        <v/>
      </c>
      <c r="J234" s="231" t="str">
        <f>IF(【全員最初に作成】基本情報!K257="","",【全員最初に作成】基本情報!K257)</f>
        <v/>
      </c>
      <c r="K234" s="232" t="str">
        <f>IF(【全員最初に作成】基本情報!L257="","",【全員最初に作成】基本情報!L257)</f>
        <v/>
      </c>
      <c r="L234" s="229" t="str">
        <f>IF(【全員最初に作成】基本情報!M257="","",【全員最初に作成】基本情報!M257)</f>
        <v/>
      </c>
      <c r="M234" s="229" t="str">
        <f>IF(【全員最初に作成】基本情報!R257="","",【全員最初に作成】基本情報!R257)</f>
        <v/>
      </c>
      <c r="N234" s="229" t="str">
        <f>IF(【全員最初に作成】基本情報!W257="","",【全員最初に作成】基本情報!W257)</f>
        <v/>
      </c>
      <c r="O234" s="229" t="str">
        <f>IF(【全員最初に作成】基本情報!X257="","",【全員最初に作成】基本情報!X257)</f>
        <v/>
      </c>
      <c r="P234" s="233" t="str">
        <f>IF(【全員最初に作成】基本情報!Y257="","",【全員最初に作成】基本情報!Y257)</f>
        <v/>
      </c>
      <c r="Q234" s="234" t="str">
        <f>IF(【全員最初に作成】基本情報!AB257="","",【全員最初に作成】基本情報!AB257)</f>
        <v/>
      </c>
      <c r="R234" s="800"/>
      <c r="S234" s="801"/>
      <c r="T234" s="235" t="str">
        <f>IFERROR(IF(R234="","",VLOOKUP(P234,【参考】数式用!$A$5:$H$34,MATCH(S234,【参考】数式用!$F$4:$H$4,0)+5,0)),"")</f>
        <v/>
      </c>
      <c r="U234" s="236" t="str">
        <f>IF(S234="特定加算Ⅰ",VLOOKUP(P234,【参考】数式用!$A$5:$I$28,9,FALSE),"-")</f>
        <v>-</v>
      </c>
      <c r="V234" s="237" t="s">
        <v>155</v>
      </c>
      <c r="W234" s="802"/>
      <c r="X234" s="618" t="s">
        <v>156</v>
      </c>
      <c r="Y234" s="802"/>
      <c r="Z234" s="618" t="s">
        <v>157</v>
      </c>
      <c r="AA234" s="802"/>
      <c r="AB234" s="618" t="s">
        <v>156</v>
      </c>
      <c r="AC234" s="802"/>
      <c r="AD234" s="618" t="s">
        <v>158</v>
      </c>
      <c r="AE234" s="238" t="s">
        <v>159</v>
      </c>
      <c r="AF234" s="245" t="str">
        <f t="shared" si="17"/>
        <v/>
      </c>
      <c r="AG234" s="239" t="s">
        <v>160</v>
      </c>
      <c r="AH234" s="240" t="str">
        <f t="shared" si="18"/>
        <v/>
      </c>
      <c r="AJ234" s="241" t="str">
        <f t="shared" si="19"/>
        <v>○</v>
      </c>
      <c r="AK234" s="243" t="str">
        <f t="shared" si="16"/>
        <v/>
      </c>
      <c r="AL234" s="243"/>
      <c r="AM234" s="243"/>
      <c r="AN234" s="243"/>
      <c r="AO234" s="243"/>
      <c r="AP234" s="243"/>
      <c r="AQ234" s="243"/>
      <c r="AR234" s="243"/>
      <c r="AS234" s="244"/>
    </row>
    <row r="235" spans="1:45" ht="33" customHeight="1" thickBot="1">
      <c r="A235" s="229">
        <f t="shared" si="15"/>
        <v>224</v>
      </c>
      <c r="B235" s="230" t="str">
        <f>IF(【全員最初に作成】基本情報!C258="","",【全員最初に作成】基本情報!C258)</f>
        <v/>
      </c>
      <c r="C235" s="231" t="str">
        <f>IF(【全員最初に作成】基本情報!D258="","",【全員最初に作成】基本情報!D258)</f>
        <v/>
      </c>
      <c r="D235" s="231" t="str">
        <f>IF(【全員最初に作成】基本情報!E258="","",【全員最初に作成】基本情報!E258)</f>
        <v/>
      </c>
      <c r="E235" s="231" t="str">
        <f>IF(【全員最初に作成】基本情報!F258="","",【全員最初に作成】基本情報!F258)</f>
        <v/>
      </c>
      <c r="F235" s="231" t="str">
        <f>IF(【全員最初に作成】基本情報!G258="","",【全員最初に作成】基本情報!G258)</f>
        <v/>
      </c>
      <c r="G235" s="231" t="str">
        <f>IF(【全員最初に作成】基本情報!H258="","",【全員最初に作成】基本情報!H258)</f>
        <v/>
      </c>
      <c r="H235" s="231" t="str">
        <f>IF(【全員最初に作成】基本情報!I258="","",【全員最初に作成】基本情報!I258)</f>
        <v/>
      </c>
      <c r="I235" s="231" t="str">
        <f>IF(【全員最初に作成】基本情報!J258="","",【全員最初に作成】基本情報!J258)</f>
        <v/>
      </c>
      <c r="J235" s="231" t="str">
        <f>IF(【全員最初に作成】基本情報!K258="","",【全員最初に作成】基本情報!K258)</f>
        <v/>
      </c>
      <c r="K235" s="232" t="str">
        <f>IF(【全員最初に作成】基本情報!L258="","",【全員最初に作成】基本情報!L258)</f>
        <v/>
      </c>
      <c r="L235" s="229" t="str">
        <f>IF(【全員最初に作成】基本情報!M258="","",【全員最初に作成】基本情報!M258)</f>
        <v/>
      </c>
      <c r="M235" s="229" t="str">
        <f>IF(【全員最初に作成】基本情報!R258="","",【全員最初に作成】基本情報!R258)</f>
        <v/>
      </c>
      <c r="N235" s="229" t="str">
        <f>IF(【全員最初に作成】基本情報!W258="","",【全員最初に作成】基本情報!W258)</f>
        <v/>
      </c>
      <c r="O235" s="229" t="str">
        <f>IF(【全員最初に作成】基本情報!X258="","",【全員最初に作成】基本情報!X258)</f>
        <v/>
      </c>
      <c r="P235" s="233" t="str">
        <f>IF(【全員最初に作成】基本情報!Y258="","",【全員最初に作成】基本情報!Y258)</f>
        <v/>
      </c>
      <c r="Q235" s="234" t="str">
        <f>IF(【全員最初に作成】基本情報!AB258="","",【全員最初に作成】基本情報!AB258)</f>
        <v/>
      </c>
      <c r="R235" s="800"/>
      <c r="S235" s="801"/>
      <c r="T235" s="235" t="str">
        <f>IFERROR(IF(R235="","",VLOOKUP(P235,【参考】数式用!$A$5:$H$34,MATCH(S235,【参考】数式用!$F$4:$H$4,0)+5,0)),"")</f>
        <v/>
      </c>
      <c r="U235" s="236" t="str">
        <f>IF(S235="特定加算Ⅰ",VLOOKUP(P235,【参考】数式用!$A$5:$I$28,9,FALSE),"-")</f>
        <v>-</v>
      </c>
      <c r="V235" s="237" t="s">
        <v>155</v>
      </c>
      <c r="W235" s="802"/>
      <c r="X235" s="618" t="s">
        <v>156</v>
      </c>
      <c r="Y235" s="802"/>
      <c r="Z235" s="618" t="s">
        <v>157</v>
      </c>
      <c r="AA235" s="802"/>
      <c r="AB235" s="618" t="s">
        <v>156</v>
      </c>
      <c r="AC235" s="802"/>
      <c r="AD235" s="618" t="s">
        <v>158</v>
      </c>
      <c r="AE235" s="238" t="s">
        <v>159</v>
      </c>
      <c r="AF235" s="245" t="str">
        <f t="shared" si="17"/>
        <v/>
      </c>
      <c r="AG235" s="239" t="s">
        <v>160</v>
      </c>
      <c r="AH235" s="240" t="str">
        <f t="shared" si="18"/>
        <v/>
      </c>
      <c r="AJ235" s="241" t="str">
        <f t="shared" si="19"/>
        <v>○</v>
      </c>
      <c r="AK235" s="243" t="str">
        <f t="shared" si="16"/>
        <v/>
      </c>
      <c r="AL235" s="243"/>
      <c r="AM235" s="243"/>
      <c r="AN235" s="243"/>
      <c r="AO235" s="243"/>
      <c r="AP235" s="243"/>
      <c r="AQ235" s="243"/>
      <c r="AR235" s="243"/>
      <c r="AS235" s="244"/>
    </row>
    <row r="236" spans="1:45" ht="33" customHeight="1" thickBot="1">
      <c r="A236" s="229">
        <f t="shared" si="15"/>
        <v>225</v>
      </c>
      <c r="B236" s="230" t="str">
        <f>IF(【全員最初に作成】基本情報!C259="","",【全員最初に作成】基本情報!C259)</f>
        <v/>
      </c>
      <c r="C236" s="231" t="str">
        <f>IF(【全員最初に作成】基本情報!D259="","",【全員最初に作成】基本情報!D259)</f>
        <v/>
      </c>
      <c r="D236" s="231" t="str">
        <f>IF(【全員最初に作成】基本情報!E259="","",【全員最初に作成】基本情報!E259)</f>
        <v/>
      </c>
      <c r="E236" s="231" t="str">
        <f>IF(【全員最初に作成】基本情報!F259="","",【全員最初に作成】基本情報!F259)</f>
        <v/>
      </c>
      <c r="F236" s="231" t="str">
        <f>IF(【全員最初に作成】基本情報!G259="","",【全員最初に作成】基本情報!G259)</f>
        <v/>
      </c>
      <c r="G236" s="231" t="str">
        <f>IF(【全員最初に作成】基本情報!H259="","",【全員最初に作成】基本情報!H259)</f>
        <v/>
      </c>
      <c r="H236" s="231" t="str">
        <f>IF(【全員最初に作成】基本情報!I259="","",【全員最初に作成】基本情報!I259)</f>
        <v/>
      </c>
      <c r="I236" s="231" t="str">
        <f>IF(【全員最初に作成】基本情報!J259="","",【全員最初に作成】基本情報!J259)</f>
        <v/>
      </c>
      <c r="J236" s="231" t="str">
        <f>IF(【全員最初に作成】基本情報!K259="","",【全員最初に作成】基本情報!K259)</f>
        <v/>
      </c>
      <c r="K236" s="232" t="str">
        <f>IF(【全員最初に作成】基本情報!L259="","",【全員最初に作成】基本情報!L259)</f>
        <v/>
      </c>
      <c r="L236" s="229" t="str">
        <f>IF(【全員最初に作成】基本情報!M259="","",【全員最初に作成】基本情報!M259)</f>
        <v/>
      </c>
      <c r="M236" s="229" t="str">
        <f>IF(【全員最初に作成】基本情報!R259="","",【全員最初に作成】基本情報!R259)</f>
        <v/>
      </c>
      <c r="N236" s="229" t="str">
        <f>IF(【全員最初に作成】基本情報!W259="","",【全員最初に作成】基本情報!W259)</f>
        <v/>
      </c>
      <c r="O236" s="229" t="str">
        <f>IF(【全員最初に作成】基本情報!X259="","",【全員最初に作成】基本情報!X259)</f>
        <v/>
      </c>
      <c r="P236" s="233" t="str">
        <f>IF(【全員最初に作成】基本情報!Y259="","",【全員最初に作成】基本情報!Y259)</f>
        <v/>
      </c>
      <c r="Q236" s="234" t="str">
        <f>IF(【全員最初に作成】基本情報!AB259="","",【全員最初に作成】基本情報!AB259)</f>
        <v/>
      </c>
      <c r="R236" s="800"/>
      <c r="S236" s="801"/>
      <c r="T236" s="235" t="str">
        <f>IFERROR(IF(R236="","",VLOOKUP(P236,【参考】数式用!$A$5:$H$34,MATCH(S236,【参考】数式用!$F$4:$H$4,0)+5,0)),"")</f>
        <v/>
      </c>
      <c r="U236" s="236" t="str">
        <f>IF(S236="特定加算Ⅰ",VLOOKUP(P236,【参考】数式用!$A$5:$I$28,9,FALSE),"-")</f>
        <v>-</v>
      </c>
      <c r="V236" s="237" t="s">
        <v>155</v>
      </c>
      <c r="W236" s="802"/>
      <c r="X236" s="618" t="s">
        <v>156</v>
      </c>
      <c r="Y236" s="802"/>
      <c r="Z236" s="618" t="s">
        <v>157</v>
      </c>
      <c r="AA236" s="802"/>
      <c r="AB236" s="618" t="s">
        <v>156</v>
      </c>
      <c r="AC236" s="802"/>
      <c r="AD236" s="618" t="s">
        <v>158</v>
      </c>
      <c r="AE236" s="238" t="s">
        <v>159</v>
      </c>
      <c r="AF236" s="245" t="str">
        <f t="shared" si="17"/>
        <v/>
      </c>
      <c r="AG236" s="239" t="s">
        <v>160</v>
      </c>
      <c r="AH236" s="240" t="str">
        <f t="shared" si="18"/>
        <v/>
      </c>
      <c r="AJ236" s="241" t="str">
        <f t="shared" si="19"/>
        <v>○</v>
      </c>
      <c r="AK236" s="243" t="str">
        <f t="shared" si="16"/>
        <v/>
      </c>
      <c r="AL236" s="243"/>
      <c r="AM236" s="243"/>
      <c r="AN236" s="243"/>
      <c r="AO236" s="243"/>
      <c r="AP236" s="243"/>
      <c r="AQ236" s="243"/>
      <c r="AR236" s="243"/>
      <c r="AS236" s="244"/>
    </row>
    <row r="237" spans="1:45" ht="33" customHeight="1" thickBot="1">
      <c r="A237" s="229">
        <f t="shared" si="15"/>
        <v>226</v>
      </c>
      <c r="B237" s="230" t="str">
        <f>IF(【全員最初に作成】基本情報!C260="","",【全員最初に作成】基本情報!C260)</f>
        <v/>
      </c>
      <c r="C237" s="231" t="str">
        <f>IF(【全員最初に作成】基本情報!D260="","",【全員最初に作成】基本情報!D260)</f>
        <v/>
      </c>
      <c r="D237" s="231" t="str">
        <f>IF(【全員最初に作成】基本情報!E260="","",【全員最初に作成】基本情報!E260)</f>
        <v/>
      </c>
      <c r="E237" s="231" t="str">
        <f>IF(【全員最初に作成】基本情報!F260="","",【全員最初に作成】基本情報!F260)</f>
        <v/>
      </c>
      <c r="F237" s="231" t="str">
        <f>IF(【全員最初に作成】基本情報!G260="","",【全員最初に作成】基本情報!G260)</f>
        <v/>
      </c>
      <c r="G237" s="231" t="str">
        <f>IF(【全員最初に作成】基本情報!H260="","",【全員最初に作成】基本情報!H260)</f>
        <v/>
      </c>
      <c r="H237" s="231" t="str">
        <f>IF(【全員最初に作成】基本情報!I260="","",【全員最初に作成】基本情報!I260)</f>
        <v/>
      </c>
      <c r="I237" s="231" t="str">
        <f>IF(【全員最初に作成】基本情報!J260="","",【全員最初に作成】基本情報!J260)</f>
        <v/>
      </c>
      <c r="J237" s="231" t="str">
        <f>IF(【全員最初に作成】基本情報!K260="","",【全員最初に作成】基本情報!K260)</f>
        <v/>
      </c>
      <c r="K237" s="232" t="str">
        <f>IF(【全員最初に作成】基本情報!L260="","",【全員最初に作成】基本情報!L260)</f>
        <v/>
      </c>
      <c r="L237" s="229" t="str">
        <f>IF(【全員最初に作成】基本情報!M260="","",【全員最初に作成】基本情報!M260)</f>
        <v/>
      </c>
      <c r="M237" s="229" t="str">
        <f>IF(【全員最初に作成】基本情報!R260="","",【全員最初に作成】基本情報!R260)</f>
        <v/>
      </c>
      <c r="N237" s="229" t="str">
        <f>IF(【全員最初に作成】基本情報!W260="","",【全員最初に作成】基本情報!W260)</f>
        <v/>
      </c>
      <c r="O237" s="229" t="str">
        <f>IF(【全員最初に作成】基本情報!X260="","",【全員最初に作成】基本情報!X260)</f>
        <v/>
      </c>
      <c r="P237" s="233" t="str">
        <f>IF(【全員最初に作成】基本情報!Y260="","",【全員最初に作成】基本情報!Y260)</f>
        <v/>
      </c>
      <c r="Q237" s="234" t="str">
        <f>IF(【全員最初に作成】基本情報!AB260="","",【全員最初に作成】基本情報!AB260)</f>
        <v/>
      </c>
      <c r="R237" s="800"/>
      <c r="S237" s="801"/>
      <c r="T237" s="235" t="str">
        <f>IFERROR(IF(R237="","",VLOOKUP(P237,【参考】数式用!$A$5:$H$34,MATCH(S237,【参考】数式用!$F$4:$H$4,0)+5,0)),"")</f>
        <v/>
      </c>
      <c r="U237" s="236" t="str">
        <f>IF(S237="特定加算Ⅰ",VLOOKUP(P237,【参考】数式用!$A$5:$I$28,9,FALSE),"-")</f>
        <v>-</v>
      </c>
      <c r="V237" s="237" t="s">
        <v>155</v>
      </c>
      <c r="W237" s="802"/>
      <c r="X237" s="618" t="s">
        <v>156</v>
      </c>
      <c r="Y237" s="802"/>
      <c r="Z237" s="618" t="s">
        <v>157</v>
      </c>
      <c r="AA237" s="802"/>
      <c r="AB237" s="618" t="s">
        <v>156</v>
      </c>
      <c r="AC237" s="802"/>
      <c r="AD237" s="618" t="s">
        <v>158</v>
      </c>
      <c r="AE237" s="238" t="s">
        <v>159</v>
      </c>
      <c r="AF237" s="245" t="str">
        <f t="shared" si="17"/>
        <v/>
      </c>
      <c r="AG237" s="239" t="s">
        <v>160</v>
      </c>
      <c r="AH237" s="240" t="str">
        <f t="shared" si="18"/>
        <v/>
      </c>
      <c r="AJ237" s="241" t="str">
        <f t="shared" si="19"/>
        <v>○</v>
      </c>
      <c r="AK237" s="243" t="str">
        <f t="shared" si="16"/>
        <v/>
      </c>
      <c r="AL237" s="243"/>
      <c r="AM237" s="243"/>
      <c r="AN237" s="243"/>
      <c r="AO237" s="243"/>
      <c r="AP237" s="243"/>
      <c r="AQ237" s="243"/>
      <c r="AR237" s="243"/>
      <c r="AS237" s="244"/>
    </row>
    <row r="238" spans="1:45" ht="33" customHeight="1" thickBot="1">
      <c r="A238" s="229">
        <f t="shared" si="15"/>
        <v>227</v>
      </c>
      <c r="B238" s="230" t="str">
        <f>IF(【全員最初に作成】基本情報!C261="","",【全員最初に作成】基本情報!C261)</f>
        <v/>
      </c>
      <c r="C238" s="231" t="str">
        <f>IF(【全員最初に作成】基本情報!D261="","",【全員最初に作成】基本情報!D261)</f>
        <v/>
      </c>
      <c r="D238" s="231" t="str">
        <f>IF(【全員最初に作成】基本情報!E261="","",【全員最初に作成】基本情報!E261)</f>
        <v/>
      </c>
      <c r="E238" s="231" t="str">
        <f>IF(【全員最初に作成】基本情報!F261="","",【全員最初に作成】基本情報!F261)</f>
        <v/>
      </c>
      <c r="F238" s="231" t="str">
        <f>IF(【全員最初に作成】基本情報!G261="","",【全員最初に作成】基本情報!G261)</f>
        <v/>
      </c>
      <c r="G238" s="231" t="str">
        <f>IF(【全員最初に作成】基本情報!H261="","",【全員最初に作成】基本情報!H261)</f>
        <v/>
      </c>
      <c r="H238" s="231" t="str">
        <f>IF(【全員最初に作成】基本情報!I261="","",【全員最初に作成】基本情報!I261)</f>
        <v/>
      </c>
      <c r="I238" s="231" t="str">
        <f>IF(【全員最初に作成】基本情報!J261="","",【全員最初に作成】基本情報!J261)</f>
        <v/>
      </c>
      <c r="J238" s="231" t="str">
        <f>IF(【全員最初に作成】基本情報!K261="","",【全員最初に作成】基本情報!K261)</f>
        <v/>
      </c>
      <c r="K238" s="232" t="str">
        <f>IF(【全員最初に作成】基本情報!L261="","",【全員最初に作成】基本情報!L261)</f>
        <v/>
      </c>
      <c r="L238" s="229" t="str">
        <f>IF(【全員最初に作成】基本情報!M261="","",【全員最初に作成】基本情報!M261)</f>
        <v/>
      </c>
      <c r="M238" s="229" t="str">
        <f>IF(【全員最初に作成】基本情報!R261="","",【全員最初に作成】基本情報!R261)</f>
        <v/>
      </c>
      <c r="N238" s="229" t="str">
        <f>IF(【全員最初に作成】基本情報!W261="","",【全員最初に作成】基本情報!W261)</f>
        <v/>
      </c>
      <c r="O238" s="229" t="str">
        <f>IF(【全員最初に作成】基本情報!X261="","",【全員最初に作成】基本情報!X261)</f>
        <v/>
      </c>
      <c r="P238" s="233" t="str">
        <f>IF(【全員最初に作成】基本情報!Y261="","",【全員最初に作成】基本情報!Y261)</f>
        <v/>
      </c>
      <c r="Q238" s="234" t="str">
        <f>IF(【全員最初に作成】基本情報!AB261="","",【全員最初に作成】基本情報!AB261)</f>
        <v/>
      </c>
      <c r="R238" s="800"/>
      <c r="S238" s="801"/>
      <c r="T238" s="235" t="str">
        <f>IFERROR(IF(R238="","",VLOOKUP(P238,【参考】数式用!$A$5:$H$34,MATCH(S238,【参考】数式用!$F$4:$H$4,0)+5,0)),"")</f>
        <v/>
      </c>
      <c r="U238" s="236" t="str">
        <f>IF(S238="特定加算Ⅰ",VLOOKUP(P238,【参考】数式用!$A$5:$I$28,9,FALSE),"-")</f>
        <v>-</v>
      </c>
      <c r="V238" s="237" t="s">
        <v>155</v>
      </c>
      <c r="W238" s="802"/>
      <c r="X238" s="618" t="s">
        <v>156</v>
      </c>
      <c r="Y238" s="802"/>
      <c r="Z238" s="618" t="s">
        <v>157</v>
      </c>
      <c r="AA238" s="802"/>
      <c r="AB238" s="618" t="s">
        <v>156</v>
      </c>
      <c r="AC238" s="802"/>
      <c r="AD238" s="618" t="s">
        <v>158</v>
      </c>
      <c r="AE238" s="238" t="s">
        <v>159</v>
      </c>
      <c r="AF238" s="245" t="str">
        <f t="shared" si="17"/>
        <v/>
      </c>
      <c r="AG238" s="239" t="s">
        <v>160</v>
      </c>
      <c r="AH238" s="240" t="str">
        <f t="shared" si="18"/>
        <v/>
      </c>
      <c r="AJ238" s="241" t="str">
        <f t="shared" si="19"/>
        <v>○</v>
      </c>
      <c r="AK238" s="243" t="str">
        <f t="shared" si="16"/>
        <v/>
      </c>
      <c r="AL238" s="243"/>
      <c r="AM238" s="243"/>
      <c r="AN238" s="243"/>
      <c r="AO238" s="243"/>
      <c r="AP238" s="243"/>
      <c r="AQ238" s="243"/>
      <c r="AR238" s="243"/>
      <c r="AS238" s="244"/>
    </row>
    <row r="239" spans="1:45" ht="33" customHeight="1" thickBot="1">
      <c r="A239" s="229">
        <f t="shared" si="15"/>
        <v>228</v>
      </c>
      <c r="B239" s="230" t="str">
        <f>IF(【全員最初に作成】基本情報!C262="","",【全員最初に作成】基本情報!C262)</f>
        <v/>
      </c>
      <c r="C239" s="231" t="str">
        <f>IF(【全員最初に作成】基本情報!D262="","",【全員最初に作成】基本情報!D262)</f>
        <v/>
      </c>
      <c r="D239" s="231" t="str">
        <f>IF(【全員最初に作成】基本情報!E262="","",【全員最初に作成】基本情報!E262)</f>
        <v/>
      </c>
      <c r="E239" s="231" t="str">
        <f>IF(【全員最初に作成】基本情報!F262="","",【全員最初に作成】基本情報!F262)</f>
        <v/>
      </c>
      <c r="F239" s="231" t="str">
        <f>IF(【全員最初に作成】基本情報!G262="","",【全員最初に作成】基本情報!G262)</f>
        <v/>
      </c>
      <c r="G239" s="231" t="str">
        <f>IF(【全員最初に作成】基本情報!H262="","",【全員最初に作成】基本情報!H262)</f>
        <v/>
      </c>
      <c r="H239" s="231" t="str">
        <f>IF(【全員最初に作成】基本情報!I262="","",【全員最初に作成】基本情報!I262)</f>
        <v/>
      </c>
      <c r="I239" s="231" t="str">
        <f>IF(【全員最初に作成】基本情報!J262="","",【全員最初に作成】基本情報!J262)</f>
        <v/>
      </c>
      <c r="J239" s="231" t="str">
        <f>IF(【全員最初に作成】基本情報!K262="","",【全員最初に作成】基本情報!K262)</f>
        <v/>
      </c>
      <c r="K239" s="232" t="str">
        <f>IF(【全員最初に作成】基本情報!L262="","",【全員最初に作成】基本情報!L262)</f>
        <v/>
      </c>
      <c r="L239" s="229" t="str">
        <f>IF(【全員最初に作成】基本情報!M262="","",【全員最初に作成】基本情報!M262)</f>
        <v/>
      </c>
      <c r="M239" s="229" t="str">
        <f>IF(【全員最初に作成】基本情報!R262="","",【全員最初に作成】基本情報!R262)</f>
        <v/>
      </c>
      <c r="N239" s="229" t="str">
        <f>IF(【全員最初に作成】基本情報!W262="","",【全員最初に作成】基本情報!W262)</f>
        <v/>
      </c>
      <c r="O239" s="229" t="str">
        <f>IF(【全員最初に作成】基本情報!X262="","",【全員最初に作成】基本情報!X262)</f>
        <v/>
      </c>
      <c r="P239" s="233" t="str">
        <f>IF(【全員最初に作成】基本情報!Y262="","",【全員最初に作成】基本情報!Y262)</f>
        <v/>
      </c>
      <c r="Q239" s="234" t="str">
        <f>IF(【全員最初に作成】基本情報!AB262="","",【全員最初に作成】基本情報!AB262)</f>
        <v/>
      </c>
      <c r="R239" s="800"/>
      <c r="S239" s="801"/>
      <c r="T239" s="235" t="str">
        <f>IFERROR(IF(R239="","",VLOOKUP(P239,【参考】数式用!$A$5:$H$34,MATCH(S239,【参考】数式用!$F$4:$H$4,0)+5,0)),"")</f>
        <v/>
      </c>
      <c r="U239" s="236" t="str">
        <f>IF(S239="特定加算Ⅰ",VLOOKUP(P239,【参考】数式用!$A$5:$I$28,9,FALSE),"-")</f>
        <v>-</v>
      </c>
      <c r="V239" s="237" t="s">
        <v>155</v>
      </c>
      <c r="W239" s="802"/>
      <c r="X239" s="618" t="s">
        <v>156</v>
      </c>
      <c r="Y239" s="802"/>
      <c r="Z239" s="618" t="s">
        <v>157</v>
      </c>
      <c r="AA239" s="802"/>
      <c r="AB239" s="618" t="s">
        <v>156</v>
      </c>
      <c r="AC239" s="802"/>
      <c r="AD239" s="618" t="s">
        <v>158</v>
      </c>
      <c r="AE239" s="238" t="s">
        <v>159</v>
      </c>
      <c r="AF239" s="245" t="str">
        <f t="shared" si="17"/>
        <v/>
      </c>
      <c r="AG239" s="239" t="s">
        <v>160</v>
      </c>
      <c r="AH239" s="240" t="str">
        <f t="shared" si="18"/>
        <v/>
      </c>
      <c r="AJ239" s="241" t="str">
        <f t="shared" si="19"/>
        <v>○</v>
      </c>
      <c r="AK239" s="243" t="str">
        <f t="shared" si="16"/>
        <v/>
      </c>
      <c r="AL239" s="243"/>
      <c r="AM239" s="243"/>
      <c r="AN239" s="243"/>
      <c r="AO239" s="243"/>
      <c r="AP239" s="243"/>
      <c r="AQ239" s="243"/>
      <c r="AR239" s="243"/>
      <c r="AS239" s="244"/>
    </row>
    <row r="240" spans="1:45" ht="33" customHeight="1" thickBot="1">
      <c r="A240" s="229">
        <f t="shared" si="15"/>
        <v>229</v>
      </c>
      <c r="B240" s="230" t="str">
        <f>IF(【全員最初に作成】基本情報!C263="","",【全員最初に作成】基本情報!C263)</f>
        <v/>
      </c>
      <c r="C240" s="231" t="str">
        <f>IF(【全員最初に作成】基本情報!D263="","",【全員最初に作成】基本情報!D263)</f>
        <v/>
      </c>
      <c r="D240" s="231" t="str">
        <f>IF(【全員最初に作成】基本情報!E263="","",【全員最初に作成】基本情報!E263)</f>
        <v/>
      </c>
      <c r="E240" s="231" t="str">
        <f>IF(【全員最初に作成】基本情報!F263="","",【全員最初に作成】基本情報!F263)</f>
        <v/>
      </c>
      <c r="F240" s="231" t="str">
        <f>IF(【全員最初に作成】基本情報!G263="","",【全員最初に作成】基本情報!G263)</f>
        <v/>
      </c>
      <c r="G240" s="231" t="str">
        <f>IF(【全員最初に作成】基本情報!H263="","",【全員最初に作成】基本情報!H263)</f>
        <v/>
      </c>
      <c r="H240" s="231" t="str">
        <f>IF(【全員最初に作成】基本情報!I263="","",【全員最初に作成】基本情報!I263)</f>
        <v/>
      </c>
      <c r="I240" s="231" t="str">
        <f>IF(【全員最初に作成】基本情報!J263="","",【全員最初に作成】基本情報!J263)</f>
        <v/>
      </c>
      <c r="J240" s="231" t="str">
        <f>IF(【全員最初に作成】基本情報!K263="","",【全員最初に作成】基本情報!K263)</f>
        <v/>
      </c>
      <c r="K240" s="232" t="str">
        <f>IF(【全員最初に作成】基本情報!L263="","",【全員最初に作成】基本情報!L263)</f>
        <v/>
      </c>
      <c r="L240" s="229" t="str">
        <f>IF(【全員最初に作成】基本情報!M263="","",【全員最初に作成】基本情報!M263)</f>
        <v/>
      </c>
      <c r="M240" s="229" t="str">
        <f>IF(【全員最初に作成】基本情報!R263="","",【全員最初に作成】基本情報!R263)</f>
        <v/>
      </c>
      <c r="N240" s="229" t="str">
        <f>IF(【全員最初に作成】基本情報!W263="","",【全員最初に作成】基本情報!W263)</f>
        <v/>
      </c>
      <c r="O240" s="229" t="str">
        <f>IF(【全員最初に作成】基本情報!X263="","",【全員最初に作成】基本情報!X263)</f>
        <v/>
      </c>
      <c r="P240" s="233" t="str">
        <f>IF(【全員最初に作成】基本情報!Y263="","",【全員最初に作成】基本情報!Y263)</f>
        <v/>
      </c>
      <c r="Q240" s="234" t="str">
        <f>IF(【全員最初に作成】基本情報!AB263="","",【全員最初に作成】基本情報!AB263)</f>
        <v/>
      </c>
      <c r="R240" s="800"/>
      <c r="S240" s="801"/>
      <c r="T240" s="235" t="str">
        <f>IFERROR(IF(R240="","",VLOOKUP(P240,【参考】数式用!$A$5:$H$34,MATCH(S240,【参考】数式用!$F$4:$H$4,0)+5,0)),"")</f>
        <v/>
      </c>
      <c r="U240" s="236" t="str">
        <f>IF(S240="特定加算Ⅰ",VLOOKUP(P240,【参考】数式用!$A$5:$I$28,9,FALSE),"-")</f>
        <v>-</v>
      </c>
      <c r="V240" s="237" t="s">
        <v>155</v>
      </c>
      <c r="W240" s="802"/>
      <c r="X240" s="618" t="s">
        <v>156</v>
      </c>
      <c r="Y240" s="802"/>
      <c r="Z240" s="618" t="s">
        <v>157</v>
      </c>
      <c r="AA240" s="802"/>
      <c r="AB240" s="618" t="s">
        <v>156</v>
      </c>
      <c r="AC240" s="802"/>
      <c r="AD240" s="618" t="s">
        <v>158</v>
      </c>
      <c r="AE240" s="238" t="s">
        <v>159</v>
      </c>
      <c r="AF240" s="245" t="str">
        <f t="shared" si="17"/>
        <v/>
      </c>
      <c r="AG240" s="239" t="s">
        <v>160</v>
      </c>
      <c r="AH240" s="240" t="str">
        <f t="shared" si="18"/>
        <v/>
      </c>
      <c r="AJ240" s="241" t="str">
        <f t="shared" si="19"/>
        <v>○</v>
      </c>
      <c r="AK240" s="243" t="str">
        <f t="shared" si="16"/>
        <v/>
      </c>
      <c r="AL240" s="243"/>
      <c r="AM240" s="243"/>
      <c r="AN240" s="243"/>
      <c r="AO240" s="243"/>
      <c r="AP240" s="243"/>
      <c r="AQ240" s="243"/>
      <c r="AR240" s="243"/>
      <c r="AS240" s="244"/>
    </row>
    <row r="241" spans="1:45" ht="33" customHeight="1" thickBot="1">
      <c r="A241" s="229">
        <f t="shared" ref="A241:A304" si="20">A240+1</f>
        <v>230</v>
      </c>
      <c r="B241" s="230" t="str">
        <f>IF(【全員最初に作成】基本情報!C264="","",【全員最初に作成】基本情報!C264)</f>
        <v/>
      </c>
      <c r="C241" s="231" t="str">
        <f>IF(【全員最初に作成】基本情報!D264="","",【全員最初に作成】基本情報!D264)</f>
        <v/>
      </c>
      <c r="D241" s="231" t="str">
        <f>IF(【全員最初に作成】基本情報!E264="","",【全員最初に作成】基本情報!E264)</f>
        <v/>
      </c>
      <c r="E241" s="231" t="str">
        <f>IF(【全員最初に作成】基本情報!F264="","",【全員最初に作成】基本情報!F264)</f>
        <v/>
      </c>
      <c r="F241" s="231" t="str">
        <f>IF(【全員最初に作成】基本情報!G264="","",【全員最初に作成】基本情報!G264)</f>
        <v/>
      </c>
      <c r="G241" s="231" t="str">
        <f>IF(【全員最初に作成】基本情報!H264="","",【全員最初に作成】基本情報!H264)</f>
        <v/>
      </c>
      <c r="H241" s="231" t="str">
        <f>IF(【全員最初に作成】基本情報!I264="","",【全員最初に作成】基本情報!I264)</f>
        <v/>
      </c>
      <c r="I241" s="231" t="str">
        <f>IF(【全員最初に作成】基本情報!J264="","",【全員最初に作成】基本情報!J264)</f>
        <v/>
      </c>
      <c r="J241" s="231" t="str">
        <f>IF(【全員最初に作成】基本情報!K264="","",【全員最初に作成】基本情報!K264)</f>
        <v/>
      </c>
      <c r="K241" s="232" t="str">
        <f>IF(【全員最初に作成】基本情報!L264="","",【全員最初に作成】基本情報!L264)</f>
        <v/>
      </c>
      <c r="L241" s="229" t="str">
        <f>IF(【全員最初に作成】基本情報!M264="","",【全員最初に作成】基本情報!M264)</f>
        <v/>
      </c>
      <c r="M241" s="229" t="str">
        <f>IF(【全員最初に作成】基本情報!R264="","",【全員最初に作成】基本情報!R264)</f>
        <v/>
      </c>
      <c r="N241" s="229" t="str">
        <f>IF(【全員最初に作成】基本情報!W264="","",【全員最初に作成】基本情報!W264)</f>
        <v/>
      </c>
      <c r="O241" s="229" t="str">
        <f>IF(【全員最初に作成】基本情報!X264="","",【全員最初に作成】基本情報!X264)</f>
        <v/>
      </c>
      <c r="P241" s="233" t="str">
        <f>IF(【全員最初に作成】基本情報!Y264="","",【全員最初に作成】基本情報!Y264)</f>
        <v/>
      </c>
      <c r="Q241" s="234" t="str">
        <f>IF(【全員最初に作成】基本情報!AB264="","",【全員最初に作成】基本情報!AB264)</f>
        <v/>
      </c>
      <c r="R241" s="800"/>
      <c r="S241" s="801"/>
      <c r="T241" s="235" t="str">
        <f>IFERROR(IF(R241="","",VLOOKUP(P241,【参考】数式用!$A$5:$H$34,MATCH(S241,【参考】数式用!$F$4:$H$4,0)+5,0)),"")</f>
        <v/>
      </c>
      <c r="U241" s="236" t="str">
        <f>IF(S241="特定加算Ⅰ",VLOOKUP(P241,【参考】数式用!$A$5:$I$28,9,FALSE),"-")</f>
        <v>-</v>
      </c>
      <c r="V241" s="237" t="s">
        <v>155</v>
      </c>
      <c r="W241" s="802"/>
      <c r="X241" s="618" t="s">
        <v>156</v>
      </c>
      <c r="Y241" s="802"/>
      <c r="Z241" s="618" t="s">
        <v>157</v>
      </c>
      <c r="AA241" s="802"/>
      <c r="AB241" s="618" t="s">
        <v>156</v>
      </c>
      <c r="AC241" s="802"/>
      <c r="AD241" s="618" t="s">
        <v>158</v>
      </c>
      <c r="AE241" s="238" t="s">
        <v>159</v>
      </c>
      <c r="AF241" s="245" t="str">
        <f t="shared" si="17"/>
        <v/>
      </c>
      <c r="AG241" s="239" t="s">
        <v>160</v>
      </c>
      <c r="AH241" s="240" t="str">
        <f t="shared" si="18"/>
        <v/>
      </c>
      <c r="AJ241" s="241" t="str">
        <f t="shared" si="19"/>
        <v>○</v>
      </c>
      <c r="AK241" s="243" t="str">
        <f t="shared" si="16"/>
        <v/>
      </c>
      <c r="AL241" s="243"/>
      <c r="AM241" s="243"/>
      <c r="AN241" s="243"/>
      <c r="AO241" s="243"/>
      <c r="AP241" s="243"/>
      <c r="AQ241" s="243"/>
      <c r="AR241" s="243"/>
      <c r="AS241" s="244"/>
    </row>
    <row r="242" spans="1:45" ht="33" customHeight="1" thickBot="1">
      <c r="A242" s="229">
        <f t="shared" si="20"/>
        <v>231</v>
      </c>
      <c r="B242" s="230" t="str">
        <f>IF(【全員最初に作成】基本情報!C265="","",【全員最初に作成】基本情報!C265)</f>
        <v/>
      </c>
      <c r="C242" s="231" t="str">
        <f>IF(【全員最初に作成】基本情報!D265="","",【全員最初に作成】基本情報!D265)</f>
        <v/>
      </c>
      <c r="D242" s="231" t="str">
        <f>IF(【全員最初に作成】基本情報!E265="","",【全員最初に作成】基本情報!E265)</f>
        <v/>
      </c>
      <c r="E242" s="231" t="str">
        <f>IF(【全員最初に作成】基本情報!F265="","",【全員最初に作成】基本情報!F265)</f>
        <v/>
      </c>
      <c r="F242" s="231" t="str">
        <f>IF(【全員最初に作成】基本情報!G265="","",【全員最初に作成】基本情報!G265)</f>
        <v/>
      </c>
      <c r="G242" s="231" t="str">
        <f>IF(【全員最初に作成】基本情報!H265="","",【全員最初に作成】基本情報!H265)</f>
        <v/>
      </c>
      <c r="H242" s="231" t="str">
        <f>IF(【全員最初に作成】基本情報!I265="","",【全員最初に作成】基本情報!I265)</f>
        <v/>
      </c>
      <c r="I242" s="231" t="str">
        <f>IF(【全員最初に作成】基本情報!J265="","",【全員最初に作成】基本情報!J265)</f>
        <v/>
      </c>
      <c r="J242" s="231" t="str">
        <f>IF(【全員最初に作成】基本情報!K265="","",【全員最初に作成】基本情報!K265)</f>
        <v/>
      </c>
      <c r="K242" s="232" t="str">
        <f>IF(【全員最初に作成】基本情報!L265="","",【全員最初に作成】基本情報!L265)</f>
        <v/>
      </c>
      <c r="L242" s="229" t="str">
        <f>IF(【全員最初に作成】基本情報!M265="","",【全員最初に作成】基本情報!M265)</f>
        <v/>
      </c>
      <c r="M242" s="229" t="str">
        <f>IF(【全員最初に作成】基本情報!R265="","",【全員最初に作成】基本情報!R265)</f>
        <v/>
      </c>
      <c r="N242" s="229" t="str">
        <f>IF(【全員最初に作成】基本情報!W265="","",【全員最初に作成】基本情報!W265)</f>
        <v/>
      </c>
      <c r="O242" s="229" t="str">
        <f>IF(【全員最初に作成】基本情報!X265="","",【全員最初に作成】基本情報!X265)</f>
        <v/>
      </c>
      <c r="P242" s="233" t="str">
        <f>IF(【全員最初に作成】基本情報!Y265="","",【全員最初に作成】基本情報!Y265)</f>
        <v/>
      </c>
      <c r="Q242" s="234" t="str">
        <f>IF(【全員最初に作成】基本情報!AB265="","",【全員最初に作成】基本情報!AB265)</f>
        <v/>
      </c>
      <c r="R242" s="800"/>
      <c r="S242" s="801"/>
      <c r="T242" s="235" t="str">
        <f>IFERROR(IF(R242="","",VLOOKUP(P242,【参考】数式用!$A$5:$H$34,MATCH(S242,【参考】数式用!$F$4:$H$4,0)+5,0)),"")</f>
        <v/>
      </c>
      <c r="U242" s="236" t="str">
        <f>IF(S242="特定加算Ⅰ",VLOOKUP(P242,【参考】数式用!$A$5:$I$28,9,FALSE),"-")</f>
        <v>-</v>
      </c>
      <c r="V242" s="237" t="s">
        <v>155</v>
      </c>
      <c r="W242" s="802"/>
      <c r="X242" s="618" t="s">
        <v>156</v>
      </c>
      <c r="Y242" s="802"/>
      <c r="Z242" s="618" t="s">
        <v>157</v>
      </c>
      <c r="AA242" s="802"/>
      <c r="AB242" s="618" t="s">
        <v>156</v>
      </c>
      <c r="AC242" s="802"/>
      <c r="AD242" s="618" t="s">
        <v>158</v>
      </c>
      <c r="AE242" s="238" t="s">
        <v>159</v>
      </c>
      <c r="AF242" s="245" t="str">
        <f t="shared" si="17"/>
        <v/>
      </c>
      <c r="AG242" s="239" t="s">
        <v>160</v>
      </c>
      <c r="AH242" s="240" t="str">
        <f t="shared" si="18"/>
        <v/>
      </c>
      <c r="AJ242" s="241" t="str">
        <f t="shared" si="19"/>
        <v>○</v>
      </c>
      <c r="AK242" s="243" t="str">
        <f t="shared" si="16"/>
        <v/>
      </c>
      <c r="AL242" s="243"/>
      <c r="AM242" s="243"/>
      <c r="AN242" s="243"/>
      <c r="AO242" s="243"/>
      <c r="AP242" s="243"/>
      <c r="AQ242" s="243"/>
      <c r="AR242" s="243"/>
      <c r="AS242" s="244"/>
    </row>
    <row r="243" spans="1:45" ht="33" customHeight="1" thickBot="1">
      <c r="A243" s="229">
        <f t="shared" si="20"/>
        <v>232</v>
      </c>
      <c r="B243" s="230" t="str">
        <f>IF(【全員最初に作成】基本情報!C266="","",【全員最初に作成】基本情報!C266)</f>
        <v/>
      </c>
      <c r="C243" s="231" t="str">
        <f>IF(【全員最初に作成】基本情報!D266="","",【全員最初に作成】基本情報!D266)</f>
        <v/>
      </c>
      <c r="D243" s="231" t="str">
        <f>IF(【全員最初に作成】基本情報!E266="","",【全員最初に作成】基本情報!E266)</f>
        <v/>
      </c>
      <c r="E243" s="231" t="str">
        <f>IF(【全員最初に作成】基本情報!F266="","",【全員最初に作成】基本情報!F266)</f>
        <v/>
      </c>
      <c r="F243" s="231" t="str">
        <f>IF(【全員最初に作成】基本情報!G266="","",【全員最初に作成】基本情報!G266)</f>
        <v/>
      </c>
      <c r="G243" s="231" t="str">
        <f>IF(【全員最初に作成】基本情報!H266="","",【全員最初に作成】基本情報!H266)</f>
        <v/>
      </c>
      <c r="H243" s="231" t="str">
        <f>IF(【全員最初に作成】基本情報!I266="","",【全員最初に作成】基本情報!I266)</f>
        <v/>
      </c>
      <c r="I243" s="231" t="str">
        <f>IF(【全員最初に作成】基本情報!J266="","",【全員最初に作成】基本情報!J266)</f>
        <v/>
      </c>
      <c r="J243" s="231" t="str">
        <f>IF(【全員最初に作成】基本情報!K266="","",【全員最初に作成】基本情報!K266)</f>
        <v/>
      </c>
      <c r="K243" s="232" t="str">
        <f>IF(【全員最初に作成】基本情報!L266="","",【全員最初に作成】基本情報!L266)</f>
        <v/>
      </c>
      <c r="L243" s="229" t="str">
        <f>IF(【全員最初に作成】基本情報!M266="","",【全員最初に作成】基本情報!M266)</f>
        <v/>
      </c>
      <c r="M243" s="229" t="str">
        <f>IF(【全員最初に作成】基本情報!R266="","",【全員最初に作成】基本情報!R266)</f>
        <v/>
      </c>
      <c r="N243" s="229" t="str">
        <f>IF(【全員最初に作成】基本情報!W266="","",【全員最初に作成】基本情報!W266)</f>
        <v/>
      </c>
      <c r="O243" s="229" t="str">
        <f>IF(【全員最初に作成】基本情報!X266="","",【全員最初に作成】基本情報!X266)</f>
        <v/>
      </c>
      <c r="P243" s="233" t="str">
        <f>IF(【全員最初に作成】基本情報!Y266="","",【全員最初に作成】基本情報!Y266)</f>
        <v/>
      </c>
      <c r="Q243" s="234" t="str">
        <f>IF(【全員最初に作成】基本情報!AB266="","",【全員最初に作成】基本情報!AB266)</f>
        <v/>
      </c>
      <c r="R243" s="800"/>
      <c r="S243" s="801"/>
      <c r="T243" s="235" t="str">
        <f>IFERROR(IF(R243="","",VLOOKUP(P243,【参考】数式用!$A$5:$H$34,MATCH(S243,【参考】数式用!$F$4:$H$4,0)+5,0)),"")</f>
        <v/>
      </c>
      <c r="U243" s="236" t="str">
        <f>IF(S243="特定加算Ⅰ",VLOOKUP(P243,【参考】数式用!$A$5:$I$28,9,FALSE),"-")</f>
        <v>-</v>
      </c>
      <c r="V243" s="237" t="s">
        <v>155</v>
      </c>
      <c r="W243" s="802"/>
      <c r="X243" s="618" t="s">
        <v>156</v>
      </c>
      <c r="Y243" s="802"/>
      <c r="Z243" s="618" t="s">
        <v>157</v>
      </c>
      <c r="AA243" s="802"/>
      <c r="AB243" s="618" t="s">
        <v>156</v>
      </c>
      <c r="AC243" s="802"/>
      <c r="AD243" s="618" t="s">
        <v>158</v>
      </c>
      <c r="AE243" s="238" t="s">
        <v>159</v>
      </c>
      <c r="AF243" s="245" t="str">
        <f t="shared" si="17"/>
        <v/>
      </c>
      <c r="AG243" s="239" t="s">
        <v>160</v>
      </c>
      <c r="AH243" s="240" t="str">
        <f t="shared" si="18"/>
        <v/>
      </c>
      <c r="AJ243" s="241" t="str">
        <f t="shared" si="19"/>
        <v>○</v>
      </c>
      <c r="AK243" s="243" t="str">
        <f t="shared" si="16"/>
        <v/>
      </c>
      <c r="AL243" s="243"/>
      <c r="AM243" s="243"/>
      <c r="AN243" s="243"/>
      <c r="AO243" s="243"/>
      <c r="AP243" s="243"/>
      <c r="AQ243" s="243"/>
      <c r="AR243" s="243"/>
      <c r="AS243" s="244"/>
    </row>
    <row r="244" spans="1:45" ht="33" customHeight="1" thickBot="1">
      <c r="A244" s="229">
        <f t="shared" si="20"/>
        <v>233</v>
      </c>
      <c r="B244" s="230" t="str">
        <f>IF(【全員最初に作成】基本情報!C267="","",【全員最初に作成】基本情報!C267)</f>
        <v/>
      </c>
      <c r="C244" s="231" t="str">
        <f>IF(【全員最初に作成】基本情報!D267="","",【全員最初に作成】基本情報!D267)</f>
        <v/>
      </c>
      <c r="D244" s="231" t="str">
        <f>IF(【全員最初に作成】基本情報!E267="","",【全員最初に作成】基本情報!E267)</f>
        <v/>
      </c>
      <c r="E244" s="231" t="str">
        <f>IF(【全員最初に作成】基本情報!F267="","",【全員最初に作成】基本情報!F267)</f>
        <v/>
      </c>
      <c r="F244" s="231" t="str">
        <f>IF(【全員最初に作成】基本情報!G267="","",【全員最初に作成】基本情報!G267)</f>
        <v/>
      </c>
      <c r="G244" s="231" t="str">
        <f>IF(【全員最初に作成】基本情報!H267="","",【全員最初に作成】基本情報!H267)</f>
        <v/>
      </c>
      <c r="H244" s="231" t="str">
        <f>IF(【全員最初に作成】基本情報!I267="","",【全員最初に作成】基本情報!I267)</f>
        <v/>
      </c>
      <c r="I244" s="231" t="str">
        <f>IF(【全員最初に作成】基本情報!J267="","",【全員最初に作成】基本情報!J267)</f>
        <v/>
      </c>
      <c r="J244" s="231" t="str">
        <f>IF(【全員最初に作成】基本情報!K267="","",【全員最初に作成】基本情報!K267)</f>
        <v/>
      </c>
      <c r="K244" s="232" t="str">
        <f>IF(【全員最初に作成】基本情報!L267="","",【全員最初に作成】基本情報!L267)</f>
        <v/>
      </c>
      <c r="L244" s="229" t="str">
        <f>IF(【全員最初に作成】基本情報!M267="","",【全員最初に作成】基本情報!M267)</f>
        <v/>
      </c>
      <c r="M244" s="229" t="str">
        <f>IF(【全員最初に作成】基本情報!R267="","",【全員最初に作成】基本情報!R267)</f>
        <v/>
      </c>
      <c r="N244" s="229" t="str">
        <f>IF(【全員最初に作成】基本情報!W267="","",【全員最初に作成】基本情報!W267)</f>
        <v/>
      </c>
      <c r="O244" s="229" t="str">
        <f>IF(【全員最初に作成】基本情報!X267="","",【全員最初に作成】基本情報!X267)</f>
        <v/>
      </c>
      <c r="P244" s="233" t="str">
        <f>IF(【全員最初に作成】基本情報!Y267="","",【全員最初に作成】基本情報!Y267)</f>
        <v/>
      </c>
      <c r="Q244" s="234" t="str">
        <f>IF(【全員最初に作成】基本情報!AB267="","",【全員最初に作成】基本情報!AB267)</f>
        <v/>
      </c>
      <c r="R244" s="800"/>
      <c r="S244" s="801"/>
      <c r="T244" s="235" t="str">
        <f>IFERROR(IF(R244="","",VLOOKUP(P244,【参考】数式用!$A$5:$H$34,MATCH(S244,【参考】数式用!$F$4:$H$4,0)+5,0)),"")</f>
        <v/>
      </c>
      <c r="U244" s="236" t="str">
        <f>IF(S244="特定加算Ⅰ",VLOOKUP(P244,【参考】数式用!$A$5:$I$28,9,FALSE),"-")</f>
        <v>-</v>
      </c>
      <c r="V244" s="237" t="s">
        <v>155</v>
      </c>
      <c r="W244" s="802"/>
      <c r="X244" s="618" t="s">
        <v>156</v>
      </c>
      <c r="Y244" s="802"/>
      <c r="Z244" s="618" t="s">
        <v>157</v>
      </c>
      <c r="AA244" s="802"/>
      <c r="AB244" s="618" t="s">
        <v>156</v>
      </c>
      <c r="AC244" s="802"/>
      <c r="AD244" s="618" t="s">
        <v>158</v>
      </c>
      <c r="AE244" s="238" t="s">
        <v>159</v>
      </c>
      <c r="AF244" s="245" t="str">
        <f t="shared" si="17"/>
        <v/>
      </c>
      <c r="AG244" s="239" t="s">
        <v>160</v>
      </c>
      <c r="AH244" s="240" t="str">
        <f t="shared" si="18"/>
        <v/>
      </c>
      <c r="AJ244" s="241" t="str">
        <f t="shared" si="19"/>
        <v>○</v>
      </c>
      <c r="AK244" s="243" t="str">
        <f t="shared" si="16"/>
        <v/>
      </c>
      <c r="AL244" s="243"/>
      <c r="AM244" s="243"/>
      <c r="AN244" s="243"/>
      <c r="AO244" s="243"/>
      <c r="AP244" s="243"/>
      <c r="AQ244" s="243"/>
      <c r="AR244" s="243"/>
      <c r="AS244" s="244"/>
    </row>
    <row r="245" spans="1:45" ht="33" customHeight="1" thickBot="1">
      <c r="A245" s="229">
        <f t="shared" si="20"/>
        <v>234</v>
      </c>
      <c r="B245" s="230" t="str">
        <f>IF(【全員最初に作成】基本情報!C268="","",【全員最初に作成】基本情報!C268)</f>
        <v/>
      </c>
      <c r="C245" s="231" t="str">
        <f>IF(【全員最初に作成】基本情報!D268="","",【全員最初に作成】基本情報!D268)</f>
        <v/>
      </c>
      <c r="D245" s="231" t="str">
        <f>IF(【全員最初に作成】基本情報!E268="","",【全員最初に作成】基本情報!E268)</f>
        <v/>
      </c>
      <c r="E245" s="231" t="str">
        <f>IF(【全員最初に作成】基本情報!F268="","",【全員最初に作成】基本情報!F268)</f>
        <v/>
      </c>
      <c r="F245" s="231" t="str">
        <f>IF(【全員最初に作成】基本情報!G268="","",【全員最初に作成】基本情報!G268)</f>
        <v/>
      </c>
      <c r="G245" s="231" t="str">
        <f>IF(【全員最初に作成】基本情報!H268="","",【全員最初に作成】基本情報!H268)</f>
        <v/>
      </c>
      <c r="H245" s="231" t="str">
        <f>IF(【全員最初に作成】基本情報!I268="","",【全員最初に作成】基本情報!I268)</f>
        <v/>
      </c>
      <c r="I245" s="231" t="str">
        <f>IF(【全員最初に作成】基本情報!J268="","",【全員最初に作成】基本情報!J268)</f>
        <v/>
      </c>
      <c r="J245" s="231" t="str">
        <f>IF(【全員最初に作成】基本情報!K268="","",【全員最初に作成】基本情報!K268)</f>
        <v/>
      </c>
      <c r="K245" s="232" t="str">
        <f>IF(【全員最初に作成】基本情報!L268="","",【全員最初に作成】基本情報!L268)</f>
        <v/>
      </c>
      <c r="L245" s="229" t="str">
        <f>IF(【全員最初に作成】基本情報!M268="","",【全員最初に作成】基本情報!M268)</f>
        <v/>
      </c>
      <c r="M245" s="229" t="str">
        <f>IF(【全員最初に作成】基本情報!R268="","",【全員最初に作成】基本情報!R268)</f>
        <v/>
      </c>
      <c r="N245" s="229" t="str">
        <f>IF(【全員最初に作成】基本情報!W268="","",【全員最初に作成】基本情報!W268)</f>
        <v/>
      </c>
      <c r="O245" s="229" t="str">
        <f>IF(【全員最初に作成】基本情報!X268="","",【全員最初に作成】基本情報!X268)</f>
        <v/>
      </c>
      <c r="P245" s="233" t="str">
        <f>IF(【全員最初に作成】基本情報!Y268="","",【全員最初に作成】基本情報!Y268)</f>
        <v/>
      </c>
      <c r="Q245" s="234" t="str">
        <f>IF(【全員最初に作成】基本情報!AB268="","",【全員最初に作成】基本情報!AB268)</f>
        <v/>
      </c>
      <c r="R245" s="800"/>
      <c r="S245" s="801"/>
      <c r="T245" s="235" t="str">
        <f>IFERROR(IF(R245="","",VLOOKUP(P245,【参考】数式用!$A$5:$H$34,MATCH(S245,【参考】数式用!$F$4:$H$4,0)+5,0)),"")</f>
        <v/>
      </c>
      <c r="U245" s="236" t="str">
        <f>IF(S245="特定加算Ⅰ",VLOOKUP(P245,【参考】数式用!$A$5:$I$28,9,FALSE),"-")</f>
        <v>-</v>
      </c>
      <c r="V245" s="237" t="s">
        <v>155</v>
      </c>
      <c r="W245" s="802"/>
      <c r="X245" s="618" t="s">
        <v>156</v>
      </c>
      <c r="Y245" s="802"/>
      <c r="Z245" s="618" t="s">
        <v>157</v>
      </c>
      <c r="AA245" s="802"/>
      <c r="AB245" s="618" t="s">
        <v>156</v>
      </c>
      <c r="AC245" s="802"/>
      <c r="AD245" s="618" t="s">
        <v>158</v>
      </c>
      <c r="AE245" s="238" t="s">
        <v>159</v>
      </c>
      <c r="AF245" s="245" t="str">
        <f t="shared" si="17"/>
        <v/>
      </c>
      <c r="AG245" s="239" t="s">
        <v>160</v>
      </c>
      <c r="AH245" s="240" t="str">
        <f t="shared" si="18"/>
        <v/>
      </c>
      <c r="AJ245" s="241" t="str">
        <f t="shared" si="19"/>
        <v>○</v>
      </c>
      <c r="AK245" s="243" t="str">
        <f t="shared" si="16"/>
        <v/>
      </c>
      <c r="AL245" s="243"/>
      <c r="AM245" s="243"/>
      <c r="AN245" s="243"/>
      <c r="AO245" s="243"/>
      <c r="AP245" s="243"/>
      <c r="AQ245" s="243"/>
      <c r="AR245" s="243"/>
      <c r="AS245" s="244"/>
    </row>
    <row r="246" spans="1:45" ht="33" customHeight="1" thickBot="1">
      <c r="A246" s="229">
        <f t="shared" si="20"/>
        <v>235</v>
      </c>
      <c r="B246" s="230" t="str">
        <f>IF(【全員最初に作成】基本情報!C269="","",【全員最初に作成】基本情報!C269)</f>
        <v/>
      </c>
      <c r="C246" s="231" t="str">
        <f>IF(【全員最初に作成】基本情報!D269="","",【全員最初に作成】基本情報!D269)</f>
        <v/>
      </c>
      <c r="D246" s="231" t="str">
        <f>IF(【全員最初に作成】基本情報!E269="","",【全員最初に作成】基本情報!E269)</f>
        <v/>
      </c>
      <c r="E246" s="231" t="str">
        <f>IF(【全員最初に作成】基本情報!F269="","",【全員最初に作成】基本情報!F269)</f>
        <v/>
      </c>
      <c r="F246" s="231" t="str">
        <f>IF(【全員最初に作成】基本情報!G269="","",【全員最初に作成】基本情報!G269)</f>
        <v/>
      </c>
      <c r="G246" s="231" t="str">
        <f>IF(【全員最初に作成】基本情報!H269="","",【全員最初に作成】基本情報!H269)</f>
        <v/>
      </c>
      <c r="H246" s="231" t="str">
        <f>IF(【全員最初に作成】基本情報!I269="","",【全員最初に作成】基本情報!I269)</f>
        <v/>
      </c>
      <c r="I246" s="231" t="str">
        <f>IF(【全員最初に作成】基本情報!J269="","",【全員最初に作成】基本情報!J269)</f>
        <v/>
      </c>
      <c r="J246" s="231" t="str">
        <f>IF(【全員最初に作成】基本情報!K269="","",【全員最初に作成】基本情報!K269)</f>
        <v/>
      </c>
      <c r="K246" s="232" t="str">
        <f>IF(【全員最初に作成】基本情報!L269="","",【全員最初に作成】基本情報!L269)</f>
        <v/>
      </c>
      <c r="L246" s="229" t="str">
        <f>IF(【全員最初に作成】基本情報!M269="","",【全員最初に作成】基本情報!M269)</f>
        <v/>
      </c>
      <c r="M246" s="229" t="str">
        <f>IF(【全員最初に作成】基本情報!R269="","",【全員最初に作成】基本情報!R269)</f>
        <v/>
      </c>
      <c r="N246" s="229" t="str">
        <f>IF(【全員最初に作成】基本情報!W269="","",【全員最初に作成】基本情報!W269)</f>
        <v/>
      </c>
      <c r="O246" s="229" t="str">
        <f>IF(【全員最初に作成】基本情報!X269="","",【全員最初に作成】基本情報!X269)</f>
        <v/>
      </c>
      <c r="P246" s="233" t="str">
        <f>IF(【全員最初に作成】基本情報!Y269="","",【全員最初に作成】基本情報!Y269)</f>
        <v/>
      </c>
      <c r="Q246" s="234" t="str">
        <f>IF(【全員最初に作成】基本情報!AB269="","",【全員最初に作成】基本情報!AB269)</f>
        <v/>
      </c>
      <c r="R246" s="800"/>
      <c r="S246" s="801"/>
      <c r="T246" s="235" t="str">
        <f>IFERROR(IF(R246="","",VLOOKUP(P246,【参考】数式用!$A$5:$H$34,MATCH(S246,【参考】数式用!$F$4:$H$4,0)+5,0)),"")</f>
        <v/>
      </c>
      <c r="U246" s="236" t="str">
        <f>IF(S246="特定加算Ⅰ",VLOOKUP(P246,【参考】数式用!$A$5:$I$28,9,FALSE),"-")</f>
        <v>-</v>
      </c>
      <c r="V246" s="237" t="s">
        <v>155</v>
      </c>
      <c r="W246" s="802"/>
      <c r="X246" s="618" t="s">
        <v>156</v>
      </c>
      <c r="Y246" s="802"/>
      <c r="Z246" s="618" t="s">
        <v>157</v>
      </c>
      <c r="AA246" s="802"/>
      <c r="AB246" s="618" t="s">
        <v>156</v>
      </c>
      <c r="AC246" s="802"/>
      <c r="AD246" s="618" t="s">
        <v>158</v>
      </c>
      <c r="AE246" s="238" t="s">
        <v>159</v>
      </c>
      <c r="AF246" s="245" t="str">
        <f t="shared" si="17"/>
        <v/>
      </c>
      <c r="AG246" s="239" t="s">
        <v>160</v>
      </c>
      <c r="AH246" s="240" t="str">
        <f t="shared" si="18"/>
        <v/>
      </c>
      <c r="AJ246" s="241" t="str">
        <f t="shared" si="19"/>
        <v>○</v>
      </c>
      <c r="AK246" s="243" t="str">
        <f t="shared" si="16"/>
        <v/>
      </c>
      <c r="AL246" s="243"/>
      <c r="AM246" s="243"/>
      <c r="AN246" s="243"/>
      <c r="AO246" s="243"/>
      <c r="AP246" s="243"/>
      <c r="AQ246" s="243"/>
      <c r="AR246" s="243"/>
      <c r="AS246" s="244"/>
    </row>
    <row r="247" spans="1:45" ht="33" customHeight="1" thickBot="1">
      <c r="A247" s="229">
        <f t="shared" si="20"/>
        <v>236</v>
      </c>
      <c r="B247" s="230" t="str">
        <f>IF(【全員最初に作成】基本情報!C270="","",【全員最初に作成】基本情報!C270)</f>
        <v/>
      </c>
      <c r="C247" s="231" t="str">
        <f>IF(【全員最初に作成】基本情報!D270="","",【全員最初に作成】基本情報!D270)</f>
        <v/>
      </c>
      <c r="D247" s="231" t="str">
        <f>IF(【全員最初に作成】基本情報!E270="","",【全員最初に作成】基本情報!E270)</f>
        <v/>
      </c>
      <c r="E247" s="231" t="str">
        <f>IF(【全員最初に作成】基本情報!F270="","",【全員最初に作成】基本情報!F270)</f>
        <v/>
      </c>
      <c r="F247" s="231" t="str">
        <f>IF(【全員最初に作成】基本情報!G270="","",【全員最初に作成】基本情報!G270)</f>
        <v/>
      </c>
      <c r="G247" s="231" t="str">
        <f>IF(【全員最初に作成】基本情報!H270="","",【全員最初に作成】基本情報!H270)</f>
        <v/>
      </c>
      <c r="H247" s="231" t="str">
        <f>IF(【全員最初に作成】基本情報!I270="","",【全員最初に作成】基本情報!I270)</f>
        <v/>
      </c>
      <c r="I247" s="231" t="str">
        <f>IF(【全員最初に作成】基本情報!J270="","",【全員最初に作成】基本情報!J270)</f>
        <v/>
      </c>
      <c r="J247" s="231" t="str">
        <f>IF(【全員最初に作成】基本情報!K270="","",【全員最初に作成】基本情報!K270)</f>
        <v/>
      </c>
      <c r="K247" s="232" t="str">
        <f>IF(【全員最初に作成】基本情報!L270="","",【全員最初に作成】基本情報!L270)</f>
        <v/>
      </c>
      <c r="L247" s="229" t="str">
        <f>IF(【全員最初に作成】基本情報!M270="","",【全員最初に作成】基本情報!M270)</f>
        <v/>
      </c>
      <c r="M247" s="229" t="str">
        <f>IF(【全員最初に作成】基本情報!R270="","",【全員最初に作成】基本情報!R270)</f>
        <v/>
      </c>
      <c r="N247" s="229" t="str">
        <f>IF(【全員最初に作成】基本情報!W270="","",【全員最初に作成】基本情報!W270)</f>
        <v/>
      </c>
      <c r="O247" s="229" t="str">
        <f>IF(【全員最初に作成】基本情報!X270="","",【全員最初に作成】基本情報!X270)</f>
        <v/>
      </c>
      <c r="P247" s="233" t="str">
        <f>IF(【全員最初に作成】基本情報!Y270="","",【全員最初に作成】基本情報!Y270)</f>
        <v/>
      </c>
      <c r="Q247" s="234" t="str">
        <f>IF(【全員最初に作成】基本情報!AB270="","",【全員最初に作成】基本情報!AB270)</f>
        <v/>
      </c>
      <c r="R247" s="800"/>
      <c r="S247" s="801"/>
      <c r="T247" s="235" t="str">
        <f>IFERROR(IF(R247="","",VLOOKUP(P247,【参考】数式用!$A$5:$H$34,MATCH(S247,【参考】数式用!$F$4:$H$4,0)+5,0)),"")</f>
        <v/>
      </c>
      <c r="U247" s="236" t="str">
        <f>IF(S247="特定加算Ⅰ",VLOOKUP(P247,【参考】数式用!$A$5:$I$28,9,FALSE),"-")</f>
        <v>-</v>
      </c>
      <c r="V247" s="237" t="s">
        <v>155</v>
      </c>
      <c r="W247" s="802"/>
      <c r="X247" s="618" t="s">
        <v>156</v>
      </c>
      <c r="Y247" s="802"/>
      <c r="Z247" s="618" t="s">
        <v>157</v>
      </c>
      <c r="AA247" s="802"/>
      <c r="AB247" s="618" t="s">
        <v>156</v>
      </c>
      <c r="AC247" s="802"/>
      <c r="AD247" s="618" t="s">
        <v>158</v>
      </c>
      <c r="AE247" s="238" t="s">
        <v>159</v>
      </c>
      <c r="AF247" s="245" t="str">
        <f t="shared" si="17"/>
        <v/>
      </c>
      <c r="AG247" s="239" t="s">
        <v>160</v>
      </c>
      <c r="AH247" s="240" t="str">
        <f t="shared" si="18"/>
        <v/>
      </c>
      <c r="AJ247" s="241" t="str">
        <f t="shared" si="19"/>
        <v>○</v>
      </c>
      <c r="AK247" s="243" t="str">
        <f t="shared" si="16"/>
        <v/>
      </c>
      <c r="AL247" s="243"/>
      <c r="AM247" s="243"/>
      <c r="AN247" s="243"/>
      <c r="AO247" s="243"/>
      <c r="AP247" s="243"/>
      <c r="AQ247" s="243"/>
      <c r="AR247" s="243"/>
      <c r="AS247" s="244"/>
    </row>
    <row r="248" spans="1:45" ht="33" customHeight="1" thickBot="1">
      <c r="A248" s="229">
        <f t="shared" si="20"/>
        <v>237</v>
      </c>
      <c r="B248" s="230" t="str">
        <f>IF(【全員最初に作成】基本情報!C271="","",【全員最初に作成】基本情報!C271)</f>
        <v/>
      </c>
      <c r="C248" s="231" t="str">
        <f>IF(【全員最初に作成】基本情報!D271="","",【全員最初に作成】基本情報!D271)</f>
        <v/>
      </c>
      <c r="D248" s="231" t="str">
        <f>IF(【全員最初に作成】基本情報!E271="","",【全員最初に作成】基本情報!E271)</f>
        <v/>
      </c>
      <c r="E248" s="231" t="str">
        <f>IF(【全員最初に作成】基本情報!F271="","",【全員最初に作成】基本情報!F271)</f>
        <v/>
      </c>
      <c r="F248" s="231" t="str">
        <f>IF(【全員最初に作成】基本情報!G271="","",【全員最初に作成】基本情報!G271)</f>
        <v/>
      </c>
      <c r="G248" s="231" t="str">
        <f>IF(【全員最初に作成】基本情報!H271="","",【全員最初に作成】基本情報!H271)</f>
        <v/>
      </c>
      <c r="H248" s="231" t="str">
        <f>IF(【全員最初に作成】基本情報!I271="","",【全員最初に作成】基本情報!I271)</f>
        <v/>
      </c>
      <c r="I248" s="231" t="str">
        <f>IF(【全員最初に作成】基本情報!J271="","",【全員最初に作成】基本情報!J271)</f>
        <v/>
      </c>
      <c r="J248" s="231" t="str">
        <f>IF(【全員最初に作成】基本情報!K271="","",【全員最初に作成】基本情報!K271)</f>
        <v/>
      </c>
      <c r="K248" s="232" t="str">
        <f>IF(【全員最初に作成】基本情報!L271="","",【全員最初に作成】基本情報!L271)</f>
        <v/>
      </c>
      <c r="L248" s="229" t="str">
        <f>IF(【全員最初に作成】基本情報!M271="","",【全員最初に作成】基本情報!M271)</f>
        <v/>
      </c>
      <c r="M248" s="229" t="str">
        <f>IF(【全員最初に作成】基本情報!R271="","",【全員最初に作成】基本情報!R271)</f>
        <v/>
      </c>
      <c r="N248" s="229" t="str">
        <f>IF(【全員最初に作成】基本情報!W271="","",【全員最初に作成】基本情報!W271)</f>
        <v/>
      </c>
      <c r="O248" s="229" t="str">
        <f>IF(【全員最初に作成】基本情報!X271="","",【全員最初に作成】基本情報!X271)</f>
        <v/>
      </c>
      <c r="P248" s="233" t="str">
        <f>IF(【全員最初に作成】基本情報!Y271="","",【全員最初に作成】基本情報!Y271)</f>
        <v/>
      </c>
      <c r="Q248" s="234" t="str">
        <f>IF(【全員最初に作成】基本情報!AB271="","",【全員最初に作成】基本情報!AB271)</f>
        <v/>
      </c>
      <c r="R248" s="800"/>
      <c r="S248" s="801"/>
      <c r="T248" s="235" t="str">
        <f>IFERROR(IF(R248="","",VLOOKUP(P248,【参考】数式用!$A$5:$H$34,MATCH(S248,【参考】数式用!$F$4:$H$4,0)+5,0)),"")</f>
        <v/>
      </c>
      <c r="U248" s="236" t="str">
        <f>IF(S248="特定加算Ⅰ",VLOOKUP(P248,【参考】数式用!$A$5:$I$28,9,FALSE),"-")</f>
        <v>-</v>
      </c>
      <c r="V248" s="237" t="s">
        <v>155</v>
      </c>
      <c r="W248" s="802"/>
      <c r="X248" s="618" t="s">
        <v>156</v>
      </c>
      <c r="Y248" s="802"/>
      <c r="Z248" s="618" t="s">
        <v>157</v>
      </c>
      <c r="AA248" s="802"/>
      <c r="AB248" s="618" t="s">
        <v>156</v>
      </c>
      <c r="AC248" s="802"/>
      <c r="AD248" s="618" t="s">
        <v>158</v>
      </c>
      <c r="AE248" s="238" t="s">
        <v>159</v>
      </c>
      <c r="AF248" s="245" t="str">
        <f t="shared" si="17"/>
        <v/>
      </c>
      <c r="AG248" s="239" t="s">
        <v>160</v>
      </c>
      <c r="AH248" s="240" t="str">
        <f t="shared" si="18"/>
        <v/>
      </c>
      <c r="AJ248" s="241" t="str">
        <f t="shared" si="19"/>
        <v>○</v>
      </c>
      <c r="AK248" s="243" t="str">
        <f t="shared" si="16"/>
        <v/>
      </c>
      <c r="AL248" s="243"/>
      <c r="AM248" s="243"/>
      <c r="AN248" s="243"/>
      <c r="AO248" s="243"/>
      <c r="AP248" s="243"/>
      <c r="AQ248" s="243"/>
      <c r="AR248" s="243"/>
      <c r="AS248" s="244"/>
    </row>
    <row r="249" spans="1:45" ht="33" customHeight="1" thickBot="1">
      <c r="A249" s="229">
        <f t="shared" si="20"/>
        <v>238</v>
      </c>
      <c r="B249" s="230" t="str">
        <f>IF(【全員最初に作成】基本情報!C272="","",【全員最初に作成】基本情報!C272)</f>
        <v/>
      </c>
      <c r="C249" s="231" t="str">
        <f>IF(【全員最初に作成】基本情報!D272="","",【全員最初に作成】基本情報!D272)</f>
        <v/>
      </c>
      <c r="D249" s="231" t="str">
        <f>IF(【全員最初に作成】基本情報!E272="","",【全員最初に作成】基本情報!E272)</f>
        <v/>
      </c>
      <c r="E249" s="231" t="str">
        <f>IF(【全員最初に作成】基本情報!F272="","",【全員最初に作成】基本情報!F272)</f>
        <v/>
      </c>
      <c r="F249" s="231" t="str">
        <f>IF(【全員最初に作成】基本情報!G272="","",【全員最初に作成】基本情報!G272)</f>
        <v/>
      </c>
      <c r="G249" s="231" t="str">
        <f>IF(【全員最初に作成】基本情報!H272="","",【全員最初に作成】基本情報!H272)</f>
        <v/>
      </c>
      <c r="H249" s="231" t="str">
        <f>IF(【全員最初に作成】基本情報!I272="","",【全員最初に作成】基本情報!I272)</f>
        <v/>
      </c>
      <c r="I249" s="231" t="str">
        <f>IF(【全員最初に作成】基本情報!J272="","",【全員最初に作成】基本情報!J272)</f>
        <v/>
      </c>
      <c r="J249" s="231" t="str">
        <f>IF(【全員最初に作成】基本情報!K272="","",【全員最初に作成】基本情報!K272)</f>
        <v/>
      </c>
      <c r="K249" s="232" t="str">
        <f>IF(【全員最初に作成】基本情報!L272="","",【全員最初に作成】基本情報!L272)</f>
        <v/>
      </c>
      <c r="L249" s="229" t="str">
        <f>IF(【全員最初に作成】基本情報!M272="","",【全員最初に作成】基本情報!M272)</f>
        <v/>
      </c>
      <c r="M249" s="229" t="str">
        <f>IF(【全員最初に作成】基本情報!R272="","",【全員最初に作成】基本情報!R272)</f>
        <v/>
      </c>
      <c r="N249" s="229" t="str">
        <f>IF(【全員最初に作成】基本情報!W272="","",【全員最初に作成】基本情報!W272)</f>
        <v/>
      </c>
      <c r="O249" s="229" t="str">
        <f>IF(【全員最初に作成】基本情報!X272="","",【全員最初に作成】基本情報!X272)</f>
        <v/>
      </c>
      <c r="P249" s="233" t="str">
        <f>IF(【全員最初に作成】基本情報!Y272="","",【全員最初に作成】基本情報!Y272)</f>
        <v/>
      </c>
      <c r="Q249" s="234" t="str">
        <f>IF(【全員最初に作成】基本情報!AB272="","",【全員最初に作成】基本情報!AB272)</f>
        <v/>
      </c>
      <c r="R249" s="800"/>
      <c r="S249" s="801"/>
      <c r="T249" s="235" t="str">
        <f>IFERROR(IF(R249="","",VLOOKUP(P249,【参考】数式用!$A$5:$H$34,MATCH(S249,【参考】数式用!$F$4:$H$4,0)+5,0)),"")</f>
        <v/>
      </c>
      <c r="U249" s="236" t="str">
        <f>IF(S249="特定加算Ⅰ",VLOOKUP(P249,【参考】数式用!$A$5:$I$28,9,FALSE),"-")</f>
        <v>-</v>
      </c>
      <c r="V249" s="237" t="s">
        <v>155</v>
      </c>
      <c r="W249" s="802"/>
      <c r="X249" s="618" t="s">
        <v>156</v>
      </c>
      <c r="Y249" s="802"/>
      <c r="Z249" s="618" t="s">
        <v>157</v>
      </c>
      <c r="AA249" s="802"/>
      <c r="AB249" s="618" t="s">
        <v>156</v>
      </c>
      <c r="AC249" s="802"/>
      <c r="AD249" s="618" t="s">
        <v>158</v>
      </c>
      <c r="AE249" s="238" t="s">
        <v>159</v>
      </c>
      <c r="AF249" s="245" t="str">
        <f t="shared" si="17"/>
        <v/>
      </c>
      <c r="AG249" s="239" t="s">
        <v>160</v>
      </c>
      <c r="AH249" s="240" t="str">
        <f t="shared" si="18"/>
        <v/>
      </c>
      <c r="AJ249" s="241" t="str">
        <f t="shared" si="19"/>
        <v>○</v>
      </c>
      <c r="AK249" s="243" t="str">
        <f t="shared" si="16"/>
        <v/>
      </c>
      <c r="AL249" s="243"/>
      <c r="AM249" s="243"/>
      <c r="AN249" s="243"/>
      <c r="AO249" s="243"/>
      <c r="AP249" s="243"/>
      <c r="AQ249" s="243"/>
      <c r="AR249" s="243"/>
      <c r="AS249" s="244"/>
    </row>
    <row r="250" spans="1:45" ht="33" customHeight="1" thickBot="1">
      <c r="A250" s="229">
        <f t="shared" si="20"/>
        <v>239</v>
      </c>
      <c r="B250" s="230" t="str">
        <f>IF(【全員最初に作成】基本情報!C273="","",【全員最初に作成】基本情報!C273)</f>
        <v/>
      </c>
      <c r="C250" s="231" t="str">
        <f>IF(【全員最初に作成】基本情報!D273="","",【全員最初に作成】基本情報!D273)</f>
        <v/>
      </c>
      <c r="D250" s="231" t="str">
        <f>IF(【全員最初に作成】基本情報!E273="","",【全員最初に作成】基本情報!E273)</f>
        <v/>
      </c>
      <c r="E250" s="231" t="str">
        <f>IF(【全員最初に作成】基本情報!F273="","",【全員最初に作成】基本情報!F273)</f>
        <v/>
      </c>
      <c r="F250" s="231" t="str">
        <f>IF(【全員最初に作成】基本情報!G273="","",【全員最初に作成】基本情報!G273)</f>
        <v/>
      </c>
      <c r="G250" s="231" t="str">
        <f>IF(【全員最初に作成】基本情報!H273="","",【全員最初に作成】基本情報!H273)</f>
        <v/>
      </c>
      <c r="H250" s="231" t="str">
        <f>IF(【全員最初に作成】基本情報!I273="","",【全員最初に作成】基本情報!I273)</f>
        <v/>
      </c>
      <c r="I250" s="231" t="str">
        <f>IF(【全員最初に作成】基本情報!J273="","",【全員最初に作成】基本情報!J273)</f>
        <v/>
      </c>
      <c r="J250" s="231" t="str">
        <f>IF(【全員最初に作成】基本情報!K273="","",【全員最初に作成】基本情報!K273)</f>
        <v/>
      </c>
      <c r="K250" s="232" t="str">
        <f>IF(【全員最初に作成】基本情報!L273="","",【全員最初に作成】基本情報!L273)</f>
        <v/>
      </c>
      <c r="L250" s="229" t="str">
        <f>IF(【全員最初に作成】基本情報!M273="","",【全員最初に作成】基本情報!M273)</f>
        <v/>
      </c>
      <c r="M250" s="229" t="str">
        <f>IF(【全員最初に作成】基本情報!R273="","",【全員最初に作成】基本情報!R273)</f>
        <v/>
      </c>
      <c r="N250" s="229" t="str">
        <f>IF(【全員最初に作成】基本情報!W273="","",【全員最初に作成】基本情報!W273)</f>
        <v/>
      </c>
      <c r="O250" s="229" t="str">
        <f>IF(【全員最初に作成】基本情報!X273="","",【全員最初に作成】基本情報!X273)</f>
        <v/>
      </c>
      <c r="P250" s="233" t="str">
        <f>IF(【全員最初に作成】基本情報!Y273="","",【全員最初に作成】基本情報!Y273)</f>
        <v/>
      </c>
      <c r="Q250" s="234" t="str">
        <f>IF(【全員最初に作成】基本情報!AB273="","",【全員最初に作成】基本情報!AB273)</f>
        <v/>
      </c>
      <c r="R250" s="800"/>
      <c r="S250" s="801"/>
      <c r="T250" s="235" t="str">
        <f>IFERROR(IF(R250="","",VLOOKUP(P250,【参考】数式用!$A$5:$H$34,MATCH(S250,【参考】数式用!$F$4:$H$4,0)+5,0)),"")</f>
        <v/>
      </c>
      <c r="U250" s="236" t="str">
        <f>IF(S250="特定加算Ⅰ",VLOOKUP(P250,【参考】数式用!$A$5:$I$28,9,FALSE),"-")</f>
        <v>-</v>
      </c>
      <c r="V250" s="237" t="s">
        <v>155</v>
      </c>
      <c r="W250" s="802"/>
      <c r="X250" s="618" t="s">
        <v>156</v>
      </c>
      <c r="Y250" s="802"/>
      <c r="Z250" s="618" t="s">
        <v>157</v>
      </c>
      <c r="AA250" s="802"/>
      <c r="AB250" s="618" t="s">
        <v>156</v>
      </c>
      <c r="AC250" s="802"/>
      <c r="AD250" s="618" t="s">
        <v>158</v>
      </c>
      <c r="AE250" s="238" t="s">
        <v>159</v>
      </c>
      <c r="AF250" s="245" t="str">
        <f t="shared" si="17"/>
        <v/>
      </c>
      <c r="AG250" s="239" t="s">
        <v>160</v>
      </c>
      <c r="AH250" s="240" t="str">
        <f t="shared" si="18"/>
        <v/>
      </c>
      <c r="AJ250" s="241" t="str">
        <f t="shared" si="19"/>
        <v>○</v>
      </c>
      <c r="AK250" s="243" t="str">
        <f t="shared" si="16"/>
        <v/>
      </c>
      <c r="AL250" s="243"/>
      <c r="AM250" s="243"/>
      <c r="AN250" s="243"/>
      <c r="AO250" s="243"/>
      <c r="AP250" s="243"/>
      <c r="AQ250" s="243"/>
      <c r="AR250" s="243"/>
      <c r="AS250" s="244"/>
    </row>
    <row r="251" spans="1:45" ht="33" customHeight="1" thickBot="1">
      <c r="A251" s="229">
        <f t="shared" si="20"/>
        <v>240</v>
      </c>
      <c r="B251" s="230" t="str">
        <f>IF(【全員最初に作成】基本情報!C274="","",【全員最初に作成】基本情報!C274)</f>
        <v/>
      </c>
      <c r="C251" s="231" t="str">
        <f>IF(【全員最初に作成】基本情報!D274="","",【全員最初に作成】基本情報!D274)</f>
        <v/>
      </c>
      <c r="D251" s="231" t="str">
        <f>IF(【全員最初に作成】基本情報!E274="","",【全員最初に作成】基本情報!E274)</f>
        <v/>
      </c>
      <c r="E251" s="231" t="str">
        <f>IF(【全員最初に作成】基本情報!F274="","",【全員最初に作成】基本情報!F274)</f>
        <v/>
      </c>
      <c r="F251" s="231" t="str">
        <f>IF(【全員最初に作成】基本情報!G274="","",【全員最初に作成】基本情報!G274)</f>
        <v/>
      </c>
      <c r="G251" s="231" t="str">
        <f>IF(【全員最初に作成】基本情報!H274="","",【全員最初に作成】基本情報!H274)</f>
        <v/>
      </c>
      <c r="H251" s="231" t="str">
        <f>IF(【全員最初に作成】基本情報!I274="","",【全員最初に作成】基本情報!I274)</f>
        <v/>
      </c>
      <c r="I251" s="231" t="str">
        <f>IF(【全員最初に作成】基本情報!J274="","",【全員最初に作成】基本情報!J274)</f>
        <v/>
      </c>
      <c r="J251" s="231" t="str">
        <f>IF(【全員最初に作成】基本情報!K274="","",【全員最初に作成】基本情報!K274)</f>
        <v/>
      </c>
      <c r="K251" s="232" t="str">
        <f>IF(【全員最初に作成】基本情報!L274="","",【全員最初に作成】基本情報!L274)</f>
        <v/>
      </c>
      <c r="L251" s="229" t="str">
        <f>IF(【全員最初に作成】基本情報!M274="","",【全員最初に作成】基本情報!M274)</f>
        <v/>
      </c>
      <c r="M251" s="229" t="str">
        <f>IF(【全員最初に作成】基本情報!R274="","",【全員最初に作成】基本情報!R274)</f>
        <v/>
      </c>
      <c r="N251" s="229" t="str">
        <f>IF(【全員最初に作成】基本情報!W274="","",【全員最初に作成】基本情報!W274)</f>
        <v/>
      </c>
      <c r="O251" s="229" t="str">
        <f>IF(【全員最初に作成】基本情報!X274="","",【全員最初に作成】基本情報!X274)</f>
        <v/>
      </c>
      <c r="P251" s="233" t="str">
        <f>IF(【全員最初に作成】基本情報!Y274="","",【全員最初に作成】基本情報!Y274)</f>
        <v/>
      </c>
      <c r="Q251" s="234" t="str">
        <f>IF(【全員最初に作成】基本情報!AB274="","",【全員最初に作成】基本情報!AB274)</f>
        <v/>
      </c>
      <c r="R251" s="800"/>
      <c r="S251" s="801"/>
      <c r="T251" s="235" t="str">
        <f>IFERROR(IF(R251="","",VLOOKUP(P251,【参考】数式用!$A$5:$H$34,MATCH(S251,【参考】数式用!$F$4:$H$4,0)+5,0)),"")</f>
        <v/>
      </c>
      <c r="U251" s="236" t="str">
        <f>IF(S251="特定加算Ⅰ",VLOOKUP(P251,【参考】数式用!$A$5:$I$28,9,FALSE),"-")</f>
        <v>-</v>
      </c>
      <c r="V251" s="237" t="s">
        <v>155</v>
      </c>
      <c r="W251" s="802"/>
      <c r="X251" s="618" t="s">
        <v>156</v>
      </c>
      <c r="Y251" s="802"/>
      <c r="Z251" s="618" t="s">
        <v>157</v>
      </c>
      <c r="AA251" s="802"/>
      <c r="AB251" s="618" t="s">
        <v>156</v>
      </c>
      <c r="AC251" s="802"/>
      <c r="AD251" s="618" t="s">
        <v>158</v>
      </c>
      <c r="AE251" s="238" t="s">
        <v>159</v>
      </c>
      <c r="AF251" s="245" t="str">
        <f t="shared" si="17"/>
        <v/>
      </c>
      <c r="AG251" s="239" t="s">
        <v>160</v>
      </c>
      <c r="AH251" s="240" t="str">
        <f t="shared" si="18"/>
        <v/>
      </c>
      <c r="AJ251" s="241" t="str">
        <f t="shared" si="19"/>
        <v>○</v>
      </c>
      <c r="AK251" s="243" t="str">
        <f t="shared" si="16"/>
        <v/>
      </c>
      <c r="AL251" s="243"/>
      <c r="AM251" s="243"/>
      <c r="AN251" s="243"/>
      <c r="AO251" s="243"/>
      <c r="AP251" s="243"/>
      <c r="AQ251" s="243"/>
      <c r="AR251" s="243"/>
      <c r="AS251" s="244"/>
    </row>
    <row r="252" spans="1:45" ht="33" customHeight="1" thickBot="1">
      <c r="A252" s="229">
        <f t="shared" si="20"/>
        <v>241</v>
      </c>
      <c r="B252" s="230" t="str">
        <f>IF(【全員最初に作成】基本情報!C275="","",【全員最初に作成】基本情報!C275)</f>
        <v/>
      </c>
      <c r="C252" s="231" t="str">
        <f>IF(【全員最初に作成】基本情報!D275="","",【全員最初に作成】基本情報!D275)</f>
        <v/>
      </c>
      <c r="D252" s="231" t="str">
        <f>IF(【全員最初に作成】基本情報!E275="","",【全員最初に作成】基本情報!E275)</f>
        <v/>
      </c>
      <c r="E252" s="231" t="str">
        <f>IF(【全員最初に作成】基本情報!F275="","",【全員最初に作成】基本情報!F275)</f>
        <v/>
      </c>
      <c r="F252" s="231" t="str">
        <f>IF(【全員最初に作成】基本情報!G275="","",【全員最初に作成】基本情報!G275)</f>
        <v/>
      </c>
      <c r="G252" s="231" t="str">
        <f>IF(【全員最初に作成】基本情報!H275="","",【全員最初に作成】基本情報!H275)</f>
        <v/>
      </c>
      <c r="H252" s="231" t="str">
        <f>IF(【全員最初に作成】基本情報!I275="","",【全員最初に作成】基本情報!I275)</f>
        <v/>
      </c>
      <c r="I252" s="231" t="str">
        <f>IF(【全員最初に作成】基本情報!J275="","",【全員最初に作成】基本情報!J275)</f>
        <v/>
      </c>
      <c r="J252" s="231" t="str">
        <f>IF(【全員最初に作成】基本情報!K275="","",【全員最初に作成】基本情報!K275)</f>
        <v/>
      </c>
      <c r="K252" s="232" t="str">
        <f>IF(【全員最初に作成】基本情報!L275="","",【全員最初に作成】基本情報!L275)</f>
        <v/>
      </c>
      <c r="L252" s="229" t="str">
        <f>IF(【全員最初に作成】基本情報!M275="","",【全員最初に作成】基本情報!M275)</f>
        <v/>
      </c>
      <c r="M252" s="229" t="str">
        <f>IF(【全員最初に作成】基本情報!R275="","",【全員最初に作成】基本情報!R275)</f>
        <v/>
      </c>
      <c r="N252" s="229" t="str">
        <f>IF(【全員最初に作成】基本情報!W275="","",【全員最初に作成】基本情報!W275)</f>
        <v/>
      </c>
      <c r="O252" s="229" t="str">
        <f>IF(【全員最初に作成】基本情報!X275="","",【全員最初に作成】基本情報!X275)</f>
        <v/>
      </c>
      <c r="P252" s="233" t="str">
        <f>IF(【全員最初に作成】基本情報!Y275="","",【全員最初に作成】基本情報!Y275)</f>
        <v/>
      </c>
      <c r="Q252" s="234" t="str">
        <f>IF(【全員最初に作成】基本情報!AB275="","",【全員最初に作成】基本情報!AB275)</f>
        <v/>
      </c>
      <c r="R252" s="800"/>
      <c r="S252" s="801"/>
      <c r="T252" s="235" t="str">
        <f>IFERROR(IF(R252="","",VLOOKUP(P252,【参考】数式用!$A$5:$H$34,MATCH(S252,【参考】数式用!$F$4:$H$4,0)+5,0)),"")</f>
        <v/>
      </c>
      <c r="U252" s="236" t="str">
        <f>IF(S252="特定加算Ⅰ",VLOOKUP(P252,【参考】数式用!$A$5:$I$28,9,FALSE),"-")</f>
        <v>-</v>
      </c>
      <c r="V252" s="237" t="s">
        <v>155</v>
      </c>
      <c r="W252" s="802"/>
      <c r="X252" s="618" t="s">
        <v>156</v>
      </c>
      <c r="Y252" s="802"/>
      <c r="Z252" s="618" t="s">
        <v>157</v>
      </c>
      <c r="AA252" s="802"/>
      <c r="AB252" s="618" t="s">
        <v>156</v>
      </c>
      <c r="AC252" s="802"/>
      <c r="AD252" s="618" t="s">
        <v>158</v>
      </c>
      <c r="AE252" s="238" t="s">
        <v>159</v>
      </c>
      <c r="AF252" s="245" t="str">
        <f t="shared" si="17"/>
        <v/>
      </c>
      <c r="AG252" s="239" t="s">
        <v>160</v>
      </c>
      <c r="AH252" s="240" t="str">
        <f t="shared" si="18"/>
        <v/>
      </c>
      <c r="AJ252" s="241" t="str">
        <f t="shared" si="19"/>
        <v>○</v>
      </c>
      <c r="AK252" s="243" t="str">
        <f t="shared" si="16"/>
        <v/>
      </c>
      <c r="AL252" s="243"/>
      <c r="AM252" s="243"/>
      <c r="AN252" s="243"/>
      <c r="AO252" s="243"/>
      <c r="AP252" s="243"/>
      <c r="AQ252" s="243"/>
      <c r="AR252" s="243"/>
      <c r="AS252" s="244"/>
    </row>
    <row r="253" spans="1:45" ht="33" customHeight="1" thickBot="1">
      <c r="A253" s="229">
        <f t="shared" si="20"/>
        <v>242</v>
      </c>
      <c r="B253" s="230" t="str">
        <f>IF(【全員最初に作成】基本情報!C276="","",【全員最初に作成】基本情報!C276)</f>
        <v/>
      </c>
      <c r="C253" s="231" t="str">
        <f>IF(【全員最初に作成】基本情報!D276="","",【全員最初に作成】基本情報!D276)</f>
        <v/>
      </c>
      <c r="D253" s="231" t="str">
        <f>IF(【全員最初に作成】基本情報!E276="","",【全員最初に作成】基本情報!E276)</f>
        <v/>
      </c>
      <c r="E253" s="231" t="str">
        <f>IF(【全員最初に作成】基本情報!F276="","",【全員最初に作成】基本情報!F276)</f>
        <v/>
      </c>
      <c r="F253" s="231" t="str">
        <f>IF(【全員最初に作成】基本情報!G276="","",【全員最初に作成】基本情報!G276)</f>
        <v/>
      </c>
      <c r="G253" s="231" t="str">
        <f>IF(【全員最初に作成】基本情報!H276="","",【全員最初に作成】基本情報!H276)</f>
        <v/>
      </c>
      <c r="H253" s="231" t="str">
        <f>IF(【全員最初に作成】基本情報!I276="","",【全員最初に作成】基本情報!I276)</f>
        <v/>
      </c>
      <c r="I253" s="231" t="str">
        <f>IF(【全員最初に作成】基本情報!J276="","",【全員最初に作成】基本情報!J276)</f>
        <v/>
      </c>
      <c r="J253" s="231" t="str">
        <f>IF(【全員最初に作成】基本情報!K276="","",【全員最初に作成】基本情報!K276)</f>
        <v/>
      </c>
      <c r="K253" s="232" t="str">
        <f>IF(【全員最初に作成】基本情報!L276="","",【全員最初に作成】基本情報!L276)</f>
        <v/>
      </c>
      <c r="L253" s="229" t="str">
        <f>IF(【全員最初に作成】基本情報!M276="","",【全員最初に作成】基本情報!M276)</f>
        <v/>
      </c>
      <c r="M253" s="229" t="str">
        <f>IF(【全員最初に作成】基本情報!R276="","",【全員最初に作成】基本情報!R276)</f>
        <v/>
      </c>
      <c r="N253" s="229" t="str">
        <f>IF(【全員最初に作成】基本情報!W276="","",【全員最初に作成】基本情報!W276)</f>
        <v/>
      </c>
      <c r="O253" s="229" t="str">
        <f>IF(【全員最初に作成】基本情報!X276="","",【全員最初に作成】基本情報!X276)</f>
        <v/>
      </c>
      <c r="P253" s="233" t="str">
        <f>IF(【全員最初に作成】基本情報!Y276="","",【全員最初に作成】基本情報!Y276)</f>
        <v/>
      </c>
      <c r="Q253" s="234" t="str">
        <f>IF(【全員最初に作成】基本情報!AB276="","",【全員最初に作成】基本情報!AB276)</f>
        <v/>
      </c>
      <c r="R253" s="800"/>
      <c r="S253" s="801"/>
      <c r="T253" s="235" t="str">
        <f>IFERROR(IF(R253="","",VLOOKUP(P253,【参考】数式用!$A$5:$H$34,MATCH(S253,【参考】数式用!$F$4:$H$4,0)+5,0)),"")</f>
        <v/>
      </c>
      <c r="U253" s="236" t="str">
        <f>IF(S253="特定加算Ⅰ",VLOOKUP(P253,【参考】数式用!$A$5:$I$28,9,FALSE),"-")</f>
        <v>-</v>
      </c>
      <c r="V253" s="237" t="s">
        <v>155</v>
      </c>
      <c r="W253" s="802"/>
      <c r="X253" s="618" t="s">
        <v>156</v>
      </c>
      <c r="Y253" s="802"/>
      <c r="Z253" s="618" t="s">
        <v>157</v>
      </c>
      <c r="AA253" s="802"/>
      <c r="AB253" s="618" t="s">
        <v>156</v>
      </c>
      <c r="AC253" s="802"/>
      <c r="AD253" s="618" t="s">
        <v>158</v>
      </c>
      <c r="AE253" s="238" t="s">
        <v>159</v>
      </c>
      <c r="AF253" s="245" t="str">
        <f t="shared" si="17"/>
        <v/>
      </c>
      <c r="AG253" s="239" t="s">
        <v>160</v>
      </c>
      <c r="AH253" s="240" t="str">
        <f t="shared" si="18"/>
        <v/>
      </c>
      <c r="AJ253" s="241" t="str">
        <f t="shared" si="19"/>
        <v>○</v>
      </c>
      <c r="AK253" s="243" t="str">
        <f t="shared" si="16"/>
        <v/>
      </c>
      <c r="AL253" s="243"/>
      <c r="AM253" s="243"/>
      <c r="AN253" s="243"/>
      <c r="AO253" s="243"/>
      <c r="AP253" s="243"/>
      <c r="AQ253" s="243"/>
      <c r="AR253" s="243"/>
      <c r="AS253" s="244"/>
    </row>
    <row r="254" spans="1:45" ht="33" customHeight="1" thickBot="1">
      <c r="A254" s="229">
        <f t="shared" si="20"/>
        <v>243</v>
      </c>
      <c r="B254" s="230" t="str">
        <f>IF(【全員最初に作成】基本情報!C277="","",【全員最初に作成】基本情報!C277)</f>
        <v/>
      </c>
      <c r="C254" s="231" t="str">
        <f>IF(【全員最初に作成】基本情報!D277="","",【全員最初に作成】基本情報!D277)</f>
        <v/>
      </c>
      <c r="D254" s="231" t="str">
        <f>IF(【全員最初に作成】基本情報!E277="","",【全員最初に作成】基本情報!E277)</f>
        <v/>
      </c>
      <c r="E254" s="231" t="str">
        <f>IF(【全員最初に作成】基本情報!F277="","",【全員最初に作成】基本情報!F277)</f>
        <v/>
      </c>
      <c r="F254" s="231" t="str">
        <f>IF(【全員最初に作成】基本情報!G277="","",【全員最初に作成】基本情報!G277)</f>
        <v/>
      </c>
      <c r="G254" s="231" t="str">
        <f>IF(【全員最初に作成】基本情報!H277="","",【全員最初に作成】基本情報!H277)</f>
        <v/>
      </c>
      <c r="H254" s="231" t="str">
        <f>IF(【全員最初に作成】基本情報!I277="","",【全員最初に作成】基本情報!I277)</f>
        <v/>
      </c>
      <c r="I254" s="231" t="str">
        <f>IF(【全員最初に作成】基本情報!J277="","",【全員最初に作成】基本情報!J277)</f>
        <v/>
      </c>
      <c r="J254" s="231" t="str">
        <f>IF(【全員最初に作成】基本情報!K277="","",【全員最初に作成】基本情報!K277)</f>
        <v/>
      </c>
      <c r="K254" s="232" t="str">
        <f>IF(【全員最初に作成】基本情報!L277="","",【全員最初に作成】基本情報!L277)</f>
        <v/>
      </c>
      <c r="L254" s="229" t="str">
        <f>IF(【全員最初に作成】基本情報!M277="","",【全員最初に作成】基本情報!M277)</f>
        <v/>
      </c>
      <c r="M254" s="229" t="str">
        <f>IF(【全員最初に作成】基本情報!R277="","",【全員最初に作成】基本情報!R277)</f>
        <v/>
      </c>
      <c r="N254" s="229" t="str">
        <f>IF(【全員最初に作成】基本情報!W277="","",【全員最初に作成】基本情報!W277)</f>
        <v/>
      </c>
      <c r="O254" s="229" t="str">
        <f>IF(【全員最初に作成】基本情報!X277="","",【全員最初に作成】基本情報!X277)</f>
        <v/>
      </c>
      <c r="P254" s="233" t="str">
        <f>IF(【全員最初に作成】基本情報!Y277="","",【全員最初に作成】基本情報!Y277)</f>
        <v/>
      </c>
      <c r="Q254" s="234" t="str">
        <f>IF(【全員最初に作成】基本情報!AB277="","",【全員最初に作成】基本情報!AB277)</f>
        <v/>
      </c>
      <c r="R254" s="800"/>
      <c r="S254" s="801"/>
      <c r="T254" s="235" t="str">
        <f>IFERROR(IF(R254="","",VLOOKUP(P254,【参考】数式用!$A$5:$H$34,MATCH(S254,【参考】数式用!$F$4:$H$4,0)+5,0)),"")</f>
        <v/>
      </c>
      <c r="U254" s="236" t="str">
        <f>IF(S254="特定加算Ⅰ",VLOOKUP(P254,【参考】数式用!$A$5:$I$28,9,FALSE),"-")</f>
        <v>-</v>
      </c>
      <c r="V254" s="237" t="s">
        <v>155</v>
      </c>
      <c r="W254" s="802"/>
      <c r="X254" s="618" t="s">
        <v>156</v>
      </c>
      <c r="Y254" s="802"/>
      <c r="Z254" s="618" t="s">
        <v>157</v>
      </c>
      <c r="AA254" s="802"/>
      <c r="AB254" s="618" t="s">
        <v>156</v>
      </c>
      <c r="AC254" s="802"/>
      <c r="AD254" s="618" t="s">
        <v>158</v>
      </c>
      <c r="AE254" s="238" t="s">
        <v>159</v>
      </c>
      <c r="AF254" s="245" t="str">
        <f t="shared" si="17"/>
        <v/>
      </c>
      <c r="AG254" s="239" t="s">
        <v>160</v>
      </c>
      <c r="AH254" s="240" t="str">
        <f t="shared" si="18"/>
        <v/>
      </c>
      <c r="AJ254" s="241" t="str">
        <f t="shared" si="19"/>
        <v>○</v>
      </c>
      <c r="AK254" s="243" t="str">
        <f t="shared" si="16"/>
        <v/>
      </c>
      <c r="AL254" s="243"/>
      <c r="AM254" s="243"/>
      <c r="AN254" s="243"/>
      <c r="AO254" s="243"/>
      <c r="AP254" s="243"/>
      <c r="AQ254" s="243"/>
      <c r="AR254" s="243"/>
      <c r="AS254" s="244"/>
    </row>
    <row r="255" spans="1:45" ht="33" customHeight="1" thickBot="1">
      <c r="A255" s="229">
        <f t="shared" si="20"/>
        <v>244</v>
      </c>
      <c r="B255" s="230" t="str">
        <f>IF(【全員最初に作成】基本情報!C278="","",【全員最初に作成】基本情報!C278)</f>
        <v/>
      </c>
      <c r="C255" s="231" t="str">
        <f>IF(【全員最初に作成】基本情報!D278="","",【全員最初に作成】基本情報!D278)</f>
        <v/>
      </c>
      <c r="D255" s="231" t="str">
        <f>IF(【全員最初に作成】基本情報!E278="","",【全員最初に作成】基本情報!E278)</f>
        <v/>
      </c>
      <c r="E255" s="231" t="str">
        <f>IF(【全員最初に作成】基本情報!F278="","",【全員最初に作成】基本情報!F278)</f>
        <v/>
      </c>
      <c r="F255" s="231" t="str">
        <f>IF(【全員最初に作成】基本情報!G278="","",【全員最初に作成】基本情報!G278)</f>
        <v/>
      </c>
      <c r="G255" s="231" t="str">
        <f>IF(【全員最初に作成】基本情報!H278="","",【全員最初に作成】基本情報!H278)</f>
        <v/>
      </c>
      <c r="H255" s="231" t="str">
        <f>IF(【全員最初に作成】基本情報!I278="","",【全員最初に作成】基本情報!I278)</f>
        <v/>
      </c>
      <c r="I255" s="231" t="str">
        <f>IF(【全員最初に作成】基本情報!J278="","",【全員最初に作成】基本情報!J278)</f>
        <v/>
      </c>
      <c r="J255" s="231" t="str">
        <f>IF(【全員最初に作成】基本情報!K278="","",【全員最初に作成】基本情報!K278)</f>
        <v/>
      </c>
      <c r="K255" s="232" t="str">
        <f>IF(【全員最初に作成】基本情報!L278="","",【全員最初に作成】基本情報!L278)</f>
        <v/>
      </c>
      <c r="L255" s="229" t="str">
        <f>IF(【全員最初に作成】基本情報!M278="","",【全員最初に作成】基本情報!M278)</f>
        <v/>
      </c>
      <c r="M255" s="229" t="str">
        <f>IF(【全員最初に作成】基本情報!R278="","",【全員最初に作成】基本情報!R278)</f>
        <v/>
      </c>
      <c r="N255" s="229" t="str">
        <f>IF(【全員最初に作成】基本情報!W278="","",【全員最初に作成】基本情報!W278)</f>
        <v/>
      </c>
      <c r="O255" s="229" t="str">
        <f>IF(【全員最初に作成】基本情報!X278="","",【全員最初に作成】基本情報!X278)</f>
        <v/>
      </c>
      <c r="P255" s="233" t="str">
        <f>IF(【全員最初に作成】基本情報!Y278="","",【全員最初に作成】基本情報!Y278)</f>
        <v/>
      </c>
      <c r="Q255" s="234" t="str">
        <f>IF(【全員最初に作成】基本情報!AB278="","",【全員最初に作成】基本情報!AB278)</f>
        <v/>
      </c>
      <c r="R255" s="800"/>
      <c r="S255" s="801"/>
      <c r="T255" s="235" t="str">
        <f>IFERROR(IF(R255="","",VLOOKUP(P255,【参考】数式用!$A$5:$H$34,MATCH(S255,【参考】数式用!$F$4:$H$4,0)+5,0)),"")</f>
        <v/>
      </c>
      <c r="U255" s="236" t="str">
        <f>IF(S255="特定加算Ⅰ",VLOOKUP(P255,【参考】数式用!$A$5:$I$28,9,FALSE),"-")</f>
        <v>-</v>
      </c>
      <c r="V255" s="237" t="s">
        <v>155</v>
      </c>
      <c r="W255" s="802"/>
      <c r="X255" s="618" t="s">
        <v>156</v>
      </c>
      <c r="Y255" s="802"/>
      <c r="Z255" s="618" t="s">
        <v>157</v>
      </c>
      <c r="AA255" s="802"/>
      <c r="AB255" s="618" t="s">
        <v>156</v>
      </c>
      <c r="AC255" s="802"/>
      <c r="AD255" s="618" t="s">
        <v>158</v>
      </c>
      <c r="AE255" s="238" t="s">
        <v>159</v>
      </c>
      <c r="AF255" s="245" t="str">
        <f t="shared" si="17"/>
        <v/>
      </c>
      <c r="AG255" s="239" t="s">
        <v>160</v>
      </c>
      <c r="AH255" s="240" t="str">
        <f t="shared" si="18"/>
        <v/>
      </c>
      <c r="AJ255" s="241" t="str">
        <f t="shared" si="19"/>
        <v>○</v>
      </c>
      <c r="AK255" s="243" t="str">
        <f t="shared" si="16"/>
        <v/>
      </c>
      <c r="AL255" s="243"/>
      <c r="AM255" s="243"/>
      <c r="AN255" s="243"/>
      <c r="AO255" s="243"/>
      <c r="AP255" s="243"/>
      <c r="AQ255" s="243"/>
      <c r="AR255" s="243"/>
      <c r="AS255" s="244"/>
    </row>
    <row r="256" spans="1:45" ht="33" customHeight="1" thickBot="1">
      <c r="A256" s="229">
        <f t="shared" si="20"/>
        <v>245</v>
      </c>
      <c r="B256" s="230" t="str">
        <f>IF(【全員最初に作成】基本情報!C279="","",【全員最初に作成】基本情報!C279)</f>
        <v/>
      </c>
      <c r="C256" s="231" t="str">
        <f>IF(【全員最初に作成】基本情報!D279="","",【全員最初に作成】基本情報!D279)</f>
        <v/>
      </c>
      <c r="D256" s="231" t="str">
        <f>IF(【全員最初に作成】基本情報!E279="","",【全員最初に作成】基本情報!E279)</f>
        <v/>
      </c>
      <c r="E256" s="231" t="str">
        <f>IF(【全員最初に作成】基本情報!F279="","",【全員最初に作成】基本情報!F279)</f>
        <v/>
      </c>
      <c r="F256" s="231" t="str">
        <f>IF(【全員最初に作成】基本情報!G279="","",【全員最初に作成】基本情報!G279)</f>
        <v/>
      </c>
      <c r="G256" s="231" t="str">
        <f>IF(【全員最初に作成】基本情報!H279="","",【全員最初に作成】基本情報!H279)</f>
        <v/>
      </c>
      <c r="H256" s="231" t="str">
        <f>IF(【全員最初に作成】基本情報!I279="","",【全員最初に作成】基本情報!I279)</f>
        <v/>
      </c>
      <c r="I256" s="231" t="str">
        <f>IF(【全員最初に作成】基本情報!J279="","",【全員最初に作成】基本情報!J279)</f>
        <v/>
      </c>
      <c r="J256" s="231" t="str">
        <f>IF(【全員最初に作成】基本情報!K279="","",【全員最初に作成】基本情報!K279)</f>
        <v/>
      </c>
      <c r="K256" s="232" t="str">
        <f>IF(【全員最初に作成】基本情報!L279="","",【全員最初に作成】基本情報!L279)</f>
        <v/>
      </c>
      <c r="L256" s="229" t="str">
        <f>IF(【全員最初に作成】基本情報!M279="","",【全員最初に作成】基本情報!M279)</f>
        <v/>
      </c>
      <c r="M256" s="229" t="str">
        <f>IF(【全員最初に作成】基本情報!R279="","",【全員最初に作成】基本情報!R279)</f>
        <v/>
      </c>
      <c r="N256" s="229" t="str">
        <f>IF(【全員最初に作成】基本情報!W279="","",【全員最初に作成】基本情報!W279)</f>
        <v/>
      </c>
      <c r="O256" s="229" t="str">
        <f>IF(【全員最初に作成】基本情報!X279="","",【全員最初に作成】基本情報!X279)</f>
        <v/>
      </c>
      <c r="P256" s="233" t="str">
        <f>IF(【全員最初に作成】基本情報!Y279="","",【全員最初に作成】基本情報!Y279)</f>
        <v/>
      </c>
      <c r="Q256" s="234" t="str">
        <f>IF(【全員最初に作成】基本情報!AB279="","",【全員最初に作成】基本情報!AB279)</f>
        <v/>
      </c>
      <c r="R256" s="800"/>
      <c r="S256" s="801"/>
      <c r="T256" s="235" t="str">
        <f>IFERROR(IF(R256="","",VLOOKUP(P256,【参考】数式用!$A$5:$H$34,MATCH(S256,【参考】数式用!$F$4:$H$4,0)+5,0)),"")</f>
        <v/>
      </c>
      <c r="U256" s="236" t="str">
        <f>IF(S256="特定加算Ⅰ",VLOOKUP(P256,【参考】数式用!$A$5:$I$28,9,FALSE),"-")</f>
        <v>-</v>
      </c>
      <c r="V256" s="237" t="s">
        <v>155</v>
      </c>
      <c r="W256" s="802"/>
      <c r="X256" s="618" t="s">
        <v>156</v>
      </c>
      <c r="Y256" s="802"/>
      <c r="Z256" s="618" t="s">
        <v>157</v>
      </c>
      <c r="AA256" s="802"/>
      <c r="AB256" s="618" t="s">
        <v>156</v>
      </c>
      <c r="AC256" s="802"/>
      <c r="AD256" s="618" t="s">
        <v>158</v>
      </c>
      <c r="AE256" s="238" t="s">
        <v>159</v>
      </c>
      <c r="AF256" s="245" t="str">
        <f t="shared" si="17"/>
        <v/>
      </c>
      <c r="AG256" s="239" t="s">
        <v>160</v>
      </c>
      <c r="AH256" s="240" t="str">
        <f t="shared" si="18"/>
        <v/>
      </c>
      <c r="AJ256" s="241" t="str">
        <f t="shared" si="19"/>
        <v>○</v>
      </c>
      <c r="AK256" s="243" t="str">
        <f t="shared" si="16"/>
        <v/>
      </c>
      <c r="AL256" s="243"/>
      <c r="AM256" s="243"/>
      <c r="AN256" s="243"/>
      <c r="AO256" s="243"/>
      <c r="AP256" s="243"/>
      <c r="AQ256" s="243"/>
      <c r="AR256" s="243"/>
      <c r="AS256" s="244"/>
    </row>
    <row r="257" spans="1:45" ht="33" customHeight="1" thickBot="1">
      <c r="A257" s="229">
        <f t="shared" si="20"/>
        <v>246</v>
      </c>
      <c r="B257" s="230" t="str">
        <f>IF(【全員最初に作成】基本情報!C280="","",【全員最初に作成】基本情報!C280)</f>
        <v/>
      </c>
      <c r="C257" s="231" t="str">
        <f>IF(【全員最初に作成】基本情報!D280="","",【全員最初に作成】基本情報!D280)</f>
        <v/>
      </c>
      <c r="D257" s="231" t="str">
        <f>IF(【全員最初に作成】基本情報!E280="","",【全員最初に作成】基本情報!E280)</f>
        <v/>
      </c>
      <c r="E257" s="231" t="str">
        <f>IF(【全員最初に作成】基本情報!F280="","",【全員最初に作成】基本情報!F280)</f>
        <v/>
      </c>
      <c r="F257" s="231" t="str">
        <f>IF(【全員最初に作成】基本情報!G280="","",【全員最初に作成】基本情報!G280)</f>
        <v/>
      </c>
      <c r="G257" s="231" t="str">
        <f>IF(【全員最初に作成】基本情報!H280="","",【全員最初に作成】基本情報!H280)</f>
        <v/>
      </c>
      <c r="H257" s="231" t="str">
        <f>IF(【全員最初に作成】基本情報!I280="","",【全員最初に作成】基本情報!I280)</f>
        <v/>
      </c>
      <c r="I257" s="231" t="str">
        <f>IF(【全員最初に作成】基本情報!J280="","",【全員最初に作成】基本情報!J280)</f>
        <v/>
      </c>
      <c r="J257" s="231" t="str">
        <f>IF(【全員最初に作成】基本情報!K280="","",【全員最初に作成】基本情報!K280)</f>
        <v/>
      </c>
      <c r="K257" s="232" t="str">
        <f>IF(【全員最初に作成】基本情報!L280="","",【全員最初に作成】基本情報!L280)</f>
        <v/>
      </c>
      <c r="L257" s="229" t="str">
        <f>IF(【全員最初に作成】基本情報!M280="","",【全員最初に作成】基本情報!M280)</f>
        <v/>
      </c>
      <c r="M257" s="229" t="str">
        <f>IF(【全員最初に作成】基本情報!R280="","",【全員最初に作成】基本情報!R280)</f>
        <v/>
      </c>
      <c r="N257" s="229" t="str">
        <f>IF(【全員最初に作成】基本情報!W280="","",【全員最初に作成】基本情報!W280)</f>
        <v/>
      </c>
      <c r="O257" s="229" t="str">
        <f>IF(【全員最初に作成】基本情報!X280="","",【全員最初に作成】基本情報!X280)</f>
        <v/>
      </c>
      <c r="P257" s="233" t="str">
        <f>IF(【全員最初に作成】基本情報!Y280="","",【全員最初に作成】基本情報!Y280)</f>
        <v/>
      </c>
      <c r="Q257" s="234" t="str">
        <f>IF(【全員最初に作成】基本情報!AB280="","",【全員最初に作成】基本情報!AB280)</f>
        <v/>
      </c>
      <c r="R257" s="800"/>
      <c r="S257" s="801"/>
      <c r="T257" s="235" t="str">
        <f>IFERROR(IF(R257="","",VLOOKUP(P257,【参考】数式用!$A$5:$H$34,MATCH(S257,【参考】数式用!$F$4:$H$4,0)+5,0)),"")</f>
        <v/>
      </c>
      <c r="U257" s="236" t="str">
        <f>IF(S257="特定加算Ⅰ",VLOOKUP(P257,【参考】数式用!$A$5:$I$28,9,FALSE),"-")</f>
        <v>-</v>
      </c>
      <c r="V257" s="237" t="s">
        <v>155</v>
      </c>
      <c r="W257" s="802"/>
      <c r="X257" s="618" t="s">
        <v>156</v>
      </c>
      <c r="Y257" s="802"/>
      <c r="Z257" s="618" t="s">
        <v>157</v>
      </c>
      <c r="AA257" s="802"/>
      <c r="AB257" s="618" t="s">
        <v>156</v>
      </c>
      <c r="AC257" s="802"/>
      <c r="AD257" s="618" t="s">
        <v>158</v>
      </c>
      <c r="AE257" s="238" t="s">
        <v>159</v>
      </c>
      <c r="AF257" s="245" t="str">
        <f t="shared" si="17"/>
        <v/>
      </c>
      <c r="AG257" s="239" t="s">
        <v>160</v>
      </c>
      <c r="AH257" s="240" t="str">
        <f t="shared" si="18"/>
        <v/>
      </c>
      <c r="AJ257" s="241" t="str">
        <f t="shared" si="19"/>
        <v>○</v>
      </c>
      <c r="AK257" s="243" t="str">
        <f t="shared" si="16"/>
        <v/>
      </c>
      <c r="AL257" s="243"/>
      <c r="AM257" s="243"/>
      <c r="AN257" s="243"/>
      <c r="AO257" s="243"/>
      <c r="AP257" s="243"/>
      <c r="AQ257" s="243"/>
      <c r="AR257" s="243"/>
      <c r="AS257" s="244"/>
    </row>
    <row r="258" spans="1:45" ht="33" customHeight="1" thickBot="1">
      <c r="A258" s="229">
        <f t="shared" si="20"/>
        <v>247</v>
      </c>
      <c r="B258" s="230" t="str">
        <f>IF(【全員最初に作成】基本情報!C281="","",【全員最初に作成】基本情報!C281)</f>
        <v/>
      </c>
      <c r="C258" s="231" t="str">
        <f>IF(【全員最初に作成】基本情報!D281="","",【全員最初に作成】基本情報!D281)</f>
        <v/>
      </c>
      <c r="D258" s="231" t="str">
        <f>IF(【全員最初に作成】基本情報!E281="","",【全員最初に作成】基本情報!E281)</f>
        <v/>
      </c>
      <c r="E258" s="231" t="str">
        <f>IF(【全員最初に作成】基本情報!F281="","",【全員最初に作成】基本情報!F281)</f>
        <v/>
      </c>
      <c r="F258" s="231" t="str">
        <f>IF(【全員最初に作成】基本情報!G281="","",【全員最初に作成】基本情報!G281)</f>
        <v/>
      </c>
      <c r="G258" s="231" t="str">
        <f>IF(【全員最初に作成】基本情報!H281="","",【全員最初に作成】基本情報!H281)</f>
        <v/>
      </c>
      <c r="H258" s="231" t="str">
        <f>IF(【全員最初に作成】基本情報!I281="","",【全員最初に作成】基本情報!I281)</f>
        <v/>
      </c>
      <c r="I258" s="231" t="str">
        <f>IF(【全員最初に作成】基本情報!J281="","",【全員最初に作成】基本情報!J281)</f>
        <v/>
      </c>
      <c r="J258" s="231" t="str">
        <f>IF(【全員最初に作成】基本情報!K281="","",【全員最初に作成】基本情報!K281)</f>
        <v/>
      </c>
      <c r="K258" s="232" t="str">
        <f>IF(【全員最初に作成】基本情報!L281="","",【全員最初に作成】基本情報!L281)</f>
        <v/>
      </c>
      <c r="L258" s="229" t="str">
        <f>IF(【全員最初に作成】基本情報!M281="","",【全員最初に作成】基本情報!M281)</f>
        <v/>
      </c>
      <c r="M258" s="229" t="str">
        <f>IF(【全員最初に作成】基本情報!R281="","",【全員最初に作成】基本情報!R281)</f>
        <v/>
      </c>
      <c r="N258" s="229" t="str">
        <f>IF(【全員最初に作成】基本情報!W281="","",【全員最初に作成】基本情報!W281)</f>
        <v/>
      </c>
      <c r="O258" s="229" t="str">
        <f>IF(【全員最初に作成】基本情報!X281="","",【全員最初に作成】基本情報!X281)</f>
        <v/>
      </c>
      <c r="P258" s="233" t="str">
        <f>IF(【全員最初に作成】基本情報!Y281="","",【全員最初に作成】基本情報!Y281)</f>
        <v/>
      </c>
      <c r="Q258" s="234" t="str">
        <f>IF(【全員最初に作成】基本情報!AB281="","",【全員最初に作成】基本情報!AB281)</f>
        <v/>
      </c>
      <c r="R258" s="800"/>
      <c r="S258" s="801"/>
      <c r="T258" s="235" t="str">
        <f>IFERROR(IF(R258="","",VLOOKUP(P258,【参考】数式用!$A$5:$H$34,MATCH(S258,【参考】数式用!$F$4:$H$4,0)+5,0)),"")</f>
        <v/>
      </c>
      <c r="U258" s="236" t="str">
        <f>IF(S258="特定加算Ⅰ",VLOOKUP(P258,【参考】数式用!$A$5:$I$28,9,FALSE),"-")</f>
        <v>-</v>
      </c>
      <c r="V258" s="237" t="s">
        <v>155</v>
      </c>
      <c r="W258" s="802"/>
      <c r="X258" s="618" t="s">
        <v>156</v>
      </c>
      <c r="Y258" s="802"/>
      <c r="Z258" s="618" t="s">
        <v>157</v>
      </c>
      <c r="AA258" s="802"/>
      <c r="AB258" s="618" t="s">
        <v>156</v>
      </c>
      <c r="AC258" s="802"/>
      <c r="AD258" s="618" t="s">
        <v>158</v>
      </c>
      <c r="AE258" s="238" t="s">
        <v>159</v>
      </c>
      <c r="AF258" s="245" t="str">
        <f t="shared" si="17"/>
        <v/>
      </c>
      <c r="AG258" s="239" t="s">
        <v>160</v>
      </c>
      <c r="AH258" s="240" t="str">
        <f t="shared" si="18"/>
        <v/>
      </c>
      <c r="AJ258" s="241" t="str">
        <f t="shared" si="19"/>
        <v>○</v>
      </c>
      <c r="AK258" s="243" t="str">
        <f t="shared" si="16"/>
        <v/>
      </c>
      <c r="AL258" s="243"/>
      <c r="AM258" s="243"/>
      <c r="AN258" s="243"/>
      <c r="AO258" s="243"/>
      <c r="AP258" s="243"/>
      <c r="AQ258" s="243"/>
      <c r="AR258" s="243"/>
      <c r="AS258" s="244"/>
    </row>
    <row r="259" spans="1:45" ht="33" customHeight="1" thickBot="1">
      <c r="A259" s="229">
        <f t="shared" si="20"/>
        <v>248</v>
      </c>
      <c r="B259" s="230" t="str">
        <f>IF(【全員最初に作成】基本情報!C282="","",【全員最初に作成】基本情報!C282)</f>
        <v/>
      </c>
      <c r="C259" s="231" t="str">
        <f>IF(【全員最初に作成】基本情報!D282="","",【全員最初に作成】基本情報!D282)</f>
        <v/>
      </c>
      <c r="D259" s="231" t="str">
        <f>IF(【全員最初に作成】基本情報!E282="","",【全員最初に作成】基本情報!E282)</f>
        <v/>
      </c>
      <c r="E259" s="231" t="str">
        <f>IF(【全員最初に作成】基本情報!F282="","",【全員最初に作成】基本情報!F282)</f>
        <v/>
      </c>
      <c r="F259" s="231" t="str">
        <f>IF(【全員最初に作成】基本情報!G282="","",【全員最初に作成】基本情報!G282)</f>
        <v/>
      </c>
      <c r="G259" s="231" t="str">
        <f>IF(【全員最初に作成】基本情報!H282="","",【全員最初に作成】基本情報!H282)</f>
        <v/>
      </c>
      <c r="H259" s="231" t="str">
        <f>IF(【全員最初に作成】基本情報!I282="","",【全員最初に作成】基本情報!I282)</f>
        <v/>
      </c>
      <c r="I259" s="231" t="str">
        <f>IF(【全員最初に作成】基本情報!J282="","",【全員最初に作成】基本情報!J282)</f>
        <v/>
      </c>
      <c r="J259" s="231" t="str">
        <f>IF(【全員最初に作成】基本情報!K282="","",【全員最初に作成】基本情報!K282)</f>
        <v/>
      </c>
      <c r="K259" s="232" t="str">
        <f>IF(【全員最初に作成】基本情報!L282="","",【全員最初に作成】基本情報!L282)</f>
        <v/>
      </c>
      <c r="L259" s="229" t="str">
        <f>IF(【全員最初に作成】基本情報!M282="","",【全員最初に作成】基本情報!M282)</f>
        <v/>
      </c>
      <c r="M259" s="229" t="str">
        <f>IF(【全員最初に作成】基本情報!R282="","",【全員最初に作成】基本情報!R282)</f>
        <v/>
      </c>
      <c r="N259" s="229" t="str">
        <f>IF(【全員最初に作成】基本情報!W282="","",【全員最初に作成】基本情報!W282)</f>
        <v/>
      </c>
      <c r="O259" s="229" t="str">
        <f>IF(【全員最初に作成】基本情報!X282="","",【全員最初に作成】基本情報!X282)</f>
        <v/>
      </c>
      <c r="P259" s="233" t="str">
        <f>IF(【全員最初に作成】基本情報!Y282="","",【全員最初に作成】基本情報!Y282)</f>
        <v/>
      </c>
      <c r="Q259" s="234" t="str">
        <f>IF(【全員最初に作成】基本情報!AB282="","",【全員最初に作成】基本情報!AB282)</f>
        <v/>
      </c>
      <c r="R259" s="800"/>
      <c r="S259" s="801"/>
      <c r="T259" s="235" t="str">
        <f>IFERROR(IF(R259="","",VLOOKUP(P259,【参考】数式用!$A$5:$H$34,MATCH(S259,【参考】数式用!$F$4:$H$4,0)+5,0)),"")</f>
        <v/>
      </c>
      <c r="U259" s="236" t="str">
        <f>IF(S259="特定加算Ⅰ",VLOOKUP(P259,【参考】数式用!$A$5:$I$28,9,FALSE),"-")</f>
        <v>-</v>
      </c>
      <c r="V259" s="237" t="s">
        <v>155</v>
      </c>
      <c r="W259" s="802"/>
      <c r="X259" s="618" t="s">
        <v>156</v>
      </c>
      <c r="Y259" s="802"/>
      <c r="Z259" s="618" t="s">
        <v>157</v>
      </c>
      <c r="AA259" s="802"/>
      <c r="AB259" s="618" t="s">
        <v>156</v>
      </c>
      <c r="AC259" s="802"/>
      <c r="AD259" s="618" t="s">
        <v>158</v>
      </c>
      <c r="AE259" s="238" t="s">
        <v>159</v>
      </c>
      <c r="AF259" s="245" t="str">
        <f t="shared" si="17"/>
        <v/>
      </c>
      <c r="AG259" s="239" t="s">
        <v>160</v>
      </c>
      <c r="AH259" s="240" t="str">
        <f t="shared" si="18"/>
        <v/>
      </c>
      <c r="AJ259" s="241" t="str">
        <f t="shared" si="19"/>
        <v>○</v>
      </c>
      <c r="AK259" s="243" t="str">
        <f t="shared" si="16"/>
        <v/>
      </c>
      <c r="AL259" s="243"/>
      <c r="AM259" s="243"/>
      <c r="AN259" s="243"/>
      <c r="AO259" s="243"/>
      <c r="AP259" s="243"/>
      <c r="AQ259" s="243"/>
      <c r="AR259" s="243"/>
      <c r="AS259" s="244"/>
    </row>
    <row r="260" spans="1:45" ht="33" customHeight="1" thickBot="1">
      <c r="A260" s="229">
        <f t="shared" si="20"/>
        <v>249</v>
      </c>
      <c r="B260" s="230" t="str">
        <f>IF(【全員最初に作成】基本情報!C283="","",【全員最初に作成】基本情報!C283)</f>
        <v/>
      </c>
      <c r="C260" s="231" t="str">
        <f>IF(【全員最初に作成】基本情報!D283="","",【全員最初に作成】基本情報!D283)</f>
        <v/>
      </c>
      <c r="D260" s="231" t="str">
        <f>IF(【全員最初に作成】基本情報!E283="","",【全員最初に作成】基本情報!E283)</f>
        <v/>
      </c>
      <c r="E260" s="231" t="str">
        <f>IF(【全員最初に作成】基本情報!F283="","",【全員最初に作成】基本情報!F283)</f>
        <v/>
      </c>
      <c r="F260" s="231" t="str">
        <f>IF(【全員最初に作成】基本情報!G283="","",【全員最初に作成】基本情報!G283)</f>
        <v/>
      </c>
      <c r="G260" s="231" t="str">
        <f>IF(【全員最初に作成】基本情報!H283="","",【全員最初に作成】基本情報!H283)</f>
        <v/>
      </c>
      <c r="H260" s="231" t="str">
        <f>IF(【全員最初に作成】基本情報!I283="","",【全員最初に作成】基本情報!I283)</f>
        <v/>
      </c>
      <c r="I260" s="231" t="str">
        <f>IF(【全員最初に作成】基本情報!J283="","",【全員最初に作成】基本情報!J283)</f>
        <v/>
      </c>
      <c r="J260" s="231" t="str">
        <f>IF(【全員最初に作成】基本情報!K283="","",【全員最初に作成】基本情報!K283)</f>
        <v/>
      </c>
      <c r="K260" s="232" t="str">
        <f>IF(【全員最初に作成】基本情報!L283="","",【全員最初に作成】基本情報!L283)</f>
        <v/>
      </c>
      <c r="L260" s="229" t="str">
        <f>IF(【全員最初に作成】基本情報!M283="","",【全員最初に作成】基本情報!M283)</f>
        <v/>
      </c>
      <c r="M260" s="229" t="str">
        <f>IF(【全員最初に作成】基本情報!R283="","",【全員最初に作成】基本情報!R283)</f>
        <v/>
      </c>
      <c r="N260" s="229" t="str">
        <f>IF(【全員最初に作成】基本情報!W283="","",【全員最初に作成】基本情報!W283)</f>
        <v/>
      </c>
      <c r="O260" s="229" t="str">
        <f>IF(【全員最初に作成】基本情報!X283="","",【全員最初に作成】基本情報!X283)</f>
        <v/>
      </c>
      <c r="P260" s="233" t="str">
        <f>IF(【全員最初に作成】基本情報!Y283="","",【全員最初に作成】基本情報!Y283)</f>
        <v/>
      </c>
      <c r="Q260" s="234" t="str">
        <f>IF(【全員最初に作成】基本情報!AB283="","",【全員最初に作成】基本情報!AB283)</f>
        <v/>
      </c>
      <c r="R260" s="800"/>
      <c r="S260" s="801"/>
      <c r="T260" s="235" t="str">
        <f>IFERROR(IF(R260="","",VLOOKUP(P260,【参考】数式用!$A$5:$H$34,MATCH(S260,【参考】数式用!$F$4:$H$4,0)+5,0)),"")</f>
        <v/>
      </c>
      <c r="U260" s="236" t="str">
        <f>IF(S260="特定加算Ⅰ",VLOOKUP(P260,【参考】数式用!$A$5:$I$28,9,FALSE),"-")</f>
        <v>-</v>
      </c>
      <c r="V260" s="237" t="s">
        <v>155</v>
      </c>
      <c r="W260" s="802"/>
      <c r="X260" s="618" t="s">
        <v>156</v>
      </c>
      <c r="Y260" s="802"/>
      <c r="Z260" s="618" t="s">
        <v>157</v>
      </c>
      <c r="AA260" s="802"/>
      <c r="AB260" s="618" t="s">
        <v>156</v>
      </c>
      <c r="AC260" s="802"/>
      <c r="AD260" s="618" t="s">
        <v>158</v>
      </c>
      <c r="AE260" s="238" t="s">
        <v>159</v>
      </c>
      <c r="AF260" s="245" t="str">
        <f t="shared" si="17"/>
        <v/>
      </c>
      <c r="AG260" s="239" t="s">
        <v>160</v>
      </c>
      <c r="AH260" s="240" t="str">
        <f t="shared" si="18"/>
        <v/>
      </c>
      <c r="AJ260" s="241" t="str">
        <f t="shared" si="19"/>
        <v>○</v>
      </c>
      <c r="AK260" s="243" t="str">
        <f t="shared" si="16"/>
        <v/>
      </c>
      <c r="AL260" s="243"/>
      <c r="AM260" s="243"/>
      <c r="AN260" s="243"/>
      <c r="AO260" s="243"/>
      <c r="AP260" s="243"/>
      <c r="AQ260" s="243"/>
      <c r="AR260" s="243"/>
      <c r="AS260" s="244"/>
    </row>
    <row r="261" spans="1:45" ht="33" customHeight="1" thickBot="1">
      <c r="A261" s="229">
        <f t="shared" si="20"/>
        <v>250</v>
      </c>
      <c r="B261" s="230" t="str">
        <f>IF(【全員最初に作成】基本情報!C284="","",【全員最初に作成】基本情報!C284)</f>
        <v/>
      </c>
      <c r="C261" s="231" t="str">
        <f>IF(【全員最初に作成】基本情報!D284="","",【全員最初に作成】基本情報!D284)</f>
        <v/>
      </c>
      <c r="D261" s="231" t="str">
        <f>IF(【全員最初に作成】基本情報!E284="","",【全員最初に作成】基本情報!E284)</f>
        <v/>
      </c>
      <c r="E261" s="231" t="str">
        <f>IF(【全員最初に作成】基本情報!F284="","",【全員最初に作成】基本情報!F284)</f>
        <v/>
      </c>
      <c r="F261" s="231" t="str">
        <f>IF(【全員最初に作成】基本情報!G284="","",【全員最初に作成】基本情報!G284)</f>
        <v/>
      </c>
      <c r="G261" s="231" t="str">
        <f>IF(【全員最初に作成】基本情報!H284="","",【全員最初に作成】基本情報!H284)</f>
        <v/>
      </c>
      <c r="H261" s="231" t="str">
        <f>IF(【全員最初に作成】基本情報!I284="","",【全員最初に作成】基本情報!I284)</f>
        <v/>
      </c>
      <c r="I261" s="231" t="str">
        <f>IF(【全員最初に作成】基本情報!J284="","",【全員最初に作成】基本情報!J284)</f>
        <v/>
      </c>
      <c r="J261" s="231" t="str">
        <f>IF(【全員最初に作成】基本情報!K284="","",【全員最初に作成】基本情報!K284)</f>
        <v/>
      </c>
      <c r="K261" s="232" t="str">
        <f>IF(【全員最初に作成】基本情報!L284="","",【全員最初に作成】基本情報!L284)</f>
        <v/>
      </c>
      <c r="L261" s="229" t="str">
        <f>IF(【全員最初に作成】基本情報!M284="","",【全員最初に作成】基本情報!M284)</f>
        <v/>
      </c>
      <c r="M261" s="229" t="str">
        <f>IF(【全員最初に作成】基本情報!R284="","",【全員最初に作成】基本情報!R284)</f>
        <v/>
      </c>
      <c r="N261" s="229" t="str">
        <f>IF(【全員最初に作成】基本情報!W284="","",【全員最初に作成】基本情報!W284)</f>
        <v/>
      </c>
      <c r="O261" s="229" t="str">
        <f>IF(【全員最初に作成】基本情報!X284="","",【全員最初に作成】基本情報!X284)</f>
        <v/>
      </c>
      <c r="P261" s="233" t="str">
        <f>IF(【全員最初に作成】基本情報!Y284="","",【全員最初に作成】基本情報!Y284)</f>
        <v/>
      </c>
      <c r="Q261" s="234" t="str">
        <f>IF(【全員最初に作成】基本情報!AB284="","",【全員最初に作成】基本情報!AB284)</f>
        <v/>
      </c>
      <c r="R261" s="800"/>
      <c r="S261" s="801"/>
      <c r="T261" s="235" t="str">
        <f>IFERROR(IF(R261="","",VLOOKUP(P261,【参考】数式用!$A$5:$H$34,MATCH(S261,【参考】数式用!$F$4:$H$4,0)+5,0)),"")</f>
        <v/>
      </c>
      <c r="U261" s="236" t="str">
        <f>IF(S261="特定加算Ⅰ",VLOOKUP(P261,【参考】数式用!$A$5:$I$28,9,FALSE),"-")</f>
        <v>-</v>
      </c>
      <c r="V261" s="237" t="s">
        <v>155</v>
      </c>
      <c r="W261" s="802"/>
      <c r="X261" s="618" t="s">
        <v>156</v>
      </c>
      <c r="Y261" s="802"/>
      <c r="Z261" s="618" t="s">
        <v>157</v>
      </c>
      <c r="AA261" s="802"/>
      <c r="AB261" s="618" t="s">
        <v>156</v>
      </c>
      <c r="AC261" s="802"/>
      <c r="AD261" s="618" t="s">
        <v>158</v>
      </c>
      <c r="AE261" s="238" t="s">
        <v>159</v>
      </c>
      <c r="AF261" s="245" t="str">
        <f t="shared" si="17"/>
        <v/>
      </c>
      <c r="AG261" s="239" t="s">
        <v>160</v>
      </c>
      <c r="AH261" s="240" t="str">
        <f t="shared" si="18"/>
        <v/>
      </c>
      <c r="AJ261" s="241" t="str">
        <f t="shared" si="19"/>
        <v>○</v>
      </c>
      <c r="AK261" s="243" t="str">
        <f t="shared" si="16"/>
        <v/>
      </c>
      <c r="AL261" s="243"/>
      <c r="AM261" s="243"/>
      <c r="AN261" s="243"/>
      <c r="AO261" s="243"/>
      <c r="AP261" s="243"/>
      <c r="AQ261" s="243"/>
      <c r="AR261" s="243"/>
      <c r="AS261" s="244"/>
    </row>
    <row r="262" spans="1:45" ht="33" customHeight="1" thickBot="1">
      <c r="A262" s="229">
        <f t="shared" si="20"/>
        <v>251</v>
      </c>
      <c r="B262" s="230" t="str">
        <f>IF(【全員最初に作成】基本情報!C285="","",【全員最初に作成】基本情報!C285)</f>
        <v/>
      </c>
      <c r="C262" s="231" t="str">
        <f>IF(【全員最初に作成】基本情報!D285="","",【全員最初に作成】基本情報!D285)</f>
        <v/>
      </c>
      <c r="D262" s="231" t="str">
        <f>IF(【全員最初に作成】基本情報!E285="","",【全員最初に作成】基本情報!E285)</f>
        <v/>
      </c>
      <c r="E262" s="231" t="str">
        <f>IF(【全員最初に作成】基本情報!F285="","",【全員最初に作成】基本情報!F285)</f>
        <v/>
      </c>
      <c r="F262" s="231" t="str">
        <f>IF(【全員最初に作成】基本情報!G285="","",【全員最初に作成】基本情報!G285)</f>
        <v/>
      </c>
      <c r="G262" s="231" t="str">
        <f>IF(【全員最初に作成】基本情報!H285="","",【全員最初に作成】基本情報!H285)</f>
        <v/>
      </c>
      <c r="H262" s="231" t="str">
        <f>IF(【全員最初に作成】基本情報!I285="","",【全員最初に作成】基本情報!I285)</f>
        <v/>
      </c>
      <c r="I262" s="231" t="str">
        <f>IF(【全員最初に作成】基本情報!J285="","",【全員最初に作成】基本情報!J285)</f>
        <v/>
      </c>
      <c r="J262" s="231" t="str">
        <f>IF(【全員最初に作成】基本情報!K285="","",【全員最初に作成】基本情報!K285)</f>
        <v/>
      </c>
      <c r="K262" s="232" t="str">
        <f>IF(【全員最初に作成】基本情報!L285="","",【全員最初に作成】基本情報!L285)</f>
        <v/>
      </c>
      <c r="L262" s="229" t="str">
        <f>IF(【全員最初に作成】基本情報!M285="","",【全員最初に作成】基本情報!M285)</f>
        <v/>
      </c>
      <c r="M262" s="229" t="str">
        <f>IF(【全員最初に作成】基本情報!R285="","",【全員最初に作成】基本情報!R285)</f>
        <v/>
      </c>
      <c r="N262" s="229" t="str">
        <f>IF(【全員最初に作成】基本情報!W285="","",【全員最初に作成】基本情報!W285)</f>
        <v/>
      </c>
      <c r="O262" s="229" t="str">
        <f>IF(【全員最初に作成】基本情報!X285="","",【全員最初に作成】基本情報!X285)</f>
        <v/>
      </c>
      <c r="P262" s="233" t="str">
        <f>IF(【全員最初に作成】基本情報!Y285="","",【全員最初に作成】基本情報!Y285)</f>
        <v/>
      </c>
      <c r="Q262" s="234" t="str">
        <f>IF(【全員最初に作成】基本情報!AB285="","",【全員最初に作成】基本情報!AB285)</f>
        <v/>
      </c>
      <c r="R262" s="800"/>
      <c r="S262" s="801"/>
      <c r="T262" s="235" t="str">
        <f>IFERROR(IF(R262="","",VLOOKUP(P262,【参考】数式用!$A$5:$H$34,MATCH(S262,【参考】数式用!$F$4:$H$4,0)+5,0)),"")</f>
        <v/>
      </c>
      <c r="U262" s="236" t="str">
        <f>IF(S262="特定加算Ⅰ",VLOOKUP(P262,【参考】数式用!$A$5:$I$28,9,FALSE),"-")</f>
        <v>-</v>
      </c>
      <c r="V262" s="237" t="s">
        <v>155</v>
      </c>
      <c r="W262" s="802"/>
      <c r="X262" s="618" t="s">
        <v>156</v>
      </c>
      <c r="Y262" s="802"/>
      <c r="Z262" s="618" t="s">
        <v>157</v>
      </c>
      <c r="AA262" s="802"/>
      <c r="AB262" s="618" t="s">
        <v>156</v>
      </c>
      <c r="AC262" s="802"/>
      <c r="AD262" s="618" t="s">
        <v>158</v>
      </c>
      <c r="AE262" s="238" t="s">
        <v>159</v>
      </c>
      <c r="AF262" s="245" t="str">
        <f t="shared" si="17"/>
        <v/>
      </c>
      <c r="AG262" s="239" t="s">
        <v>160</v>
      </c>
      <c r="AH262" s="240" t="str">
        <f t="shared" si="18"/>
        <v/>
      </c>
      <c r="AJ262" s="241" t="str">
        <f t="shared" si="19"/>
        <v>○</v>
      </c>
      <c r="AK262" s="243" t="str">
        <f t="shared" si="16"/>
        <v/>
      </c>
      <c r="AL262" s="243"/>
      <c r="AM262" s="243"/>
      <c r="AN262" s="243"/>
      <c r="AO262" s="243"/>
      <c r="AP262" s="243"/>
      <c r="AQ262" s="243"/>
      <c r="AR262" s="243"/>
      <c r="AS262" s="244"/>
    </row>
    <row r="263" spans="1:45" ht="33" customHeight="1" thickBot="1">
      <c r="A263" s="229">
        <f t="shared" si="20"/>
        <v>252</v>
      </c>
      <c r="B263" s="230" t="str">
        <f>IF(【全員最初に作成】基本情報!C286="","",【全員最初に作成】基本情報!C286)</f>
        <v/>
      </c>
      <c r="C263" s="231" t="str">
        <f>IF(【全員最初に作成】基本情報!D286="","",【全員最初に作成】基本情報!D286)</f>
        <v/>
      </c>
      <c r="D263" s="231" t="str">
        <f>IF(【全員最初に作成】基本情報!E286="","",【全員最初に作成】基本情報!E286)</f>
        <v/>
      </c>
      <c r="E263" s="231" t="str">
        <f>IF(【全員最初に作成】基本情報!F286="","",【全員最初に作成】基本情報!F286)</f>
        <v/>
      </c>
      <c r="F263" s="231" t="str">
        <f>IF(【全員最初に作成】基本情報!G286="","",【全員最初に作成】基本情報!G286)</f>
        <v/>
      </c>
      <c r="G263" s="231" t="str">
        <f>IF(【全員最初に作成】基本情報!H286="","",【全員最初に作成】基本情報!H286)</f>
        <v/>
      </c>
      <c r="H263" s="231" t="str">
        <f>IF(【全員最初に作成】基本情報!I286="","",【全員最初に作成】基本情報!I286)</f>
        <v/>
      </c>
      <c r="I263" s="231" t="str">
        <f>IF(【全員最初に作成】基本情報!J286="","",【全員最初に作成】基本情報!J286)</f>
        <v/>
      </c>
      <c r="J263" s="231" t="str">
        <f>IF(【全員最初に作成】基本情報!K286="","",【全員最初に作成】基本情報!K286)</f>
        <v/>
      </c>
      <c r="K263" s="232" t="str">
        <f>IF(【全員最初に作成】基本情報!L286="","",【全員最初に作成】基本情報!L286)</f>
        <v/>
      </c>
      <c r="L263" s="229" t="str">
        <f>IF(【全員最初に作成】基本情報!M286="","",【全員最初に作成】基本情報!M286)</f>
        <v/>
      </c>
      <c r="M263" s="229" t="str">
        <f>IF(【全員最初に作成】基本情報!R286="","",【全員最初に作成】基本情報!R286)</f>
        <v/>
      </c>
      <c r="N263" s="229" t="str">
        <f>IF(【全員最初に作成】基本情報!W286="","",【全員最初に作成】基本情報!W286)</f>
        <v/>
      </c>
      <c r="O263" s="229" t="str">
        <f>IF(【全員最初に作成】基本情報!X286="","",【全員最初に作成】基本情報!X286)</f>
        <v/>
      </c>
      <c r="P263" s="233" t="str">
        <f>IF(【全員最初に作成】基本情報!Y286="","",【全員最初に作成】基本情報!Y286)</f>
        <v/>
      </c>
      <c r="Q263" s="234" t="str">
        <f>IF(【全員最初に作成】基本情報!AB286="","",【全員最初に作成】基本情報!AB286)</f>
        <v/>
      </c>
      <c r="R263" s="800"/>
      <c r="S263" s="801"/>
      <c r="T263" s="235" t="str">
        <f>IFERROR(IF(R263="","",VLOOKUP(P263,【参考】数式用!$A$5:$H$34,MATCH(S263,【参考】数式用!$F$4:$H$4,0)+5,0)),"")</f>
        <v/>
      </c>
      <c r="U263" s="236" t="str">
        <f>IF(S263="特定加算Ⅰ",VLOOKUP(P263,【参考】数式用!$A$5:$I$28,9,FALSE),"-")</f>
        <v>-</v>
      </c>
      <c r="V263" s="237" t="s">
        <v>155</v>
      </c>
      <c r="W263" s="802"/>
      <c r="X263" s="618" t="s">
        <v>156</v>
      </c>
      <c r="Y263" s="802"/>
      <c r="Z263" s="618" t="s">
        <v>157</v>
      </c>
      <c r="AA263" s="802"/>
      <c r="AB263" s="618" t="s">
        <v>156</v>
      </c>
      <c r="AC263" s="802"/>
      <c r="AD263" s="618" t="s">
        <v>158</v>
      </c>
      <c r="AE263" s="238" t="s">
        <v>159</v>
      </c>
      <c r="AF263" s="245" t="str">
        <f t="shared" si="17"/>
        <v/>
      </c>
      <c r="AG263" s="239" t="s">
        <v>160</v>
      </c>
      <c r="AH263" s="240" t="str">
        <f t="shared" si="18"/>
        <v/>
      </c>
      <c r="AJ263" s="241" t="str">
        <f t="shared" si="19"/>
        <v>○</v>
      </c>
      <c r="AK263" s="243" t="str">
        <f t="shared" si="16"/>
        <v/>
      </c>
      <c r="AL263" s="243"/>
      <c r="AM263" s="243"/>
      <c r="AN263" s="243"/>
      <c r="AO263" s="243"/>
      <c r="AP263" s="243"/>
      <c r="AQ263" s="243"/>
      <c r="AR263" s="243"/>
      <c r="AS263" s="244"/>
    </row>
    <row r="264" spans="1:45" ht="33" customHeight="1" thickBot="1">
      <c r="A264" s="229">
        <f t="shared" si="20"/>
        <v>253</v>
      </c>
      <c r="B264" s="230" t="str">
        <f>IF(【全員最初に作成】基本情報!C287="","",【全員最初に作成】基本情報!C287)</f>
        <v/>
      </c>
      <c r="C264" s="231" t="str">
        <f>IF(【全員最初に作成】基本情報!D287="","",【全員最初に作成】基本情報!D287)</f>
        <v/>
      </c>
      <c r="D264" s="231" t="str">
        <f>IF(【全員最初に作成】基本情報!E287="","",【全員最初に作成】基本情報!E287)</f>
        <v/>
      </c>
      <c r="E264" s="231" t="str">
        <f>IF(【全員最初に作成】基本情報!F287="","",【全員最初に作成】基本情報!F287)</f>
        <v/>
      </c>
      <c r="F264" s="231" t="str">
        <f>IF(【全員最初に作成】基本情報!G287="","",【全員最初に作成】基本情報!G287)</f>
        <v/>
      </c>
      <c r="G264" s="231" t="str">
        <f>IF(【全員最初に作成】基本情報!H287="","",【全員最初に作成】基本情報!H287)</f>
        <v/>
      </c>
      <c r="H264" s="231" t="str">
        <f>IF(【全員最初に作成】基本情報!I287="","",【全員最初に作成】基本情報!I287)</f>
        <v/>
      </c>
      <c r="I264" s="231" t="str">
        <f>IF(【全員最初に作成】基本情報!J287="","",【全員最初に作成】基本情報!J287)</f>
        <v/>
      </c>
      <c r="J264" s="231" t="str">
        <f>IF(【全員最初に作成】基本情報!K287="","",【全員最初に作成】基本情報!K287)</f>
        <v/>
      </c>
      <c r="K264" s="232" t="str">
        <f>IF(【全員最初に作成】基本情報!L287="","",【全員最初に作成】基本情報!L287)</f>
        <v/>
      </c>
      <c r="L264" s="229" t="str">
        <f>IF(【全員最初に作成】基本情報!M287="","",【全員最初に作成】基本情報!M287)</f>
        <v/>
      </c>
      <c r="M264" s="229" t="str">
        <f>IF(【全員最初に作成】基本情報!R287="","",【全員最初に作成】基本情報!R287)</f>
        <v/>
      </c>
      <c r="N264" s="229" t="str">
        <f>IF(【全員最初に作成】基本情報!W287="","",【全員最初に作成】基本情報!W287)</f>
        <v/>
      </c>
      <c r="O264" s="229" t="str">
        <f>IF(【全員最初に作成】基本情報!X287="","",【全員最初に作成】基本情報!X287)</f>
        <v/>
      </c>
      <c r="P264" s="233" t="str">
        <f>IF(【全員最初に作成】基本情報!Y287="","",【全員最初に作成】基本情報!Y287)</f>
        <v/>
      </c>
      <c r="Q264" s="234" t="str">
        <f>IF(【全員最初に作成】基本情報!AB287="","",【全員最初に作成】基本情報!AB287)</f>
        <v/>
      </c>
      <c r="R264" s="800"/>
      <c r="S264" s="801"/>
      <c r="T264" s="235" t="str">
        <f>IFERROR(IF(R264="","",VLOOKUP(P264,【参考】数式用!$A$5:$H$34,MATCH(S264,【参考】数式用!$F$4:$H$4,0)+5,0)),"")</f>
        <v/>
      </c>
      <c r="U264" s="236" t="str">
        <f>IF(S264="特定加算Ⅰ",VLOOKUP(P264,【参考】数式用!$A$5:$I$28,9,FALSE),"-")</f>
        <v>-</v>
      </c>
      <c r="V264" s="237" t="s">
        <v>155</v>
      </c>
      <c r="W264" s="802"/>
      <c r="X264" s="618" t="s">
        <v>156</v>
      </c>
      <c r="Y264" s="802"/>
      <c r="Z264" s="618" t="s">
        <v>157</v>
      </c>
      <c r="AA264" s="802"/>
      <c r="AB264" s="618" t="s">
        <v>156</v>
      </c>
      <c r="AC264" s="802"/>
      <c r="AD264" s="618" t="s">
        <v>158</v>
      </c>
      <c r="AE264" s="238" t="s">
        <v>159</v>
      </c>
      <c r="AF264" s="245" t="str">
        <f t="shared" si="17"/>
        <v/>
      </c>
      <c r="AG264" s="239" t="s">
        <v>160</v>
      </c>
      <c r="AH264" s="240" t="str">
        <f t="shared" si="18"/>
        <v/>
      </c>
      <c r="AJ264" s="241" t="str">
        <f t="shared" si="19"/>
        <v>○</v>
      </c>
      <c r="AK264" s="243" t="str">
        <f t="shared" si="16"/>
        <v/>
      </c>
      <c r="AL264" s="243"/>
      <c r="AM264" s="243"/>
      <c r="AN264" s="243"/>
      <c r="AO264" s="243"/>
      <c r="AP264" s="243"/>
      <c r="AQ264" s="243"/>
      <c r="AR264" s="243"/>
      <c r="AS264" s="244"/>
    </row>
    <row r="265" spans="1:45" ht="33" customHeight="1" thickBot="1">
      <c r="A265" s="229">
        <f t="shared" si="20"/>
        <v>254</v>
      </c>
      <c r="B265" s="230" t="str">
        <f>IF(【全員最初に作成】基本情報!C288="","",【全員最初に作成】基本情報!C288)</f>
        <v/>
      </c>
      <c r="C265" s="231" t="str">
        <f>IF(【全員最初に作成】基本情報!D288="","",【全員最初に作成】基本情報!D288)</f>
        <v/>
      </c>
      <c r="D265" s="231" t="str">
        <f>IF(【全員最初に作成】基本情報!E288="","",【全員最初に作成】基本情報!E288)</f>
        <v/>
      </c>
      <c r="E265" s="231" t="str">
        <f>IF(【全員最初に作成】基本情報!F288="","",【全員最初に作成】基本情報!F288)</f>
        <v/>
      </c>
      <c r="F265" s="231" t="str">
        <f>IF(【全員最初に作成】基本情報!G288="","",【全員最初に作成】基本情報!G288)</f>
        <v/>
      </c>
      <c r="G265" s="231" t="str">
        <f>IF(【全員最初に作成】基本情報!H288="","",【全員最初に作成】基本情報!H288)</f>
        <v/>
      </c>
      <c r="H265" s="231" t="str">
        <f>IF(【全員最初に作成】基本情報!I288="","",【全員最初に作成】基本情報!I288)</f>
        <v/>
      </c>
      <c r="I265" s="231" t="str">
        <f>IF(【全員最初に作成】基本情報!J288="","",【全員最初に作成】基本情報!J288)</f>
        <v/>
      </c>
      <c r="J265" s="231" t="str">
        <f>IF(【全員最初に作成】基本情報!K288="","",【全員最初に作成】基本情報!K288)</f>
        <v/>
      </c>
      <c r="K265" s="232" t="str">
        <f>IF(【全員最初に作成】基本情報!L288="","",【全員最初に作成】基本情報!L288)</f>
        <v/>
      </c>
      <c r="L265" s="229" t="str">
        <f>IF(【全員最初に作成】基本情報!M288="","",【全員最初に作成】基本情報!M288)</f>
        <v/>
      </c>
      <c r="M265" s="229" t="str">
        <f>IF(【全員最初に作成】基本情報!R288="","",【全員最初に作成】基本情報!R288)</f>
        <v/>
      </c>
      <c r="N265" s="229" t="str">
        <f>IF(【全員最初に作成】基本情報!W288="","",【全員最初に作成】基本情報!W288)</f>
        <v/>
      </c>
      <c r="O265" s="229" t="str">
        <f>IF(【全員最初に作成】基本情報!X288="","",【全員最初に作成】基本情報!X288)</f>
        <v/>
      </c>
      <c r="P265" s="233" t="str">
        <f>IF(【全員最初に作成】基本情報!Y288="","",【全員最初に作成】基本情報!Y288)</f>
        <v/>
      </c>
      <c r="Q265" s="234" t="str">
        <f>IF(【全員最初に作成】基本情報!AB288="","",【全員最初に作成】基本情報!AB288)</f>
        <v/>
      </c>
      <c r="R265" s="800"/>
      <c r="S265" s="801"/>
      <c r="T265" s="235" t="str">
        <f>IFERROR(IF(R265="","",VLOOKUP(P265,【参考】数式用!$A$5:$H$34,MATCH(S265,【参考】数式用!$F$4:$H$4,0)+5,0)),"")</f>
        <v/>
      </c>
      <c r="U265" s="236" t="str">
        <f>IF(S265="特定加算Ⅰ",VLOOKUP(P265,【参考】数式用!$A$5:$I$28,9,FALSE),"-")</f>
        <v>-</v>
      </c>
      <c r="V265" s="237" t="s">
        <v>155</v>
      </c>
      <c r="W265" s="802"/>
      <c r="X265" s="618" t="s">
        <v>156</v>
      </c>
      <c r="Y265" s="802"/>
      <c r="Z265" s="618" t="s">
        <v>157</v>
      </c>
      <c r="AA265" s="802"/>
      <c r="AB265" s="618" t="s">
        <v>156</v>
      </c>
      <c r="AC265" s="802"/>
      <c r="AD265" s="618" t="s">
        <v>158</v>
      </c>
      <c r="AE265" s="238" t="s">
        <v>159</v>
      </c>
      <c r="AF265" s="245" t="str">
        <f t="shared" si="17"/>
        <v/>
      </c>
      <c r="AG265" s="239" t="s">
        <v>160</v>
      </c>
      <c r="AH265" s="240" t="str">
        <f t="shared" si="18"/>
        <v/>
      </c>
      <c r="AJ265" s="241" t="str">
        <f t="shared" si="19"/>
        <v>○</v>
      </c>
      <c r="AK265" s="243" t="str">
        <f t="shared" si="16"/>
        <v/>
      </c>
      <c r="AL265" s="243"/>
      <c r="AM265" s="243"/>
      <c r="AN265" s="243"/>
      <c r="AO265" s="243"/>
      <c r="AP265" s="243"/>
      <c r="AQ265" s="243"/>
      <c r="AR265" s="243"/>
      <c r="AS265" s="244"/>
    </row>
    <row r="266" spans="1:45" ht="33" customHeight="1" thickBot="1">
      <c r="A266" s="229">
        <f t="shared" si="20"/>
        <v>255</v>
      </c>
      <c r="B266" s="230" t="str">
        <f>IF(【全員最初に作成】基本情報!C289="","",【全員最初に作成】基本情報!C289)</f>
        <v/>
      </c>
      <c r="C266" s="231" t="str">
        <f>IF(【全員最初に作成】基本情報!D289="","",【全員最初に作成】基本情報!D289)</f>
        <v/>
      </c>
      <c r="D266" s="231" t="str">
        <f>IF(【全員最初に作成】基本情報!E289="","",【全員最初に作成】基本情報!E289)</f>
        <v/>
      </c>
      <c r="E266" s="231" t="str">
        <f>IF(【全員最初に作成】基本情報!F289="","",【全員最初に作成】基本情報!F289)</f>
        <v/>
      </c>
      <c r="F266" s="231" t="str">
        <f>IF(【全員最初に作成】基本情報!G289="","",【全員最初に作成】基本情報!G289)</f>
        <v/>
      </c>
      <c r="G266" s="231" t="str">
        <f>IF(【全員最初に作成】基本情報!H289="","",【全員最初に作成】基本情報!H289)</f>
        <v/>
      </c>
      <c r="H266" s="231" t="str">
        <f>IF(【全員最初に作成】基本情報!I289="","",【全員最初に作成】基本情報!I289)</f>
        <v/>
      </c>
      <c r="I266" s="231" t="str">
        <f>IF(【全員最初に作成】基本情報!J289="","",【全員最初に作成】基本情報!J289)</f>
        <v/>
      </c>
      <c r="J266" s="231" t="str">
        <f>IF(【全員最初に作成】基本情報!K289="","",【全員最初に作成】基本情報!K289)</f>
        <v/>
      </c>
      <c r="K266" s="232" t="str">
        <f>IF(【全員最初に作成】基本情報!L289="","",【全員最初に作成】基本情報!L289)</f>
        <v/>
      </c>
      <c r="L266" s="229" t="str">
        <f>IF(【全員最初に作成】基本情報!M289="","",【全員最初に作成】基本情報!M289)</f>
        <v/>
      </c>
      <c r="M266" s="229" t="str">
        <f>IF(【全員最初に作成】基本情報!R289="","",【全員最初に作成】基本情報!R289)</f>
        <v/>
      </c>
      <c r="N266" s="229" t="str">
        <f>IF(【全員最初に作成】基本情報!W289="","",【全員最初に作成】基本情報!W289)</f>
        <v/>
      </c>
      <c r="O266" s="229" t="str">
        <f>IF(【全員最初に作成】基本情報!X289="","",【全員最初に作成】基本情報!X289)</f>
        <v/>
      </c>
      <c r="P266" s="233" t="str">
        <f>IF(【全員最初に作成】基本情報!Y289="","",【全員最初に作成】基本情報!Y289)</f>
        <v/>
      </c>
      <c r="Q266" s="234" t="str">
        <f>IF(【全員最初に作成】基本情報!AB289="","",【全員最初に作成】基本情報!AB289)</f>
        <v/>
      </c>
      <c r="R266" s="800"/>
      <c r="S266" s="801"/>
      <c r="T266" s="235" t="str">
        <f>IFERROR(IF(R266="","",VLOOKUP(P266,【参考】数式用!$A$5:$H$34,MATCH(S266,【参考】数式用!$F$4:$H$4,0)+5,0)),"")</f>
        <v/>
      </c>
      <c r="U266" s="236" t="str">
        <f>IF(S266="特定加算Ⅰ",VLOOKUP(P266,【参考】数式用!$A$5:$I$28,9,FALSE),"-")</f>
        <v>-</v>
      </c>
      <c r="V266" s="237" t="s">
        <v>155</v>
      </c>
      <c r="W266" s="802"/>
      <c r="X266" s="618" t="s">
        <v>156</v>
      </c>
      <c r="Y266" s="802"/>
      <c r="Z266" s="618" t="s">
        <v>157</v>
      </c>
      <c r="AA266" s="802"/>
      <c r="AB266" s="618" t="s">
        <v>156</v>
      </c>
      <c r="AC266" s="802"/>
      <c r="AD266" s="618" t="s">
        <v>158</v>
      </c>
      <c r="AE266" s="238" t="s">
        <v>159</v>
      </c>
      <c r="AF266" s="245" t="str">
        <f t="shared" si="17"/>
        <v/>
      </c>
      <c r="AG266" s="239" t="s">
        <v>160</v>
      </c>
      <c r="AH266" s="240" t="str">
        <f t="shared" si="18"/>
        <v/>
      </c>
      <c r="AJ266" s="241" t="str">
        <f t="shared" si="19"/>
        <v>○</v>
      </c>
      <c r="AK266" s="243" t="str">
        <f t="shared" si="16"/>
        <v/>
      </c>
      <c r="AL266" s="243"/>
      <c r="AM266" s="243"/>
      <c r="AN266" s="243"/>
      <c r="AO266" s="243"/>
      <c r="AP266" s="243"/>
      <c r="AQ266" s="243"/>
      <c r="AR266" s="243"/>
      <c r="AS266" s="244"/>
    </row>
    <row r="267" spans="1:45" ht="33" customHeight="1" thickBot="1">
      <c r="A267" s="229">
        <f t="shared" si="20"/>
        <v>256</v>
      </c>
      <c r="B267" s="230" t="str">
        <f>IF(【全員最初に作成】基本情報!C290="","",【全員最初に作成】基本情報!C290)</f>
        <v/>
      </c>
      <c r="C267" s="231" t="str">
        <f>IF(【全員最初に作成】基本情報!D290="","",【全員最初に作成】基本情報!D290)</f>
        <v/>
      </c>
      <c r="D267" s="231" t="str">
        <f>IF(【全員最初に作成】基本情報!E290="","",【全員最初に作成】基本情報!E290)</f>
        <v/>
      </c>
      <c r="E267" s="231" t="str">
        <f>IF(【全員最初に作成】基本情報!F290="","",【全員最初に作成】基本情報!F290)</f>
        <v/>
      </c>
      <c r="F267" s="231" t="str">
        <f>IF(【全員最初に作成】基本情報!G290="","",【全員最初に作成】基本情報!G290)</f>
        <v/>
      </c>
      <c r="G267" s="231" t="str">
        <f>IF(【全員最初に作成】基本情報!H290="","",【全員最初に作成】基本情報!H290)</f>
        <v/>
      </c>
      <c r="H267" s="231" t="str">
        <f>IF(【全員最初に作成】基本情報!I290="","",【全員最初に作成】基本情報!I290)</f>
        <v/>
      </c>
      <c r="I267" s="231" t="str">
        <f>IF(【全員最初に作成】基本情報!J290="","",【全員最初に作成】基本情報!J290)</f>
        <v/>
      </c>
      <c r="J267" s="231" t="str">
        <f>IF(【全員最初に作成】基本情報!K290="","",【全員最初に作成】基本情報!K290)</f>
        <v/>
      </c>
      <c r="K267" s="232" t="str">
        <f>IF(【全員最初に作成】基本情報!L290="","",【全員最初に作成】基本情報!L290)</f>
        <v/>
      </c>
      <c r="L267" s="229" t="str">
        <f>IF(【全員最初に作成】基本情報!M290="","",【全員最初に作成】基本情報!M290)</f>
        <v/>
      </c>
      <c r="M267" s="229" t="str">
        <f>IF(【全員最初に作成】基本情報!R290="","",【全員最初に作成】基本情報!R290)</f>
        <v/>
      </c>
      <c r="N267" s="229" t="str">
        <f>IF(【全員最初に作成】基本情報!W290="","",【全員最初に作成】基本情報!W290)</f>
        <v/>
      </c>
      <c r="O267" s="229" t="str">
        <f>IF(【全員最初に作成】基本情報!X290="","",【全員最初に作成】基本情報!X290)</f>
        <v/>
      </c>
      <c r="P267" s="233" t="str">
        <f>IF(【全員最初に作成】基本情報!Y290="","",【全員最初に作成】基本情報!Y290)</f>
        <v/>
      </c>
      <c r="Q267" s="234" t="str">
        <f>IF(【全員最初に作成】基本情報!AB290="","",【全員最初に作成】基本情報!AB290)</f>
        <v/>
      </c>
      <c r="R267" s="800"/>
      <c r="S267" s="801"/>
      <c r="T267" s="235" t="str">
        <f>IFERROR(IF(R267="","",VLOOKUP(P267,【参考】数式用!$A$5:$H$34,MATCH(S267,【参考】数式用!$F$4:$H$4,0)+5,0)),"")</f>
        <v/>
      </c>
      <c r="U267" s="236" t="str">
        <f>IF(S267="特定加算Ⅰ",VLOOKUP(P267,【参考】数式用!$A$5:$I$28,9,FALSE),"-")</f>
        <v>-</v>
      </c>
      <c r="V267" s="237" t="s">
        <v>155</v>
      </c>
      <c r="W267" s="802"/>
      <c r="X267" s="618" t="s">
        <v>156</v>
      </c>
      <c r="Y267" s="802"/>
      <c r="Z267" s="618" t="s">
        <v>157</v>
      </c>
      <c r="AA267" s="802"/>
      <c r="AB267" s="618" t="s">
        <v>156</v>
      </c>
      <c r="AC267" s="802"/>
      <c r="AD267" s="618" t="s">
        <v>158</v>
      </c>
      <c r="AE267" s="238" t="s">
        <v>159</v>
      </c>
      <c r="AF267" s="245" t="str">
        <f t="shared" si="17"/>
        <v/>
      </c>
      <c r="AG267" s="239" t="s">
        <v>160</v>
      </c>
      <c r="AH267" s="240" t="str">
        <f t="shared" si="18"/>
        <v/>
      </c>
      <c r="AJ267" s="241" t="str">
        <f t="shared" si="19"/>
        <v>○</v>
      </c>
      <c r="AK267" s="243" t="str">
        <f t="shared" si="16"/>
        <v/>
      </c>
      <c r="AL267" s="243"/>
      <c r="AM267" s="243"/>
      <c r="AN267" s="243"/>
      <c r="AO267" s="243"/>
      <c r="AP267" s="243"/>
      <c r="AQ267" s="243"/>
      <c r="AR267" s="243"/>
      <c r="AS267" s="244"/>
    </row>
    <row r="268" spans="1:45" ht="33" customHeight="1" thickBot="1">
      <c r="A268" s="229">
        <f t="shared" si="20"/>
        <v>257</v>
      </c>
      <c r="B268" s="230" t="str">
        <f>IF(【全員最初に作成】基本情報!C291="","",【全員最初に作成】基本情報!C291)</f>
        <v/>
      </c>
      <c r="C268" s="231" t="str">
        <f>IF(【全員最初に作成】基本情報!D291="","",【全員最初に作成】基本情報!D291)</f>
        <v/>
      </c>
      <c r="D268" s="231" t="str">
        <f>IF(【全員最初に作成】基本情報!E291="","",【全員最初に作成】基本情報!E291)</f>
        <v/>
      </c>
      <c r="E268" s="231" t="str">
        <f>IF(【全員最初に作成】基本情報!F291="","",【全員最初に作成】基本情報!F291)</f>
        <v/>
      </c>
      <c r="F268" s="231" t="str">
        <f>IF(【全員最初に作成】基本情報!G291="","",【全員最初に作成】基本情報!G291)</f>
        <v/>
      </c>
      <c r="G268" s="231" t="str">
        <f>IF(【全員最初に作成】基本情報!H291="","",【全員最初に作成】基本情報!H291)</f>
        <v/>
      </c>
      <c r="H268" s="231" t="str">
        <f>IF(【全員最初に作成】基本情報!I291="","",【全員最初に作成】基本情報!I291)</f>
        <v/>
      </c>
      <c r="I268" s="231" t="str">
        <f>IF(【全員最初に作成】基本情報!J291="","",【全員最初に作成】基本情報!J291)</f>
        <v/>
      </c>
      <c r="J268" s="231" t="str">
        <f>IF(【全員最初に作成】基本情報!K291="","",【全員最初に作成】基本情報!K291)</f>
        <v/>
      </c>
      <c r="K268" s="232" t="str">
        <f>IF(【全員最初に作成】基本情報!L291="","",【全員最初に作成】基本情報!L291)</f>
        <v/>
      </c>
      <c r="L268" s="229" t="str">
        <f>IF(【全員最初に作成】基本情報!M291="","",【全員最初に作成】基本情報!M291)</f>
        <v/>
      </c>
      <c r="M268" s="229" t="str">
        <f>IF(【全員最初に作成】基本情報!R291="","",【全員最初に作成】基本情報!R291)</f>
        <v/>
      </c>
      <c r="N268" s="229" t="str">
        <f>IF(【全員最初に作成】基本情報!W291="","",【全員最初に作成】基本情報!W291)</f>
        <v/>
      </c>
      <c r="O268" s="229" t="str">
        <f>IF(【全員最初に作成】基本情報!X291="","",【全員最初に作成】基本情報!X291)</f>
        <v/>
      </c>
      <c r="P268" s="233" t="str">
        <f>IF(【全員最初に作成】基本情報!Y291="","",【全員最初に作成】基本情報!Y291)</f>
        <v/>
      </c>
      <c r="Q268" s="234" t="str">
        <f>IF(【全員最初に作成】基本情報!AB291="","",【全員最初に作成】基本情報!AB291)</f>
        <v/>
      </c>
      <c r="R268" s="800"/>
      <c r="S268" s="801"/>
      <c r="T268" s="235" t="str">
        <f>IFERROR(IF(R268="","",VLOOKUP(P268,【参考】数式用!$A$5:$H$34,MATCH(S268,【参考】数式用!$F$4:$H$4,0)+5,0)),"")</f>
        <v/>
      </c>
      <c r="U268" s="236" t="str">
        <f>IF(S268="特定加算Ⅰ",VLOOKUP(P268,【参考】数式用!$A$5:$I$28,9,FALSE),"-")</f>
        <v>-</v>
      </c>
      <c r="V268" s="237" t="s">
        <v>155</v>
      </c>
      <c r="W268" s="802"/>
      <c r="X268" s="618" t="s">
        <v>156</v>
      </c>
      <c r="Y268" s="802"/>
      <c r="Z268" s="618" t="s">
        <v>157</v>
      </c>
      <c r="AA268" s="802"/>
      <c r="AB268" s="618" t="s">
        <v>156</v>
      </c>
      <c r="AC268" s="802"/>
      <c r="AD268" s="618" t="s">
        <v>158</v>
      </c>
      <c r="AE268" s="238" t="s">
        <v>159</v>
      </c>
      <c r="AF268" s="245" t="str">
        <f t="shared" si="17"/>
        <v/>
      </c>
      <c r="AG268" s="239" t="s">
        <v>160</v>
      </c>
      <c r="AH268" s="240" t="str">
        <f t="shared" si="18"/>
        <v/>
      </c>
      <c r="AJ268" s="241" t="str">
        <f t="shared" si="19"/>
        <v>○</v>
      </c>
      <c r="AK268" s="243" t="str">
        <f t="shared" ref="AK268:AK311" si="21">IFERROR(IF(T268="エラー","当該サービスに存在しない加算区分が選択されていますので、修正してください。",""),"")</f>
        <v/>
      </c>
      <c r="AL268" s="243"/>
      <c r="AM268" s="243"/>
      <c r="AN268" s="243"/>
      <c r="AO268" s="243"/>
      <c r="AP268" s="243"/>
      <c r="AQ268" s="243"/>
      <c r="AR268" s="243"/>
      <c r="AS268" s="244"/>
    </row>
    <row r="269" spans="1:45" ht="33" customHeight="1" thickBot="1">
      <c r="A269" s="229">
        <f t="shared" si="20"/>
        <v>258</v>
      </c>
      <c r="B269" s="230" t="str">
        <f>IF(【全員最初に作成】基本情報!C292="","",【全員最初に作成】基本情報!C292)</f>
        <v/>
      </c>
      <c r="C269" s="231" t="str">
        <f>IF(【全員最初に作成】基本情報!D292="","",【全員最初に作成】基本情報!D292)</f>
        <v/>
      </c>
      <c r="D269" s="231" t="str">
        <f>IF(【全員最初に作成】基本情報!E292="","",【全員最初に作成】基本情報!E292)</f>
        <v/>
      </c>
      <c r="E269" s="231" t="str">
        <f>IF(【全員最初に作成】基本情報!F292="","",【全員最初に作成】基本情報!F292)</f>
        <v/>
      </c>
      <c r="F269" s="231" t="str">
        <f>IF(【全員最初に作成】基本情報!G292="","",【全員最初に作成】基本情報!G292)</f>
        <v/>
      </c>
      <c r="G269" s="231" t="str">
        <f>IF(【全員最初に作成】基本情報!H292="","",【全員最初に作成】基本情報!H292)</f>
        <v/>
      </c>
      <c r="H269" s="231" t="str">
        <f>IF(【全員最初に作成】基本情報!I292="","",【全員最初に作成】基本情報!I292)</f>
        <v/>
      </c>
      <c r="I269" s="231" t="str">
        <f>IF(【全員最初に作成】基本情報!J292="","",【全員最初に作成】基本情報!J292)</f>
        <v/>
      </c>
      <c r="J269" s="231" t="str">
        <f>IF(【全員最初に作成】基本情報!K292="","",【全員最初に作成】基本情報!K292)</f>
        <v/>
      </c>
      <c r="K269" s="232" t="str">
        <f>IF(【全員最初に作成】基本情報!L292="","",【全員最初に作成】基本情報!L292)</f>
        <v/>
      </c>
      <c r="L269" s="229" t="str">
        <f>IF(【全員最初に作成】基本情報!M292="","",【全員最初に作成】基本情報!M292)</f>
        <v/>
      </c>
      <c r="M269" s="229" t="str">
        <f>IF(【全員最初に作成】基本情報!R292="","",【全員最初に作成】基本情報!R292)</f>
        <v/>
      </c>
      <c r="N269" s="229" t="str">
        <f>IF(【全員最初に作成】基本情報!W292="","",【全員最初に作成】基本情報!W292)</f>
        <v/>
      </c>
      <c r="O269" s="229" t="str">
        <f>IF(【全員最初に作成】基本情報!X292="","",【全員最初に作成】基本情報!X292)</f>
        <v/>
      </c>
      <c r="P269" s="233" t="str">
        <f>IF(【全員最初に作成】基本情報!Y292="","",【全員最初に作成】基本情報!Y292)</f>
        <v/>
      </c>
      <c r="Q269" s="234" t="str">
        <f>IF(【全員最初に作成】基本情報!AB292="","",【全員最初に作成】基本情報!AB292)</f>
        <v/>
      </c>
      <c r="R269" s="800"/>
      <c r="S269" s="801"/>
      <c r="T269" s="235" t="str">
        <f>IFERROR(IF(R269="","",VLOOKUP(P269,【参考】数式用!$A$5:$H$34,MATCH(S269,【参考】数式用!$F$4:$H$4,0)+5,0)),"")</f>
        <v/>
      </c>
      <c r="U269" s="236" t="str">
        <f>IF(S269="特定加算Ⅰ",VLOOKUP(P269,【参考】数式用!$A$5:$I$28,9,FALSE),"-")</f>
        <v>-</v>
      </c>
      <c r="V269" s="237" t="s">
        <v>155</v>
      </c>
      <c r="W269" s="802"/>
      <c r="X269" s="618" t="s">
        <v>156</v>
      </c>
      <c r="Y269" s="802"/>
      <c r="Z269" s="618" t="s">
        <v>157</v>
      </c>
      <c r="AA269" s="802"/>
      <c r="AB269" s="618" t="s">
        <v>156</v>
      </c>
      <c r="AC269" s="802"/>
      <c r="AD269" s="618" t="s">
        <v>158</v>
      </c>
      <c r="AE269" s="238" t="s">
        <v>159</v>
      </c>
      <c r="AF269" s="245" t="str">
        <f t="shared" ref="AF269:AF311" si="22">IF(AND(W269&gt;=1,Y269&gt;=1,AA269&gt;=1,AC269&gt;=1),(AA269*12+AC269)-(W269*12+Y269)+1,"")</f>
        <v/>
      </c>
      <c r="AG269" s="239" t="s">
        <v>160</v>
      </c>
      <c r="AH269" s="240" t="str">
        <f t="shared" ref="AH269:AH311" si="23">IFERROR(ROUNDDOWN(Q269*T269,0)*AF269,"")</f>
        <v/>
      </c>
      <c r="AJ269" s="241" t="str">
        <f t="shared" ref="AJ269:AJ311" si="24">IFERROR(IF(T269="エラー","☓","○"),"")</f>
        <v>○</v>
      </c>
      <c r="AK269" s="243" t="str">
        <f t="shared" si="21"/>
        <v/>
      </c>
      <c r="AL269" s="243"/>
      <c r="AM269" s="243"/>
      <c r="AN269" s="243"/>
      <c r="AO269" s="243"/>
      <c r="AP269" s="243"/>
      <c r="AQ269" s="243"/>
      <c r="AR269" s="243"/>
      <c r="AS269" s="244"/>
    </row>
    <row r="270" spans="1:45" ht="33" customHeight="1" thickBot="1">
      <c r="A270" s="229">
        <f t="shared" si="20"/>
        <v>259</v>
      </c>
      <c r="B270" s="230" t="str">
        <f>IF(【全員最初に作成】基本情報!C293="","",【全員最初に作成】基本情報!C293)</f>
        <v/>
      </c>
      <c r="C270" s="231" t="str">
        <f>IF(【全員最初に作成】基本情報!D293="","",【全員最初に作成】基本情報!D293)</f>
        <v/>
      </c>
      <c r="D270" s="231" t="str">
        <f>IF(【全員最初に作成】基本情報!E293="","",【全員最初に作成】基本情報!E293)</f>
        <v/>
      </c>
      <c r="E270" s="231" t="str">
        <f>IF(【全員最初に作成】基本情報!F293="","",【全員最初に作成】基本情報!F293)</f>
        <v/>
      </c>
      <c r="F270" s="231" t="str">
        <f>IF(【全員最初に作成】基本情報!G293="","",【全員最初に作成】基本情報!G293)</f>
        <v/>
      </c>
      <c r="G270" s="231" t="str">
        <f>IF(【全員最初に作成】基本情報!H293="","",【全員最初に作成】基本情報!H293)</f>
        <v/>
      </c>
      <c r="H270" s="231" t="str">
        <f>IF(【全員最初に作成】基本情報!I293="","",【全員最初に作成】基本情報!I293)</f>
        <v/>
      </c>
      <c r="I270" s="231" t="str">
        <f>IF(【全員最初に作成】基本情報!J293="","",【全員最初に作成】基本情報!J293)</f>
        <v/>
      </c>
      <c r="J270" s="231" t="str">
        <f>IF(【全員最初に作成】基本情報!K293="","",【全員最初に作成】基本情報!K293)</f>
        <v/>
      </c>
      <c r="K270" s="232" t="str">
        <f>IF(【全員最初に作成】基本情報!L293="","",【全員最初に作成】基本情報!L293)</f>
        <v/>
      </c>
      <c r="L270" s="229" t="str">
        <f>IF(【全員最初に作成】基本情報!M293="","",【全員最初に作成】基本情報!M293)</f>
        <v/>
      </c>
      <c r="M270" s="229" t="str">
        <f>IF(【全員最初に作成】基本情報!R293="","",【全員最初に作成】基本情報!R293)</f>
        <v/>
      </c>
      <c r="N270" s="229" t="str">
        <f>IF(【全員最初に作成】基本情報!W293="","",【全員最初に作成】基本情報!W293)</f>
        <v/>
      </c>
      <c r="O270" s="229" t="str">
        <f>IF(【全員最初に作成】基本情報!X293="","",【全員最初に作成】基本情報!X293)</f>
        <v/>
      </c>
      <c r="P270" s="233" t="str">
        <f>IF(【全員最初に作成】基本情報!Y293="","",【全員最初に作成】基本情報!Y293)</f>
        <v/>
      </c>
      <c r="Q270" s="234" t="str">
        <f>IF(【全員最初に作成】基本情報!AB293="","",【全員最初に作成】基本情報!AB293)</f>
        <v/>
      </c>
      <c r="R270" s="800"/>
      <c r="S270" s="801"/>
      <c r="T270" s="235" t="str">
        <f>IFERROR(IF(R270="","",VLOOKUP(P270,【参考】数式用!$A$5:$H$34,MATCH(S270,【参考】数式用!$F$4:$H$4,0)+5,0)),"")</f>
        <v/>
      </c>
      <c r="U270" s="236" t="str">
        <f>IF(S270="特定加算Ⅰ",VLOOKUP(P270,【参考】数式用!$A$5:$I$28,9,FALSE),"-")</f>
        <v>-</v>
      </c>
      <c r="V270" s="237" t="s">
        <v>155</v>
      </c>
      <c r="W270" s="802"/>
      <c r="X270" s="618" t="s">
        <v>156</v>
      </c>
      <c r="Y270" s="802"/>
      <c r="Z270" s="618" t="s">
        <v>157</v>
      </c>
      <c r="AA270" s="802"/>
      <c r="AB270" s="618" t="s">
        <v>156</v>
      </c>
      <c r="AC270" s="802"/>
      <c r="AD270" s="618" t="s">
        <v>158</v>
      </c>
      <c r="AE270" s="238" t="s">
        <v>159</v>
      </c>
      <c r="AF270" s="245" t="str">
        <f t="shared" si="22"/>
        <v/>
      </c>
      <c r="AG270" s="239" t="s">
        <v>160</v>
      </c>
      <c r="AH270" s="240" t="str">
        <f t="shared" si="23"/>
        <v/>
      </c>
      <c r="AJ270" s="241" t="str">
        <f t="shared" si="24"/>
        <v>○</v>
      </c>
      <c r="AK270" s="243" t="str">
        <f t="shared" si="21"/>
        <v/>
      </c>
      <c r="AL270" s="243"/>
      <c r="AM270" s="243"/>
      <c r="AN270" s="243"/>
      <c r="AO270" s="243"/>
      <c r="AP270" s="243"/>
      <c r="AQ270" s="243"/>
      <c r="AR270" s="243"/>
      <c r="AS270" s="244"/>
    </row>
    <row r="271" spans="1:45" ht="33" customHeight="1" thickBot="1">
      <c r="A271" s="229">
        <f t="shared" si="20"/>
        <v>260</v>
      </c>
      <c r="B271" s="230" t="str">
        <f>IF(【全員最初に作成】基本情報!C294="","",【全員最初に作成】基本情報!C294)</f>
        <v/>
      </c>
      <c r="C271" s="231" t="str">
        <f>IF(【全員最初に作成】基本情報!D294="","",【全員最初に作成】基本情報!D294)</f>
        <v/>
      </c>
      <c r="D271" s="231" t="str">
        <f>IF(【全員最初に作成】基本情報!E294="","",【全員最初に作成】基本情報!E294)</f>
        <v/>
      </c>
      <c r="E271" s="231" t="str">
        <f>IF(【全員最初に作成】基本情報!F294="","",【全員最初に作成】基本情報!F294)</f>
        <v/>
      </c>
      <c r="F271" s="231" t="str">
        <f>IF(【全員最初に作成】基本情報!G294="","",【全員最初に作成】基本情報!G294)</f>
        <v/>
      </c>
      <c r="G271" s="231" t="str">
        <f>IF(【全員最初に作成】基本情報!H294="","",【全員最初に作成】基本情報!H294)</f>
        <v/>
      </c>
      <c r="H271" s="231" t="str">
        <f>IF(【全員最初に作成】基本情報!I294="","",【全員最初に作成】基本情報!I294)</f>
        <v/>
      </c>
      <c r="I271" s="231" t="str">
        <f>IF(【全員最初に作成】基本情報!J294="","",【全員最初に作成】基本情報!J294)</f>
        <v/>
      </c>
      <c r="J271" s="231" t="str">
        <f>IF(【全員最初に作成】基本情報!K294="","",【全員最初に作成】基本情報!K294)</f>
        <v/>
      </c>
      <c r="K271" s="232" t="str">
        <f>IF(【全員最初に作成】基本情報!L294="","",【全員最初に作成】基本情報!L294)</f>
        <v/>
      </c>
      <c r="L271" s="229" t="str">
        <f>IF(【全員最初に作成】基本情報!M294="","",【全員最初に作成】基本情報!M294)</f>
        <v/>
      </c>
      <c r="M271" s="229" t="str">
        <f>IF(【全員最初に作成】基本情報!R294="","",【全員最初に作成】基本情報!R294)</f>
        <v/>
      </c>
      <c r="N271" s="229" t="str">
        <f>IF(【全員最初に作成】基本情報!W294="","",【全員最初に作成】基本情報!W294)</f>
        <v/>
      </c>
      <c r="O271" s="229" t="str">
        <f>IF(【全員最初に作成】基本情報!X294="","",【全員最初に作成】基本情報!X294)</f>
        <v/>
      </c>
      <c r="P271" s="233" t="str">
        <f>IF(【全員最初に作成】基本情報!Y294="","",【全員最初に作成】基本情報!Y294)</f>
        <v/>
      </c>
      <c r="Q271" s="234" t="str">
        <f>IF(【全員最初に作成】基本情報!AB294="","",【全員最初に作成】基本情報!AB294)</f>
        <v/>
      </c>
      <c r="R271" s="803"/>
      <c r="S271" s="804"/>
      <c r="T271" s="246" t="str">
        <f>IFERROR(IF(R271="","",VLOOKUP(P271,【参考】数式用!$A$5:$H$34,MATCH(S271,【参考】数式用!$F$4:$H$4,0)+5,0)),"")</f>
        <v/>
      </c>
      <c r="U271" s="247" t="str">
        <f>IF(S271="特定加算Ⅰ",VLOOKUP(P271,【参考】数式用!$A$5:$I$28,9,FALSE),"-")</f>
        <v>-</v>
      </c>
      <c r="V271" s="248" t="s">
        <v>155</v>
      </c>
      <c r="W271" s="805"/>
      <c r="X271" s="249" t="s">
        <v>156</v>
      </c>
      <c r="Y271" s="805"/>
      <c r="Z271" s="249" t="s">
        <v>157</v>
      </c>
      <c r="AA271" s="805"/>
      <c r="AB271" s="249" t="s">
        <v>156</v>
      </c>
      <c r="AC271" s="805"/>
      <c r="AD271" s="249" t="s">
        <v>158</v>
      </c>
      <c r="AE271" s="250" t="s">
        <v>159</v>
      </c>
      <c r="AF271" s="251" t="str">
        <f t="shared" si="22"/>
        <v/>
      </c>
      <c r="AG271" s="252" t="s">
        <v>160</v>
      </c>
      <c r="AH271" s="253" t="str">
        <f t="shared" si="23"/>
        <v/>
      </c>
      <c r="AJ271" s="241" t="str">
        <f t="shared" si="24"/>
        <v>○</v>
      </c>
      <c r="AK271" s="243" t="str">
        <f t="shared" si="21"/>
        <v/>
      </c>
      <c r="AL271" s="243"/>
      <c r="AM271" s="243"/>
      <c r="AN271" s="243"/>
      <c r="AO271" s="243"/>
      <c r="AP271" s="243"/>
      <c r="AQ271" s="243"/>
      <c r="AR271" s="243"/>
      <c r="AS271" s="244"/>
    </row>
    <row r="272" spans="1:45" ht="33" customHeight="1" thickBot="1">
      <c r="A272" s="229">
        <f t="shared" si="20"/>
        <v>261</v>
      </c>
      <c r="B272" s="230" t="str">
        <f>IF(【全員最初に作成】基本情報!C295="","",【全員最初に作成】基本情報!C295)</f>
        <v/>
      </c>
      <c r="C272" s="231" t="str">
        <f>IF(【全員最初に作成】基本情報!D295="","",【全員最初に作成】基本情報!D295)</f>
        <v/>
      </c>
      <c r="D272" s="231" t="str">
        <f>IF(【全員最初に作成】基本情報!E295="","",【全員最初に作成】基本情報!E295)</f>
        <v/>
      </c>
      <c r="E272" s="231" t="str">
        <f>IF(【全員最初に作成】基本情報!F295="","",【全員最初に作成】基本情報!F295)</f>
        <v/>
      </c>
      <c r="F272" s="231" t="str">
        <f>IF(【全員最初に作成】基本情報!G295="","",【全員最初に作成】基本情報!G295)</f>
        <v/>
      </c>
      <c r="G272" s="231" t="str">
        <f>IF(【全員最初に作成】基本情報!H295="","",【全員最初に作成】基本情報!H295)</f>
        <v/>
      </c>
      <c r="H272" s="231" t="str">
        <f>IF(【全員最初に作成】基本情報!I295="","",【全員最初に作成】基本情報!I295)</f>
        <v/>
      </c>
      <c r="I272" s="231" t="str">
        <f>IF(【全員最初に作成】基本情報!J295="","",【全員最初に作成】基本情報!J295)</f>
        <v/>
      </c>
      <c r="J272" s="231" t="str">
        <f>IF(【全員最初に作成】基本情報!K295="","",【全員最初に作成】基本情報!K295)</f>
        <v/>
      </c>
      <c r="K272" s="232" t="str">
        <f>IF(【全員最初に作成】基本情報!L295="","",【全員最初に作成】基本情報!L295)</f>
        <v/>
      </c>
      <c r="L272" s="229" t="str">
        <f>IF(【全員最初に作成】基本情報!M295="","",【全員最初に作成】基本情報!M295)</f>
        <v/>
      </c>
      <c r="M272" s="229" t="str">
        <f>IF(【全員最初に作成】基本情報!R295="","",【全員最初に作成】基本情報!R295)</f>
        <v/>
      </c>
      <c r="N272" s="229" t="str">
        <f>IF(【全員最初に作成】基本情報!W295="","",【全員最初に作成】基本情報!W295)</f>
        <v/>
      </c>
      <c r="O272" s="229" t="str">
        <f>IF(【全員最初に作成】基本情報!X295="","",【全員最初に作成】基本情報!X295)</f>
        <v/>
      </c>
      <c r="P272" s="233" t="str">
        <f>IF(【全員最初に作成】基本情報!Y295="","",【全員最初に作成】基本情報!Y295)</f>
        <v/>
      </c>
      <c r="Q272" s="234" t="str">
        <f>IF(【全員最初に作成】基本情報!AB295="","",【全員最初に作成】基本情報!AB295)</f>
        <v/>
      </c>
      <c r="R272" s="800"/>
      <c r="S272" s="801"/>
      <c r="T272" s="235" t="str">
        <f>IFERROR(IF(R272="","",VLOOKUP(P272,【参考】数式用!$A$5:$H$34,MATCH(S272,【参考】数式用!$F$4:$H$4,0)+5,0)),"")</f>
        <v/>
      </c>
      <c r="U272" s="236" t="str">
        <f>IF(S272="特定加算Ⅰ",VLOOKUP(P272,【参考】数式用!$A$5:$I$28,9,FALSE),"-")</f>
        <v>-</v>
      </c>
      <c r="V272" s="237" t="s">
        <v>155</v>
      </c>
      <c r="W272" s="802"/>
      <c r="X272" s="618" t="s">
        <v>156</v>
      </c>
      <c r="Y272" s="802"/>
      <c r="Z272" s="618" t="s">
        <v>157</v>
      </c>
      <c r="AA272" s="802"/>
      <c r="AB272" s="618" t="s">
        <v>156</v>
      </c>
      <c r="AC272" s="802"/>
      <c r="AD272" s="618" t="s">
        <v>158</v>
      </c>
      <c r="AE272" s="238" t="s">
        <v>159</v>
      </c>
      <c r="AF272" s="245" t="str">
        <f t="shared" si="22"/>
        <v/>
      </c>
      <c r="AG272" s="239" t="s">
        <v>160</v>
      </c>
      <c r="AH272" s="240" t="str">
        <f t="shared" si="23"/>
        <v/>
      </c>
      <c r="AJ272" s="241" t="str">
        <f t="shared" si="24"/>
        <v>○</v>
      </c>
      <c r="AK272" s="243" t="str">
        <f t="shared" si="21"/>
        <v/>
      </c>
      <c r="AL272" s="243"/>
      <c r="AM272" s="243"/>
      <c r="AN272" s="243"/>
      <c r="AO272" s="243"/>
      <c r="AP272" s="243"/>
      <c r="AQ272" s="243"/>
      <c r="AR272" s="243"/>
      <c r="AS272" s="244"/>
    </row>
    <row r="273" spans="1:45" ht="33" customHeight="1" thickBot="1">
      <c r="A273" s="229">
        <f t="shared" si="20"/>
        <v>262</v>
      </c>
      <c r="B273" s="230" t="str">
        <f>IF(【全員最初に作成】基本情報!C296="","",【全員最初に作成】基本情報!C296)</f>
        <v/>
      </c>
      <c r="C273" s="231" t="str">
        <f>IF(【全員最初に作成】基本情報!D296="","",【全員最初に作成】基本情報!D296)</f>
        <v/>
      </c>
      <c r="D273" s="231" t="str">
        <f>IF(【全員最初に作成】基本情報!E296="","",【全員最初に作成】基本情報!E296)</f>
        <v/>
      </c>
      <c r="E273" s="231" t="str">
        <f>IF(【全員最初に作成】基本情報!F296="","",【全員最初に作成】基本情報!F296)</f>
        <v/>
      </c>
      <c r="F273" s="231" t="str">
        <f>IF(【全員最初に作成】基本情報!G296="","",【全員最初に作成】基本情報!G296)</f>
        <v/>
      </c>
      <c r="G273" s="231" t="str">
        <f>IF(【全員最初に作成】基本情報!H296="","",【全員最初に作成】基本情報!H296)</f>
        <v/>
      </c>
      <c r="H273" s="231" t="str">
        <f>IF(【全員最初に作成】基本情報!I296="","",【全員最初に作成】基本情報!I296)</f>
        <v/>
      </c>
      <c r="I273" s="231" t="str">
        <f>IF(【全員最初に作成】基本情報!J296="","",【全員最初に作成】基本情報!J296)</f>
        <v/>
      </c>
      <c r="J273" s="231" t="str">
        <f>IF(【全員最初に作成】基本情報!K296="","",【全員最初に作成】基本情報!K296)</f>
        <v/>
      </c>
      <c r="K273" s="232" t="str">
        <f>IF(【全員最初に作成】基本情報!L296="","",【全員最初に作成】基本情報!L296)</f>
        <v/>
      </c>
      <c r="L273" s="229" t="str">
        <f>IF(【全員最初に作成】基本情報!M296="","",【全員最初に作成】基本情報!M296)</f>
        <v/>
      </c>
      <c r="M273" s="229" t="str">
        <f>IF(【全員最初に作成】基本情報!R296="","",【全員最初に作成】基本情報!R296)</f>
        <v/>
      </c>
      <c r="N273" s="229" t="str">
        <f>IF(【全員最初に作成】基本情報!W296="","",【全員最初に作成】基本情報!W296)</f>
        <v/>
      </c>
      <c r="O273" s="229" t="str">
        <f>IF(【全員最初に作成】基本情報!X296="","",【全員最初に作成】基本情報!X296)</f>
        <v/>
      </c>
      <c r="P273" s="233" t="str">
        <f>IF(【全員最初に作成】基本情報!Y296="","",【全員最初に作成】基本情報!Y296)</f>
        <v/>
      </c>
      <c r="Q273" s="234" t="str">
        <f>IF(【全員最初に作成】基本情報!AB296="","",【全員最初に作成】基本情報!AB296)</f>
        <v/>
      </c>
      <c r="R273" s="800"/>
      <c r="S273" s="801"/>
      <c r="T273" s="235" t="str">
        <f>IFERROR(IF(R273="","",VLOOKUP(P273,【参考】数式用!$A$5:$H$34,MATCH(S273,【参考】数式用!$F$4:$H$4,0)+5,0)),"")</f>
        <v/>
      </c>
      <c r="U273" s="236" t="str">
        <f>IF(S273="特定加算Ⅰ",VLOOKUP(P273,【参考】数式用!$A$5:$I$28,9,FALSE),"-")</f>
        <v>-</v>
      </c>
      <c r="V273" s="237" t="s">
        <v>155</v>
      </c>
      <c r="W273" s="802"/>
      <c r="X273" s="618" t="s">
        <v>156</v>
      </c>
      <c r="Y273" s="802"/>
      <c r="Z273" s="618" t="s">
        <v>157</v>
      </c>
      <c r="AA273" s="802"/>
      <c r="AB273" s="618" t="s">
        <v>156</v>
      </c>
      <c r="AC273" s="802"/>
      <c r="AD273" s="618" t="s">
        <v>158</v>
      </c>
      <c r="AE273" s="238" t="s">
        <v>159</v>
      </c>
      <c r="AF273" s="245" t="str">
        <f t="shared" si="22"/>
        <v/>
      </c>
      <c r="AG273" s="239" t="s">
        <v>160</v>
      </c>
      <c r="AH273" s="240" t="str">
        <f t="shared" si="23"/>
        <v/>
      </c>
      <c r="AJ273" s="241" t="str">
        <f t="shared" si="24"/>
        <v>○</v>
      </c>
      <c r="AK273" s="243" t="str">
        <f t="shared" si="21"/>
        <v/>
      </c>
      <c r="AL273" s="243"/>
      <c r="AM273" s="243"/>
      <c r="AN273" s="243"/>
      <c r="AO273" s="243"/>
      <c r="AP273" s="243"/>
      <c r="AQ273" s="243"/>
      <c r="AR273" s="243"/>
      <c r="AS273" s="244"/>
    </row>
    <row r="274" spans="1:45" ht="33" customHeight="1" thickBot="1">
      <c r="A274" s="229">
        <f t="shared" si="20"/>
        <v>263</v>
      </c>
      <c r="B274" s="230" t="str">
        <f>IF(【全員最初に作成】基本情報!C297="","",【全員最初に作成】基本情報!C297)</f>
        <v/>
      </c>
      <c r="C274" s="231" t="str">
        <f>IF(【全員最初に作成】基本情報!D297="","",【全員最初に作成】基本情報!D297)</f>
        <v/>
      </c>
      <c r="D274" s="231" t="str">
        <f>IF(【全員最初に作成】基本情報!E297="","",【全員最初に作成】基本情報!E297)</f>
        <v/>
      </c>
      <c r="E274" s="231" t="str">
        <f>IF(【全員最初に作成】基本情報!F297="","",【全員最初に作成】基本情報!F297)</f>
        <v/>
      </c>
      <c r="F274" s="231" t="str">
        <f>IF(【全員最初に作成】基本情報!G297="","",【全員最初に作成】基本情報!G297)</f>
        <v/>
      </c>
      <c r="G274" s="231" t="str">
        <f>IF(【全員最初に作成】基本情報!H297="","",【全員最初に作成】基本情報!H297)</f>
        <v/>
      </c>
      <c r="H274" s="231" t="str">
        <f>IF(【全員最初に作成】基本情報!I297="","",【全員最初に作成】基本情報!I297)</f>
        <v/>
      </c>
      <c r="I274" s="231" t="str">
        <f>IF(【全員最初に作成】基本情報!J297="","",【全員最初に作成】基本情報!J297)</f>
        <v/>
      </c>
      <c r="J274" s="231" t="str">
        <f>IF(【全員最初に作成】基本情報!K297="","",【全員最初に作成】基本情報!K297)</f>
        <v/>
      </c>
      <c r="K274" s="232" t="str">
        <f>IF(【全員最初に作成】基本情報!L297="","",【全員最初に作成】基本情報!L297)</f>
        <v/>
      </c>
      <c r="L274" s="229" t="str">
        <f>IF(【全員最初に作成】基本情報!M297="","",【全員最初に作成】基本情報!M297)</f>
        <v/>
      </c>
      <c r="M274" s="229" t="str">
        <f>IF(【全員最初に作成】基本情報!R297="","",【全員最初に作成】基本情報!R297)</f>
        <v/>
      </c>
      <c r="N274" s="229" t="str">
        <f>IF(【全員最初に作成】基本情報!W297="","",【全員最初に作成】基本情報!W297)</f>
        <v/>
      </c>
      <c r="O274" s="229" t="str">
        <f>IF(【全員最初に作成】基本情報!X297="","",【全員最初に作成】基本情報!X297)</f>
        <v/>
      </c>
      <c r="P274" s="233" t="str">
        <f>IF(【全員最初に作成】基本情報!Y297="","",【全員最初に作成】基本情報!Y297)</f>
        <v/>
      </c>
      <c r="Q274" s="234" t="str">
        <f>IF(【全員最初に作成】基本情報!AB297="","",【全員最初に作成】基本情報!AB297)</f>
        <v/>
      </c>
      <c r="R274" s="800"/>
      <c r="S274" s="801"/>
      <c r="T274" s="235" t="str">
        <f>IFERROR(IF(R274="","",VLOOKUP(P274,【参考】数式用!$A$5:$H$34,MATCH(S274,【参考】数式用!$F$4:$H$4,0)+5,0)),"")</f>
        <v/>
      </c>
      <c r="U274" s="236" t="str">
        <f>IF(S274="特定加算Ⅰ",VLOOKUP(P274,【参考】数式用!$A$5:$I$28,9,FALSE),"-")</f>
        <v>-</v>
      </c>
      <c r="V274" s="237" t="s">
        <v>155</v>
      </c>
      <c r="W274" s="802"/>
      <c r="X274" s="618" t="s">
        <v>156</v>
      </c>
      <c r="Y274" s="802"/>
      <c r="Z274" s="618" t="s">
        <v>157</v>
      </c>
      <c r="AA274" s="802"/>
      <c r="AB274" s="618" t="s">
        <v>156</v>
      </c>
      <c r="AC274" s="802"/>
      <c r="AD274" s="618" t="s">
        <v>158</v>
      </c>
      <c r="AE274" s="238" t="s">
        <v>159</v>
      </c>
      <c r="AF274" s="245" t="str">
        <f t="shared" si="22"/>
        <v/>
      </c>
      <c r="AG274" s="239" t="s">
        <v>160</v>
      </c>
      <c r="AH274" s="240" t="str">
        <f t="shared" si="23"/>
        <v/>
      </c>
      <c r="AJ274" s="241" t="str">
        <f t="shared" si="24"/>
        <v>○</v>
      </c>
      <c r="AK274" s="243" t="str">
        <f t="shared" si="21"/>
        <v/>
      </c>
      <c r="AL274" s="243"/>
      <c r="AM274" s="243"/>
      <c r="AN274" s="243"/>
      <c r="AO274" s="243"/>
      <c r="AP274" s="243"/>
      <c r="AQ274" s="243"/>
      <c r="AR274" s="243"/>
      <c r="AS274" s="244"/>
    </row>
    <row r="275" spans="1:45" ht="33" customHeight="1" thickBot="1">
      <c r="A275" s="229">
        <f t="shared" si="20"/>
        <v>264</v>
      </c>
      <c r="B275" s="230" t="str">
        <f>IF(【全員最初に作成】基本情報!C298="","",【全員最初に作成】基本情報!C298)</f>
        <v/>
      </c>
      <c r="C275" s="231" t="str">
        <f>IF(【全員最初に作成】基本情報!D298="","",【全員最初に作成】基本情報!D298)</f>
        <v/>
      </c>
      <c r="D275" s="231" t="str">
        <f>IF(【全員最初に作成】基本情報!E298="","",【全員最初に作成】基本情報!E298)</f>
        <v/>
      </c>
      <c r="E275" s="231" t="str">
        <f>IF(【全員最初に作成】基本情報!F298="","",【全員最初に作成】基本情報!F298)</f>
        <v/>
      </c>
      <c r="F275" s="231" t="str">
        <f>IF(【全員最初に作成】基本情報!G298="","",【全員最初に作成】基本情報!G298)</f>
        <v/>
      </c>
      <c r="G275" s="231" t="str">
        <f>IF(【全員最初に作成】基本情報!H298="","",【全員最初に作成】基本情報!H298)</f>
        <v/>
      </c>
      <c r="H275" s="231" t="str">
        <f>IF(【全員最初に作成】基本情報!I298="","",【全員最初に作成】基本情報!I298)</f>
        <v/>
      </c>
      <c r="I275" s="231" t="str">
        <f>IF(【全員最初に作成】基本情報!J298="","",【全員最初に作成】基本情報!J298)</f>
        <v/>
      </c>
      <c r="J275" s="231" t="str">
        <f>IF(【全員最初に作成】基本情報!K298="","",【全員最初に作成】基本情報!K298)</f>
        <v/>
      </c>
      <c r="K275" s="232" t="str">
        <f>IF(【全員最初に作成】基本情報!L298="","",【全員最初に作成】基本情報!L298)</f>
        <v/>
      </c>
      <c r="L275" s="229" t="str">
        <f>IF(【全員最初に作成】基本情報!M298="","",【全員最初に作成】基本情報!M298)</f>
        <v/>
      </c>
      <c r="M275" s="229" t="str">
        <f>IF(【全員最初に作成】基本情報!R298="","",【全員最初に作成】基本情報!R298)</f>
        <v/>
      </c>
      <c r="N275" s="229" t="str">
        <f>IF(【全員最初に作成】基本情報!W298="","",【全員最初に作成】基本情報!W298)</f>
        <v/>
      </c>
      <c r="O275" s="229" t="str">
        <f>IF(【全員最初に作成】基本情報!X298="","",【全員最初に作成】基本情報!X298)</f>
        <v/>
      </c>
      <c r="P275" s="233" t="str">
        <f>IF(【全員最初に作成】基本情報!Y298="","",【全員最初に作成】基本情報!Y298)</f>
        <v/>
      </c>
      <c r="Q275" s="234" t="str">
        <f>IF(【全員最初に作成】基本情報!AB298="","",【全員最初に作成】基本情報!AB298)</f>
        <v/>
      </c>
      <c r="R275" s="800"/>
      <c r="S275" s="801"/>
      <c r="T275" s="235" t="str">
        <f>IFERROR(IF(R275="","",VLOOKUP(P275,【参考】数式用!$A$5:$H$34,MATCH(S275,【参考】数式用!$F$4:$H$4,0)+5,0)),"")</f>
        <v/>
      </c>
      <c r="U275" s="236" t="str">
        <f>IF(S275="特定加算Ⅰ",VLOOKUP(P275,【参考】数式用!$A$5:$I$28,9,FALSE),"-")</f>
        <v>-</v>
      </c>
      <c r="V275" s="237" t="s">
        <v>155</v>
      </c>
      <c r="W275" s="802"/>
      <c r="X275" s="618" t="s">
        <v>156</v>
      </c>
      <c r="Y275" s="802"/>
      <c r="Z275" s="618" t="s">
        <v>157</v>
      </c>
      <c r="AA275" s="802"/>
      <c r="AB275" s="618" t="s">
        <v>156</v>
      </c>
      <c r="AC275" s="802"/>
      <c r="AD275" s="618" t="s">
        <v>158</v>
      </c>
      <c r="AE275" s="238" t="s">
        <v>159</v>
      </c>
      <c r="AF275" s="245" t="str">
        <f t="shared" si="22"/>
        <v/>
      </c>
      <c r="AG275" s="239" t="s">
        <v>160</v>
      </c>
      <c r="AH275" s="240" t="str">
        <f t="shared" si="23"/>
        <v/>
      </c>
      <c r="AJ275" s="241" t="str">
        <f t="shared" si="24"/>
        <v>○</v>
      </c>
      <c r="AK275" s="243" t="str">
        <f t="shared" si="21"/>
        <v/>
      </c>
      <c r="AL275" s="243"/>
      <c r="AM275" s="243"/>
      <c r="AN275" s="243"/>
      <c r="AO275" s="243"/>
      <c r="AP275" s="243"/>
      <c r="AQ275" s="243"/>
      <c r="AR275" s="243"/>
      <c r="AS275" s="244"/>
    </row>
    <row r="276" spans="1:45" ht="33" customHeight="1" thickBot="1">
      <c r="A276" s="229">
        <f t="shared" si="20"/>
        <v>265</v>
      </c>
      <c r="B276" s="230" t="str">
        <f>IF(【全員最初に作成】基本情報!C299="","",【全員最初に作成】基本情報!C299)</f>
        <v/>
      </c>
      <c r="C276" s="231" t="str">
        <f>IF(【全員最初に作成】基本情報!D299="","",【全員最初に作成】基本情報!D299)</f>
        <v/>
      </c>
      <c r="D276" s="231" t="str">
        <f>IF(【全員最初に作成】基本情報!E299="","",【全員最初に作成】基本情報!E299)</f>
        <v/>
      </c>
      <c r="E276" s="231" t="str">
        <f>IF(【全員最初に作成】基本情報!F299="","",【全員最初に作成】基本情報!F299)</f>
        <v/>
      </c>
      <c r="F276" s="231" t="str">
        <f>IF(【全員最初に作成】基本情報!G299="","",【全員最初に作成】基本情報!G299)</f>
        <v/>
      </c>
      <c r="G276" s="231" t="str">
        <f>IF(【全員最初に作成】基本情報!H299="","",【全員最初に作成】基本情報!H299)</f>
        <v/>
      </c>
      <c r="H276" s="231" t="str">
        <f>IF(【全員最初に作成】基本情報!I299="","",【全員最初に作成】基本情報!I299)</f>
        <v/>
      </c>
      <c r="I276" s="231" t="str">
        <f>IF(【全員最初に作成】基本情報!J299="","",【全員最初に作成】基本情報!J299)</f>
        <v/>
      </c>
      <c r="J276" s="231" t="str">
        <f>IF(【全員最初に作成】基本情報!K299="","",【全員最初に作成】基本情報!K299)</f>
        <v/>
      </c>
      <c r="K276" s="232" t="str">
        <f>IF(【全員最初に作成】基本情報!L299="","",【全員最初に作成】基本情報!L299)</f>
        <v/>
      </c>
      <c r="L276" s="229" t="str">
        <f>IF(【全員最初に作成】基本情報!M299="","",【全員最初に作成】基本情報!M299)</f>
        <v/>
      </c>
      <c r="M276" s="229" t="str">
        <f>IF(【全員最初に作成】基本情報!R299="","",【全員最初に作成】基本情報!R299)</f>
        <v/>
      </c>
      <c r="N276" s="229" t="str">
        <f>IF(【全員最初に作成】基本情報!W299="","",【全員最初に作成】基本情報!W299)</f>
        <v/>
      </c>
      <c r="O276" s="229" t="str">
        <f>IF(【全員最初に作成】基本情報!X299="","",【全員最初に作成】基本情報!X299)</f>
        <v/>
      </c>
      <c r="P276" s="233" t="str">
        <f>IF(【全員最初に作成】基本情報!Y299="","",【全員最初に作成】基本情報!Y299)</f>
        <v/>
      </c>
      <c r="Q276" s="234" t="str">
        <f>IF(【全員最初に作成】基本情報!AB299="","",【全員最初に作成】基本情報!AB299)</f>
        <v/>
      </c>
      <c r="R276" s="800"/>
      <c r="S276" s="801"/>
      <c r="T276" s="235" t="str">
        <f>IFERROR(IF(R276="","",VLOOKUP(P276,【参考】数式用!$A$5:$H$34,MATCH(S276,【参考】数式用!$F$4:$H$4,0)+5,0)),"")</f>
        <v/>
      </c>
      <c r="U276" s="236" t="str">
        <f>IF(S276="特定加算Ⅰ",VLOOKUP(P276,【参考】数式用!$A$5:$I$28,9,FALSE),"-")</f>
        <v>-</v>
      </c>
      <c r="V276" s="237" t="s">
        <v>155</v>
      </c>
      <c r="W276" s="802"/>
      <c r="X276" s="618" t="s">
        <v>156</v>
      </c>
      <c r="Y276" s="802"/>
      <c r="Z276" s="618" t="s">
        <v>157</v>
      </c>
      <c r="AA276" s="802"/>
      <c r="AB276" s="618" t="s">
        <v>156</v>
      </c>
      <c r="AC276" s="802"/>
      <c r="AD276" s="618" t="s">
        <v>158</v>
      </c>
      <c r="AE276" s="238" t="s">
        <v>159</v>
      </c>
      <c r="AF276" s="245" t="str">
        <f t="shared" si="22"/>
        <v/>
      </c>
      <c r="AG276" s="239" t="s">
        <v>160</v>
      </c>
      <c r="AH276" s="240" t="str">
        <f t="shared" si="23"/>
        <v/>
      </c>
      <c r="AJ276" s="241" t="str">
        <f t="shared" si="24"/>
        <v>○</v>
      </c>
      <c r="AK276" s="243" t="str">
        <f t="shared" si="21"/>
        <v/>
      </c>
      <c r="AL276" s="243"/>
      <c r="AM276" s="243"/>
      <c r="AN276" s="243"/>
      <c r="AO276" s="243"/>
      <c r="AP276" s="243"/>
      <c r="AQ276" s="243"/>
      <c r="AR276" s="243"/>
      <c r="AS276" s="244"/>
    </row>
    <row r="277" spans="1:45" ht="33" customHeight="1" thickBot="1">
      <c r="A277" s="229">
        <f t="shared" si="20"/>
        <v>266</v>
      </c>
      <c r="B277" s="230" t="str">
        <f>IF(【全員最初に作成】基本情報!C300="","",【全員最初に作成】基本情報!C300)</f>
        <v/>
      </c>
      <c r="C277" s="231" t="str">
        <f>IF(【全員最初に作成】基本情報!D300="","",【全員最初に作成】基本情報!D300)</f>
        <v/>
      </c>
      <c r="D277" s="231" t="str">
        <f>IF(【全員最初に作成】基本情報!E300="","",【全員最初に作成】基本情報!E300)</f>
        <v/>
      </c>
      <c r="E277" s="231" t="str">
        <f>IF(【全員最初に作成】基本情報!F300="","",【全員最初に作成】基本情報!F300)</f>
        <v/>
      </c>
      <c r="F277" s="231" t="str">
        <f>IF(【全員最初に作成】基本情報!G300="","",【全員最初に作成】基本情報!G300)</f>
        <v/>
      </c>
      <c r="G277" s="231" t="str">
        <f>IF(【全員最初に作成】基本情報!H300="","",【全員最初に作成】基本情報!H300)</f>
        <v/>
      </c>
      <c r="H277" s="231" t="str">
        <f>IF(【全員最初に作成】基本情報!I300="","",【全員最初に作成】基本情報!I300)</f>
        <v/>
      </c>
      <c r="I277" s="231" t="str">
        <f>IF(【全員最初に作成】基本情報!J300="","",【全員最初に作成】基本情報!J300)</f>
        <v/>
      </c>
      <c r="J277" s="231" t="str">
        <f>IF(【全員最初に作成】基本情報!K300="","",【全員最初に作成】基本情報!K300)</f>
        <v/>
      </c>
      <c r="K277" s="232" t="str">
        <f>IF(【全員最初に作成】基本情報!L300="","",【全員最初に作成】基本情報!L300)</f>
        <v/>
      </c>
      <c r="L277" s="229" t="str">
        <f>IF(【全員最初に作成】基本情報!M300="","",【全員最初に作成】基本情報!M300)</f>
        <v/>
      </c>
      <c r="M277" s="229" t="str">
        <f>IF(【全員最初に作成】基本情報!R300="","",【全員最初に作成】基本情報!R300)</f>
        <v/>
      </c>
      <c r="N277" s="229" t="str">
        <f>IF(【全員最初に作成】基本情報!W300="","",【全員最初に作成】基本情報!W300)</f>
        <v/>
      </c>
      <c r="O277" s="229" t="str">
        <f>IF(【全員最初に作成】基本情報!X300="","",【全員最初に作成】基本情報!X300)</f>
        <v/>
      </c>
      <c r="P277" s="233" t="str">
        <f>IF(【全員最初に作成】基本情報!Y300="","",【全員最初に作成】基本情報!Y300)</f>
        <v/>
      </c>
      <c r="Q277" s="234" t="str">
        <f>IF(【全員最初に作成】基本情報!AB300="","",【全員最初に作成】基本情報!AB300)</f>
        <v/>
      </c>
      <c r="R277" s="800"/>
      <c r="S277" s="801"/>
      <c r="T277" s="235" t="str">
        <f>IFERROR(IF(R277="","",VLOOKUP(P277,【参考】数式用!$A$5:$H$34,MATCH(S277,【参考】数式用!$F$4:$H$4,0)+5,0)),"")</f>
        <v/>
      </c>
      <c r="U277" s="236" t="str">
        <f>IF(S277="特定加算Ⅰ",VLOOKUP(P277,【参考】数式用!$A$5:$I$28,9,FALSE),"-")</f>
        <v>-</v>
      </c>
      <c r="V277" s="237" t="s">
        <v>155</v>
      </c>
      <c r="W277" s="802"/>
      <c r="X277" s="618" t="s">
        <v>156</v>
      </c>
      <c r="Y277" s="802"/>
      <c r="Z277" s="618" t="s">
        <v>157</v>
      </c>
      <c r="AA277" s="802"/>
      <c r="AB277" s="618" t="s">
        <v>156</v>
      </c>
      <c r="AC277" s="802"/>
      <c r="AD277" s="618" t="s">
        <v>158</v>
      </c>
      <c r="AE277" s="238" t="s">
        <v>159</v>
      </c>
      <c r="AF277" s="245" t="str">
        <f t="shared" si="22"/>
        <v/>
      </c>
      <c r="AG277" s="239" t="s">
        <v>160</v>
      </c>
      <c r="AH277" s="240" t="str">
        <f t="shared" si="23"/>
        <v/>
      </c>
      <c r="AJ277" s="241" t="str">
        <f t="shared" si="24"/>
        <v>○</v>
      </c>
      <c r="AK277" s="243" t="str">
        <f t="shared" si="21"/>
        <v/>
      </c>
      <c r="AL277" s="243"/>
      <c r="AM277" s="243"/>
      <c r="AN277" s="243"/>
      <c r="AO277" s="243"/>
      <c r="AP277" s="243"/>
      <c r="AQ277" s="243"/>
      <c r="AR277" s="243"/>
      <c r="AS277" s="244"/>
    </row>
    <row r="278" spans="1:45" ht="33" customHeight="1" thickBot="1">
      <c r="A278" s="229">
        <f t="shared" si="20"/>
        <v>267</v>
      </c>
      <c r="B278" s="230" t="str">
        <f>IF(【全員最初に作成】基本情報!C301="","",【全員最初に作成】基本情報!C301)</f>
        <v/>
      </c>
      <c r="C278" s="231" t="str">
        <f>IF(【全員最初に作成】基本情報!D301="","",【全員最初に作成】基本情報!D301)</f>
        <v/>
      </c>
      <c r="D278" s="231" t="str">
        <f>IF(【全員最初に作成】基本情報!E301="","",【全員最初に作成】基本情報!E301)</f>
        <v/>
      </c>
      <c r="E278" s="231" t="str">
        <f>IF(【全員最初に作成】基本情報!F301="","",【全員最初に作成】基本情報!F301)</f>
        <v/>
      </c>
      <c r="F278" s="231" t="str">
        <f>IF(【全員最初に作成】基本情報!G301="","",【全員最初に作成】基本情報!G301)</f>
        <v/>
      </c>
      <c r="G278" s="231" t="str">
        <f>IF(【全員最初に作成】基本情報!H301="","",【全員最初に作成】基本情報!H301)</f>
        <v/>
      </c>
      <c r="H278" s="231" t="str">
        <f>IF(【全員最初に作成】基本情報!I301="","",【全員最初に作成】基本情報!I301)</f>
        <v/>
      </c>
      <c r="I278" s="231" t="str">
        <f>IF(【全員最初に作成】基本情報!J301="","",【全員最初に作成】基本情報!J301)</f>
        <v/>
      </c>
      <c r="J278" s="231" t="str">
        <f>IF(【全員最初に作成】基本情報!K301="","",【全員最初に作成】基本情報!K301)</f>
        <v/>
      </c>
      <c r="K278" s="232" t="str">
        <f>IF(【全員最初に作成】基本情報!L301="","",【全員最初に作成】基本情報!L301)</f>
        <v/>
      </c>
      <c r="L278" s="229" t="str">
        <f>IF(【全員最初に作成】基本情報!M301="","",【全員最初に作成】基本情報!M301)</f>
        <v/>
      </c>
      <c r="M278" s="229" t="str">
        <f>IF(【全員最初に作成】基本情報!R301="","",【全員最初に作成】基本情報!R301)</f>
        <v/>
      </c>
      <c r="N278" s="229" t="str">
        <f>IF(【全員最初に作成】基本情報!W301="","",【全員最初に作成】基本情報!W301)</f>
        <v/>
      </c>
      <c r="O278" s="229" t="str">
        <f>IF(【全員最初に作成】基本情報!X301="","",【全員最初に作成】基本情報!X301)</f>
        <v/>
      </c>
      <c r="P278" s="233" t="str">
        <f>IF(【全員最初に作成】基本情報!Y301="","",【全員最初に作成】基本情報!Y301)</f>
        <v/>
      </c>
      <c r="Q278" s="234" t="str">
        <f>IF(【全員最初に作成】基本情報!AB301="","",【全員最初に作成】基本情報!AB301)</f>
        <v/>
      </c>
      <c r="R278" s="800"/>
      <c r="S278" s="801"/>
      <c r="T278" s="235" t="str">
        <f>IFERROR(IF(R278="","",VLOOKUP(P278,【参考】数式用!$A$5:$H$34,MATCH(S278,【参考】数式用!$F$4:$H$4,0)+5,0)),"")</f>
        <v/>
      </c>
      <c r="U278" s="236" t="str">
        <f>IF(S278="特定加算Ⅰ",VLOOKUP(P278,【参考】数式用!$A$5:$I$28,9,FALSE),"-")</f>
        <v>-</v>
      </c>
      <c r="V278" s="237" t="s">
        <v>155</v>
      </c>
      <c r="W278" s="802"/>
      <c r="X278" s="618" t="s">
        <v>156</v>
      </c>
      <c r="Y278" s="802"/>
      <c r="Z278" s="618" t="s">
        <v>157</v>
      </c>
      <c r="AA278" s="802"/>
      <c r="AB278" s="618" t="s">
        <v>156</v>
      </c>
      <c r="AC278" s="802"/>
      <c r="AD278" s="618" t="s">
        <v>158</v>
      </c>
      <c r="AE278" s="238" t="s">
        <v>159</v>
      </c>
      <c r="AF278" s="245" t="str">
        <f t="shared" si="22"/>
        <v/>
      </c>
      <c r="AG278" s="239" t="s">
        <v>160</v>
      </c>
      <c r="AH278" s="240" t="str">
        <f t="shared" si="23"/>
        <v/>
      </c>
      <c r="AJ278" s="241" t="str">
        <f t="shared" si="24"/>
        <v>○</v>
      </c>
      <c r="AK278" s="243" t="str">
        <f t="shared" si="21"/>
        <v/>
      </c>
      <c r="AL278" s="243"/>
      <c r="AM278" s="243"/>
      <c r="AN278" s="243"/>
      <c r="AO278" s="243"/>
      <c r="AP278" s="243"/>
      <c r="AQ278" s="243"/>
      <c r="AR278" s="243"/>
      <c r="AS278" s="244"/>
    </row>
    <row r="279" spans="1:45" ht="33" customHeight="1" thickBot="1">
      <c r="A279" s="229">
        <f t="shared" si="20"/>
        <v>268</v>
      </c>
      <c r="B279" s="230" t="str">
        <f>IF(【全員最初に作成】基本情報!C302="","",【全員最初に作成】基本情報!C302)</f>
        <v/>
      </c>
      <c r="C279" s="231" t="str">
        <f>IF(【全員最初に作成】基本情報!D302="","",【全員最初に作成】基本情報!D302)</f>
        <v/>
      </c>
      <c r="D279" s="231" t="str">
        <f>IF(【全員最初に作成】基本情報!E302="","",【全員最初に作成】基本情報!E302)</f>
        <v/>
      </c>
      <c r="E279" s="231" t="str">
        <f>IF(【全員最初に作成】基本情報!F302="","",【全員最初に作成】基本情報!F302)</f>
        <v/>
      </c>
      <c r="F279" s="231" t="str">
        <f>IF(【全員最初に作成】基本情報!G302="","",【全員最初に作成】基本情報!G302)</f>
        <v/>
      </c>
      <c r="G279" s="231" t="str">
        <f>IF(【全員最初に作成】基本情報!H302="","",【全員最初に作成】基本情報!H302)</f>
        <v/>
      </c>
      <c r="H279" s="231" t="str">
        <f>IF(【全員最初に作成】基本情報!I302="","",【全員最初に作成】基本情報!I302)</f>
        <v/>
      </c>
      <c r="I279" s="231" t="str">
        <f>IF(【全員最初に作成】基本情報!J302="","",【全員最初に作成】基本情報!J302)</f>
        <v/>
      </c>
      <c r="J279" s="231" t="str">
        <f>IF(【全員最初に作成】基本情報!K302="","",【全員最初に作成】基本情報!K302)</f>
        <v/>
      </c>
      <c r="K279" s="232" t="str">
        <f>IF(【全員最初に作成】基本情報!L302="","",【全員最初に作成】基本情報!L302)</f>
        <v/>
      </c>
      <c r="L279" s="229" t="str">
        <f>IF(【全員最初に作成】基本情報!M302="","",【全員最初に作成】基本情報!M302)</f>
        <v/>
      </c>
      <c r="M279" s="229" t="str">
        <f>IF(【全員最初に作成】基本情報!R302="","",【全員最初に作成】基本情報!R302)</f>
        <v/>
      </c>
      <c r="N279" s="229" t="str">
        <f>IF(【全員最初に作成】基本情報!W302="","",【全員最初に作成】基本情報!W302)</f>
        <v/>
      </c>
      <c r="O279" s="229" t="str">
        <f>IF(【全員最初に作成】基本情報!X302="","",【全員最初に作成】基本情報!X302)</f>
        <v/>
      </c>
      <c r="P279" s="233" t="str">
        <f>IF(【全員最初に作成】基本情報!Y302="","",【全員最初に作成】基本情報!Y302)</f>
        <v/>
      </c>
      <c r="Q279" s="234" t="str">
        <f>IF(【全員最初に作成】基本情報!AB302="","",【全員最初に作成】基本情報!AB302)</f>
        <v/>
      </c>
      <c r="R279" s="800"/>
      <c r="S279" s="801"/>
      <c r="T279" s="235" t="str">
        <f>IFERROR(IF(R279="","",VLOOKUP(P279,【参考】数式用!$A$5:$H$34,MATCH(S279,【参考】数式用!$F$4:$H$4,0)+5,0)),"")</f>
        <v/>
      </c>
      <c r="U279" s="236" t="str">
        <f>IF(S279="特定加算Ⅰ",VLOOKUP(P279,【参考】数式用!$A$5:$I$28,9,FALSE),"-")</f>
        <v>-</v>
      </c>
      <c r="V279" s="237" t="s">
        <v>155</v>
      </c>
      <c r="W279" s="802"/>
      <c r="X279" s="618" t="s">
        <v>156</v>
      </c>
      <c r="Y279" s="802"/>
      <c r="Z279" s="618" t="s">
        <v>157</v>
      </c>
      <c r="AA279" s="802"/>
      <c r="AB279" s="618" t="s">
        <v>156</v>
      </c>
      <c r="AC279" s="802"/>
      <c r="AD279" s="618" t="s">
        <v>158</v>
      </c>
      <c r="AE279" s="238" t="s">
        <v>159</v>
      </c>
      <c r="AF279" s="245" t="str">
        <f t="shared" si="22"/>
        <v/>
      </c>
      <c r="AG279" s="239" t="s">
        <v>160</v>
      </c>
      <c r="AH279" s="240" t="str">
        <f t="shared" si="23"/>
        <v/>
      </c>
      <c r="AJ279" s="241" t="str">
        <f t="shared" si="24"/>
        <v>○</v>
      </c>
      <c r="AK279" s="243" t="str">
        <f t="shared" si="21"/>
        <v/>
      </c>
      <c r="AL279" s="243"/>
      <c r="AM279" s="243"/>
      <c r="AN279" s="243"/>
      <c r="AO279" s="243"/>
      <c r="AP279" s="243"/>
      <c r="AQ279" s="243"/>
      <c r="AR279" s="243"/>
      <c r="AS279" s="244"/>
    </row>
    <row r="280" spans="1:45" ht="33" customHeight="1" thickBot="1">
      <c r="A280" s="229">
        <f t="shared" si="20"/>
        <v>269</v>
      </c>
      <c r="B280" s="230" t="str">
        <f>IF(【全員最初に作成】基本情報!C303="","",【全員最初に作成】基本情報!C303)</f>
        <v/>
      </c>
      <c r="C280" s="231" t="str">
        <f>IF(【全員最初に作成】基本情報!D303="","",【全員最初に作成】基本情報!D303)</f>
        <v/>
      </c>
      <c r="D280" s="231" t="str">
        <f>IF(【全員最初に作成】基本情報!E303="","",【全員最初に作成】基本情報!E303)</f>
        <v/>
      </c>
      <c r="E280" s="231" t="str">
        <f>IF(【全員最初に作成】基本情報!F303="","",【全員最初に作成】基本情報!F303)</f>
        <v/>
      </c>
      <c r="F280" s="231" t="str">
        <f>IF(【全員最初に作成】基本情報!G303="","",【全員最初に作成】基本情報!G303)</f>
        <v/>
      </c>
      <c r="G280" s="231" t="str">
        <f>IF(【全員最初に作成】基本情報!H303="","",【全員最初に作成】基本情報!H303)</f>
        <v/>
      </c>
      <c r="H280" s="231" t="str">
        <f>IF(【全員最初に作成】基本情報!I303="","",【全員最初に作成】基本情報!I303)</f>
        <v/>
      </c>
      <c r="I280" s="231" t="str">
        <f>IF(【全員最初に作成】基本情報!J303="","",【全員最初に作成】基本情報!J303)</f>
        <v/>
      </c>
      <c r="J280" s="231" t="str">
        <f>IF(【全員最初に作成】基本情報!K303="","",【全員最初に作成】基本情報!K303)</f>
        <v/>
      </c>
      <c r="K280" s="232" t="str">
        <f>IF(【全員最初に作成】基本情報!L303="","",【全員最初に作成】基本情報!L303)</f>
        <v/>
      </c>
      <c r="L280" s="229" t="str">
        <f>IF(【全員最初に作成】基本情報!M303="","",【全員最初に作成】基本情報!M303)</f>
        <v/>
      </c>
      <c r="M280" s="229" t="str">
        <f>IF(【全員最初に作成】基本情報!R303="","",【全員最初に作成】基本情報!R303)</f>
        <v/>
      </c>
      <c r="N280" s="229" t="str">
        <f>IF(【全員最初に作成】基本情報!W303="","",【全員最初に作成】基本情報!W303)</f>
        <v/>
      </c>
      <c r="O280" s="229" t="str">
        <f>IF(【全員最初に作成】基本情報!X303="","",【全員最初に作成】基本情報!X303)</f>
        <v/>
      </c>
      <c r="P280" s="233" t="str">
        <f>IF(【全員最初に作成】基本情報!Y303="","",【全員最初に作成】基本情報!Y303)</f>
        <v/>
      </c>
      <c r="Q280" s="234" t="str">
        <f>IF(【全員最初に作成】基本情報!AB303="","",【全員最初に作成】基本情報!AB303)</f>
        <v/>
      </c>
      <c r="R280" s="800"/>
      <c r="S280" s="801"/>
      <c r="T280" s="235" t="str">
        <f>IFERROR(IF(R280="","",VLOOKUP(P280,【参考】数式用!$A$5:$H$34,MATCH(S280,【参考】数式用!$F$4:$H$4,0)+5,0)),"")</f>
        <v/>
      </c>
      <c r="U280" s="236" t="str">
        <f>IF(S280="特定加算Ⅰ",VLOOKUP(P280,【参考】数式用!$A$5:$I$28,9,FALSE),"-")</f>
        <v>-</v>
      </c>
      <c r="V280" s="237" t="s">
        <v>155</v>
      </c>
      <c r="W280" s="802"/>
      <c r="X280" s="618" t="s">
        <v>156</v>
      </c>
      <c r="Y280" s="802"/>
      <c r="Z280" s="618" t="s">
        <v>157</v>
      </c>
      <c r="AA280" s="802"/>
      <c r="AB280" s="618" t="s">
        <v>156</v>
      </c>
      <c r="AC280" s="802"/>
      <c r="AD280" s="618" t="s">
        <v>158</v>
      </c>
      <c r="AE280" s="238" t="s">
        <v>159</v>
      </c>
      <c r="AF280" s="245" t="str">
        <f t="shared" si="22"/>
        <v/>
      </c>
      <c r="AG280" s="239" t="s">
        <v>160</v>
      </c>
      <c r="AH280" s="240" t="str">
        <f t="shared" si="23"/>
        <v/>
      </c>
      <c r="AJ280" s="241" t="str">
        <f t="shared" si="24"/>
        <v>○</v>
      </c>
      <c r="AK280" s="243" t="str">
        <f t="shared" si="21"/>
        <v/>
      </c>
      <c r="AL280" s="243"/>
      <c r="AM280" s="243"/>
      <c r="AN280" s="243"/>
      <c r="AO280" s="243"/>
      <c r="AP280" s="243"/>
      <c r="AQ280" s="243"/>
      <c r="AR280" s="243"/>
      <c r="AS280" s="244"/>
    </row>
    <row r="281" spans="1:45" ht="33" customHeight="1" thickBot="1">
      <c r="A281" s="229">
        <f t="shared" si="20"/>
        <v>270</v>
      </c>
      <c r="B281" s="230" t="str">
        <f>IF(【全員最初に作成】基本情報!C304="","",【全員最初に作成】基本情報!C304)</f>
        <v/>
      </c>
      <c r="C281" s="231" t="str">
        <f>IF(【全員最初に作成】基本情報!D304="","",【全員最初に作成】基本情報!D304)</f>
        <v/>
      </c>
      <c r="D281" s="231" t="str">
        <f>IF(【全員最初に作成】基本情報!E304="","",【全員最初に作成】基本情報!E304)</f>
        <v/>
      </c>
      <c r="E281" s="231" t="str">
        <f>IF(【全員最初に作成】基本情報!F304="","",【全員最初に作成】基本情報!F304)</f>
        <v/>
      </c>
      <c r="F281" s="231" t="str">
        <f>IF(【全員最初に作成】基本情報!G304="","",【全員最初に作成】基本情報!G304)</f>
        <v/>
      </c>
      <c r="G281" s="231" t="str">
        <f>IF(【全員最初に作成】基本情報!H304="","",【全員最初に作成】基本情報!H304)</f>
        <v/>
      </c>
      <c r="H281" s="231" t="str">
        <f>IF(【全員最初に作成】基本情報!I304="","",【全員最初に作成】基本情報!I304)</f>
        <v/>
      </c>
      <c r="I281" s="231" t="str">
        <f>IF(【全員最初に作成】基本情報!J304="","",【全員最初に作成】基本情報!J304)</f>
        <v/>
      </c>
      <c r="J281" s="231" t="str">
        <f>IF(【全員最初に作成】基本情報!K304="","",【全員最初に作成】基本情報!K304)</f>
        <v/>
      </c>
      <c r="K281" s="232" t="str">
        <f>IF(【全員最初に作成】基本情報!L304="","",【全員最初に作成】基本情報!L304)</f>
        <v/>
      </c>
      <c r="L281" s="229" t="str">
        <f>IF(【全員最初に作成】基本情報!M304="","",【全員最初に作成】基本情報!M304)</f>
        <v/>
      </c>
      <c r="M281" s="229" t="str">
        <f>IF(【全員最初に作成】基本情報!R304="","",【全員最初に作成】基本情報!R304)</f>
        <v/>
      </c>
      <c r="N281" s="229" t="str">
        <f>IF(【全員最初に作成】基本情報!W304="","",【全員最初に作成】基本情報!W304)</f>
        <v/>
      </c>
      <c r="O281" s="229" t="str">
        <f>IF(【全員最初に作成】基本情報!X304="","",【全員最初に作成】基本情報!X304)</f>
        <v/>
      </c>
      <c r="P281" s="233" t="str">
        <f>IF(【全員最初に作成】基本情報!Y304="","",【全員最初に作成】基本情報!Y304)</f>
        <v/>
      </c>
      <c r="Q281" s="234" t="str">
        <f>IF(【全員最初に作成】基本情報!AB304="","",【全員最初に作成】基本情報!AB304)</f>
        <v/>
      </c>
      <c r="R281" s="800"/>
      <c r="S281" s="801"/>
      <c r="T281" s="235" t="str">
        <f>IFERROR(IF(R281="","",VLOOKUP(P281,【参考】数式用!$A$5:$H$34,MATCH(S281,【参考】数式用!$F$4:$H$4,0)+5,0)),"")</f>
        <v/>
      </c>
      <c r="U281" s="236" t="str">
        <f>IF(S281="特定加算Ⅰ",VLOOKUP(P281,【参考】数式用!$A$5:$I$28,9,FALSE),"-")</f>
        <v>-</v>
      </c>
      <c r="V281" s="237" t="s">
        <v>155</v>
      </c>
      <c r="W281" s="802"/>
      <c r="X281" s="618" t="s">
        <v>156</v>
      </c>
      <c r="Y281" s="802"/>
      <c r="Z281" s="618" t="s">
        <v>157</v>
      </c>
      <c r="AA281" s="802"/>
      <c r="AB281" s="618" t="s">
        <v>156</v>
      </c>
      <c r="AC281" s="802"/>
      <c r="AD281" s="618" t="s">
        <v>158</v>
      </c>
      <c r="AE281" s="238" t="s">
        <v>159</v>
      </c>
      <c r="AF281" s="245" t="str">
        <f t="shared" si="22"/>
        <v/>
      </c>
      <c r="AG281" s="239" t="s">
        <v>160</v>
      </c>
      <c r="AH281" s="240" t="str">
        <f t="shared" si="23"/>
        <v/>
      </c>
      <c r="AJ281" s="241" t="str">
        <f t="shared" si="24"/>
        <v>○</v>
      </c>
      <c r="AK281" s="243" t="str">
        <f t="shared" si="21"/>
        <v/>
      </c>
      <c r="AL281" s="243"/>
      <c r="AM281" s="243"/>
      <c r="AN281" s="243"/>
      <c r="AO281" s="243"/>
      <c r="AP281" s="243"/>
      <c r="AQ281" s="243"/>
      <c r="AR281" s="243"/>
      <c r="AS281" s="244"/>
    </row>
    <row r="282" spans="1:45" ht="33" customHeight="1" thickBot="1">
      <c r="A282" s="229">
        <f t="shared" si="20"/>
        <v>271</v>
      </c>
      <c r="B282" s="230" t="str">
        <f>IF(【全員最初に作成】基本情報!C305="","",【全員最初に作成】基本情報!C305)</f>
        <v/>
      </c>
      <c r="C282" s="231" t="str">
        <f>IF(【全員最初に作成】基本情報!D305="","",【全員最初に作成】基本情報!D305)</f>
        <v/>
      </c>
      <c r="D282" s="231" t="str">
        <f>IF(【全員最初に作成】基本情報!E305="","",【全員最初に作成】基本情報!E305)</f>
        <v/>
      </c>
      <c r="E282" s="231" t="str">
        <f>IF(【全員最初に作成】基本情報!F305="","",【全員最初に作成】基本情報!F305)</f>
        <v/>
      </c>
      <c r="F282" s="231" t="str">
        <f>IF(【全員最初に作成】基本情報!G305="","",【全員最初に作成】基本情報!G305)</f>
        <v/>
      </c>
      <c r="G282" s="231" t="str">
        <f>IF(【全員最初に作成】基本情報!H305="","",【全員最初に作成】基本情報!H305)</f>
        <v/>
      </c>
      <c r="H282" s="231" t="str">
        <f>IF(【全員最初に作成】基本情報!I305="","",【全員最初に作成】基本情報!I305)</f>
        <v/>
      </c>
      <c r="I282" s="231" t="str">
        <f>IF(【全員最初に作成】基本情報!J305="","",【全員最初に作成】基本情報!J305)</f>
        <v/>
      </c>
      <c r="J282" s="231" t="str">
        <f>IF(【全員最初に作成】基本情報!K305="","",【全員最初に作成】基本情報!K305)</f>
        <v/>
      </c>
      <c r="K282" s="232" t="str">
        <f>IF(【全員最初に作成】基本情報!L305="","",【全員最初に作成】基本情報!L305)</f>
        <v/>
      </c>
      <c r="L282" s="229" t="str">
        <f>IF(【全員最初に作成】基本情報!M305="","",【全員最初に作成】基本情報!M305)</f>
        <v/>
      </c>
      <c r="M282" s="229" t="str">
        <f>IF(【全員最初に作成】基本情報!R305="","",【全員最初に作成】基本情報!R305)</f>
        <v/>
      </c>
      <c r="N282" s="229" t="str">
        <f>IF(【全員最初に作成】基本情報!W305="","",【全員最初に作成】基本情報!W305)</f>
        <v/>
      </c>
      <c r="O282" s="229" t="str">
        <f>IF(【全員最初に作成】基本情報!X305="","",【全員最初に作成】基本情報!X305)</f>
        <v/>
      </c>
      <c r="P282" s="233" t="str">
        <f>IF(【全員最初に作成】基本情報!Y305="","",【全員最初に作成】基本情報!Y305)</f>
        <v/>
      </c>
      <c r="Q282" s="234" t="str">
        <f>IF(【全員最初に作成】基本情報!AB305="","",【全員最初に作成】基本情報!AB305)</f>
        <v/>
      </c>
      <c r="R282" s="800"/>
      <c r="S282" s="801"/>
      <c r="T282" s="235" t="str">
        <f>IFERROR(IF(R282="","",VLOOKUP(P282,【参考】数式用!$A$5:$H$34,MATCH(S282,【参考】数式用!$F$4:$H$4,0)+5,0)),"")</f>
        <v/>
      </c>
      <c r="U282" s="236" t="str">
        <f>IF(S282="特定加算Ⅰ",VLOOKUP(P282,【参考】数式用!$A$5:$I$28,9,FALSE),"-")</f>
        <v>-</v>
      </c>
      <c r="V282" s="237" t="s">
        <v>155</v>
      </c>
      <c r="W282" s="802"/>
      <c r="X282" s="618" t="s">
        <v>156</v>
      </c>
      <c r="Y282" s="802"/>
      <c r="Z282" s="618" t="s">
        <v>157</v>
      </c>
      <c r="AA282" s="802"/>
      <c r="AB282" s="618" t="s">
        <v>156</v>
      </c>
      <c r="AC282" s="802"/>
      <c r="AD282" s="618" t="s">
        <v>158</v>
      </c>
      <c r="AE282" s="238" t="s">
        <v>159</v>
      </c>
      <c r="AF282" s="245" t="str">
        <f t="shared" si="22"/>
        <v/>
      </c>
      <c r="AG282" s="239" t="s">
        <v>160</v>
      </c>
      <c r="AH282" s="240" t="str">
        <f t="shared" si="23"/>
        <v/>
      </c>
      <c r="AJ282" s="241" t="str">
        <f t="shared" si="24"/>
        <v>○</v>
      </c>
      <c r="AK282" s="243" t="str">
        <f t="shared" si="21"/>
        <v/>
      </c>
      <c r="AL282" s="243"/>
      <c r="AM282" s="243"/>
      <c r="AN282" s="243"/>
      <c r="AO282" s="243"/>
      <c r="AP282" s="243"/>
      <c r="AQ282" s="243"/>
      <c r="AR282" s="243"/>
      <c r="AS282" s="244"/>
    </row>
    <row r="283" spans="1:45" ht="33" customHeight="1" thickBot="1">
      <c r="A283" s="229">
        <f t="shared" si="20"/>
        <v>272</v>
      </c>
      <c r="B283" s="230" t="str">
        <f>IF(【全員最初に作成】基本情報!C306="","",【全員最初に作成】基本情報!C306)</f>
        <v/>
      </c>
      <c r="C283" s="231" t="str">
        <f>IF(【全員最初に作成】基本情報!D306="","",【全員最初に作成】基本情報!D306)</f>
        <v/>
      </c>
      <c r="D283" s="231" t="str">
        <f>IF(【全員最初に作成】基本情報!E306="","",【全員最初に作成】基本情報!E306)</f>
        <v/>
      </c>
      <c r="E283" s="231" t="str">
        <f>IF(【全員最初に作成】基本情報!F306="","",【全員最初に作成】基本情報!F306)</f>
        <v/>
      </c>
      <c r="F283" s="231" t="str">
        <f>IF(【全員最初に作成】基本情報!G306="","",【全員最初に作成】基本情報!G306)</f>
        <v/>
      </c>
      <c r="G283" s="231" t="str">
        <f>IF(【全員最初に作成】基本情報!H306="","",【全員最初に作成】基本情報!H306)</f>
        <v/>
      </c>
      <c r="H283" s="231" t="str">
        <f>IF(【全員最初に作成】基本情報!I306="","",【全員最初に作成】基本情報!I306)</f>
        <v/>
      </c>
      <c r="I283" s="231" t="str">
        <f>IF(【全員最初に作成】基本情報!J306="","",【全員最初に作成】基本情報!J306)</f>
        <v/>
      </c>
      <c r="J283" s="231" t="str">
        <f>IF(【全員最初に作成】基本情報!K306="","",【全員最初に作成】基本情報!K306)</f>
        <v/>
      </c>
      <c r="K283" s="232" t="str">
        <f>IF(【全員最初に作成】基本情報!L306="","",【全員最初に作成】基本情報!L306)</f>
        <v/>
      </c>
      <c r="L283" s="229" t="str">
        <f>IF(【全員最初に作成】基本情報!M306="","",【全員最初に作成】基本情報!M306)</f>
        <v/>
      </c>
      <c r="M283" s="229" t="str">
        <f>IF(【全員最初に作成】基本情報!R306="","",【全員最初に作成】基本情報!R306)</f>
        <v/>
      </c>
      <c r="N283" s="229" t="str">
        <f>IF(【全員最初に作成】基本情報!W306="","",【全員最初に作成】基本情報!W306)</f>
        <v/>
      </c>
      <c r="O283" s="229" t="str">
        <f>IF(【全員最初に作成】基本情報!X306="","",【全員最初に作成】基本情報!X306)</f>
        <v/>
      </c>
      <c r="P283" s="233" t="str">
        <f>IF(【全員最初に作成】基本情報!Y306="","",【全員最初に作成】基本情報!Y306)</f>
        <v/>
      </c>
      <c r="Q283" s="234" t="str">
        <f>IF(【全員最初に作成】基本情報!AB306="","",【全員最初に作成】基本情報!AB306)</f>
        <v/>
      </c>
      <c r="R283" s="800"/>
      <c r="S283" s="801"/>
      <c r="T283" s="235" t="str">
        <f>IFERROR(IF(R283="","",VLOOKUP(P283,【参考】数式用!$A$5:$H$34,MATCH(S283,【参考】数式用!$F$4:$H$4,0)+5,0)),"")</f>
        <v/>
      </c>
      <c r="U283" s="236" t="str">
        <f>IF(S283="特定加算Ⅰ",VLOOKUP(P283,【参考】数式用!$A$5:$I$28,9,FALSE),"-")</f>
        <v>-</v>
      </c>
      <c r="V283" s="237" t="s">
        <v>155</v>
      </c>
      <c r="W283" s="802"/>
      <c r="X283" s="618" t="s">
        <v>156</v>
      </c>
      <c r="Y283" s="802"/>
      <c r="Z283" s="618" t="s">
        <v>157</v>
      </c>
      <c r="AA283" s="802"/>
      <c r="AB283" s="618" t="s">
        <v>156</v>
      </c>
      <c r="AC283" s="802"/>
      <c r="AD283" s="618" t="s">
        <v>158</v>
      </c>
      <c r="AE283" s="238" t="s">
        <v>159</v>
      </c>
      <c r="AF283" s="245" t="str">
        <f t="shared" si="22"/>
        <v/>
      </c>
      <c r="AG283" s="239" t="s">
        <v>160</v>
      </c>
      <c r="AH283" s="240" t="str">
        <f t="shared" si="23"/>
        <v/>
      </c>
      <c r="AJ283" s="241" t="str">
        <f t="shared" si="24"/>
        <v>○</v>
      </c>
      <c r="AK283" s="243" t="str">
        <f t="shared" si="21"/>
        <v/>
      </c>
      <c r="AL283" s="243"/>
      <c r="AM283" s="243"/>
      <c r="AN283" s="243"/>
      <c r="AO283" s="243"/>
      <c r="AP283" s="243"/>
      <c r="AQ283" s="243"/>
      <c r="AR283" s="243"/>
      <c r="AS283" s="244"/>
    </row>
    <row r="284" spans="1:45" ht="33" customHeight="1" thickBot="1">
      <c r="A284" s="229">
        <f t="shared" si="20"/>
        <v>273</v>
      </c>
      <c r="B284" s="230" t="str">
        <f>IF(【全員最初に作成】基本情報!C307="","",【全員最初に作成】基本情報!C307)</f>
        <v/>
      </c>
      <c r="C284" s="231" t="str">
        <f>IF(【全員最初に作成】基本情報!D307="","",【全員最初に作成】基本情報!D307)</f>
        <v/>
      </c>
      <c r="D284" s="231" t="str">
        <f>IF(【全員最初に作成】基本情報!E307="","",【全員最初に作成】基本情報!E307)</f>
        <v/>
      </c>
      <c r="E284" s="231" t="str">
        <f>IF(【全員最初に作成】基本情報!F307="","",【全員最初に作成】基本情報!F307)</f>
        <v/>
      </c>
      <c r="F284" s="231" t="str">
        <f>IF(【全員最初に作成】基本情報!G307="","",【全員最初に作成】基本情報!G307)</f>
        <v/>
      </c>
      <c r="G284" s="231" t="str">
        <f>IF(【全員最初に作成】基本情報!H307="","",【全員最初に作成】基本情報!H307)</f>
        <v/>
      </c>
      <c r="H284" s="231" t="str">
        <f>IF(【全員最初に作成】基本情報!I307="","",【全員最初に作成】基本情報!I307)</f>
        <v/>
      </c>
      <c r="I284" s="231" t="str">
        <f>IF(【全員最初に作成】基本情報!J307="","",【全員最初に作成】基本情報!J307)</f>
        <v/>
      </c>
      <c r="J284" s="231" t="str">
        <f>IF(【全員最初に作成】基本情報!K307="","",【全員最初に作成】基本情報!K307)</f>
        <v/>
      </c>
      <c r="K284" s="232" t="str">
        <f>IF(【全員最初に作成】基本情報!L307="","",【全員最初に作成】基本情報!L307)</f>
        <v/>
      </c>
      <c r="L284" s="229" t="str">
        <f>IF(【全員最初に作成】基本情報!M307="","",【全員最初に作成】基本情報!M307)</f>
        <v/>
      </c>
      <c r="M284" s="229" t="str">
        <f>IF(【全員最初に作成】基本情報!R307="","",【全員最初に作成】基本情報!R307)</f>
        <v/>
      </c>
      <c r="N284" s="229" t="str">
        <f>IF(【全員最初に作成】基本情報!W307="","",【全員最初に作成】基本情報!W307)</f>
        <v/>
      </c>
      <c r="O284" s="229" t="str">
        <f>IF(【全員最初に作成】基本情報!X307="","",【全員最初に作成】基本情報!X307)</f>
        <v/>
      </c>
      <c r="P284" s="233" t="str">
        <f>IF(【全員最初に作成】基本情報!Y307="","",【全員最初に作成】基本情報!Y307)</f>
        <v/>
      </c>
      <c r="Q284" s="234" t="str">
        <f>IF(【全員最初に作成】基本情報!AB307="","",【全員最初に作成】基本情報!AB307)</f>
        <v/>
      </c>
      <c r="R284" s="800"/>
      <c r="S284" s="801"/>
      <c r="T284" s="235" t="str">
        <f>IFERROR(IF(R284="","",VLOOKUP(P284,【参考】数式用!$A$5:$H$34,MATCH(S284,【参考】数式用!$F$4:$H$4,0)+5,0)),"")</f>
        <v/>
      </c>
      <c r="U284" s="236" t="str">
        <f>IF(S284="特定加算Ⅰ",VLOOKUP(P284,【参考】数式用!$A$5:$I$28,9,FALSE),"-")</f>
        <v>-</v>
      </c>
      <c r="V284" s="237" t="s">
        <v>155</v>
      </c>
      <c r="W284" s="802"/>
      <c r="X284" s="618" t="s">
        <v>156</v>
      </c>
      <c r="Y284" s="802"/>
      <c r="Z284" s="618" t="s">
        <v>157</v>
      </c>
      <c r="AA284" s="802"/>
      <c r="AB284" s="618" t="s">
        <v>156</v>
      </c>
      <c r="AC284" s="802"/>
      <c r="AD284" s="618" t="s">
        <v>158</v>
      </c>
      <c r="AE284" s="238" t="s">
        <v>159</v>
      </c>
      <c r="AF284" s="245" t="str">
        <f t="shared" si="22"/>
        <v/>
      </c>
      <c r="AG284" s="239" t="s">
        <v>160</v>
      </c>
      <c r="AH284" s="240" t="str">
        <f t="shared" si="23"/>
        <v/>
      </c>
      <c r="AJ284" s="241" t="str">
        <f t="shared" si="24"/>
        <v>○</v>
      </c>
      <c r="AK284" s="243" t="str">
        <f t="shared" si="21"/>
        <v/>
      </c>
      <c r="AL284" s="243"/>
      <c r="AM284" s="243"/>
      <c r="AN284" s="243"/>
      <c r="AO284" s="243"/>
      <c r="AP284" s="243"/>
      <c r="AQ284" s="243"/>
      <c r="AR284" s="243"/>
      <c r="AS284" s="244"/>
    </row>
    <row r="285" spans="1:45" ht="33" customHeight="1" thickBot="1">
      <c r="A285" s="229">
        <f t="shared" si="20"/>
        <v>274</v>
      </c>
      <c r="B285" s="230" t="str">
        <f>IF(【全員最初に作成】基本情報!C308="","",【全員最初に作成】基本情報!C308)</f>
        <v/>
      </c>
      <c r="C285" s="231" t="str">
        <f>IF(【全員最初に作成】基本情報!D308="","",【全員最初に作成】基本情報!D308)</f>
        <v/>
      </c>
      <c r="D285" s="231" t="str">
        <f>IF(【全員最初に作成】基本情報!E308="","",【全員最初に作成】基本情報!E308)</f>
        <v/>
      </c>
      <c r="E285" s="231" t="str">
        <f>IF(【全員最初に作成】基本情報!F308="","",【全員最初に作成】基本情報!F308)</f>
        <v/>
      </c>
      <c r="F285" s="231" t="str">
        <f>IF(【全員最初に作成】基本情報!G308="","",【全員最初に作成】基本情報!G308)</f>
        <v/>
      </c>
      <c r="G285" s="231" t="str">
        <f>IF(【全員最初に作成】基本情報!H308="","",【全員最初に作成】基本情報!H308)</f>
        <v/>
      </c>
      <c r="H285" s="231" t="str">
        <f>IF(【全員最初に作成】基本情報!I308="","",【全員最初に作成】基本情報!I308)</f>
        <v/>
      </c>
      <c r="I285" s="231" t="str">
        <f>IF(【全員最初に作成】基本情報!J308="","",【全員最初に作成】基本情報!J308)</f>
        <v/>
      </c>
      <c r="J285" s="231" t="str">
        <f>IF(【全員最初に作成】基本情報!K308="","",【全員最初に作成】基本情報!K308)</f>
        <v/>
      </c>
      <c r="K285" s="232" t="str">
        <f>IF(【全員最初に作成】基本情報!L308="","",【全員最初に作成】基本情報!L308)</f>
        <v/>
      </c>
      <c r="L285" s="229" t="str">
        <f>IF(【全員最初に作成】基本情報!M308="","",【全員最初に作成】基本情報!M308)</f>
        <v/>
      </c>
      <c r="M285" s="229" t="str">
        <f>IF(【全員最初に作成】基本情報!R308="","",【全員最初に作成】基本情報!R308)</f>
        <v/>
      </c>
      <c r="N285" s="229" t="str">
        <f>IF(【全員最初に作成】基本情報!W308="","",【全員最初に作成】基本情報!W308)</f>
        <v/>
      </c>
      <c r="O285" s="229" t="str">
        <f>IF(【全員最初に作成】基本情報!X308="","",【全員最初に作成】基本情報!X308)</f>
        <v/>
      </c>
      <c r="P285" s="233" t="str">
        <f>IF(【全員最初に作成】基本情報!Y308="","",【全員最初に作成】基本情報!Y308)</f>
        <v/>
      </c>
      <c r="Q285" s="234" t="str">
        <f>IF(【全員最初に作成】基本情報!AB308="","",【全員最初に作成】基本情報!AB308)</f>
        <v/>
      </c>
      <c r="R285" s="800"/>
      <c r="S285" s="801"/>
      <c r="T285" s="235" t="str">
        <f>IFERROR(IF(R285="","",VLOOKUP(P285,【参考】数式用!$A$5:$H$34,MATCH(S285,【参考】数式用!$F$4:$H$4,0)+5,0)),"")</f>
        <v/>
      </c>
      <c r="U285" s="236" t="str">
        <f>IF(S285="特定加算Ⅰ",VLOOKUP(P285,【参考】数式用!$A$5:$I$28,9,FALSE),"-")</f>
        <v>-</v>
      </c>
      <c r="V285" s="237" t="s">
        <v>155</v>
      </c>
      <c r="W285" s="802"/>
      <c r="X285" s="618" t="s">
        <v>156</v>
      </c>
      <c r="Y285" s="802"/>
      <c r="Z285" s="618" t="s">
        <v>157</v>
      </c>
      <c r="AA285" s="802"/>
      <c r="AB285" s="618" t="s">
        <v>156</v>
      </c>
      <c r="AC285" s="802"/>
      <c r="AD285" s="618" t="s">
        <v>158</v>
      </c>
      <c r="AE285" s="238" t="s">
        <v>159</v>
      </c>
      <c r="AF285" s="245" t="str">
        <f t="shared" si="22"/>
        <v/>
      </c>
      <c r="AG285" s="239" t="s">
        <v>160</v>
      </c>
      <c r="AH285" s="240" t="str">
        <f t="shared" si="23"/>
        <v/>
      </c>
      <c r="AJ285" s="241" t="str">
        <f t="shared" si="24"/>
        <v>○</v>
      </c>
      <c r="AK285" s="243" t="str">
        <f t="shared" si="21"/>
        <v/>
      </c>
      <c r="AL285" s="243"/>
      <c r="AM285" s="243"/>
      <c r="AN285" s="243"/>
      <c r="AO285" s="243"/>
      <c r="AP285" s="243"/>
      <c r="AQ285" s="243"/>
      <c r="AR285" s="243"/>
      <c r="AS285" s="244"/>
    </row>
    <row r="286" spans="1:45" ht="33" customHeight="1" thickBot="1">
      <c r="A286" s="229">
        <f t="shared" si="20"/>
        <v>275</v>
      </c>
      <c r="B286" s="230" t="str">
        <f>IF(【全員最初に作成】基本情報!C309="","",【全員最初に作成】基本情報!C309)</f>
        <v/>
      </c>
      <c r="C286" s="231" t="str">
        <f>IF(【全員最初に作成】基本情報!D309="","",【全員最初に作成】基本情報!D309)</f>
        <v/>
      </c>
      <c r="D286" s="231" t="str">
        <f>IF(【全員最初に作成】基本情報!E309="","",【全員最初に作成】基本情報!E309)</f>
        <v/>
      </c>
      <c r="E286" s="231" t="str">
        <f>IF(【全員最初に作成】基本情報!F309="","",【全員最初に作成】基本情報!F309)</f>
        <v/>
      </c>
      <c r="F286" s="231" t="str">
        <f>IF(【全員最初に作成】基本情報!G309="","",【全員最初に作成】基本情報!G309)</f>
        <v/>
      </c>
      <c r="G286" s="231" t="str">
        <f>IF(【全員最初に作成】基本情報!H309="","",【全員最初に作成】基本情報!H309)</f>
        <v/>
      </c>
      <c r="H286" s="231" t="str">
        <f>IF(【全員最初に作成】基本情報!I309="","",【全員最初に作成】基本情報!I309)</f>
        <v/>
      </c>
      <c r="I286" s="231" t="str">
        <f>IF(【全員最初に作成】基本情報!J309="","",【全員最初に作成】基本情報!J309)</f>
        <v/>
      </c>
      <c r="J286" s="231" t="str">
        <f>IF(【全員最初に作成】基本情報!K309="","",【全員最初に作成】基本情報!K309)</f>
        <v/>
      </c>
      <c r="K286" s="232" t="str">
        <f>IF(【全員最初に作成】基本情報!L309="","",【全員最初に作成】基本情報!L309)</f>
        <v/>
      </c>
      <c r="L286" s="229" t="str">
        <f>IF(【全員最初に作成】基本情報!M309="","",【全員最初に作成】基本情報!M309)</f>
        <v/>
      </c>
      <c r="M286" s="229" t="str">
        <f>IF(【全員最初に作成】基本情報!R309="","",【全員最初に作成】基本情報!R309)</f>
        <v/>
      </c>
      <c r="N286" s="229" t="str">
        <f>IF(【全員最初に作成】基本情報!W309="","",【全員最初に作成】基本情報!W309)</f>
        <v/>
      </c>
      <c r="O286" s="229" t="str">
        <f>IF(【全員最初に作成】基本情報!X309="","",【全員最初に作成】基本情報!X309)</f>
        <v/>
      </c>
      <c r="P286" s="233" t="str">
        <f>IF(【全員最初に作成】基本情報!Y309="","",【全員最初に作成】基本情報!Y309)</f>
        <v/>
      </c>
      <c r="Q286" s="234" t="str">
        <f>IF(【全員最初に作成】基本情報!AB309="","",【全員最初に作成】基本情報!AB309)</f>
        <v/>
      </c>
      <c r="R286" s="800"/>
      <c r="S286" s="801"/>
      <c r="T286" s="235" t="str">
        <f>IFERROR(IF(R286="","",VLOOKUP(P286,【参考】数式用!$A$5:$H$34,MATCH(S286,【参考】数式用!$F$4:$H$4,0)+5,0)),"")</f>
        <v/>
      </c>
      <c r="U286" s="236" t="str">
        <f>IF(S286="特定加算Ⅰ",VLOOKUP(P286,【参考】数式用!$A$5:$I$28,9,FALSE),"-")</f>
        <v>-</v>
      </c>
      <c r="V286" s="237" t="s">
        <v>155</v>
      </c>
      <c r="W286" s="802"/>
      <c r="X286" s="618" t="s">
        <v>156</v>
      </c>
      <c r="Y286" s="802"/>
      <c r="Z286" s="618" t="s">
        <v>157</v>
      </c>
      <c r="AA286" s="802"/>
      <c r="AB286" s="618" t="s">
        <v>156</v>
      </c>
      <c r="AC286" s="802"/>
      <c r="AD286" s="618" t="s">
        <v>158</v>
      </c>
      <c r="AE286" s="238" t="s">
        <v>159</v>
      </c>
      <c r="AF286" s="245" t="str">
        <f t="shared" si="22"/>
        <v/>
      </c>
      <c r="AG286" s="239" t="s">
        <v>160</v>
      </c>
      <c r="AH286" s="240" t="str">
        <f t="shared" si="23"/>
        <v/>
      </c>
      <c r="AJ286" s="241" t="str">
        <f t="shared" si="24"/>
        <v>○</v>
      </c>
      <c r="AK286" s="243" t="str">
        <f t="shared" si="21"/>
        <v/>
      </c>
      <c r="AL286" s="243"/>
      <c r="AM286" s="243"/>
      <c r="AN286" s="243"/>
      <c r="AO286" s="243"/>
      <c r="AP286" s="243"/>
      <c r="AQ286" s="243"/>
      <c r="AR286" s="243"/>
      <c r="AS286" s="244"/>
    </row>
    <row r="287" spans="1:45" ht="33" customHeight="1" thickBot="1">
      <c r="A287" s="229">
        <f t="shared" si="20"/>
        <v>276</v>
      </c>
      <c r="B287" s="230" t="str">
        <f>IF(【全員最初に作成】基本情報!C310="","",【全員最初に作成】基本情報!C310)</f>
        <v/>
      </c>
      <c r="C287" s="231" t="str">
        <f>IF(【全員最初に作成】基本情報!D310="","",【全員最初に作成】基本情報!D310)</f>
        <v/>
      </c>
      <c r="D287" s="231" t="str">
        <f>IF(【全員最初に作成】基本情報!E310="","",【全員最初に作成】基本情報!E310)</f>
        <v/>
      </c>
      <c r="E287" s="231" t="str">
        <f>IF(【全員最初に作成】基本情報!F310="","",【全員最初に作成】基本情報!F310)</f>
        <v/>
      </c>
      <c r="F287" s="231" t="str">
        <f>IF(【全員最初に作成】基本情報!G310="","",【全員最初に作成】基本情報!G310)</f>
        <v/>
      </c>
      <c r="G287" s="231" t="str">
        <f>IF(【全員最初に作成】基本情報!H310="","",【全員最初に作成】基本情報!H310)</f>
        <v/>
      </c>
      <c r="H287" s="231" t="str">
        <f>IF(【全員最初に作成】基本情報!I310="","",【全員最初に作成】基本情報!I310)</f>
        <v/>
      </c>
      <c r="I287" s="231" t="str">
        <f>IF(【全員最初に作成】基本情報!J310="","",【全員最初に作成】基本情報!J310)</f>
        <v/>
      </c>
      <c r="J287" s="231" t="str">
        <f>IF(【全員最初に作成】基本情報!K310="","",【全員最初に作成】基本情報!K310)</f>
        <v/>
      </c>
      <c r="K287" s="232" t="str">
        <f>IF(【全員最初に作成】基本情報!L310="","",【全員最初に作成】基本情報!L310)</f>
        <v/>
      </c>
      <c r="L287" s="229" t="str">
        <f>IF(【全員最初に作成】基本情報!M310="","",【全員最初に作成】基本情報!M310)</f>
        <v/>
      </c>
      <c r="M287" s="229" t="str">
        <f>IF(【全員最初に作成】基本情報!R310="","",【全員最初に作成】基本情報!R310)</f>
        <v/>
      </c>
      <c r="N287" s="229" t="str">
        <f>IF(【全員最初に作成】基本情報!W310="","",【全員最初に作成】基本情報!W310)</f>
        <v/>
      </c>
      <c r="O287" s="229" t="str">
        <f>IF(【全員最初に作成】基本情報!X310="","",【全員最初に作成】基本情報!X310)</f>
        <v/>
      </c>
      <c r="P287" s="233" t="str">
        <f>IF(【全員最初に作成】基本情報!Y310="","",【全員最初に作成】基本情報!Y310)</f>
        <v/>
      </c>
      <c r="Q287" s="234" t="str">
        <f>IF(【全員最初に作成】基本情報!AB310="","",【全員最初に作成】基本情報!AB310)</f>
        <v/>
      </c>
      <c r="R287" s="800"/>
      <c r="S287" s="801"/>
      <c r="T287" s="235" t="str">
        <f>IFERROR(IF(R287="","",VLOOKUP(P287,【参考】数式用!$A$5:$H$34,MATCH(S287,【参考】数式用!$F$4:$H$4,0)+5,0)),"")</f>
        <v/>
      </c>
      <c r="U287" s="236" t="str">
        <f>IF(S287="特定加算Ⅰ",VLOOKUP(P287,【参考】数式用!$A$5:$I$28,9,FALSE),"-")</f>
        <v>-</v>
      </c>
      <c r="V287" s="237" t="s">
        <v>155</v>
      </c>
      <c r="W287" s="802"/>
      <c r="X287" s="618" t="s">
        <v>156</v>
      </c>
      <c r="Y287" s="802"/>
      <c r="Z287" s="618" t="s">
        <v>157</v>
      </c>
      <c r="AA287" s="802"/>
      <c r="AB287" s="618" t="s">
        <v>156</v>
      </c>
      <c r="AC287" s="802"/>
      <c r="AD287" s="618" t="s">
        <v>158</v>
      </c>
      <c r="AE287" s="238" t="s">
        <v>159</v>
      </c>
      <c r="AF287" s="245" t="str">
        <f t="shared" si="22"/>
        <v/>
      </c>
      <c r="AG287" s="239" t="s">
        <v>160</v>
      </c>
      <c r="AH287" s="240" t="str">
        <f t="shared" si="23"/>
        <v/>
      </c>
      <c r="AJ287" s="241" t="str">
        <f t="shared" si="24"/>
        <v>○</v>
      </c>
      <c r="AK287" s="243" t="str">
        <f t="shared" si="21"/>
        <v/>
      </c>
      <c r="AL287" s="243"/>
      <c r="AM287" s="243"/>
      <c r="AN287" s="243"/>
      <c r="AO287" s="243"/>
      <c r="AP287" s="243"/>
      <c r="AQ287" s="243"/>
      <c r="AR287" s="243"/>
      <c r="AS287" s="244"/>
    </row>
    <row r="288" spans="1:45" ht="33" customHeight="1" thickBot="1">
      <c r="A288" s="229">
        <f t="shared" si="20"/>
        <v>277</v>
      </c>
      <c r="B288" s="230" t="str">
        <f>IF(【全員最初に作成】基本情報!C311="","",【全員最初に作成】基本情報!C311)</f>
        <v/>
      </c>
      <c r="C288" s="231" t="str">
        <f>IF(【全員最初に作成】基本情報!D311="","",【全員最初に作成】基本情報!D311)</f>
        <v/>
      </c>
      <c r="D288" s="231" t="str">
        <f>IF(【全員最初に作成】基本情報!E311="","",【全員最初に作成】基本情報!E311)</f>
        <v/>
      </c>
      <c r="E288" s="231" t="str">
        <f>IF(【全員最初に作成】基本情報!F311="","",【全員最初に作成】基本情報!F311)</f>
        <v/>
      </c>
      <c r="F288" s="231" t="str">
        <f>IF(【全員最初に作成】基本情報!G311="","",【全員最初に作成】基本情報!G311)</f>
        <v/>
      </c>
      <c r="G288" s="231" t="str">
        <f>IF(【全員最初に作成】基本情報!H311="","",【全員最初に作成】基本情報!H311)</f>
        <v/>
      </c>
      <c r="H288" s="231" t="str">
        <f>IF(【全員最初に作成】基本情報!I311="","",【全員最初に作成】基本情報!I311)</f>
        <v/>
      </c>
      <c r="I288" s="231" t="str">
        <f>IF(【全員最初に作成】基本情報!J311="","",【全員最初に作成】基本情報!J311)</f>
        <v/>
      </c>
      <c r="J288" s="231" t="str">
        <f>IF(【全員最初に作成】基本情報!K311="","",【全員最初に作成】基本情報!K311)</f>
        <v/>
      </c>
      <c r="K288" s="232" t="str">
        <f>IF(【全員最初に作成】基本情報!L311="","",【全員最初に作成】基本情報!L311)</f>
        <v/>
      </c>
      <c r="L288" s="229" t="str">
        <f>IF(【全員最初に作成】基本情報!M311="","",【全員最初に作成】基本情報!M311)</f>
        <v/>
      </c>
      <c r="M288" s="229" t="str">
        <f>IF(【全員最初に作成】基本情報!R311="","",【全員最初に作成】基本情報!R311)</f>
        <v/>
      </c>
      <c r="N288" s="229" t="str">
        <f>IF(【全員最初に作成】基本情報!W311="","",【全員最初に作成】基本情報!W311)</f>
        <v/>
      </c>
      <c r="O288" s="229" t="str">
        <f>IF(【全員最初に作成】基本情報!X311="","",【全員最初に作成】基本情報!X311)</f>
        <v/>
      </c>
      <c r="P288" s="233" t="str">
        <f>IF(【全員最初に作成】基本情報!Y311="","",【全員最初に作成】基本情報!Y311)</f>
        <v/>
      </c>
      <c r="Q288" s="234" t="str">
        <f>IF(【全員最初に作成】基本情報!AB311="","",【全員最初に作成】基本情報!AB311)</f>
        <v/>
      </c>
      <c r="R288" s="800"/>
      <c r="S288" s="801"/>
      <c r="T288" s="235" t="str">
        <f>IFERROR(IF(R288="","",VLOOKUP(P288,【参考】数式用!$A$5:$H$34,MATCH(S288,【参考】数式用!$F$4:$H$4,0)+5,0)),"")</f>
        <v/>
      </c>
      <c r="U288" s="236" t="str">
        <f>IF(S288="特定加算Ⅰ",VLOOKUP(P288,【参考】数式用!$A$5:$I$28,9,FALSE),"-")</f>
        <v>-</v>
      </c>
      <c r="V288" s="237" t="s">
        <v>155</v>
      </c>
      <c r="W288" s="802"/>
      <c r="X288" s="618" t="s">
        <v>156</v>
      </c>
      <c r="Y288" s="802"/>
      <c r="Z288" s="618" t="s">
        <v>157</v>
      </c>
      <c r="AA288" s="802"/>
      <c r="AB288" s="618" t="s">
        <v>156</v>
      </c>
      <c r="AC288" s="802"/>
      <c r="AD288" s="618" t="s">
        <v>158</v>
      </c>
      <c r="AE288" s="238" t="s">
        <v>159</v>
      </c>
      <c r="AF288" s="245" t="str">
        <f t="shared" si="22"/>
        <v/>
      </c>
      <c r="AG288" s="239" t="s">
        <v>160</v>
      </c>
      <c r="AH288" s="240" t="str">
        <f t="shared" si="23"/>
        <v/>
      </c>
      <c r="AJ288" s="241" t="str">
        <f t="shared" si="24"/>
        <v>○</v>
      </c>
      <c r="AK288" s="243" t="str">
        <f t="shared" si="21"/>
        <v/>
      </c>
      <c r="AL288" s="243"/>
      <c r="AM288" s="243"/>
      <c r="AN288" s="243"/>
      <c r="AO288" s="243"/>
      <c r="AP288" s="243"/>
      <c r="AQ288" s="243"/>
      <c r="AR288" s="243"/>
      <c r="AS288" s="244"/>
    </row>
    <row r="289" spans="1:45" ht="33" customHeight="1" thickBot="1">
      <c r="A289" s="229">
        <f t="shared" si="20"/>
        <v>278</v>
      </c>
      <c r="B289" s="230" t="str">
        <f>IF(【全員最初に作成】基本情報!C312="","",【全員最初に作成】基本情報!C312)</f>
        <v/>
      </c>
      <c r="C289" s="231" t="str">
        <f>IF(【全員最初に作成】基本情報!D312="","",【全員最初に作成】基本情報!D312)</f>
        <v/>
      </c>
      <c r="D289" s="231" t="str">
        <f>IF(【全員最初に作成】基本情報!E312="","",【全員最初に作成】基本情報!E312)</f>
        <v/>
      </c>
      <c r="E289" s="231" t="str">
        <f>IF(【全員最初に作成】基本情報!F312="","",【全員最初に作成】基本情報!F312)</f>
        <v/>
      </c>
      <c r="F289" s="231" t="str">
        <f>IF(【全員最初に作成】基本情報!G312="","",【全員最初に作成】基本情報!G312)</f>
        <v/>
      </c>
      <c r="G289" s="231" t="str">
        <f>IF(【全員最初に作成】基本情報!H312="","",【全員最初に作成】基本情報!H312)</f>
        <v/>
      </c>
      <c r="H289" s="231" t="str">
        <f>IF(【全員最初に作成】基本情報!I312="","",【全員最初に作成】基本情報!I312)</f>
        <v/>
      </c>
      <c r="I289" s="231" t="str">
        <f>IF(【全員最初に作成】基本情報!J312="","",【全員最初に作成】基本情報!J312)</f>
        <v/>
      </c>
      <c r="J289" s="231" t="str">
        <f>IF(【全員最初に作成】基本情報!K312="","",【全員最初に作成】基本情報!K312)</f>
        <v/>
      </c>
      <c r="K289" s="232" t="str">
        <f>IF(【全員最初に作成】基本情報!L312="","",【全員最初に作成】基本情報!L312)</f>
        <v/>
      </c>
      <c r="L289" s="229" t="str">
        <f>IF(【全員最初に作成】基本情報!M312="","",【全員最初に作成】基本情報!M312)</f>
        <v/>
      </c>
      <c r="M289" s="229" t="str">
        <f>IF(【全員最初に作成】基本情報!R312="","",【全員最初に作成】基本情報!R312)</f>
        <v/>
      </c>
      <c r="N289" s="229" t="str">
        <f>IF(【全員最初に作成】基本情報!W312="","",【全員最初に作成】基本情報!W312)</f>
        <v/>
      </c>
      <c r="O289" s="229" t="str">
        <f>IF(【全員最初に作成】基本情報!X312="","",【全員最初に作成】基本情報!X312)</f>
        <v/>
      </c>
      <c r="P289" s="233" t="str">
        <f>IF(【全員最初に作成】基本情報!Y312="","",【全員最初に作成】基本情報!Y312)</f>
        <v/>
      </c>
      <c r="Q289" s="234" t="str">
        <f>IF(【全員最初に作成】基本情報!AB312="","",【全員最初に作成】基本情報!AB312)</f>
        <v/>
      </c>
      <c r="R289" s="800"/>
      <c r="S289" s="801"/>
      <c r="T289" s="235" t="str">
        <f>IFERROR(IF(R289="","",VLOOKUP(P289,【参考】数式用!$A$5:$H$34,MATCH(S289,【参考】数式用!$F$4:$H$4,0)+5,0)),"")</f>
        <v/>
      </c>
      <c r="U289" s="236" t="str">
        <f>IF(S289="特定加算Ⅰ",VLOOKUP(P289,【参考】数式用!$A$5:$I$28,9,FALSE),"-")</f>
        <v>-</v>
      </c>
      <c r="V289" s="237" t="s">
        <v>155</v>
      </c>
      <c r="W289" s="802"/>
      <c r="X289" s="618" t="s">
        <v>156</v>
      </c>
      <c r="Y289" s="802"/>
      <c r="Z289" s="618" t="s">
        <v>157</v>
      </c>
      <c r="AA289" s="802"/>
      <c r="AB289" s="618" t="s">
        <v>156</v>
      </c>
      <c r="AC289" s="802"/>
      <c r="AD289" s="618" t="s">
        <v>158</v>
      </c>
      <c r="AE289" s="238" t="s">
        <v>159</v>
      </c>
      <c r="AF289" s="245" t="str">
        <f t="shared" si="22"/>
        <v/>
      </c>
      <c r="AG289" s="239" t="s">
        <v>160</v>
      </c>
      <c r="AH289" s="240" t="str">
        <f t="shared" si="23"/>
        <v/>
      </c>
      <c r="AJ289" s="241" t="str">
        <f t="shared" si="24"/>
        <v>○</v>
      </c>
      <c r="AK289" s="243" t="str">
        <f t="shared" si="21"/>
        <v/>
      </c>
      <c r="AL289" s="243"/>
      <c r="AM289" s="243"/>
      <c r="AN289" s="243"/>
      <c r="AO289" s="243"/>
      <c r="AP289" s="243"/>
      <c r="AQ289" s="243"/>
      <c r="AR289" s="243"/>
      <c r="AS289" s="244"/>
    </row>
    <row r="290" spans="1:45" ht="33" customHeight="1" thickBot="1">
      <c r="A290" s="229">
        <f t="shared" si="20"/>
        <v>279</v>
      </c>
      <c r="B290" s="230" t="str">
        <f>IF(【全員最初に作成】基本情報!C313="","",【全員最初に作成】基本情報!C313)</f>
        <v/>
      </c>
      <c r="C290" s="231" t="str">
        <f>IF(【全員最初に作成】基本情報!D313="","",【全員最初に作成】基本情報!D313)</f>
        <v/>
      </c>
      <c r="D290" s="231" t="str">
        <f>IF(【全員最初に作成】基本情報!E313="","",【全員最初に作成】基本情報!E313)</f>
        <v/>
      </c>
      <c r="E290" s="231" t="str">
        <f>IF(【全員最初に作成】基本情報!F313="","",【全員最初に作成】基本情報!F313)</f>
        <v/>
      </c>
      <c r="F290" s="231" t="str">
        <f>IF(【全員最初に作成】基本情報!G313="","",【全員最初に作成】基本情報!G313)</f>
        <v/>
      </c>
      <c r="G290" s="231" t="str">
        <f>IF(【全員最初に作成】基本情報!H313="","",【全員最初に作成】基本情報!H313)</f>
        <v/>
      </c>
      <c r="H290" s="231" t="str">
        <f>IF(【全員最初に作成】基本情報!I313="","",【全員最初に作成】基本情報!I313)</f>
        <v/>
      </c>
      <c r="I290" s="231" t="str">
        <f>IF(【全員最初に作成】基本情報!J313="","",【全員最初に作成】基本情報!J313)</f>
        <v/>
      </c>
      <c r="J290" s="231" t="str">
        <f>IF(【全員最初に作成】基本情報!K313="","",【全員最初に作成】基本情報!K313)</f>
        <v/>
      </c>
      <c r="K290" s="232" t="str">
        <f>IF(【全員最初に作成】基本情報!L313="","",【全員最初に作成】基本情報!L313)</f>
        <v/>
      </c>
      <c r="L290" s="229" t="str">
        <f>IF(【全員最初に作成】基本情報!M313="","",【全員最初に作成】基本情報!M313)</f>
        <v/>
      </c>
      <c r="M290" s="229" t="str">
        <f>IF(【全員最初に作成】基本情報!R313="","",【全員最初に作成】基本情報!R313)</f>
        <v/>
      </c>
      <c r="N290" s="229" t="str">
        <f>IF(【全員最初に作成】基本情報!W313="","",【全員最初に作成】基本情報!W313)</f>
        <v/>
      </c>
      <c r="O290" s="229" t="str">
        <f>IF(【全員最初に作成】基本情報!X313="","",【全員最初に作成】基本情報!X313)</f>
        <v/>
      </c>
      <c r="P290" s="233" t="str">
        <f>IF(【全員最初に作成】基本情報!Y313="","",【全員最初に作成】基本情報!Y313)</f>
        <v/>
      </c>
      <c r="Q290" s="234" t="str">
        <f>IF(【全員最初に作成】基本情報!AB313="","",【全員最初に作成】基本情報!AB313)</f>
        <v/>
      </c>
      <c r="R290" s="800"/>
      <c r="S290" s="801"/>
      <c r="T290" s="235" t="str">
        <f>IFERROR(IF(R290="","",VLOOKUP(P290,【参考】数式用!$A$5:$H$34,MATCH(S290,【参考】数式用!$F$4:$H$4,0)+5,0)),"")</f>
        <v/>
      </c>
      <c r="U290" s="236" t="str">
        <f>IF(S290="特定加算Ⅰ",VLOOKUP(P290,【参考】数式用!$A$5:$I$28,9,FALSE),"-")</f>
        <v>-</v>
      </c>
      <c r="V290" s="237" t="s">
        <v>155</v>
      </c>
      <c r="W290" s="802"/>
      <c r="X290" s="618" t="s">
        <v>156</v>
      </c>
      <c r="Y290" s="802"/>
      <c r="Z290" s="618" t="s">
        <v>157</v>
      </c>
      <c r="AA290" s="802"/>
      <c r="AB290" s="618" t="s">
        <v>156</v>
      </c>
      <c r="AC290" s="802"/>
      <c r="AD290" s="618" t="s">
        <v>158</v>
      </c>
      <c r="AE290" s="238" t="s">
        <v>159</v>
      </c>
      <c r="AF290" s="245" t="str">
        <f t="shared" si="22"/>
        <v/>
      </c>
      <c r="AG290" s="239" t="s">
        <v>160</v>
      </c>
      <c r="AH290" s="240" t="str">
        <f t="shared" si="23"/>
        <v/>
      </c>
      <c r="AJ290" s="241" t="str">
        <f t="shared" si="24"/>
        <v>○</v>
      </c>
      <c r="AK290" s="243" t="str">
        <f t="shared" si="21"/>
        <v/>
      </c>
      <c r="AL290" s="243"/>
      <c r="AM290" s="243"/>
      <c r="AN290" s="243"/>
      <c r="AO290" s="243"/>
      <c r="AP290" s="243"/>
      <c r="AQ290" s="243"/>
      <c r="AR290" s="243"/>
      <c r="AS290" s="244"/>
    </row>
    <row r="291" spans="1:45" ht="33" customHeight="1" thickBot="1">
      <c r="A291" s="229">
        <f t="shared" si="20"/>
        <v>280</v>
      </c>
      <c r="B291" s="230" t="str">
        <f>IF(【全員最初に作成】基本情報!C314="","",【全員最初に作成】基本情報!C314)</f>
        <v/>
      </c>
      <c r="C291" s="231" t="str">
        <f>IF(【全員最初に作成】基本情報!D314="","",【全員最初に作成】基本情報!D314)</f>
        <v/>
      </c>
      <c r="D291" s="231" t="str">
        <f>IF(【全員最初に作成】基本情報!E314="","",【全員最初に作成】基本情報!E314)</f>
        <v/>
      </c>
      <c r="E291" s="231" t="str">
        <f>IF(【全員最初に作成】基本情報!F314="","",【全員最初に作成】基本情報!F314)</f>
        <v/>
      </c>
      <c r="F291" s="231" t="str">
        <f>IF(【全員最初に作成】基本情報!G314="","",【全員最初に作成】基本情報!G314)</f>
        <v/>
      </c>
      <c r="G291" s="231" t="str">
        <f>IF(【全員最初に作成】基本情報!H314="","",【全員最初に作成】基本情報!H314)</f>
        <v/>
      </c>
      <c r="H291" s="231" t="str">
        <f>IF(【全員最初に作成】基本情報!I314="","",【全員最初に作成】基本情報!I314)</f>
        <v/>
      </c>
      <c r="I291" s="231" t="str">
        <f>IF(【全員最初に作成】基本情報!J314="","",【全員最初に作成】基本情報!J314)</f>
        <v/>
      </c>
      <c r="J291" s="231" t="str">
        <f>IF(【全員最初に作成】基本情報!K314="","",【全員最初に作成】基本情報!K314)</f>
        <v/>
      </c>
      <c r="K291" s="232" t="str">
        <f>IF(【全員最初に作成】基本情報!L314="","",【全員最初に作成】基本情報!L314)</f>
        <v/>
      </c>
      <c r="L291" s="229" t="str">
        <f>IF(【全員最初に作成】基本情報!M314="","",【全員最初に作成】基本情報!M314)</f>
        <v/>
      </c>
      <c r="M291" s="229" t="str">
        <f>IF(【全員最初に作成】基本情報!R314="","",【全員最初に作成】基本情報!R314)</f>
        <v/>
      </c>
      <c r="N291" s="229" t="str">
        <f>IF(【全員最初に作成】基本情報!W314="","",【全員最初に作成】基本情報!W314)</f>
        <v/>
      </c>
      <c r="O291" s="229" t="str">
        <f>IF(【全員最初に作成】基本情報!X314="","",【全員最初に作成】基本情報!X314)</f>
        <v/>
      </c>
      <c r="P291" s="233" t="str">
        <f>IF(【全員最初に作成】基本情報!Y314="","",【全員最初に作成】基本情報!Y314)</f>
        <v/>
      </c>
      <c r="Q291" s="234" t="str">
        <f>IF(【全員最初に作成】基本情報!AB314="","",【全員最初に作成】基本情報!AB314)</f>
        <v/>
      </c>
      <c r="R291" s="800"/>
      <c r="S291" s="801"/>
      <c r="T291" s="235" t="str">
        <f>IFERROR(IF(R291="","",VLOOKUP(P291,【参考】数式用!$A$5:$H$34,MATCH(S291,【参考】数式用!$F$4:$H$4,0)+5,0)),"")</f>
        <v/>
      </c>
      <c r="U291" s="236" t="str">
        <f>IF(S291="特定加算Ⅰ",VLOOKUP(P291,【参考】数式用!$A$5:$I$28,9,FALSE),"-")</f>
        <v>-</v>
      </c>
      <c r="V291" s="237" t="s">
        <v>155</v>
      </c>
      <c r="W291" s="802"/>
      <c r="X291" s="618" t="s">
        <v>156</v>
      </c>
      <c r="Y291" s="802"/>
      <c r="Z291" s="618" t="s">
        <v>157</v>
      </c>
      <c r="AA291" s="802"/>
      <c r="AB291" s="618" t="s">
        <v>156</v>
      </c>
      <c r="AC291" s="802"/>
      <c r="AD291" s="618" t="s">
        <v>158</v>
      </c>
      <c r="AE291" s="238" t="s">
        <v>159</v>
      </c>
      <c r="AF291" s="245" t="str">
        <f t="shared" si="22"/>
        <v/>
      </c>
      <c r="AG291" s="239" t="s">
        <v>160</v>
      </c>
      <c r="AH291" s="240" t="str">
        <f t="shared" si="23"/>
        <v/>
      </c>
      <c r="AJ291" s="241" t="str">
        <f t="shared" si="24"/>
        <v>○</v>
      </c>
      <c r="AK291" s="243" t="str">
        <f t="shared" si="21"/>
        <v/>
      </c>
      <c r="AL291" s="243"/>
      <c r="AM291" s="243"/>
      <c r="AN291" s="243"/>
      <c r="AO291" s="243"/>
      <c r="AP291" s="243"/>
      <c r="AQ291" s="243"/>
      <c r="AR291" s="243"/>
      <c r="AS291" s="244"/>
    </row>
    <row r="292" spans="1:45" ht="33" customHeight="1" thickBot="1">
      <c r="A292" s="229">
        <f t="shared" si="20"/>
        <v>281</v>
      </c>
      <c r="B292" s="230" t="str">
        <f>IF(【全員最初に作成】基本情報!C315="","",【全員最初に作成】基本情報!C315)</f>
        <v/>
      </c>
      <c r="C292" s="231" t="str">
        <f>IF(【全員最初に作成】基本情報!D315="","",【全員最初に作成】基本情報!D315)</f>
        <v/>
      </c>
      <c r="D292" s="231" t="str">
        <f>IF(【全員最初に作成】基本情報!E315="","",【全員最初に作成】基本情報!E315)</f>
        <v/>
      </c>
      <c r="E292" s="231" t="str">
        <f>IF(【全員最初に作成】基本情報!F315="","",【全員最初に作成】基本情報!F315)</f>
        <v/>
      </c>
      <c r="F292" s="231" t="str">
        <f>IF(【全員最初に作成】基本情報!G315="","",【全員最初に作成】基本情報!G315)</f>
        <v/>
      </c>
      <c r="G292" s="231" t="str">
        <f>IF(【全員最初に作成】基本情報!H315="","",【全員最初に作成】基本情報!H315)</f>
        <v/>
      </c>
      <c r="H292" s="231" t="str">
        <f>IF(【全員最初に作成】基本情報!I315="","",【全員最初に作成】基本情報!I315)</f>
        <v/>
      </c>
      <c r="I292" s="231" t="str">
        <f>IF(【全員最初に作成】基本情報!J315="","",【全員最初に作成】基本情報!J315)</f>
        <v/>
      </c>
      <c r="J292" s="231" t="str">
        <f>IF(【全員最初に作成】基本情報!K315="","",【全員最初に作成】基本情報!K315)</f>
        <v/>
      </c>
      <c r="K292" s="232" t="str">
        <f>IF(【全員最初に作成】基本情報!L315="","",【全員最初に作成】基本情報!L315)</f>
        <v/>
      </c>
      <c r="L292" s="229" t="str">
        <f>IF(【全員最初に作成】基本情報!M315="","",【全員最初に作成】基本情報!M315)</f>
        <v/>
      </c>
      <c r="M292" s="229" t="str">
        <f>IF(【全員最初に作成】基本情報!R315="","",【全員最初に作成】基本情報!R315)</f>
        <v/>
      </c>
      <c r="N292" s="229" t="str">
        <f>IF(【全員最初に作成】基本情報!W315="","",【全員最初に作成】基本情報!W315)</f>
        <v/>
      </c>
      <c r="O292" s="229" t="str">
        <f>IF(【全員最初に作成】基本情報!X315="","",【全員最初に作成】基本情報!X315)</f>
        <v/>
      </c>
      <c r="P292" s="233" t="str">
        <f>IF(【全員最初に作成】基本情報!Y315="","",【全員最初に作成】基本情報!Y315)</f>
        <v/>
      </c>
      <c r="Q292" s="234" t="str">
        <f>IF(【全員最初に作成】基本情報!AB315="","",【全員最初に作成】基本情報!AB315)</f>
        <v/>
      </c>
      <c r="R292" s="800"/>
      <c r="S292" s="801"/>
      <c r="T292" s="235" t="str">
        <f>IFERROR(IF(R292="","",VLOOKUP(P292,【参考】数式用!$A$5:$H$34,MATCH(S292,【参考】数式用!$F$4:$H$4,0)+5,0)),"")</f>
        <v/>
      </c>
      <c r="U292" s="236" t="str">
        <f>IF(S292="特定加算Ⅰ",VLOOKUP(P292,【参考】数式用!$A$5:$I$28,9,FALSE),"-")</f>
        <v>-</v>
      </c>
      <c r="V292" s="237" t="s">
        <v>155</v>
      </c>
      <c r="W292" s="802"/>
      <c r="X292" s="618" t="s">
        <v>156</v>
      </c>
      <c r="Y292" s="802"/>
      <c r="Z292" s="618" t="s">
        <v>157</v>
      </c>
      <c r="AA292" s="802"/>
      <c r="AB292" s="618" t="s">
        <v>156</v>
      </c>
      <c r="AC292" s="802"/>
      <c r="AD292" s="618" t="s">
        <v>158</v>
      </c>
      <c r="AE292" s="238" t="s">
        <v>159</v>
      </c>
      <c r="AF292" s="245" t="str">
        <f t="shared" si="22"/>
        <v/>
      </c>
      <c r="AG292" s="239" t="s">
        <v>160</v>
      </c>
      <c r="AH292" s="240" t="str">
        <f t="shared" si="23"/>
        <v/>
      </c>
      <c r="AJ292" s="241" t="str">
        <f t="shared" si="24"/>
        <v>○</v>
      </c>
      <c r="AK292" s="243" t="str">
        <f t="shared" si="21"/>
        <v/>
      </c>
      <c r="AL292" s="243"/>
      <c r="AM292" s="243"/>
      <c r="AN292" s="243"/>
      <c r="AO292" s="243"/>
      <c r="AP292" s="243"/>
      <c r="AQ292" s="243"/>
      <c r="AR292" s="243"/>
      <c r="AS292" s="244"/>
    </row>
    <row r="293" spans="1:45" ht="33" customHeight="1" thickBot="1">
      <c r="A293" s="229">
        <f t="shared" si="20"/>
        <v>282</v>
      </c>
      <c r="B293" s="230" t="str">
        <f>IF(【全員最初に作成】基本情報!C316="","",【全員最初に作成】基本情報!C316)</f>
        <v/>
      </c>
      <c r="C293" s="231" t="str">
        <f>IF(【全員最初に作成】基本情報!D316="","",【全員最初に作成】基本情報!D316)</f>
        <v/>
      </c>
      <c r="D293" s="231" t="str">
        <f>IF(【全員最初に作成】基本情報!E316="","",【全員最初に作成】基本情報!E316)</f>
        <v/>
      </c>
      <c r="E293" s="231" t="str">
        <f>IF(【全員最初に作成】基本情報!F316="","",【全員最初に作成】基本情報!F316)</f>
        <v/>
      </c>
      <c r="F293" s="231" t="str">
        <f>IF(【全員最初に作成】基本情報!G316="","",【全員最初に作成】基本情報!G316)</f>
        <v/>
      </c>
      <c r="G293" s="231" t="str">
        <f>IF(【全員最初に作成】基本情報!H316="","",【全員最初に作成】基本情報!H316)</f>
        <v/>
      </c>
      <c r="H293" s="231" t="str">
        <f>IF(【全員最初に作成】基本情報!I316="","",【全員最初に作成】基本情報!I316)</f>
        <v/>
      </c>
      <c r="I293" s="231" t="str">
        <f>IF(【全員最初に作成】基本情報!J316="","",【全員最初に作成】基本情報!J316)</f>
        <v/>
      </c>
      <c r="J293" s="231" t="str">
        <f>IF(【全員最初に作成】基本情報!K316="","",【全員最初に作成】基本情報!K316)</f>
        <v/>
      </c>
      <c r="K293" s="232" t="str">
        <f>IF(【全員最初に作成】基本情報!L316="","",【全員最初に作成】基本情報!L316)</f>
        <v/>
      </c>
      <c r="L293" s="229" t="str">
        <f>IF(【全員最初に作成】基本情報!M316="","",【全員最初に作成】基本情報!M316)</f>
        <v/>
      </c>
      <c r="M293" s="229" t="str">
        <f>IF(【全員最初に作成】基本情報!R316="","",【全員最初に作成】基本情報!R316)</f>
        <v/>
      </c>
      <c r="N293" s="229" t="str">
        <f>IF(【全員最初に作成】基本情報!W316="","",【全員最初に作成】基本情報!W316)</f>
        <v/>
      </c>
      <c r="O293" s="229" t="str">
        <f>IF(【全員最初に作成】基本情報!X316="","",【全員最初に作成】基本情報!X316)</f>
        <v/>
      </c>
      <c r="P293" s="233" t="str">
        <f>IF(【全員最初に作成】基本情報!Y316="","",【全員最初に作成】基本情報!Y316)</f>
        <v/>
      </c>
      <c r="Q293" s="234" t="str">
        <f>IF(【全員最初に作成】基本情報!AB316="","",【全員最初に作成】基本情報!AB316)</f>
        <v/>
      </c>
      <c r="R293" s="800"/>
      <c r="S293" s="801"/>
      <c r="T293" s="235" t="str">
        <f>IFERROR(IF(R293="","",VLOOKUP(P293,【参考】数式用!$A$5:$H$34,MATCH(S293,【参考】数式用!$F$4:$H$4,0)+5,0)),"")</f>
        <v/>
      </c>
      <c r="U293" s="236" t="str">
        <f>IF(S293="特定加算Ⅰ",VLOOKUP(P293,【参考】数式用!$A$5:$I$28,9,FALSE),"-")</f>
        <v>-</v>
      </c>
      <c r="V293" s="237" t="s">
        <v>155</v>
      </c>
      <c r="W293" s="802"/>
      <c r="X293" s="618" t="s">
        <v>156</v>
      </c>
      <c r="Y293" s="802"/>
      <c r="Z293" s="618" t="s">
        <v>157</v>
      </c>
      <c r="AA293" s="802"/>
      <c r="AB293" s="618" t="s">
        <v>156</v>
      </c>
      <c r="AC293" s="802"/>
      <c r="AD293" s="618" t="s">
        <v>158</v>
      </c>
      <c r="AE293" s="238" t="s">
        <v>159</v>
      </c>
      <c r="AF293" s="245" t="str">
        <f t="shared" si="22"/>
        <v/>
      </c>
      <c r="AG293" s="239" t="s">
        <v>160</v>
      </c>
      <c r="AH293" s="240" t="str">
        <f t="shared" si="23"/>
        <v/>
      </c>
      <c r="AJ293" s="241" t="str">
        <f t="shared" si="24"/>
        <v>○</v>
      </c>
      <c r="AK293" s="243" t="str">
        <f t="shared" si="21"/>
        <v/>
      </c>
      <c r="AL293" s="243"/>
      <c r="AM293" s="243"/>
      <c r="AN293" s="243"/>
      <c r="AO293" s="243"/>
      <c r="AP293" s="243"/>
      <c r="AQ293" s="243"/>
      <c r="AR293" s="243"/>
      <c r="AS293" s="244"/>
    </row>
    <row r="294" spans="1:45" ht="33" customHeight="1" thickBot="1">
      <c r="A294" s="229">
        <f t="shared" si="20"/>
        <v>283</v>
      </c>
      <c r="B294" s="230" t="str">
        <f>IF(【全員最初に作成】基本情報!C317="","",【全員最初に作成】基本情報!C317)</f>
        <v/>
      </c>
      <c r="C294" s="231" t="str">
        <f>IF(【全員最初に作成】基本情報!D317="","",【全員最初に作成】基本情報!D317)</f>
        <v/>
      </c>
      <c r="D294" s="231" t="str">
        <f>IF(【全員最初に作成】基本情報!E317="","",【全員最初に作成】基本情報!E317)</f>
        <v/>
      </c>
      <c r="E294" s="231" t="str">
        <f>IF(【全員最初に作成】基本情報!F317="","",【全員最初に作成】基本情報!F317)</f>
        <v/>
      </c>
      <c r="F294" s="231" t="str">
        <f>IF(【全員最初に作成】基本情報!G317="","",【全員最初に作成】基本情報!G317)</f>
        <v/>
      </c>
      <c r="G294" s="231" t="str">
        <f>IF(【全員最初に作成】基本情報!H317="","",【全員最初に作成】基本情報!H317)</f>
        <v/>
      </c>
      <c r="H294" s="231" t="str">
        <f>IF(【全員最初に作成】基本情報!I317="","",【全員最初に作成】基本情報!I317)</f>
        <v/>
      </c>
      <c r="I294" s="231" t="str">
        <f>IF(【全員最初に作成】基本情報!J317="","",【全員最初に作成】基本情報!J317)</f>
        <v/>
      </c>
      <c r="J294" s="231" t="str">
        <f>IF(【全員最初に作成】基本情報!K317="","",【全員最初に作成】基本情報!K317)</f>
        <v/>
      </c>
      <c r="K294" s="232" t="str">
        <f>IF(【全員最初に作成】基本情報!L317="","",【全員最初に作成】基本情報!L317)</f>
        <v/>
      </c>
      <c r="L294" s="229" t="str">
        <f>IF(【全員最初に作成】基本情報!M317="","",【全員最初に作成】基本情報!M317)</f>
        <v/>
      </c>
      <c r="M294" s="229" t="str">
        <f>IF(【全員最初に作成】基本情報!R317="","",【全員最初に作成】基本情報!R317)</f>
        <v/>
      </c>
      <c r="N294" s="229" t="str">
        <f>IF(【全員最初に作成】基本情報!W317="","",【全員最初に作成】基本情報!W317)</f>
        <v/>
      </c>
      <c r="O294" s="229" t="str">
        <f>IF(【全員最初に作成】基本情報!X317="","",【全員最初に作成】基本情報!X317)</f>
        <v/>
      </c>
      <c r="P294" s="233" t="str">
        <f>IF(【全員最初に作成】基本情報!Y317="","",【全員最初に作成】基本情報!Y317)</f>
        <v/>
      </c>
      <c r="Q294" s="234" t="str">
        <f>IF(【全員最初に作成】基本情報!AB317="","",【全員最初に作成】基本情報!AB317)</f>
        <v/>
      </c>
      <c r="R294" s="800"/>
      <c r="S294" s="801"/>
      <c r="T294" s="235" t="str">
        <f>IFERROR(IF(R294="","",VLOOKUP(P294,【参考】数式用!$A$5:$H$34,MATCH(S294,【参考】数式用!$F$4:$H$4,0)+5,0)),"")</f>
        <v/>
      </c>
      <c r="U294" s="236" t="str">
        <f>IF(S294="特定加算Ⅰ",VLOOKUP(P294,【参考】数式用!$A$5:$I$28,9,FALSE),"-")</f>
        <v>-</v>
      </c>
      <c r="V294" s="237" t="s">
        <v>155</v>
      </c>
      <c r="W294" s="802"/>
      <c r="X294" s="618" t="s">
        <v>156</v>
      </c>
      <c r="Y294" s="802"/>
      <c r="Z294" s="618" t="s">
        <v>157</v>
      </c>
      <c r="AA294" s="802"/>
      <c r="AB294" s="618" t="s">
        <v>156</v>
      </c>
      <c r="AC294" s="802"/>
      <c r="AD294" s="618" t="s">
        <v>158</v>
      </c>
      <c r="AE294" s="238" t="s">
        <v>159</v>
      </c>
      <c r="AF294" s="245" t="str">
        <f t="shared" si="22"/>
        <v/>
      </c>
      <c r="AG294" s="239" t="s">
        <v>160</v>
      </c>
      <c r="AH294" s="240" t="str">
        <f t="shared" si="23"/>
        <v/>
      </c>
      <c r="AJ294" s="241" t="str">
        <f t="shared" si="24"/>
        <v>○</v>
      </c>
      <c r="AK294" s="243" t="str">
        <f t="shared" si="21"/>
        <v/>
      </c>
      <c r="AL294" s="243"/>
      <c r="AM294" s="243"/>
      <c r="AN294" s="243"/>
      <c r="AO294" s="243"/>
      <c r="AP294" s="243"/>
      <c r="AQ294" s="243"/>
      <c r="AR294" s="243"/>
      <c r="AS294" s="244"/>
    </row>
    <row r="295" spans="1:45" ht="33" customHeight="1" thickBot="1">
      <c r="A295" s="229">
        <f t="shared" si="20"/>
        <v>284</v>
      </c>
      <c r="B295" s="230" t="str">
        <f>IF(【全員最初に作成】基本情報!C318="","",【全員最初に作成】基本情報!C318)</f>
        <v/>
      </c>
      <c r="C295" s="231" t="str">
        <f>IF(【全員最初に作成】基本情報!D318="","",【全員最初に作成】基本情報!D318)</f>
        <v/>
      </c>
      <c r="D295" s="231" t="str">
        <f>IF(【全員最初に作成】基本情報!E318="","",【全員最初に作成】基本情報!E318)</f>
        <v/>
      </c>
      <c r="E295" s="231" t="str">
        <f>IF(【全員最初に作成】基本情報!F318="","",【全員最初に作成】基本情報!F318)</f>
        <v/>
      </c>
      <c r="F295" s="231" t="str">
        <f>IF(【全員最初に作成】基本情報!G318="","",【全員最初に作成】基本情報!G318)</f>
        <v/>
      </c>
      <c r="G295" s="231" t="str">
        <f>IF(【全員最初に作成】基本情報!H318="","",【全員最初に作成】基本情報!H318)</f>
        <v/>
      </c>
      <c r="H295" s="231" t="str">
        <f>IF(【全員最初に作成】基本情報!I318="","",【全員最初に作成】基本情報!I318)</f>
        <v/>
      </c>
      <c r="I295" s="231" t="str">
        <f>IF(【全員最初に作成】基本情報!J318="","",【全員最初に作成】基本情報!J318)</f>
        <v/>
      </c>
      <c r="J295" s="231" t="str">
        <f>IF(【全員最初に作成】基本情報!K318="","",【全員最初に作成】基本情報!K318)</f>
        <v/>
      </c>
      <c r="K295" s="232" t="str">
        <f>IF(【全員最初に作成】基本情報!L318="","",【全員最初に作成】基本情報!L318)</f>
        <v/>
      </c>
      <c r="L295" s="229" t="str">
        <f>IF(【全員最初に作成】基本情報!M318="","",【全員最初に作成】基本情報!M318)</f>
        <v/>
      </c>
      <c r="M295" s="229" t="str">
        <f>IF(【全員最初に作成】基本情報!R318="","",【全員最初に作成】基本情報!R318)</f>
        <v/>
      </c>
      <c r="N295" s="229" t="str">
        <f>IF(【全員最初に作成】基本情報!W318="","",【全員最初に作成】基本情報!W318)</f>
        <v/>
      </c>
      <c r="O295" s="229" t="str">
        <f>IF(【全員最初に作成】基本情報!X318="","",【全員最初に作成】基本情報!X318)</f>
        <v/>
      </c>
      <c r="P295" s="233" t="str">
        <f>IF(【全員最初に作成】基本情報!Y318="","",【全員最初に作成】基本情報!Y318)</f>
        <v/>
      </c>
      <c r="Q295" s="234" t="str">
        <f>IF(【全員最初に作成】基本情報!AB318="","",【全員最初に作成】基本情報!AB318)</f>
        <v/>
      </c>
      <c r="R295" s="800"/>
      <c r="S295" s="801"/>
      <c r="T295" s="235" t="str">
        <f>IFERROR(IF(R295="","",VLOOKUP(P295,【参考】数式用!$A$5:$H$34,MATCH(S295,【参考】数式用!$F$4:$H$4,0)+5,0)),"")</f>
        <v/>
      </c>
      <c r="U295" s="236" t="str">
        <f>IF(S295="特定加算Ⅰ",VLOOKUP(P295,【参考】数式用!$A$5:$I$28,9,FALSE),"-")</f>
        <v>-</v>
      </c>
      <c r="V295" s="237" t="s">
        <v>155</v>
      </c>
      <c r="W295" s="802"/>
      <c r="X295" s="618" t="s">
        <v>156</v>
      </c>
      <c r="Y295" s="802"/>
      <c r="Z295" s="618" t="s">
        <v>157</v>
      </c>
      <c r="AA295" s="802"/>
      <c r="AB295" s="618" t="s">
        <v>156</v>
      </c>
      <c r="AC295" s="802"/>
      <c r="AD295" s="618" t="s">
        <v>158</v>
      </c>
      <c r="AE295" s="238" t="s">
        <v>159</v>
      </c>
      <c r="AF295" s="245" t="str">
        <f t="shared" si="22"/>
        <v/>
      </c>
      <c r="AG295" s="239" t="s">
        <v>160</v>
      </c>
      <c r="AH295" s="240" t="str">
        <f t="shared" si="23"/>
        <v/>
      </c>
      <c r="AJ295" s="241" t="str">
        <f t="shared" si="24"/>
        <v>○</v>
      </c>
      <c r="AK295" s="243" t="str">
        <f t="shared" si="21"/>
        <v/>
      </c>
      <c r="AL295" s="243"/>
      <c r="AM295" s="243"/>
      <c r="AN295" s="243"/>
      <c r="AO295" s="243"/>
      <c r="AP295" s="243"/>
      <c r="AQ295" s="243"/>
      <c r="AR295" s="243"/>
      <c r="AS295" s="244"/>
    </row>
    <row r="296" spans="1:45" ht="33" customHeight="1" thickBot="1">
      <c r="A296" s="229">
        <f t="shared" si="20"/>
        <v>285</v>
      </c>
      <c r="B296" s="230" t="str">
        <f>IF(【全員最初に作成】基本情報!C319="","",【全員最初に作成】基本情報!C319)</f>
        <v/>
      </c>
      <c r="C296" s="231" t="str">
        <f>IF(【全員最初に作成】基本情報!D319="","",【全員最初に作成】基本情報!D319)</f>
        <v/>
      </c>
      <c r="D296" s="231" t="str">
        <f>IF(【全員最初に作成】基本情報!E319="","",【全員最初に作成】基本情報!E319)</f>
        <v/>
      </c>
      <c r="E296" s="231" t="str">
        <f>IF(【全員最初に作成】基本情報!F319="","",【全員最初に作成】基本情報!F319)</f>
        <v/>
      </c>
      <c r="F296" s="231" t="str">
        <f>IF(【全員最初に作成】基本情報!G319="","",【全員最初に作成】基本情報!G319)</f>
        <v/>
      </c>
      <c r="G296" s="231" t="str">
        <f>IF(【全員最初に作成】基本情報!H319="","",【全員最初に作成】基本情報!H319)</f>
        <v/>
      </c>
      <c r="H296" s="231" t="str">
        <f>IF(【全員最初に作成】基本情報!I319="","",【全員最初に作成】基本情報!I319)</f>
        <v/>
      </c>
      <c r="I296" s="231" t="str">
        <f>IF(【全員最初に作成】基本情報!J319="","",【全員最初に作成】基本情報!J319)</f>
        <v/>
      </c>
      <c r="J296" s="231" t="str">
        <f>IF(【全員最初に作成】基本情報!K319="","",【全員最初に作成】基本情報!K319)</f>
        <v/>
      </c>
      <c r="K296" s="232" t="str">
        <f>IF(【全員最初に作成】基本情報!L319="","",【全員最初に作成】基本情報!L319)</f>
        <v/>
      </c>
      <c r="L296" s="229" t="str">
        <f>IF(【全員最初に作成】基本情報!M319="","",【全員最初に作成】基本情報!M319)</f>
        <v/>
      </c>
      <c r="M296" s="229" t="str">
        <f>IF(【全員最初に作成】基本情報!R319="","",【全員最初に作成】基本情報!R319)</f>
        <v/>
      </c>
      <c r="N296" s="229" t="str">
        <f>IF(【全員最初に作成】基本情報!W319="","",【全員最初に作成】基本情報!W319)</f>
        <v/>
      </c>
      <c r="O296" s="229" t="str">
        <f>IF(【全員最初に作成】基本情報!X319="","",【全員最初に作成】基本情報!X319)</f>
        <v/>
      </c>
      <c r="P296" s="233" t="str">
        <f>IF(【全員最初に作成】基本情報!Y319="","",【全員最初に作成】基本情報!Y319)</f>
        <v/>
      </c>
      <c r="Q296" s="234" t="str">
        <f>IF(【全員最初に作成】基本情報!AB319="","",【全員最初に作成】基本情報!AB319)</f>
        <v/>
      </c>
      <c r="R296" s="800"/>
      <c r="S296" s="801"/>
      <c r="T296" s="235" t="str">
        <f>IFERROR(IF(R296="","",VLOOKUP(P296,【参考】数式用!$A$5:$H$34,MATCH(S296,【参考】数式用!$F$4:$H$4,0)+5,0)),"")</f>
        <v/>
      </c>
      <c r="U296" s="236" t="str">
        <f>IF(S296="特定加算Ⅰ",VLOOKUP(P296,【参考】数式用!$A$5:$I$28,9,FALSE),"-")</f>
        <v>-</v>
      </c>
      <c r="V296" s="237" t="s">
        <v>155</v>
      </c>
      <c r="W296" s="802"/>
      <c r="X296" s="618" t="s">
        <v>156</v>
      </c>
      <c r="Y296" s="802"/>
      <c r="Z296" s="618" t="s">
        <v>157</v>
      </c>
      <c r="AA296" s="802"/>
      <c r="AB296" s="618" t="s">
        <v>156</v>
      </c>
      <c r="AC296" s="802"/>
      <c r="AD296" s="618" t="s">
        <v>158</v>
      </c>
      <c r="AE296" s="238" t="s">
        <v>159</v>
      </c>
      <c r="AF296" s="245" t="str">
        <f t="shared" si="22"/>
        <v/>
      </c>
      <c r="AG296" s="239" t="s">
        <v>160</v>
      </c>
      <c r="AH296" s="240" t="str">
        <f t="shared" si="23"/>
        <v/>
      </c>
      <c r="AJ296" s="241" t="str">
        <f t="shared" si="24"/>
        <v>○</v>
      </c>
      <c r="AK296" s="243" t="str">
        <f t="shared" si="21"/>
        <v/>
      </c>
      <c r="AL296" s="243"/>
      <c r="AM296" s="243"/>
      <c r="AN296" s="243"/>
      <c r="AO296" s="243"/>
      <c r="AP296" s="243"/>
      <c r="AQ296" s="243"/>
      <c r="AR296" s="243"/>
      <c r="AS296" s="244"/>
    </row>
    <row r="297" spans="1:45" ht="33" customHeight="1" thickBot="1">
      <c r="A297" s="229">
        <f t="shared" si="20"/>
        <v>286</v>
      </c>
      <c r="B297" s="230" t="str">
        <f>IF(【全員最初に作成】基本情報!C320="","",【全員最初に作成】基本情報!C320)</f>
        <v/>
      </c>
      <c r="C297" s="231" t="str">
        <f>IF(【全員最初に作成】基本情報!D320="","",【全員最初に作成】基本情報!D320)</f>
        <v/>
      </c>
      <c r="D297" s="231" t="str">
        <f>IF(【全員最初に作成】基本情報!E320="","",【全員最初に作成】基本情報!E320)</f>
        <v/>
      </c>
      <c r="E297" s="231" t="str">
        <f>IF(【全員最初に作成】基本情報!F320="","",【全員最初に作成】基本情報!F320)</f>
        <v/>
      </c>
      <c r="F297" s="231" t="str">
        <f>IF(【全員最初に作成】基本情報!G320="","",【全員最初に作成】基本情報!G320)</f>
        <v/>
      </c>
      <c r="G297" s="231" t="str">
        <f>IF(【全員最初に作成】基本情報!H320="","",【全員最初に作成】基本情報!H320)</f>
        <v/>
      </c>
      <c r="H297" s="231" t="str">
        <f>IF(【全員最初に作成】基本情報!I320="","",【全員最初に作成】基本情報!I320)</f>
        <v/>
      </c>
      <c r="I297" s="231" t="str">
        <f>IF(【全員最初に作成】基本情報!J320="","",【全員最初に作成】基本情報!J320)</f>
        <v/>
      </c>
      <c r="J297" s="231" t="str">
        <f>IF(【全員最初に作成】基本情報!K320="","",【全員最初に作成】基本情報!K320)</f>
        <v/>
      </c>
      <c r="K297" s="232" t="str">
        <f>IF(【全員最初に作成】基本情報!L320="","",【全員最初に作成】基本情報!L320)</f>
        <v/>
      </c>
      <c r="L297" s="229" t="str">
        <f>IF(【全員最初に作成】基本情報!M320="","",【全員最初に作成】基本情報!M320)</f>
        <v/>
      </c>
      <c r="M297" s="229" t="str">
        <f>IF(【全員最初に作成】基本情報!R320="","",【全員最初に作成】基本情報!R320)</f>
        <v/>
      </c>
      <c r="N297" s="229" t="str">
        <f>IF(【全員最初に作成】基本情報!W320="","",【全員最初に作成】基本情報!W320)</f>
        <v/>
      </c>
      <c r="O297" s="229" t="str">
        <f>IF(【全員最初に作成】基本情報!X320="","",【全員最初に作成】基本情報!X320)</f>
        <v/>
      </c>
      <c r="P297" s="233" t="str">
        <f>IF(【全員最初に作成】基本情報!Y320="","",【全員最初に作成】基本情報!Y320)</f>
        <v/>
      </c>
      <c r="Q297" s="234" t="str">
        <f>IF(【全員最初に作成】基本情報!AB320="","",【全員最初に作成】基本情報!AB320)</f>
        <v/>
      </c>
      <c r="R297" s="800"/>
      <c r="S297" s="801"/>
      <c r="T297" s="235" t="str">
        <f>IFERROR(IF(R297="","",VLOOKUP(P297,【参考】数式用!$A$5:$H$34,MATCH(S297,【参考】数式用!$F$4:$H$4,0)+5,0)),"")</f>
        <v/>
      </c>
      <c r="U297" s="236" t="str">
        <f>IF(S297="特定加算Ⅰ",VLOOKUP(P297,【参考】数式用!$A$5:$I$28,9,FALSE),"-")</f>
        <v>-</v>
      </c>
      <c r="V297" s="237" t="s">
        <v>155</v>
      </c>
      <c r="W297" s="802"/>
      <c r="X297" s="618" t="s">
        <v>156</v>
      </c>
      <c r="Y297" s="802"/>
      <c r="Z297" s="618" t="s">
        <v>157</v>
      </c>
      <c r="AA297" s="802"/>
      <c r="AB297" s="618" t="s">
        <v>156</v>
      </c>
      <c r="AC297" s="802"/>
      <c r="AD297" s="618" t="s">
        <v>158</v>
      </c>
      <c r="AE297" s="238" t="s">
        <v>159</v>
      </c>
      <c r="AF297" s="245" t="str">
        <f t="shared" si="22"/>
        <v/>
      </c>
      <c r="AG297" s="239" t="s">
        <v>160</v>
      </c>
      <c r="AH297" s="240" t="str">
        <f t="shared" si="23"/>
        <v/>
      </c>
      <c r="AJ297" s="241" t="str">
        <f t="shared" si="24"/>
        <v>○</v>
      </c>
      <c r="AK297" s="243" t="str">
        <f t="shared" si="21"/>
        <v/>
      </c>
      <c r="AL297" s="243"/>
      <c r="AM297" s="243"/>
      <c r="AN297" s="243"/>
      <c r="AO297" s="243"/>
      <c r="AP297" s="243"/>
      <c r="AQ297" s="243"/>
      <c r="AR297" s="243"/>
      <c r="AS297" s="244"/>
    </row>
    <row r="298" spans="1:45" ht="33" customHeight="1" thickBot="1">
      <c r="A298" s="229">
        <f t="shared" si="20"/>
        <v>287</v>
      </c>
      <c r="B298" s="230" t="str">
        <f>IF(【全員最初に作成】基本情報!C321="","",【全員最初に作成】基本情報!C321)</f>
        <v/>
      </c>
      <c r="C298" s="231" t="str">
        <f>IF(【全員最初に作成】基本情報!D321="","",【全員最初に作成】基本情報!D321)</f>
        <v/>
      </c>
      <c r="D298" s="231" t="str">
        <f>IF(【全員最初に作成】基本情報!E321="","",【全員最初に作成】基本情報!E321)</f>
        <v/>
      </c>
      <c r="E298" s="231" t="str">
        <f>IF(【全員最初に作成】基本情報!F321="","",【全員最初に作成】基本情報!F321)</f>
        <v/>
      </c>
      <c r="F298" s="231" t="str">
        <f>IF(【全員最初に作成】基本情報!G321="","",【全員最初に作成】基本情報!G321)</f>
        <v/>
      </c>
      <c r="G298" s="231" t="str">
        <f>IF(【全員最初に作成】基本情報!H321="","",【全員最初に作成】基本情報!H321)</f>
        <v/>
      </c>
      <c r="H298" s="231" t="str">
        <f>IF(【全員最初に作成】基本情報!I321="","",【全員最初に作成】基本情報!I321)</f>
        <v/>
      </c>
      <c r="I298" s="231" t="str">
        <f>IF(【全員最初に作成】基本情報!J321="","",【全員最初に作成】基本情報!J321)</f>
        <v/>
      </c>
      <c r="J298" s="231" t="str">
        <f>IF(【全員最初に作成】基本情報!K321="","",【全員最初に作成】基本情報!K321)</f>
        <v/>
      </c>
      <c r="K298" s="232" t="str">
        <f>IF(【全員最初に作成】基本情報!L321="","",【全員最初に作成】基本情報!L321)</f>
        <v/>
      </c>
      <c r="L298" s="229" t="str">
        <f>IF(【全員最初に作成】基本情報!M321="","",【全員最初に作成】基本情報!M321)</f>
        <v/>
      </c>
      <c r="M298" s="229" t="str">
        <f>IF(【全員最初に作成】基本情報!R321="","",【全員最初に作成】基本情報!R321)</f>
        <v/>
      </c>
      <c r="N298" s="229" t="str">
        <f>IF(【全員最初に作成】基本情報!W321="","",【全員最初に作成】基本情報!W321)</f>
        <v/>
      </c>
      <c r="O298" s="229" t="str">
        <f>IF(【全員最初に作成】基本情報!X321="","",【全員最初に作成】基本情報!X321)</f>
        <v/>
      </c>
      <c r="P298" s="233" t="str">
        <f>IF(【全員最初に作成】基本情報!Y321="","",【全員最初に作成】基本情報!Y321)</f>
        <v/>
      </c>
      <c r="Q298" s="234" t="str">
        <f>IF(【全員最初に作成】基本情報!AB321="","",【全員最初に作成】基本情報!AB321)</f>
        <v/>
      </c>
      <c r="R298" s="800"/>
      <c r="S298" s="801"/>
      <c r="T298" s="235" t="str">
        <f>IFERROR(IF(R298="","",VLOOKUP(P298,【参考】数式用!$A$5:$H$34,MATCH(S298,【参考】数式用!$F$4:$H$4,0)+5,0)),"")</f>
        <v/>
      </c>
      <c r="U298" s="236" t="str">
        <f>IF(S298="特定加算Ⅰ",VLOOKUP(P298,【参考】数式用!$A$5:$I$28,9,FALSE),"-")</f>
        <v>-</v>
      </c>
      <c r="V298" s="237" t="s">
        <v>155</v>
      </c>
      <c r="W298" s="802"/>
      <c r="X298" s="618" t="s">
        <v>156</v>
      </c>
      <c r="Y298" s="802"/>
      <c r="Z298" s="618" t="s">
        <v>157</v>
      </c>
      <c r="AA298" s="802"/>
      <c r="AB298" s="618" t="s">
        <v>156</v>
      </c>
      <c r="AC298" s="802"/>
      <c r="AD298" s="618" t="s">
        <v>158</v>
      </c>
      <c r="AE298" s="238" t="s">
        <v>159</v>
      </c>
      <c r="AF298" s="245" t="str">
        <f t="shared" si="22"/>
        <v/>
      </c>
      <c r="AG298" s="239" t="s">
        <v>160</v>
      </c>
      <c r="AH298" s="240" t="str">
        <f t="shared" si="23"/>
        <v/>
      </c>
      <c r="AJ298" s="241" t="str">
        <f t="shared" si="24"/>
        <v>○</v>
      </c>
      <c r="AK298" s="243" t="str">
        <f t="shared" si="21"/>
        <v/>
      </c>
      <c r="AL298" s="243"/>
      <c r="AM298" s="243"/>
      <c r="AN298" s="243"/>
      <c r="AO298" s="243"/>
      <c r="AP298" s="243"/>
      <c r="AQ298" s="243"/>
      <c r="AR298" s="243"/>
      <c r="AS298" s="244"/>
    </row>
    <row r="299" spans="1:45" ht="33" customHeight="1" thickBot="1">
      <c r="A299" s="229">
        <f t="shared" si="20"/>
        <v>288</v>
      </c>
      <c r="B299" s="230" t="str">
        <f>IF(【全員最初に作成】基本情報!C322="","",【全員最初に作成】基本情報!C322)</f>
        <v/>
      </c>
      <c r="C299" s="231" t="str">
        <f>IF(【全員最初に作成】基本情報!D322="","",【全員最初に作成】基本情報!D322)</f>
        <v/>
      </c>
      <c r="D299" s="231" t="str">
        <f>IF(【全員最初に作成】基本情報!E322="","",【全員最初に作成】基本情報!E322)</f>
        <v/>
      </c>
      <c r="E299" s="231" t="str">
        <f>IF(【全員最初に作成】基本情報!F322="","",【全員最初に作成】基本情報!F322)</f>
        <v/>
      </c>
      <c r="F299" s="231" t="str">
        <f>IF(【全員最初に作成】基本情報!G322="","",【全員最初に作成】基本情報!G322)</f>
        <v/>
      </c>
      <c r="G299" s="231" t="str">
        <f>IF(【全員最初に作成】基本情報!H322="","",【全員最初に作成】基本情報!H322)</f>
        <v/>
      </c>
      <c r="H299" s="231" t="str">
        <f>IF(【全員最初に作成】基本情報!I322="","",【全員最初に作成】基本情報!I322)</f>
        <v/>
      </c>
      <c r="I299" s="231" t="str">
        <f>IF(【全員最初に作成】基本情報!J322="","",【全員最初に作成】基本情報!J322)</f>
        <v/>
      </c>
      <c r="J299" s="231" t="str">
        <f>IF(【全員最初に作成】基本情報!K322="","",【全員最初に作成】基本情報!K322)</f>
        <v/>
      </c>
      <c r="K299" s="232" t="str">
        <f>IF(【全員最初に作成】基本情報!L322="","",【全員最初に作成】基本情報!L322)</f>
        <v/>
      </c>
      <c r="L299" s="229" t="str">
        <f>IF(【全員最初に作成】基本情報!M322="","",【全員最初に作成】基本情報!M322)</f>
        <v/>
      </c>
      <c r="M299" s="229" t="str">
        <f>IF(【全員最初に作成】基本情報!R322="","",【全員最初に作成】基本情報!R322)</f>
        <v/>
      </c>
      <c r="N299" s="229" t="str">
        <f>IF(【全員最初に作成】基本情報!W322="","",【全員最初に作成】基本情報!W322)</f>
        <v/>
      </c>
      <c r="O299" s="229" t="str">
        <f>IF(【全員最初に作成】基本情報!X322="","",【全員最初に作成】基本情報!X322)</f>
        <v/>
      </c>
      <c r="P299" s="233" t="str">
        <f>IF(【全員最初に作成】基本情報!Y322="","",【全員最初に作成】基本情報!Y322)</f>
        <v/>
      </c>
      <c r="Q299" s="234" t="str">
        <f>IF(【全員最初に作成】基本情報!AB322="","",【全員最初に作成】基本情報!AB322)</f>
        <v/>
      </c>
      <c r="R299" s="800"/>
      <c r="S299" s="801"/>
      <c r="T299" s="235" t="str">
        <f>IFERROR(IF(R299="","",VLOOKUP(P299,【参考】数式用!$A$5:$H$34,MATCH(S299,【参考】数式用!$F$4:$H$4,0)+5,0)),"")</f>
        <v/>
      </c>
      <c r="U299" s="236" t="str">
        <f>IF(S299="特定加算Ⅰ",VLOOKUP(P299,【参考】数式用!$A$5:$I$28,9,FALSE),"-")</f>
        <v>-</v>
      </c>
      <c r="V299" s="237" t="s">
        <v>155</v>
      </c>
      <c r="W299" s="802"/>
      <c r="X299" s="618" t="s">
        <v>156</v>
      </c>
      <c r="Y299" s="802"/>
      <c r="Z299" s="618" t="s">
        <v>157</v>
      </c>
      <c r="AA299" s="802"/>
      <c r="AB299" s="618" t="s">
        <v>156</v>
      </c>
      <c r="AC299" s="802"/>
      <c r="AD299" s="618" t="s">
        <v>158</v>
      </c>
      <c r="AE299" s="238" t="s">
        <v>159</v>
      </c>
      <c r="AF299" s="245" t="str">
        <f t="shared" si="22"/>
        <v/>
      </c>
      <c r="AG299" s="239" t="s">
        <v>160</v>
      </c>
      <c r="AH299" s="240" t="str">
        <f t="shared" si="23"/>
        <v/>
      </c>
      <c r="AJ299" s="241" t="str">
        <f t="shared" si="24"/>
        <v>○</v>
      </c>
      <c r="AK299" s="243" t="str">
        <f t="shared" si="21"/>
        <v/>
      </c>
      <c r="AL299" s="243"/>
      <c r="AM299" s="243"/>
      <c r="AN299" s="243"/>
      <c r="AO299" s="243"/>
      <c r="AP299" s="243"/>
      <c r="AQ299" s="243"/>
      <c r="AR299" s="243"/>
      <c r="AS299" s="244"/>
    </row>
    <row r="300" spans="1:45" ht="33" customHeight="1" thickBot="1">
      <c r="A300" s="229">
        <f t="shared" si="20"/>
        <v>289</v>
      </c>
      <c r="B300" s="230" t="str">
        <f>IF(【全員最初に作成】基本情報!C323="","",【全員最初に作成】基本情報!C323)</f>
        <v/>
      </c>
      <c r="C300" s="231" t="str">
        <f>IF(【全員最初に作成】基本情報!D323="","",【全員最初に作成】基本情報!D323)</f>
        <v/>
      </c>
      <c r="D300" s="231" t="str">
        <f>IF(【全員最初に作成】基本情報!E323="","",【全員最初に作成】基本情報!E323)</f>
        <v/>
      </c>
      <c r="E300" s="231" t="str">
        <f>IF(【全員最初に作成】基本情報!F323="","",【全員最初に作成】基本情報!F323)</f>
        <v/>
      </c>
      <c r="F300" s="231" t="str">
        <f>IF(【全員最初に作成】基本情報!G323="","",【全員最初に作成】基本情報!G323)</f>
        <v/>
      </c>
      <c r="G300" s="231" t="str">
        <f>IF(【全員最初に作成】基本情報!H323="","",【全員最初に作成】基本情報!H323)</f>
        <v/>
      </c>
      <c r="H300" s="231" t="str">
        <f>IF(【全員最初に作成】基本情報!I323="","",【全員最初に作成】基本情報!I323)</f>
        <v/>
      </c>
      <c r="I300" s="231" t="str">
        <f>IF(【全員最初に作成】基本情報!J323="","",【全員最初に作成】基本情報!J323)</f>
        <v/>
      </c>
      <c r="J300" s="231" t="str">
        <f>IF(【全員最初に作成】基本情報!K323="","",【全員最初に作成】基本情報!K323)</f>
        <v/>
      </c>
      <c r="K300" s="232" t="str">
        <f>IF(【全員最初に作成】基本情報!L323="","",【全員最初に作成】基本情報!L323)</f>
        <v/>
      </c>
      <c r="L300" s="229" t="str">
        <f>IF(【全員最初に作成】基本情報!M323="","",【全員最初に作成】基本情報!M323)</f>
        <v/>
      </c>
      <c r="M300" s="229" t="str">
        <f>IF(【全員最初に作成】基本情報!R323="","",【全員最初に作成】基本情報!R323)</f>
        <v/>
      </c>
      <c r="N300" s="229" t="str">
        <f>IF(【全員最初に作成】基本情報!W323="","",【全員最初に作成】基本情報!W323)</f>
        <v/>
      </c>
      <c r="O300" s="229" t="str">
        <f>IF(【全員最初に作成】基本情報!X323="","",【全員最初に作成】基本情報!X323)</f>
        <v/>
      </c>
      <c r="P300" s="233" t="str">
        <f>IF(【全員最初に作成】基本情報!Y323="","",【全員最初に作成】基本情報!Y323)</f>
        <v/>
      </c>
      <c r="Q300" s="234" t="str">
        <f>IF(【全員最初に作成】基本情報!AB323="","",【全員最初に作成】基本情報!AB323)</f>
        <v/>
      </c>
      <c r="R300" s="800"/>
      <c r="S300" s="801"/>
      <c r="T300" s="235" t="str">
        <f>IFERROR(IF(R300="","",VLOOKUP(P300,【参考】数式用!$A$5:$H$34,MATCH(S300,【参考】数式用!$F$4:$H$4,0)+5,0)),"")</f>
        <v/>
      </c>
      <c r="U300" s="236" t="str">
        <f>IF(S300="特定加算Ⅰ",VLOOKUP(P300,【参考】数式用!$A$5:$I$28,9,FALSE),"-")</f>
        <v>-</v>
      </c>
      <c r="V300" s="237" t="s">
        <v>155</v>
      </c>
      <c r="W300" s="802"/>
      <c r="X300" s="618" t="s">
        <v>156</v>
      </c>
      <c r="Y300" s="802"/>
      <c r="Z300" s="618" t="s">
        <v>157</v>
      </c>
      <c r="AA300" s="802"/>
      <c r="AB300" s="618" t="s">
        <v>156</v>
      </c>
      <c r="AC300" s="802"/>
      <c r="AD300" s="618" t="s">
        <v>158</v>
      </c>
      <c r="AE300" s="238" t="s">
        <v>159</v>
      </c>
      <c r="AF300" s="245" t="str">
        <f t="shared" si="22"/>
        <v/>
      </c>
      <c r="AG300" s="239" t="s">
        <v>160</v>
      </c>
      <c r="AH300" s="240" t="str">
        <f t="shared" si="23"/>
        <v/>
      </c>
      <c r="AJ300" s="241" t="str">
        <f t="shared" si="24"/>
        <v>○</v>
      </c>
      <c r="AK300" s="243" t="str">
        <f t="shared" si="21"/>
        <v/>
      </c>
      <c r="AL300" s="243"/>
      <c r="AM300" s="243"/>
      <c r="AN300" s="243"/>
      <c r="AO300" s="243"/>
      <c r="AP300" s="243"/>
      <c r="AQ300" s="243"/>
      <c r="AR300" s="243"/>
      <c r="AS300" s="244"/>
    </row>
    <row r="301" spans="1:45" ht="33" customHeight="1" thickBot="1">
      <c r="A301" s="229">
        <f t="shared" si="20"/>
        <v>290</v>
      </c>
      <c r="B301" s="230" t="str">
        <f>IF(【全員最初に作成】基本情報!C324="","",【全員最初に作成】基本情報!C324)</f>
        <v/>
      </c>
      <c r="C301" s="231" t="str">
        <f>IF(【全員最初に作成】基本情報!D324="","",【全員最初に作成】基本情報!D324)</f>
        <v/>
      </c>
      <c r="D301" s="231" t="str">
        <f>IF(【全員最初に作成】基本情報!E324="","",【全員最初に作成】基本情報!E324)</f>
        <v/>
      </c>
      <c r="E301" s="231" t="str">
        <f>IF(【全員最初に作成】基本情報!F324="","",【全員最初に作成】基本情報!F324)</f>
        <v/>
      </c>
      <c r="F301" s="231" t="str">
        <f>IF(【全員最初に作成】基本情報!G324="","",【全員最初に作成】基本情報!G324)</f>
        <v/>
      </c>
      <c r="G301" s="231" t="str">
        <f>IF(【全員最初に作成】基本情報!H324="","",【全員最初に作成】基本情報!H324)</f>
        <v/>
      </c>
      <c r="H301" s="231" t="str">
        <f>IF(【全員最初に作成】基本情報!I324="","",【全員最初に作成】基本情報!I324)</f>
        <v/>
      </c>
      <c r="I301" s="231" t="str">
        <f>IF(【全員最初に作成】基本情報!J324="","",【全員最初に作成】基本情報!J324)</f>
        <v/>
      </c>
      <c r="J301" s="231" t="str">
        <f>IF(【全員最初に作成】基本情報!K324="","",【全員最初に作成】基本情報!K324)</f>
        <v/>
      </c>
      <c r="K301" s="232" t="str">
        <f>IF(【全員最初に作成】基本情報!L324="","",【全員最初に作成】基本情報!L324)</f>
        <v/>
      </c>
      <c r="L301" s="229" t="str">
        <f>IF(【全員最初に作成】基本情報!M324="","",【全員最初に作成】基本情報!M324)</f>
        <v/>
      </c>
      <c r="M301" s="229" t="str">
        <f>IF(【全員最初に作成】基本情報!R324="","",【全員最初に作成】基本情報!R324)</f>
        <v/>
      </c>
      <c r="N301" s="229" t="str">
        <f>IF(【全員最初に作成】基本情報!W324="","",【全員最初に作成】基本情報!W324)</f>
        <v/>
      </c>
      <c r="O301" s="229" t="str">
        <f>IF(【全員最初に作成】基本情報!X324="","",【全員最初に作成】基本情報!X324)</f>
        <v/>
      </c>
      <c r="P301" s="233" t="str">
        <f>IF(【全員最初に作成】基本情報!Y324="","",【全員最初に作成】基本情報!Y324)</f>
        <v/>
      </c>
      <c r="Q301" s="234" t="str">
        <f>IF(【全員最初に作成】基本情報!AB324="","",【全員最初に作成】基本情報!AB324)</f>
        <v/>
      </c>
      <c r="R301" s="800"/>
      <c r="S301" s="801"/>
      <c r="T301" s="235" t="str">
        <f>IFERROR(IF(R301="","",VLOOKUP(P301,【参考】数式用!$A$5:$H$34,MATCH(S301,【参考】数式用!$F$4:$H$4,0)+5,0)),"")</f>
        <v/>
      </c>
      <c r="U301" s="236" t="str">
        <f>IF(S301="特定加算Ⅰ",VLOOKUP(P301,【参考】数式用!$A$5:$I$28,9,FALSE),"-")</f>
        <v>-</v>
      </c>
      <c r="V301" s="237" t="s">
        <v>155</v>
      </c>
      <c r="W301" s="802"/>
      <c r="X301" s="618" t="s">
        <v>156</v>
      </c>
      <c r="Y301" s="802"/>
      <c r="Z301" s="618" t="s">
        <v>157</v>
      </c>
      <c r="AA301" s="802"/>
      <c r="AB301" s="618" t="s">
        <v>156</v>
      </c>
      <c r="AC301" s="802"/>
      <c r="AD301" s="618" t="s">
        <v>158</v>
      </c>
      <c r="AE301" s="238" t="s">
        <v>159</v>
      </c>
      <c r="AF301" s="245" t="str">
        <f t="shared" si="22"/>
        <v/>
      </c>
      <c r="AG301" s="239" t="s">
        <v>160</v>
      </c>
      <c r="AH301" s="240" t="str">
        <f t="shared" si="23"/>
        <v/>
      </c>
      <c r="AJ301" s="241" t="str">
        <f t="shared" si="24"/>
        <v>○</v>
      </c>
      <c r="AK301" s="243" t="str">
        <f t="shared" si="21"/>
        <v/>
      </c>
      <c r="AL301" s="243"/>
      <c r="AM301" s="243"/>
      <c r="AN301" s="243"/>
      <c r="AO301" s="243"/>
      <c r="AP301" s="243"/>
      <c r="AQ301" s="243"/>
      <c r="AR301" s="243"/>
      <c r="AS301" s="244"/>
    </row>
    <row r="302" spans="1:45" ht="33" customHeight="1" thickBot="1">
      <c r="A302" s="229">
        <f t="shared" si="20"/>
        <v>291</v>
      </c>
      <c r="B302" s="230" t="str">
        <f>IF(【全員最初に作成】基本情報!C325="","",【全員最初に作成】基本情報!C325)</f>
        <v/>
      </c>
      <c r="C302" s="231" t="str">
        <f>IF(【全員最初に作成】基本情報!D325="","",【全員最初に作成】基本情報!D325)</f>
        <v/>
      </c>
      <c r="D302" s="231" t="str">
        <f>IF(【全員最初に作成】基本情報!E325="","",【全員最初に作成】基本情報!E325)</f>
        <v/>
      </c>
      <c r="E302" s="231" t="str">
        <f>IF(【全員最初に作成】基本情報!F325="","",【全員最初に作成】基本情報!F325)</f>
        <v/>
      </c>
      <c r="F302" s="231" t="str">
        <f>IF(【全員最初に作成】基本情報!G325="","",【全員最初に作成】基本情報!G325)</f>
        <v/>
      </c>
      <c r="G302" s="231" t="str">
        <f>IF(【全員最初に作成】基本情報!H325="","",【全員最初に作成】基本情報!H325)</f>
        <v/>
      </c>
      <c r="H302" s="231" t="str">
        <f>IF(【全員最初に作成】基本情報!I325="","",【全員最初に作成】基本情報!I325)</f>
        <v/>
      </c>
      <c r="I302" s="231" t="str">
        <f>IF(【全員最初に作成】基本情報!J325="","",【全員最初に作成】基本情報!J325)</f>
        <v/>
      </c>
      <c r="J302" s="231" t="str">
        <f>IF(【全員最初に作成】基本情報!K325="","",【全員最初に作成】基本情報!K325)</f>
        <v/>
      </c>
      <c r="K302" s="232" t="str">
        <f>IF(【全員最初に作成】基本情報!L325="","",【全員最初に作成】基本情報!L325)</f>
        <v/>
      </c>
      <c r="L302" s="229" t="str">
        <f>IF(【全員最初に作成】基本情報!M325="","",【全員最初に作成】基本情報!M325)</f>
        <v/>
      </c>
      <c r="M302" s="229" t="str">
        <f>IF(【全員最初に作成】基本情報!R325="","",【全員最初に作成】基本情報!R325)</f>
        <v/>
      </c>
      <c r="N302" s="229" t="str">
        <f>IF(【全員最初に作成】基本情報!W325="","",【全員最初に作成】基本情報!W325)</f>
        <v/>
      </c>
      <c r="O302" s="229" t="str">
        <f>IF(【全員最初に作成】基本情報!X325="","",【全員最初に作成】基本情報!X325)</f>
        <v/>
      </c>
      <c r="P302" s="233" t="str">
        <f>IF(【全員最初に作成】基本情報!Y325="","",【全員最初に作成】基本情報!Y325)</f>
        <v/>
      </c>
      <c r="Q302" s="234" t="str">
        <f>IF(【全員最初に作成】基本情報!AB325="","",【全員最初に作成】基本情報!AB325)</f>
        <v/>
      </c>
      <c r="R302" s="800"/>
      <c r="S302" s="801"/>
      <c r="T302" s="235" t="str">
        <f>IFERROR(IF(R302="","",VLOOKUP(P302,【参考】数式用!$A$5:$H$34,MATCH(S302,【参考】数式用!$F$4:$H$4,0)+5,0)),"")</f>
        <v/>
      </c>
      <c r="U302" s="236" t="str">
        <f>IF(S302="特定加算Ⅰ",VLOOKUP(P302,【参考】数式用!$A$5:$I$28,9,FALSE),"-")</f>
        <v>-</v>
      </c>
      <c r="V302" s="237" t="s">
        <v>155</v>
      </c>
      <c r="W302" s="802"/>
      <c r="X302" s="618" t="s">
        <v>156</v>
      </c>
      <c r="Y302" s="802"/>
      <c r="Z302" s="618" t="s">
        <v>157</v>
      </c>
      <c r="AA302" s="802"/>
      <c r="AB302" s="618" t="s">
        <v>156</v>
      </c>
      <c r="AC302" s="802"/>
      <c r="AD302" s="618" t="s">
        <v>158</v>
      </c>
      <c r="AE302" s="238" t="s">
        <v>159</v>
      </c>
      <c r="AF302" s="245" t="str">
        <f t="shared" si="22"/>
        <v/>
      </c>
      <c r="AG302" s="239" t="s">
        <v>160</v>
      </c>
      <c r="AH302" s="240" t="str">
        <f t="shared" si="23"/>
        <v/>
      </c>
      <c r="AJ302" s="241" t="str">
        <f t="shared" si="24"/>
        <v>○</v>
      </c>
      <c r="AK302" s="243" t="str">
        <f t="shared" si="21"/>
        <v/>
      </c>
      <c r="AL302" s="243"/>
      <c r="AM302" s="243"/>
      <c r="AN302" s="243"/>
      <c r="AO302" s="243"/>
      <c r="AP302" s="243"/>
      <c r="AQ302" s="243"/>
      <c r="AR302" s="243"/>
      <c r="AS302" s="244"/>
    </row>
    <row r="303" spans="1:45" ht="33" customHeight="1" thickBot="1">
      <c r="A303" s="229">
        <f t="shared" si="20"/>
        <v>292</v>
      </c>
      <c r="B303" s="230" t="str">
        <f>IF(【全員最初に作成】基本情報!C326="","",【全員最初に作成】基本情報!C326)</f>
        <v/>
      </c>
      <c r="C303" s="231" t="str">
        <f>IF(【全員最初に作成】基本情報!D326="","",【全員最初に作成】基本情報!D326)</f>
        <v/>
      </c>
      <c r="D303" s="231" t="str">
        <f>IF(【全員最初に作成】基本情報!E326="","",【全員最初に作成】基本情報!E326)</f>
        <v/>
      </c>
      <c r="E303" s="231" t="str">
        <f>IF(【全員最初に作成】基本情報!F326="","",【全員最初に作成】基本情報!F326)</f>
        <v/>
      </c>
      <c r="F303" s="231" t="str">
        <f>IF(【全員最初に作成】基本情報!G326="","",【全員最初に作成】基本情報!G326)</f>
        <v/>
      </c>
      <c r="G303" s="231" t="str">
        <f>IF(【全員最初に作成】基本情報!H326="","",【全員最初に作成】基本情報!H326)</f>
        <v/>
      </c>
      <c r="H303" s="231" t="str">
        <f>IF(【全員最初に作成】基本情報!I326="","",【全員最初に作成】基本情報!I326)</f>
        <v/>
      </c>
      <c r="I303" s="231" t="str">
        <f>IF(【全員最初に作成】基本情報!J326="","",【全員最初に作成】基本情報!J326)</f>
        <v/>
      </c>
      <c r="J303" s="231" t="str">
        <f>IF(【全員最初に作成】基本情報!K326="","",【全員最初に作成】基本情報!K326)</f>
        <v/>
      </c>
      <c r="K303" s="232" t="str">
        <f>IF(【全員最初に作成】基本情報!L326="","",【全員最初に作成】基本情報!L326)</f>
        <v/>
      </c>
      <c r="L303" s="229" t="str">
        <f>IF(【全員最初に作成】基本情報!M326="","",【全員最初に作成】基本情報!M326)</f>
        <v/>
      </c>
      <c r="M303" s="229" t="str">
        <f>IF(【全員最初に作成】基本情報!R326="","",【全員最初に作成】基本情報!R326)</f>
        <v/>
      </c>
      <c r="N303" s="229" t="str">
        <f>IF(【全員最初に作成】基本情報!W326="","",【全員最初に作成】基本情報!W326)</f>
        <v/>
      </c>
      <c r="O303" s="229" t="str">
        <f>IF(【全員最初に作成】基本情報!X326="","",【全員最初に作成】基本情報!X326)</f>
        <v/>
      </c>
      <c r="P303" s="233" t="str">
        <f>IF(【全員最初に作成】基本情報!Y326="","",【全員最初に作成】基本情報!Y326)</f>
        <v/>
      </c>
      <c r="Q303" s="234" t="str">
        <f>IF(【全員最初に作成】基本情報!AB326="","",【全員最初に作成】基本情報!AB326)</f>
        <v/>
      </c>
      <c r="R303" s="800"/>
      <c r="S303" s="801"/>
      <c r="T303" s="235" t="str">
        <f>IFERROR(IF(R303="","",VLOOKUP(P303,【参考】数式用!$A$5:$H$34,MATCH(S303,【参考】数式用!$F$4:$H$4,0)+5,0)),"")</f>
        <v/>
      </c>
      <c r="U303" s="236" t="str">
        <f>IF(S303="特定加算Ⅰ",VLOOKUP(P303,【参考】数式用!$A$5:$I$28,9,FALSE),"-")</f>
        <v>-</v>
      </c>
      <c r="V303" s="237" t="s">
        <v>155</v>
      </c>
      <c r="W303" s="802"/>
      <c r="X303" s="618" t="s">
        <v>156</v>
      </c>
      <c r="Y303" s="802"/>
      <c r="Z303" s="618" t="s">
        <v>157</v>
      </c>
      <c r="AA303" s="802"/>
      <c r="AB303" s="618" t="s">
        <v>156</v>
      </c>
      <c r="AC303" s="802"/>
      <c r="AD303" s="618" t="s">
        <v>158</v>
      </c>
      <c r="AE303" s="238" t="s">
        <v>159</v>
      </c>
      <c r="AF303" s="245" t="str">
        <f t="shared" si="22"/>
        <v/>
      </c>
      <c r="AG303" s="239" t="s">
        <v>160</v>
      </c>
      <c r="AH303" s="240" t="str">
        <f t="shared" si="23"/>
        <v/>
      </c>
      <c r="AJ303" s="241" t="str">
        <f t="shared" si="24"/>
        <v>○</v>
      </c>
      <c r="AK303" s="243" t="str">
        <f t="shared" si="21"/>
        <v/>
      </c>
      <c r="AL303" s="243"/>
      <c r="AM303" s="243"/>
      <c r="AN303" s="243"/>
      <c r="AO303" s="243"/>
      <c r="AP303" s="243"/>
      <c r="AQ303" s="243"/>
      <c r="AR303" s="243"/>
      <c r="AS303" s="244"/>
    </row>
    <row r="304" spans="1:45" ht="33" customHeight="1" thickBot="1">
      <c r="A304" s="229">
        <f t="shared" si="20"/>
        <v>293</v>
      </c>
      <c r="B304" s="230" t="str">
        <f>IF(【全員最初に作成】基本情報!C327="","",【全員最初に作成】基本情報!C327)</f>
        <v/>
      </c>
      <c r="C304" s="231" t="str">
        <f>IF(【全員最初に作成】基本情報!D327="","",【全員最初に作成】基本情報!D327)</f>
        <v/>
      </c>
      <c r="D304" s="231" t="str">
        <f>IF(【全員最初に作成】基本情報!E327="","",【全員最初に作成】基本情報!E327)</f>
        <v/>
      </c>
      <c r="E304" s="231" t="str">
        <f>IF(【全員最初に作成】基本情報!F327="","",【全員最初に作成】基本情報!F327)</f>
        <v/>
      </c>
      <c r="F304" s="231" t="str">
        <f>IF(【全員最初に作成】基本情報!G327="","",【全員最初に作成】基本情報!G327)</f>
        <v/>
      </c>
      <c r="G304" s="231" t="str">
        <f>IF(【全員最初に作成】基本情報!H327="","",【全員最初に作成】基本情報!H327)</f>
        <v/>
      </c>
      <c r="H304" s="231" t="str">
        <f>IF(【全員最初に作成】基本情報!I327="","",【全員最初に作成】基本情報!I327)</f>
        <v/>
      </c>
      <c r="I304" s="231" t="str">
        <f>IF(【全員最初に作成】基本情報!J327="","",【全員最初に作成】基本情報!J327)</f>
        <v/>
      </c>
      <c r="J304" s="231" t="str">
        <f>IF(【全員最初に作成】基本情報!K327="","",【全員最初に作成】基本情報!K327)</f>
        <v/>
      </c>
      <c r="K304" s="232" t="str">
        <f>IF(【全員最初に作成】基本情報!L327="","",【全員最初に作成】基本情報!L327)</f>
        <v/>
      </c>
      <c r="L304" s="229" t="str">
        <f>IF(【全員最初に作成】基本情報!M327="","",【全員最初に作成】基本情報!M327)</f>
        <v/>
      </c>
      <c r="M304" s="229" t="str">
        <f>IF(【全員最初に作成】基本情報!R327="","",【全員最初に作成】基本情報!R327)</f>
        <v/>
      </c>
      <c r="N304" s="229" t="str">
        <f>IF(【全員最初に作成】基本情報!W327="","",【全員最初に作成】基本情報!W327)</f>
        <v/>
      </c>
      <c r="O304" s="229" t="str">
        <f>IF(【全員最初に作成】基本情報!X327="","",【全員最初に作成】基本情報!X327)</f>
        <v/>
      </c>
      <c r="P304" s="233" t="str">
        <f>IF(【全員最初に作成】基本情報!Y327="","",【全員最初に作成】基本情報!Y327)</f>
        <v/>
      </c>
      <c r="Q304" s="234" t="str">
        <f>IF(【全員最初に作成】基本情報!AB327="","",【全員最初に作成】基本情報!AB327)</f>
        <v/>
      </c>
      <c r="R304" s="800"/>
      <c r="S304" s="801"/>
      <c r="T304" s="235" t="str">
        <f>IFERROR(IF(R304="","",VLOOKUP(P304,【参考】数式用!$A$5:$H$34,MATCH(S304,【参考】数式用!$F$4:$H$4,0)+5,0)),"")</f>
        <v/>
      </c>
      <c r="U304" s="236" t="str">
        <f>IF(S304="特定加算Ⅰ",VLOOKUP(P304,【参考】数式用!$A$5:$I$28,9,FALSE),"-")</f>
        <v>-</v>
      </c>
      <c r="V304" s="237" t="s">
        <v>155</v>
      </c>
      <c r="W304" s="802"/>
      <c r="X304" s="618" t="s">
        <v>156</v>
      </c>
      <c r="Y304" s="802"/>
      <c r="Z304" s="618" t="s">
        <v>157</v>
      </c>
      <c r="AA304" s="802"/>
      <c r="AB304" s="618" t="s">
        <v>156</v>
      </c>
      <c r="AC304" s="802"/>
      <c r="AD304" s="618" t="s">
        <v>158</v>
      </c>
      <c r="AE304" s="238" t="s">
        <v>159</v>
      </c>
      <c r="AF304" s="245" t="str">
        <f t="shared" si="22"/>
        <v/>
      </c>
      <c r="AG304" s="239" t="s">
        <v>160</v>
      </c>
      <c r="AH304" s="240" t="str">
        <f t="shared" si="23"/>
        <v/>
      </c>
      <c r="AJ304" s="241" t="str">
        <f t="shared" si="24"/>
        <v>○</v>
      </c>
      <c r="AK304" s="243" t="str">
        <f t="shared" si="21"/>
        <v/>
      </c>
      <c r="AL304" s="243"/>
      <c r="AM304" s="243"/>
      <c r="AN304" s="243"/>
      <c r="AO304" s="243"/>
      <c r="AP304" s="243"/>
      <c r="AQ304" s="243"/>
      <c r="AR304" s="243"/>
      <c r="AS304" s="244"/>
    </row>
    <row r="305" spans="1:45" ht="33" customHeight="1" thickBot="1">
      <c r="A305" s="229">
        <f t="shared" ref="A305:A311" si="25">A304+1</f>
        <v>294</v>
      </c>
      <c r="B305" s="230" t="str">
        <f>IF(【全員最初に作成】基本情報!C328="","",【全員最初に作成】基本情報!C328)</f>
        <v/>
      </c>
      <c r="C305" s="231" t="str">
        <f>IF(【全員最初に作成】基本情報!D328="","",【全員最初に作成】基本情報!D328)</f>
        <v/>
      </c>
      <c r="D305" s="231" t="str">
        <f>IF(【全員最初に作成】基本情報!E328="","",【全員最初に作成】基本情報!E328)</f>
        <v/>
      </c>
      <c r="E305" s="231" t="str">
        <f>IF(【全員最初に作成】基本情報!F328="","",【全員最初に作成】基本情報!F328)</f>
        <v/>
      </c>
      <c r="F305" s="231" t="str">
        <f>IF(【全員最初に作成】基本情報!G328="","",【全員最初に作成】基本情報!G328)</f>
        <v/>
      </c>
      <c r="G305" s="231" t="str">
        <f>IF(【全員最初に作成】基本情報!H328="","",【全員最初に作成】基本情報!H328)</f>
        <v/>
      </c>
      <c r="H305" s="231" t="str">
        <f>IF(【全員最初に作成】基本情報!I328="","",【全員最初に作成】基本情報!I328)</f>
        <v/>
      </c>
      <c r="I305" s="231" t="str">
        <f>IF(【全員最初に作成】基本情報!J328="","",【全員最初に作成】基本情報!J328)</f>
        <v/>
      </c>
      <c r="J305" s="231" t="str">
        <f>IF(【全員最初に作成】基本情報!K328="","",【全員最初に作成】基本情報!K328)</f>
        <v/>
      </c>
      <c r="K305" s="232" t="str">
        <f>IF(【全員最初に作成】基本情報!L328="","",【全員最初に作成】基本情報!L328)</f>
        <v/>
      </c>
      <c r="L305" s="229" t="str">
        <f>IF(【全員最初に作成】基本情報!M328="","",【全員最初に作成】基本情報!M328)</f>
        <v/>
      </c>
      <c r="M305" s="229" t="str">
        <f>IF(【全員最初に作成】基本情報!R328="","",【全員最初に作成】基本情報!R328)</f>
        <v/>
      </c>
      <c r="N305" s="229" t="str">
        <f>IF(【全員最初に作成】基本情報!W328="","",【全員最初に作成】基本情報!W328)</f>
        <v/>
      </c>
      <c r="O305" s="229" t="str">
        <f>IF(【全員最初に作成】基本情報!X328="","",【全員最初に作成】基本情報!X328)</f>
        <v/>
      </c>
      <c r="P305" s="233" t="str">
        <f>IF(【全員最初に作成】基本情報!Y328="","",【全員最初に作成】基本情報!Y328)</f>
        <v/>
      </c>
      <c r="Q305" s="234" t="str">
        <f>IF(【全員最初に作成】基本情報!AB328="","",【全員最初に作成】基本情報!AB328)</f>
        <v/>
      </c>
      <c r="R305" s="800"/>
      <c r="S305" s="801"/>
      <c r="T305" s="235" t="str">
        <f>IFERROR(IF(R305="","",VLOOKUP(P305,【参考】数式用!$A$5:$H$34,MATCH(S305,【参考】数式用!$F$4:$H$4,0)+5,0)),"")</f>
        <v/>
      </c>
      <c r="U305" s="236" t="str">
        <f>IF(S305="特定加算Ⅰ",VLOOKUP(P305,【参考】数式用!$A$5:$I$28,9,FALSE),"-")</f>
        <v>-</v>
      </c>
      <c r="V305" s="237" t="s">
        <v>155</v>
      </c>
      <c r="W305" s="802"/>
      <c r="X305" s="618" t="s">
        <v>156</v>
      </c>
      <c r="Y305" s="802"/>
      <c r="Z305" s="618" t="s">
        <v>157</v>
      </c>
      <c r="AA305" s="802"/>
      <c r="AB305" s="618" t="s">
        <v>156</v>
      </c>
      <c r="AC305" s="802"/>
      <c r="AD305" s="618" t="s">
        <v>158</v>
      </c>
      <c r="AE305" s="238" t="s">
        <v>159</v>
      </c>
      <c r="AF305" s="245" t="str">
        <f t="shared" si="22"/>
        <v/>
      </c>
      <c r="AG305" s="239" t="s">
        <v>160</v>
      </c>
      <c r="AH305" s="240" t="str">
        <f t="shared" si="23"/>
        <v/>
      </c>
      <c r="AJ305" s="241" t="str">
        <f t="shared" si="24"/>
        <v>○</v>
      </c>
      <c r="AK305" s="243" t="str">
        <f t="shared" si="21"/>
        <v/>
      </c>
      <c r="AL305" s="243"/>
      <c r="AM305" s="243"/>
      <c r="AN305" s="243"/>
      <c r="AO305" s="243"/>
      <c r="AP305" s="243"/>
      <c r="AQ305" s="243"/>
      <c r="AR305" s="243"/>
      <c r="AS305" s="244"/>
    </row>
    <row r="306" spans="1:45" ht="33" customHeight="1" thickBot="1">
      <c r="A306" s="229">
        <f t="shared" si="25"/>
        <v>295</v>
      </c>
      <c r="B306" s="230" t="str">
        <f>IF(【全員最初に作成】基本情報!C329="","",【全員最初に作成】基本情報!C329)</f>
        <v/>
      </c>
      <c r="C306" s="231" t="str">
        <f>IF(【全員最初に作成】基本情報!D329="","",【全員最初に作成】基本情報!D329)</f>
        <v/>
      </c>
      <c r="D306" s="231" t="str">
        <f>IF(【全員最初に作成】基本情報!E329="","",【全員最初に作成】基本情報!E329)</f>
        <v/>
      </c>
      <c r="E306" s="231" t="str">
        <f>IF(【全員最初に作成】基本情報!F329="","",【全員最初に作成】基本情報!F329)</f>
        <v/>
      </c>
      <c r="F306" s="231" t="str">
        <f>IF(【全員最初に作成】基本情報!G329="","",【全員最初に作成】基本情報!G329)</f>
        <v/>
      </c>
      <c r="G306" s="231" t="str">
        <f>IF(【全員最初に作成】基本情報!H329="","",【全員最初に作成】基本情報!H329)</f>
        <v/>
      </c>
      <c r="H306" s="231" t="str">
        <f>IF(【全員最初に作成】基本情報!I329="","",【全員最初に作成】基本情報!I329)</f>
        <v/>
      </c>
      <c r="I306" s="231" t="str">
        <f>IF(【全員最初に作成】基本情報!J329="","",【全員最初に作成】基本情報!J329)</f>
        <v/>
      </c>
      <c r="J306" s="231" t="str">
        <f>IF(【全員最初に作成】基本情報!K329="","",【全員最初に作成】基本情報!K329)</f>
        <v/>
      </c>
      <c r="K306" s="232" t="str">
        <f>IF(【全員最初に作成】基本情報!L329="","",【全員最初に作成】基本情報!L329)</f>
        <v/>
      </c>
      <c r="L306" s="229" t="str">
        <f>IF(【全員最初に作成】基本情報!M329="","",【全員最初に作成】基本情報!M329)</f>
        <v/>
      </c>
      <c r="M306" s="229" t="str">
        <f>IF(【全員最初に作成】基本情報!R329="","",【全員最初に作成】基本情報!R329)</f>
        <v/>
      </c>
      <c r="N306" s="229" t="str">
        <f>IF(【全員最初に作成】基本情報!W329="","",【全員最初に作成】基本情報!W329)</f>
        <v/>
      </c>
      <c r="O306" s="229" t="str">
        <f>IF(【全員最初に作成】基本情報!X329="","",【全員最初に作成】基本情報!X329)</f>
        <v/>
      </c>
      <c r="P306" s="233" t="str">
        <f>IF(【全員最初に作成】基本情報!Y329="","",【全員最初に作成】基本情報!Y329)</f>
        <v/>
      </c>
      <c r="Q306" s="234" t="str">
        <f>IF(【全員最初に作成】基本情報!AB329="","",【全員最初に作成】基本情報!AB329)</f>
        <v/>
      </c>
      <c r="R306" s="800"/>
      <c r="S306" s="801"/>
      <c r="T306" s="235" t="str">
        <f>IFERROR(IF(R306="","",VLOOKUP(P306,【参考】数式用!$A$5:$H$34,MATCH(S306,【参考】数式用!$F$4:$H$4,0)+5,0)),"")</f>
        <v/>
      </c>
      <c r="U306" s="236" t="str">
        <f>IF(S306="特定加算Ⅰ",VLOOKUP(P306,【参考】数式用!$A$5:$I$28,9,FALSE),"-")</f>
        <v>-</v>
      </c>
      <c r="V306" s="237" t="s">
        <v>155</v>
      </c>
      <c r="W306" s="802"/>
      <c r="X306" s="618" t="s">
        <v>156</v>
      </c>
      <c r="Y306" s="802"/>
      <c r="Z306" s="618" t="s">
        <v>157</v>
      </c>
      <c r="AA306" s="802"/>
      <c r="AB306" s="618" t="s">
        <v>156</v>
      </c>
      <c r="AC306" s="802"/>
      <c r="AD306" s="618" t="s">
        <v>158</v>
      </c>
      <c r="AE306" s="238" t="s">
        <v>159</v>
      </c>
      <c r="AF306" s="245" t="str">
        <f t="shared" si="22"/>
        <v/>
      </c>
      <c r="AG306" s="239" t="s">
        <v>160</v>
      </c>
      <c r="AH306" s="240" t="str">
        <f t="shared" si="23"/>
        <v/>
      </c>
      <c r="AJ306" s="241" t="str">
        <f t="shared" si="24"/>
        <v>○</v>
      </c>
      <c r="AK306" s="243" t="str">
        <f t="shared" si="21"/>
        <v/>
      </c>
      <c r="AL306" s="243"/>
      <c r="AM306" s="243"/>
      <c r="AN306" s="243"/>
      <c r="AO306" s="243"/>
      <c r="AP306" s="243"/>
      <c r="AQ306" s="243"/>
      <c r="AR306" s="243"/>
      <c r="AS306" s="244"/>
    </row>
    <row r="307" spans="1:45" ht="33" customHeight="1" thickBot="1">
      <c r="A307" s="229">
        <f t="shared" si="25"/>
        <v>296</v>
      </c>
      <c r="B307" s="230" t="str">
        <f>IF(【全員最初に作成】基本情報!C330="","",【全員最初に作成】基本情報!C330)</f>
        <v/>
      </c>
      <c r="C307" s="231" t="str">
        <f>IF(【全員最初に作成】基本情報!D330="","",【全員最初に作成】基本情報!D330)</f>
        <v/>
      </c>
      <c r="D307" s="231" t="str">
        <f>IF(【全員最初に作成】基本情報!E330="","",【全員最初に作成】基本情報!E330)</f>
        <v/>
      </c>
      <c r="E307" s="231" t="str">
        <f>IF(【全員最初に作成】基本情報!F330="","",【全員最初に作成】基本情報!F330)</f>
        <v/>
      </c>
      <c r="F307" s="231" t="str">
        <f>IF(【全員最初に作成】基本情報!G330="","",【全員最初に作成】基本情報!G330)</f>
        <v/>
      </c>
      <c r="G307" s="231" t="str">
        <f>IF(【全員最初に作成】基本情報!H330="","",【全員最初に作成】基本情報!H330)</f>
        <v/>
      </c>
      <c r="H307" s="231" t="str">
        <f>IF(【全員最初に作成】基本情報!I330="","",【全員最初に作成】基本情報!I330)</f>
        <v/>
      </c>
      <c r="I307" s="231" t="str">
        <f>IF(【全員最初に作成】基本情報!J330="","",【全員最初に作成】基本情報!J330)</f>
        <v/>
      </c>
      <c r="J307" s="231" t="str">
        <f>IF(【全員最初に作成】基本情報!K330="","",【全員最初に作成】基本情報!K330)</f>
        <v/>
      </c>
      <c r="K307" s="232" t="str">
        <f>IF(【全員最初に作成】基本情報!L330="","",【全員最初に作成】基本情報!L330)</f>
        <v/>
      </c>
      <c r="L307" s="229" t="str">
        <f>IF(【全員最初に作成】基本情報!M330="","",【全員最初に作成】基本情報!M330)</f>
        <v/>
      </c>
      <c r="M307" s="229" t="str">
        <f>IF(【全員最初に作成】基本情報!R330="","",【全員最初に作成】基本情報!R330)</f>
        <v/>
      </c>
      <c r="N307" s="229" t="str">
        <f>IF(【全員最初に作成】基本情報!W330="","",【全員最初に作成】基本情報!W330)</f>
        <v/>
      </c>
      <c r="O307" s="229" t="str">
        <f>IF(【全員最初に作成】基本情報!X330="","",【全員最初に作成】基本情報!X330)</f>
        <v/>
      </c>
      <c r="P307" s="233" t="str">
        <f>IF(【全員最初に作成】基本情報!Y330="","",【全員最初に作成】基本情報!Y330)</f>
        <v/>
      </c>
      <c r="Q307" s="234" t="str">
        <f>IF(【全員最初に作成】基本情報!AB330="","",【全員最初に作成】基本情報!AB330)</f>
        <v/>
      </c>
      <c r="R307" s="800"/>
      <c r="S307" s="801"/>
      <c r="T307" s="235" t="str">
        <f>IFERROR(IF(R307="","",VLOOKUP(P307,【参考】数式用!$A$5:$H$34,MATCH(S307,【参考】数式用!$F$4:$H$4,0)+5,0)),"")</f>
        <v/>
      </c>
      <c r="U307" s="236" t="str">
        <f>IF(S307="特定加算Ⅰ",VLOOKUP(P307,【参考】数式用!$A$5:$I$28,9,FALSE),"-")</f>
        <v>-</v>
      </c>
      <c r="V307" s="237" t="s">
        <v>155</v>
      </c>
      <c r="W307" s="802"/>
      <c r="X307" s="618" t="s">
        <v>156</v>
      </c>
      <c r="Y307" s="802"/>
      <c r="Z307" s="618" t="s">
        <v>157</v>
      </c>
      <c r="AA307" s="802"/>
      <c r="AB307" s="618" t="s">
        <v>156</v>
      </c>
      <c r="AC307" s="802"/>
      <c r="AD307" s="618" t="s">
        <v>158</v>
      </c>
      <c r="AE307" s="238" t="s">
        <v>159</v>
      </c>
      <c r="AF307" s="245" t="str">
        <f t="shared" si="22"/>
        <v/>
      </c>
      <c r="AG307" s="239" t="s">
        <v>160</v>
      </c>
      <c r="AH307" s="240" t="str">
        <f t="shared" si="23"/>
        <v/>
      </c>
      <c r="AJ307" s="241" t="str">
        <f t="shared" si="24"/>
        <v>○</v>
      </c>
      <c r="AK307" s="243" t="str">
        <f t="shared" si="21"/>
        <v/>
      </c>
      <c r="AL307" s="243"/>
      <c r="AM307" s="243"/>
      <c r="AN307" s="243"/>
      <c r="AO307" s="243"/>
      <c r="AP307" s="243"/>
      <c r="AQ307" s="243"/>
      <c r="AR307" s="243"/>
      <c r="AS307" s="244"/>
    </row>
    <row r="308" spans="1:45" ht="33" customHeight="1" thickBot="1">
      <c r="A308" s="229">
        <f t="shared" si="25"/>
        <v>297</v>
      </c>
      <c r="B308" s="230" t="str">
        <f>IF(【全員最初に作成】基本情報!C331="","",【全員最初に作成】基本情報!C331)</f>
        <v/>
      </c>
      <c r="C308" s="231" t="str">
        <f>IF(【全員最初に作成】基本情報!D331="","",【全員最初に作成】基本情報!D331)</f>
        <v/>
      </c>
      <c r="D308" s="231" t="str">
        <f>IF(【全員最初に作成】基本情報!E331="","",【全員最初に作成】基本情報!E331)</f>
        <v/>
      </c>
      <c r="E308" s="231" t="str">
        <f>IF(【全員最初に作成】基本情報!F331="","",【全員最初に作成】基本情報!F331)</f>
        <v/>
      </c>
      <c r="F308" s="231" t="str">
        <f>IF(【全員最初に作成】基本情報!G331="","",【全員最初に作成】基本情報!G331)</f>
        <v/>
      </c>
      <c r="G308" s="231" t="str">
        <f>IF(【全員最初に作成】基本情報!H331="","",【全員最初に作成】基本情報!H331)</f>
        <v/>
      </c>
      <c r="H308" s="231" t="str">
        <f>IF(【全員最初に作成】基本情報!I331="","",【全員最初に作成】基本情報!I331)</f>
        <v/>
      </c>
      <c r="I308" s="231" t="str">
        <f>IF(【全員最初に作成】基本情報!J331="","",【全員最初に作成】基本情報!J331)</f>
        <v/>
      </c>
      <c r="J308" s="231" t="str">
        <f>IF(【全員最初に作成】基本情報!K331="","",【全員最初に作成】基本情報!K331)</f>
        <v/>
      </c>
      <c r="K308" s="232" t="str">
        <f>IF(【全員最初に作成】基本情報!L331="","",【全員最初に作成】基本情報!L331)</f>
        <v/>
      </c>
      <c r="L308" s="229" t="str">
        <f>IF(【全員最初に作成】基本情報!M331="","",【全員最初に作成】基本情報!M331)</f>
        <v/>
      </c>
      <c r="M308" s="229" t="str">
        <f>IF(【全員最初に作成】基本情報!R331="","",【全員最初に作成】基本情報!R331)</f>
        <v/>
      </c>
      <c r="N308" s="229" t="str">
        <f>IF(【全員最初に作成】基本情報!W331="","",【全員最初に作成】基本情報!W331)</f>
        <v/>
      </c>
      <c r="O308" s="229" t="str">
        <f>IF(【全員最初に作成】基本情報!X331="","",【全員最初に作成】基本情報!X331)</f>
        <v/>
      </c>
      <c r="P308" s="233" t="str">
        <f>IF(【全員最初に作成】基本情報!Y331="","",【全員最初に作成】基本情報!Y331)</f>
        <v/>
      </c>
      <c r="Q308" s="234" t="str">
        <f>IF(【全員最初に作成】基本情報!AB331="","",【全員最初に作成】基本情報!AB331)</f>
        <v/>
      </c>
      <c r="R308" s="800"/>
      <c r="S308" s="801"/>
      <c r="T308" s="235" t="str">
        <f>IFERROR(IF(R308="","",VLOOKUP(P308,【参考】数式用!$A$5:$H$34,MATCH(S308,【参考】数式用!$F$4:$H$4,0)+5,0)),"")</f>
        <v/>
      </c>
      <c r="U308" s="236" t="str">
        <f>IF(S308="特定加算Ⅰ",VLOOKUP(P308,【参考】数式用!$A$5:$I$28,9,FALSE),"-")</f>
        <v>-</v>
      </c>
      <c r="V308" s="237" t="s">
        <v>155</v>
      </c>
      <c r="W308" s="802"/>
      <c r="X308" s="618" t="s">
        <v>156</v>
      </c>
      <c r="Y308" s="802"/>
      <c r="Z308" s="618" t="s">
        <v>157</v>
      </c>
      <c r="AA308" s="802"/>
      <c r="AB308" s="618" t="s">
        <v>156</v>
      </c>
      <c r="AC308" s="802"/>
      <c r="AD308" s="618" t="s">
        <v>158</v>
      </c>
      <c r="AE308" s="238" t="s">
        <v>159</v>
      </c>
      <c r="AF308" s="245" t="str">
        <f t="shared" si="22"/>
        <v/>
      </c>
      <c r="AG308" s="239" t="s">
        <v>160</v>
      </c>
      <c r="AH308" s="240" t="str">
        <f t="shared" si="23"/>
        <v/>
      </c>
      <c r="AJ308" s="241" t="str">
        <f t="shared" si="24"/>
        <v>○</v>
      </c>
      <c r="AK308" s="243" t="str">
        <f t="shared" si="21"/>
        <v/>
      </c>
      <c r="AL308" s="243"/>
      <c r="AM308" s="243"/>
      <c r="AN308" s="243"/>
      <c r="AO308" s="243"/>
      <c r="AP308" s="243"/>
      <c r="AQ308" s="243"/>
      <c r="AR308" s="243"/>
      <c r="AS308" s="244"/>
    </row>
    <row r="309" spans="1:45" ht="33" customHeight="1" thickBot="1">
      <c r="A309" s="229">
        <f t="shared" si="25"/>
        <v>298</v>
      </c>
      <c r="B309" s="230" t="str">
        <f>IF(【全員最初に作成】基本情報!C332="","",【全員最初に作成】基本情報!C332)</f>
        <v/>
      </c>
      <c r="C309" s="231" t="str">
        <f>IF(【全員最初に作成】基本情報!D332="","",【全員最初に作成】基本情報!D332)</f>
        <v/>
      </c>
      <c r="D309" s="231" t="str">
        <f>IF(【全員最初に作成】基本情報!E332="","",【全員最初に作成】基本情報!E332)</f>
        <v/>
      </c>
      <c r="E309" s="231" t="str">
        <f>IF(【全員最初に作成】基本情報!F332="","",【全員最初に作成】基本情報!F332)</f>
        <v/>
      </c>
      <c r="F309" s="231" t="str">
        <f>IF(【全員最初に作成】基本情報!G332="","",【全員最初に作成】基本情報!G332)</f>
        <v/>
      </c>
      <c r="G309" s="231" t="str">
        <f>IF(【全員最初に作成】基本情報!H332="","",【全員最初に作成】基本情報!H332)</f>
        <v/>
      </c>
      <c r="H309" s="231" t="str">
        <f>IF(【全員最初に作成】基本情報!I332="","",【全員最初に作成】基本情報!I332)</f>
        <v/>
      </c>
      <c r="I309" s="231" t="str">
        <f>IF(【全員最初に作成】基本情報!J332="","",【全員最初に作成】基本情報!J332)</f>
        <v/>
      </c>
      <c r="J309" s="231" t="str">
        <f>IF(【全員最初に作成】基本情報!K332="","",【全員最初に作成】基本情報!K332)</f>
        <v/>
      </c>
      <c r="K309" s="232" t="str">
        <f>IF(【全員最初に作成】基本情報!L332="","",【全員最初に作成】基本情報!L332)</f>
        <v/>
      </c>
      <c r="L309" s="229" t="str">
        <f>IF(【全員最初に作成】基本情報!M332="","",【全員最初に作成】基本情報!M332)</f>
        <v/>
      </c>
      <c r="M309" s="229" t="str">
        <f>IF(【全員最初に作成】基本情報!R332="","",【全員最初に作成】基本情報!R332)</f>
        <v/>
      </c>
      <c r="N309" s="229" t="str">
        <f>IF(【全員最初に作成】基本情報!W332="","",【全員最初に作成】基本情報!W332)</f>
        <v/>
      </c>
      <c r="O309" s="229" t="str">
        <f>IF(【全員最初に作成】基本情報!X332="","",【全員最初に作成】基本情報!X332)</f>
        <v/>
      </c>
      <c r="P309" s="233" t="str">
        <f>IF(【全員最初に作成】基本情報!Y332="","",【全員最初に作成】基本情報!Y332)</f>
        <v/>
      </c>
      <c r="Q309" s="234" t="str">
        <f>IF(【全員最初に作成】基本情報!AB332="","",【全員最初に作成】基本情報!AB332)</f>
        <v/>
      </c>
      <c r="R309" s="800"/>
      <c r="S309" s="801"/>
      <c r="T309" s="235" t="str">
        <f>IFERROR(IF(R309="","",VLOOKUP(P309,【参考】数式用!$A$5:$H$34,MATCH(S309,【参考】数式用!$F$4:$H$4,0)+5,0)),"")</f>
        <v/>
      </c>
      <c r="U309" s="236" t="str">
        <f>IF(S309="特定加算Ⅰ",VLOOKUP(P309,【参考】数式用!$A$5:$I$28,9,FALSE),"-")</f>
        <v>-</v>
      </c>
      <c r="V309" s="237" t="s">
        <v>155</v>
      </c>
      <c r="W309" s="802"/>
      <c r="X309" s="618" t="s">
        <v>156</v>
      </c>
      <c r="Y309" s="802"/>
      <c r="Z309" s="618" t="s">
        <v>157</v>
      </c>
      <c r="AA309" s="802"/>
      <c r="AB309" s="618" t="s">
        <v>156</v>
      </c>
      <c r="AC309" s="802"/>
      <c r="AD309" s="618" t="s">
        <v>158</v>
      </c>
      <c r="AE309" s="238" t="s">
        <v>159</v>
      </c>
      <c r="AF309" s="245" t="str">
        <f t="shared" si="22"/>
        <v/>
      </c>
      <c r="AG309" s="239" t="s">
        <v>160</v>
      </c>
      <c r="AH309" s="240" t="str">
        <f t="shared" si="23"/>
        <v/>
      </c>
      <c r="AJ309" s="241" t="str">
        <f t="shared" si="24"/>
        <v>○</v>
      </c>
      <c r="AK309" s="243" t="str">
        <f t="shared" si="21"/>
        <v/>
      </c>
      <c r="AL309" s="243"/>
      <c r="AM309" s="243"/>
      <c r="AN309" s="243"/>
      <c r="AO309" s="243"/>
      <c r="AP309" s="243"/>
      <c r="AQ309" s="243"/>
      <c r="AR309" s="243"/>
      <c r="AS309" s="244"/>
    </row>
    <row r="310" spans="1:45" ht="33" customHeight="1" thickBot="1">
      <c r="A310" s="229">
        <f t="shared" si="25"/>
        <v>299</v>
      </c>
      <c r="B310" s="230" t="str">
        <f>IF(【全員最初に作成】基本情報!C333="","",【全員最初に作成】基本情報!C333)</f>
        <v/>
      </c>
      <c r="C310" s="231" t="str">
        <f>IF(【全員最初に作成】基本情報!D333="","",【全員最初に作成】基本情報!D333)</f>
        <v/>
      </c>
      <c r="D310" s="231" t="str">
        <f>IF(【全員最初に作成】基本情報!E333="","",【全員最初に作成】基本情報!E333)</f>
        <v/>
      </c>
      <c r="E310" s="231" t="str">
        <f>IF(【全員最初に作成】基本情報!F333="","",【全員最初に作成】基本情報!F333)</f>
        <v/>
      </c>
      <c r="F310" s="231" t="str">
        <f>IF(【全員最初に作成】基本情報!G333="","",【全員最初に作成】基本情報!G333)</f>
        <v/>
      </c>
      <c r="G310" s="231" t="str">
        <f>IF(【全員最初に作成】基本情報!H333="","",【全員最初に作成】基本情報!H333)</f>
        <v/>
      </c>
      <c r="H310" s="231" t="str">
        <f>IF(【全員最初に作成】基本情報!I333="","",【全員最初に作成】基本情報!I333)</f>
        <v/>
      </c>
      <c r="I310" s="231" t="str">
        <f>IF(【全員最初に作成】基本情報!J333="","",【全員最初に作成】基本情報!J333)</f>
        <v/>
      </c>
      <c r="J310" s="231" t="str">
        <f>IF(【全員最初に作成】基本情報!K333="","",【全員最初に作成】基本情報!K333)</f>
        <v/>
      </c>
      <c r="K310" s="232" t="str">
        <f>IF(【全員最初に作成】基本情報!L333="","",【全員最初に作成】基本情報!L333)</f>
        <v/>
      </c>
      <c r="L310" s="229" t="str">
        <f>IF(【全員最初に作成】基本情報!M333="","",【全員最初に作成】基本情報!M333)</f>
        <v/>
      </c>
      <c r="M310" s="229" t="str">
        <f>IF(【全員最初に作成】基本情報!R333="","",【全員最初に作成】基本情報!R333)</f>
        <v/>
      </c>
      <c r="N310" s="229" t="str">
        <f>IF(【全員最初に作成】基本情報!W333="","",【全員最初に作成】基本情報!W333)</f>
        <v/>
      </c>
      <c r="O310" s="229" t="str">
        <f>IF(【全員最初に作成】基本情報!X333="","",【全員最初に作成】基本情報!X333)</f>
        <v/>
      </c>
      <c r="P310" s="233" t="str">
        <f>IF(【全員最初に作成】基本情報!Y333="","",【全員最初に作成】基本情報!Y333)</f>
        <v/>
      </c>
      <c r="Q310" s="234" t="str">
        <f>IF(【全員最初に作成】基本情報!AB333="","",【全員最初に作成】基本情報!AB333)</f>
        <v/>
      </c>
      <c r="R310" s="800"/>
      <c r="S310" s="801"/>
      <c r="T310" s="235" t="str">
        <f>IFERROR(IF(R310="","",VLOOKUP(P310,【参考】数式用!$A$5:$H$34,MATCH(S310,【参考】数式用!$F$4:$H$4,0)+5,0)),"")</f>
        <v/>
      </c>
      <c r="U310" s="236" t="str">
        <f>IF(S310="特定加算Ⅰ",VLOOKUP(P310,【参考】数式用!$A$5:$I$28,9,FALSE),"-")</f>
        <v>-</v>
      </c>
      <c r="V310" s="237" t="s">
        <v>155</v>
      </c>
      <c r="W310" s="802"/>
      <c r="X310" s="618" t="s">
        <v>156</v>
      </c>
      <c r="Y310" s="802"/>
      <c r="Z310" s="618" t="s">
        <v>157</v>
      </c>
      <c r="AA310" s="802"/>
      <c r="AB310" s="618" t="s">
        <v>156</v>
      </c>
      <c r="AC310" s="802"/>
      <c r="AD310" s="618" t="s">
        <v>158</v>
      </c>
      <c r="AE310" s="238" t="s">
        <v>159</v>
      </c>
      <c r="AF310" s="245" t="str">
        <f t="shared" si="22"/>
        <v/>
      </c>
      <c r="AG310" s="239" t="s">
        <v>160</v>
      </c>
      <c r="AH310" s="240" t="str">
        <f t="shared" si="23"/>
        <v/>
      </c>
      <c r="AJ310" s="241" t="str">
        <f t="shared" si="24"/>
        <v>○</v>
      </c>
      <c r="AK310" s="243" t="str">
        <f t="shared" si="21"/>
        <v/>
      </c>
      <c r="AL310" s="243"/>
      <c r="AM310" s="243"/>
      <c r="AN310" s="243"/>
      <c r="AO310" s="243"/>
      <c r="AP310" s="243"/>
      <c r="AQ310" s="243"/>
      <c r="AR310" s="243"/>
      <c r="AS310" s="244"/>
    </row>
    <row r="311" spans="1:45" ht="33" customHeight="1" thickBot="1">
      <c r="A311" s="229">
        <f t="shared" si="25"/>
        <v>300</v>
      </c>
      <c r="B311" s="230" t="str">
        <f>IF(【全員最初に作成】基本情報!C334="","",【全員最初に作成】基本情報!C334)</f>
        <v/>
      </c>
      <c r="C311" s="231" t="str">
        <f>IF(【全員最初に作成】基本情報!D334="","",【全員最初に作成】基本情報!D334)</f>
        <v/>
      </c>
      <c r="D311" s="231" t="str">
        <f>IF(【全員最初に作成】基本情報!E334="","",【全員最初に作成】基本情報!E334)</f>
        <v/>
      </c>
      <c r="E311" s="231" t="str">
        <f>IF(【全員最初に作成】基本情報!F334="","",【全員最初に作成】基本情報!F334)</f>
        <v/>
      </c>
      <c r="F311" s="231" t="str">
        <f>IF(【全員最初に作成】基本情報!G334="","",【全員最初に作成】基本情報!G334)</f>
        <v/>
      </c>
      <c r="G311" s="231" t="str">
        <f>IF(【全員最初に作成】基本情報!H334="","",【全員最初に作成】基本情報!H334)</f>
        <v/>
      </c>
      <c r="H311" s="231" t="str">
        <f>IF(【全員最初に作成】基本情報!I334="","",【全員最初に作成】基本情報!I334)</f>
        <v/>
      </c>
      <c r="I311" s="231" t="str">
        <f>IF(【全員最初に作成】基本情報!J334="","",【全員最初に作成】基本情報!J334)</f>
        <v/>
      </c>
      <c r="J311" s="231" t="str">
        <f>IF(【全員最初に作成】基本情報!K334="","",【全員最初に作成】基本情報!K334)</f>
        <v/>
      </c>
      <c r="K311" s="232" t="str">
        <f>IF(【全員最初に作成】基本情報!L334="","",【全員最初に作成】基本情報!L334)</f>
        <v/>
      </c>
      <c r="L311" s="229" t="str">
        <f>IF(【全員最初に作成】基本情報!M334="","",【全員最初に作成】基本情報!M334)</f>
        <v/>
      </c>
      <c r="M311" s="229" t="str">
        <f>IF(【全員最初に作成】基本情報!R334="","",【全員最初に作成】基本情報!R334)</f>
        <v/>
      </c>
      <c r="N311" s="229" t="str">
        <f>IF(【全員最初に作成】基本情報!W334="","",【全員最初に作成】基本情報!W334)</f>
        <v/>
      </c>
      <c r="O311" s="229" t="str">
        <f>IF(【全員最初に作成】基本情報!X334="","",【全員最初に作成】基本情報!X334)</f>
        <v/>
      </c>
      <c r="P311" s="233" t="str">
        <f>IF(【全員最初に作成】基本情報!Y334="","",【全員最初に作成】基本情報!Y334)</f>
        <v/>
      </c>
      <c r="Q311" s="234" t="str">
        <f>IF(【全員最初に作成】基本情報!AB334="","",【全員最初に作成】基本情報!AB334)</f>
        <v/>
      </c>
      <c r="R311" s="800"/>
      <c r="S311" s="801"/>
      <c r="T311" s="235" t="str">
        <f>IFERROR(IF(R311="","",VLOOKUP(P311,【参考】数式用!$A$5:$H$34,MATCH(S311,【参考】数式用!$F$4:$H$4,0)+5,0)),"")</f>
        <v/>
      </c>
      <c r="U311" s="236" t="str">
        <f>IF(S311="特定加算Ⅰ",VLOOKUP(P311,【参考】数式用!$A$5:$I$28,9,FALSE),"-")</f>
        <v>-</v>
      </c>
      <c r="V311" s="237" t="s">
        <v>155</v>
      </c>
      <c r="W311" s="802"/>
      <c r="X311" s="618" t="s">
        <v>156</v>
      </c>
      <c r="Y311" s="802"/>
      <c r="Z311" s="618" t="s">
        <v>157</v>
      </c>
      <c r="AA311" s="802"/>
      <c r="AB311" s="618" t="s">
        <v>156</v>
      </c>
      <c r="AC311" s="802"/>
      <c r="AD311" s="618" t="s">
        <v>158</v>
      </c>
      <c r="AE311" s="238" t="s">
        <v>159</v>
      </c>
      <c r="AF311" s="245" t="str">
        <f t="shared" si="22"/>
        <v/>
      </c>
      <c r="AG311" s="239" t="s">
        <v>160</v>
      </c>
      <c r="AH311" s="240" t="str">
        <f t="shared" si="23"/>
        <v/>
      </c>
      <c r="AJ311" s="241" t="str">
        <f t="shared" si="24"/>
        <v>○</v>
      </c>
      <c r="AK311" s="243" t="str">
        <f t="shared" si="21"/>
        <v/>
      </c>
      <c r="AL311" s="243"/>
      <c r="AM311" s="243"/>
      <c r="AN311" s="243"/>
      <c r="AO311" s="243"/>
      <c r="AP311" s="243"/>
      <c r="AQ311" s="243"/>
      <c r="AR311" s="243"/>
      <c r="AS311" s="244"/>
    </row>
    <row r="312" spans="1:45" ht="10.5" customHeight="1"/>
    <row r="313" spans="1:45" ht="20.25" customHeight="1">
      <c r="AH313" s="254"/>
    </row>
    <row r="314" spans="1:45" ht="20.25" customHeight="1">
      <c r="AH314" s="255"/>
    </row>
    <row r="315" spans="1:45" ht="21" customHeight="1"/>
  </sheetData>
  <sheetProtection password="D9E3" sheet="1" formatCells="0" formatColumns="0" formatRows="0" insertRows="0" deleteRows="0" selectLockedCells="1" autoFilter="0" selectUnlockedCells="1"/>
  <autoFilter ref="L11:AH11" xr:uid="{00000000-0009-0000-0000-000006000000}"/>
  <mergeCells count="17">
    <mergeCell ref="A3:C3"/>
    <mergeCell ref="D3:O3"/>
    <mergeCell ref="S8:T8"/>
    <mergeCell ref="V8:AG8"/>
    <mergeCell ref="A7:A10"/>
    <mergeCell ref="B7:K10"/>
    <mergeCell ref="L7:L10"/>
    <mergeCell ref="O7:O10"/>
    <mergeCell ref="P7:P10"/>
    <mergeCell ref="Q7:Q10"/>
    <mergeCell ref="U9:U10"/>
    <mergeCell ref="R9:R10"/>
    <mergeCell ref="M7:N9"/>
    <mergeCell ref="S9:S10"/>
    <mergeCell ref="T9:T10"/>
    <mergeCell ref="V9:AG10"/>
    <mergeCell ref="AH9:AH10"/>
  </mergeCells>
  <phoneticPr fontId="8"/>
  <dataValidations count="3">
    <dataValidation imeMode="hiragana" allowBlank="1" showInputMessage="1" showErrorMessage="1" sqref="AH314" xr:uid="{00000000-0002-0000-0600-000000000000}"/>
    <dataValidation imeMode="halfAlpha" allowBlank="1" showInputMessage="1" showErrorMessage="1" sqref="AA12:AA311 B12:Q311 W12:W311" xr:uid="{00000000-0002-0000-0600-000001000000}"/>
    <dataValidation type="list" allowBlank="1" showInputMessage="1" showErrorMessage="1" sqref="R12:R311" xr:uid="{00000000-0002-0000-0600-000002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3000000}">
          <x14:formula1>
            <xm:f>【参考】数式用!$F$4:$H$4</xm:f>
          </x14:formula1>
          <xm:sqref>S12:S311</xm:sqref>
        </x14:dataValidation>
        <x14:dataValidation type="list" imeMode="halfAlpha" allowBlank="1" showInputMessage="1" showErrorMessage="1" xr:uid="{00000000-0002-0000-0600-000004000000}">
          <x14:formula1>
            <xm:f>【参考】数式用!$K$5:$K$16</xm:f>
          </x14:formula1>
          <xm:sqref>AC12:AC311 Y12:Y311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Y294"/>
  <sheetViews>
    <sheetView view="pageBreakPreview" topLeftCell="A71" zoomScale="115" zoomScaleNormal="120" zoomScaleSheetLayoutView="115" workbookViewId="0">
      <selection activeCell="AL88" sqref="AL88"/>
    </sheetView>
  </sheetViews>
  <sheetFormatPr defaultColWidth="9" defaultRowHeight="13.2"/>
  <cols>
    <col min="1" max="1" width="2.44140625" style="197" customWidth="1"/>
    <col min="2" max="6" width="2.77734375" style="197" customWidth="1"/>
    <col min="7" max="35" width="2.44140625" style="197" customWidth="1"/>
    <col min="36" max="36" width="2.44140625" style="257" customWidth="1"/>
    <col min="37" max="37" width="2.77734375" style="197" customWidth="1"/>
    <col min="38" max="38" width="4" style="197" customWidth="1"/>
    <col min="39" max="43" width="9.21875" style="197" customWidth="1"/>
    <col min="44" max="44" width="9.77734375" style="197" bestFit="1" customWidth="1"/>
    <col min="45" max="16384" width="9" style="197"/>
  </cols>
  <sheetData>
    <row r="1" spans="1:46" ht="14.25" customHeight="1">
      <c r="A1" s="256" t="s">
        <v>435</v>
      </c>
      <c r="Y1" s="1316" t="s">
        <v>85</v>
      </c>
      <c r="Z1" s="1316"/>
      <c r="AA1" s="1316"/>
      <c r="AB1" s="1316"/>
      <c r="AC1" s="1316" t="str">
        <f>IF(【全員最初に作成】基本情報!C11="","",【全員最初に作成】基本情報!C11)</f>
        <v>東京都</v>
      </c>
      <c r="AD1" s="1316"/>
      <c r="AE1" s="1316"/>
      <c r="AF1" s="1316"/>
      <c r="AG1" s="1316"/>
      <c r="AH1" s="1316"/>
      <c r="AI1" s="1316"/>
      <c r="AJ1" s="1316"/>
    </row>
    <row r="2" spans="1:46" ht="14.25" customHeight="1">
      <c r="AC2" s="199"/>
      <c r="AD2" s="199"/>
      <c r="AE2" s="199"/>
      <c r="AF2" s="199"/>
      <c r="AG2" s="199"/>
      <c r="AH2" s="199"/>
      <c r="AI2" s="199"/>
    </row>
    <row r="3" spans="1:46" ht="6" customHeight="1">
      <c r="A3" s="256"/>
    </row>
    <row r="4" spans="1:46" ht="16.5" customHeight="1">
      <c r="B4" s="198"/>
      <c r="C4" s="198"/>
      <c r="D4" s="198"/>
      <c r="E4" s="198"/>
      <c r="F4" s="198"/>
      <c r="G4" s="198"/>
      <c r="H4" s="198"/>
      <c r="I4" s="198"/>
      <c r="J4" s="198"/>
      <c r="K4" s="198"/>
      <c r="L4" s="198"/>
      <c r="M4" s="198"/>
      <c r="N4" s="198"/>
      <c r="O4" s="198"/>
      <c r="P4" s="198"/>
      <c r="Q4" s="198"/>
      <c r="R4" s="198"/>
      <c r="S4" s="198"/>
      <c r="T4" s="198"/>
      <c r="U4" s="198"/>
      <c r="V4" s="198"/>
      <c r="X4" s="258" t="s">
        <v>282</v>
      </c>
      <c r="Y4" s="1525">
        <v>4</v>
      </c>
      <c r="Z4" s="1525"/>
      <c r="AA4" s="198" t="s">
        <v>17</v>
      </c>
      <c r="AE4" s="198"/>
      <c r="AH4" s="198"/>
      <c r="AI4" s="198"/>
      <c r="AJ4" s="259"/>
    </row>
    <row r="5" spans="1:46" ht="16.5" customHeight="1">
      <c r="A5" s="1521" t="s">
        <v>370</v>
      </c>
      <c r="B5" s="1521"/>
      <c r="C5" s="1521"/>
      <c r="D5" s="1521"/>
      <c r="E5" s="1521"/>
      <c r="F5" s="1521"/>
      <c r="G5" s="1521"/>
      <c r="H5" s="1521"/>
      <c r="I5" s="1521"/>
      <c r="J5" s="1521"/>
      <c r="K5" s="1521"/>
      <c r="L5" s="1521"/>
      <c r="M5" s="1521"/>
      <c r="N5" s="1521"/>
      <c r="O5" s="1521"/>
      <c r="P5" s="1521"/>
      <c r="Q5" s="1521"/>
      <c r="R5" s="1521"/>
      <c r="S5" s="1521"/>
      <c r="T5" s="1521"/>
      <c r="U5" s="1521"/>
      <c r="V5" s="1521"/>
      <c r="W5" s="1521"/>
      <c r="X5" s="1521"/>
      <c r="Y5" s="1521"/>
      <c r="Z5" s="1521"/>
      <c r="AA5" s="1521"/>
      <c r="AB5" s="1521"/>
      <c r="AC5" s="1521"/>
      <c r="AD5" s="1521"/>
      <c r="AE5" s="1521"/>
      <c r="AF5" s="1521"/>
      <c r="AG5" s="1521"/>
      <c r="AH5" s="1521"/>
      <c r="AI5" s="1521"/>
      <c r="AJ5" s="1521"/>
    </row>
    <row r="6" spans="1:46" ht="6" customHeight="1"/>
    <row r="7" spans="1:46" ht="15" customHeight="1">
      <c r="A7" s="260" t="s">
        <v>164</v>
      </c>
      <c r="R7" s="199"/>
      <c r="S7" s="199"/>
      <c r="T7" s="199"/>
      <c r="U7" s="199"/>
      <c r="V7" s="199"/>
      <c r="W7" s="199"/>
      <c r="X7" s="199"/>
      <c r="Y7" s="199"/>
      <c r="Z7" s="199"/>
      <c r="AA7" s="209"/>
      <c r="AB7" s="209"/>
      <c r="AC7" s="209"/>
      <c r="AD7" s="209"/>
      <c r="AE7" s="209"/>
      <c r="AF7" s="209"/>
      <c r="AG7" s="209"/>
      <c r="AH7" s="209"/>
      <c r="AI7" s="209"/>
    </row>
    <row r="8" spans="1:46" ht="6" customHeight="1"/>
    <row r="9" spans="1:46" s="261" customFormat="1" ht="12">
      <c r="A9" s="1313" t="s">
        <v>125</v>
      </c>
      <c r="B9" s="1314"/>
      <c r="C9" s="1314"/>
      <c r="D9" s="1314"/>
      <c r="E9" s="1314"/>
      <c r="F9" s="1315"/>
      <c r="G9" s="1179" t="str">
        <f>IF(【全員最初に作成】基本情報!M15="","",【全員最初に作成】基本情報!M15)</f>
        <v>シャカイフクシホウジンマルマルカイ</v>
      </c>
      <c r="H9" s="1179"/>
      <c r="I9" s="1179"/>
      <c r="J9" s="1179"/>
      <c r="K9" s="1179"/>
      <c r="L9" s="1179"/>
      <c r="M9" s="1179"/>
      <c r="N9" s="1179"/>
      <c r="O9" s="1179"/>
      <c r="P9" s="1179"/>
      <c r="Q9" s="1179"/>
      <c r="R9" s="1179"/>
      <c r="S9" s="1179"/>
      <c r="T9" s="1179"/>
      <c r="U9" s="1179"/>
      <c r="V9" s="1179"/>
      <c r="W9" s="1179"/>
      <c r="X9" s="1179"/>
      <c r="Y9" s="1179"/>
      <c r="Z9" s="1179"/>
      <c r="AA9" s="1179"/>
      <c r="AB9" s="1179"/>
      <c r="AC9" s="1179"/>
      <c r="AD9" s="1179"/>
      <c r="AE9" s="1179"/>
      <c r="AF9" s="1179"/>
      <c r="AG9" s="1179"/>
      <c r="AH9" s="1179"/>
      <c r="AI9" s="1179"/>
      <c r="AJ9" s="1180"/>
    </row>
    <row r="10" spans="1:46" s="261" customFormat="1" ht="25.5" customHeight="1">
      <c r="A10" s="1335" t="s">
        <v>124</v>
      </c>
      <c r="B10" s="1336"/>
      <c r="C10" s="1336"/>
      <c r="D10" s="1336"/>
      <c r="E10" s="1336"/>
      <c r="F10" s="1337"/>
      <c r="G10" s="1184" t="str">
        <f>IF(【全員最初に作成】基本情報!M16="","",【全員最初に作成】基本情報!M16)</f>
        <v>社会福祉法人○○会</v>
      </c>
      <c r="H10" s="1184"/>
      <c r="I10" s="1184"/>
      <c r="J10" s="1184"/>
      <c r="K10" s="1184"/>
      <c r="L10" s="1184"/>
      <c r="M10" s="1184"/>
      <c r="N10" s="1184"/>
      <c r="O10" s="1184"/>
      <c r="P10" s="1184"/>
      <c r="Q10" s="1184"/>
      <c r="R10" s="1184"/>
      <c r="S10" s="1184"/>
      <c r="T10" s="1184"/>
      <c r="U10" s="1184"/>
      <c r="V10" s="1184"/>
      <c r="W10" s="1184"/>
      <c r="X10" s="1184"/>
      <c r="Y10" s="1184"/>
      <c r="Z10" s="1184"/>
      <c r="AA10" s="1184"/>
      <c r="AB10" s="1184"/>
      <c r="AC10" s="1184"/>
      <c r="AD10" s="1184"/>
      <c r="AE10" s="1184"/>
      <c r="AF10" s="1184"/>
      <c r="AG10" s="1184"/>
      <c r="AH10" s="1184"/>
      <c r="AI10" s="1184"/>
      <c r="AJ10" s="1185"/>
    </row>
    <row r="11" spans="1:46" s="261" customFormat="1" ht="12.75" customHeight="1">
      <c r="A11" s="1317" t="s">
        <v>128</v>
      </c>
      <c r="B11" s="1318"/>
      <c r="C11" s="1318"/>
      <c r="D11" s="1318"/>
      <c r="E11" s="1318"/>
      <c r="F11" s="1319"/>
      <c r="G11" s="262" t="s">
        <v>7</v>
      </c>
      <c r="H11" s="1166" t="str">
        <f>IF(【全員最初に作成】基本情報!AD17="","",【全員最初に作成】基本情報!AD17)</f>
        <v>100－1234</v>
      </c>
      <c r="I11" s="1166"/>
      <c r="J11" s="1166"/>
      <c r="K11" s="1166"/>
      <c r="L11" s="1166"/>
      <c r="M11" s="263"/>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5"/>
    </row>
    <row r="12" spans="1:46" s="261" customFormat="1" ht="16.5" customHeight="1">
      <c r="A12" s="1320"/>
      <c r="B12" s="1321"/>
      <c r="C12" s="1321"/>
      <c r="D12" s="1321"/>
      <c r="E12" s="1321"/>
      <c r="F12" s="1322"/>
      <c r="G12" s="1167" t="str">
        <f>IF(【全員最初に作成】基本情報!M18="","",【全員最初に作成】基本情報!M18)</f>
        <v>千代田区霞が関１－２－２</v>
      </c>
      <c r="H12" s="1168"/>
      <c r="I12" s="1168"/>
      <c r="J12" s="1168"/>
      <c r="K12" s="1168"/>
      <c r="L12" s="1168"/>
      <c r="M12" s="1168"/>
      <c r="N12" s="1168"/>
      <c r="O12" s="1168"/>
      <c r="P12" s="1168"/>
      <c r="Q12" s="1168"/>
      <c r="R12" s="1168"/>
      <c r="S12" s="1168"/>
      <c r="T12" s="1168"/>
      <c r="U12" s="1168"/>
      <c r="V12" s="1168"/>
      <c r="W12" s="1168"/>
      <c r="X12" s="1168"/>
      <c r="Y12" s="1168"/>
      <c r="Z12" s="1168"/>
      <c r="AA12" s="1168"/>
      <c r="AB12" s="1168"/>
      <c r="AC12" s="1168"/>
      <c r="AD12" s="1168"/>
      <c r="AE12" s="1168"/>
      <c r="AF12" s="1168"/>
      <c r="AG12" s="1168"/>
      <c r="AH12" s="1168"/>
      <c r="AI12" s="1168"/>
      <c r="AJ12" s="1169"/>
    </row>
    <row r="13" spans="1:46" s="261" customFormat="1" ht="16.5" customHeight="1">
      <c r="A13" s="1320"/>
      <c r="B13" s="1321"/>
      <c r="C13" s="1321"/>
      <c r="D13" s="1321"/>
      <c r="E13" s="1321"/>
      <c r="F13" s="1322"/>
      <c r="G13" s="1170" t="str">
        <f>IF(【全員最初に作成】基本情報!M19="","",【全員最初に作成】基本情報!M19)</f>
        <v>○○ビル18Ｆ</v>
      </c>
      <c r="H13" s="1159"/>
      <c r="I13" s="1159"/>
      <c r="J13" s="1159"/>
      <c r="K13" s="1159"/>
      <c r="L13" s="1159"/>
      <c r="M13" s="1159"/>
      <c r="N13" s="1159"/>
      <c r="O13" s="1159"/>
      <c r="P13" s="1159"/>
      <c r="Q13" s="1159"/>
      <c r="R13" s="1159"/>
      <c r="S13" s="1159"/>
      <c r="T13" s="1159"/>
      <c r="U13" s="1159"/>
      <c r="V13" s="1159"/>
      <c r="W13" s="1159"/>
      <c r="X13" s="1159"/>
      <c r="Y13" s="1159"/>
      <c r="Z13" s="1159"/>
      <c r="AA13" s="1159"/>
      <c r="AB13" s="1159"/>
      <c r="AC13" s="1159"/>
      <c r="AD13" s="1159"/>
      <c r="AE13" s="1159"/>
      <c r="AF13" s="1159"/>
      <c r="AG13" s="1159"/>
      <c r="AH13" s="1159"/>
      <c r="AI13" s="1159"/>
      <c r="AJ13" s="1160"/>
    </row>
    <row r="14" spans="1:46" s="261" customFormat="1" ht="12">
      <c r="A14" s="1323" t="s">
        <v>125</v>
      </c>
      <c r="B14" s="1324"/>
      <c r="C14" s="1324"/>
      <c r="D14" s="1324"/>
      <c r="E14" s="1324"/>
      <c r="F14" s="1325"/>
      <c r="G14" s="1174" t="str">
        <f>IF(【全員最初に作成】基本情報!M22="","",【全員最初に作成】基本情報!M22)</f>
        <v>コウロウ　タロウ</v>
      </c>
      <c r="H14" s="1174"/>
      <c r="I14" s="1174"/>
      <c r="J14" s="1174"/>
      <c r="K14" s="1174"/>
      <c r="L14" s="1174"/>
      <c r="M14" s="1174"/>
      <c r="N14" s="1174"/>
      <c r="O14" s="1174"/>
      <c r="P14" s="1174"/>
      <c r="Q14" s="1174"/>
      <c r="R14" s="1174"/>
      <c r="S14" s="1174"/>
      <c r="T14" s="1174"/>
      <c r="U14" s="1174"/>
      <c r="V14" s="1174"/>
      <c r="W14" s="1174"/>
      <c r="X14" s="1174"/>
      <c r="Y14" s="1174"/>
      <c r="Z14" s="1174"/>
      <c r="AA14" s="1174"/>
      <c r="AB14" s="1174"/>
      <c r="AC14" s="1174"/>
      <c r="AD14" s="1174"/>
      <c r="AE14" s="1174"/>
      <c r="AF14" s="1174"/>
      <c r="AG14" s="1174"/>
      <c r="AH14" s="1174"/>
      <c r="AI14" s="1174"/>
      <c r="AJ14" s="1175"/>
    </row>
    <row r="15" spans="1:46" s="261" customFormat="1" ht="25.5" customHeight="1">
      <c r="A15" s="1320" t="s">
        <v>123</v>
      </c>
      <c r="B15" s="1321"/>
      <c r="C15" s="1321"/>
      <c r="D15" s="1321"/>
      <c r="E15" s="1321"/>
      <c r="F15" s="1322"/>
      <c r="G15" s="1159" t="str">
        <f>IF(【全員最初に作成】基本情報!M23="","",【全員最初に作成】基本情報!M23)</f>
        <v>厚労　太郎</v>
      </c>
      <c r="H15" s="1159"/>
      <c r="I15" s="1159"/>
      <c r="J15" s="1159"/>
      <c r="K15" s="1159"/>
      <c r="L15" s="1159"/>
      <c r="M15" s="1159"/>
      <c r="N15" s="1159"/>
      <c r="O15" s="1159"/>
      <c r="P15" s="1159"/>
      <c r="Q15" s="1159"/>
      <c r="R15" s="1159"/>
      <c r="S15" s="1159"/>
      <c r="T15" s="1159"/>
      <c r="U15" s="1159"/>
      <c r="V15" s="1159"/>
      <c r="W15" s="1159"/>
      <c r="X15" s="1159"/>
      <c r="Y15" s="1159"/>
      <c r="Z15" s="1159"/>
      <c r="AA15" s="1159"/>
      <c r="AB15" s="1159"/>
      <c r="AC15" s="1159"/>
      <c r="AD15" s="1159"/>
      <c r="AE15" s="1159"/>
      <c r="AF15" s="1159"/>
      <c r="AG15" s="1159"/>
      <c r="AH15" s="1159"/>
      <c r="AI15" s="1159"/>
      <c r="AJ15" s="1160"/>
    </row>
    <row r="16" spans="1:46" s="261" customFormat="1" ht="15" customHeight="1">
      <c r="A16" s="1316" t="s">
        <v>127</v>
      </c>
      <c r="B16" s="1316"/>
      <c r="C16" s="1316"/>
      <c r="D16" s="1316"/>
      <c r="E16" s="1316"/>
      <c r="F16" s="1316"/>
      <c r="G16" s="1326" t="s">
        <v>0</v>
      </c>
      <c r="H16" s="1316"/>
      <c r="I16" s="1316"/>
      <c r="J16" s="1316"/>
      <c r="K16" s="1161" t="str">
        <f>IF(【全員最初に作成】基本情報!M24="","",【全員最初に作成】基本情報!M24)</f>
        <v>03-3571-0000</v>
      </c>
      <c r="L16" s="1161"/>
      <c r="M16" s="1161"/>
      <c r="N16" s="1161"/>
      <c r="O16" s="1161"/>
      <c r="P16" s="1316" t="s">
        <v>1</v>
      </c>
      <c r="Q16" s="1316"/>
      <c r="R16" s="1316"/>
      <c r="S16" s="1316"/>
      <c r="T16" s="1161" t="str">
        <f>IF(【全員最初に作成】基本情報!M25="","",【全員最初に作成】基本情報!M25)</f>
        <v>03-3571-9999</v>
      </c>
      <c r="U16" s="1161"/>
      <c r="V16" s="1161"/>
      <c r="W16" s="1161"/>
      <c r="X16" s="1161"/>
      <c r="Y16" s="1316" t="s">
        <v>126</v>
      </c>
      <c r="Z16" s="1316"/>
      <c r="AA16" s="1316"/>
      <c r="AB16" s="1316"/>
      <c r="AC16" s="1162" t="str">
        <f>IF(【全員最初に作成】基本情報!M26="","",【全員最初に作成】基本情報!M26)</f>
        <v>aaa@aaa.aa.jp</v>
      </c>
      <c r="AD16" s="1162"/>
      <c r="AE16" s="1162"/>
      <c r="AF16" s="1162"/>
      <c r="AG16" s="1162"/>
      <c r="AH16" s="1162"/>
      <c r="AI16" s="1162"/>
      <c r="AJ16" s="1162"/>
      <c r="AK16" s="266"/>
      <c r="AT16" s="267"/>
    </row>
    <row r="17" spans="1:46" s="261" customFormat="1" ht="12.6" thickBot="1">
      <c r="A17" s="268"/>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9"/>
      <c r="AK17" s="266"/>
      <c r="AT17" s="267"/>
    </row>
    <row r="18" spans="1:46" s="261" customFormat="1" ht="3.75" customHeight="1">
      <c r="A18" s="270"/>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2"/>
      <c r="AK18" s="266"/>
      <c r="AT18" s="267"/>
    </row>
    <row r="19" spans="1:46" s="261" customFormat="1" ht="18" customHeight="1">
      <c r="A19" s="273" t="s">
        <v>285</v>
      </c>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74"/>
      <c r="AK19" s="266"/>
      <c r="AM19" s="275" t="s">
        <v>349</v>
      </c>
      <c r="AN19" s="275" t="s">
        <v>350</v>
      </c>
      <c r="AT19" s="267"/>
    </row>
    <row r="20" spans="1:46" ht="18" customHeight="1">
      <c r="A20" s="276"/>
      <c r="B20" s="806"/>
      <c r="C20" s="807" t="s">
        <v>283</v>
      </c>
      <c r="D20" s="808"/>
      <c r="E20" s="808"/>
      <c r="F20" s="808"/>
      <c r="G20" s="808"/>
      <c r="H20" s="808"/>
      <c r="I20" s="808"/>
      <c r="J20" s="808"/>
      <c r="K20" s="808"/>
      <c r="L20" s="809"/>
      <c r="M20" s="810"/>
      <c r="N20" s="810"/>
      <c r="O20" s="810"/>
      <c r="P20" s="811"/>
      <c r="S20" s="812"/>
      <c r="T20" s="813" t="s">
        <v>284</v>
      </c>
      <c r="U20" s="814"/>
      <c r="V20" s="814"/>
      <c r="W20" s="814"/>
      <c r="X20" s="814"/>
      <c r="Y20" s="814"/>
      <c r="Z20" s="814"/>
      <c r="AA20" s="814"/>
      <c r="AB20" s="815"/>
      <c r="AC20" s="814"/>
      <c r="AD20" s="814"/>
      <c r="AE20" s="814"/>
      <c r="AF20" s="814"/>
      <c r="AG20" s="814"/>
      <c r="AH20" s="814"/>
      <c r="AI20" s="816"/>
      <c r="AJ20" s="817"/>
      <c r="AK20" s="266"/>
      <c r="AM20" s="275" t="b">
        <v>1</v>
      </c>
      <c r="AN20" s="277" t="b">
        <v>1</v>
      </c>
      <c r="AT20" s="278"/>
    </row>
    <row r="21" spans="1:46" ht="5.0999999999999996" customHeight="1">
      <c r="A21" s="276"/>
      <c r="B21" s="279"/>
      <c r="C21" s="209"/>
      <c r="D21" s="280"/>
      <c r="E21" s="209"/>
      <c r="F21" s="209"/>
      <c r="G21" s="209"/>
      <c r="H21" s="209"/>
      <c r="I21" s="209"/>
      <c r="J21" s="209"/>
      <c r="K21" s="209"/>
      <c r="L21" s="209"/>
      <c r="M21" s="254"/>
      <c r="N21" s="281"/>
      <c r="O21" s="281"/>
      <c r="P21" s="281"/>
      <c r="Q21" s="209"/>
      <c r="T21" s="209"/>
      <c r="U21" s="280"/>
      <c r="V21" s="209"/>
      <c r="W21" s="209"/>
      <c r="X21" s="209"/>
      <c r="Y21" s="209"/>
      <c r="Z21" s="209"/>
      <c r="AA21" s="209"/>
      <c r="AB21" s="209"/>
      <c r="AC21" s="281"/>
      <c r="AD21" s="209"/>
      <c r="AE21" s="209"/>
      <c r="AF21" s="209"/>
      <c r="AG21" s="209"/>
      <c r="AH21" s="209"/>
      <c r="AI21" s="209"/>
      <c r="AJ21" s="282"/>
      <c r="AT21" s="278"/>
    </row>
    <row r="22" spans="1:46" ht="3.75" customHeight="1" thickBot="1">
      <c r="A22" s="283"/>
      <c r="B22" s="284"/>
      <c r="C22" s="284"/>
      <c r="D22" s="284"/>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5"/>
      <c r="AK22" s="257"/>
      <c r="AT22" s="278"/>
    </row>
    <row r="23" spans="1:46" ht="13.5" customHeight="1">
      <c r="AK23" s="257"/>
      <c r="AT23" s="278"/>
    </row>
    <row r="24" spans="1:46" ht="15" customHeight="1">
      <c r="A24" s="286" t="s">
        <v>165</v>
      </c>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K24" s="257"/>
      <c r="AT24" s="278"/>
    </row>
    <row r="25" spans="1:46" ht="54.75" customHeight="1">
      <c r="A25" s="288"/>
      <c r="B25" s="1338" t="s">
        <v>455</v>
      </c>
      <c r="C25" s="1339"/>
      <c r="D25" s="1339"/>
      <c r="E25" s="1339"/>
      <c r="F25" s="1339"/>
      <c r="G25" s="1339"/>
      <c r="H25" s="1339"/>
      <c r="I25" s="1339"/>
      <c r="J25" s="1339"/>
      <c r="K25" s="1339"/>
      <c r="L25" s="1339"/>
      <c r="M25" s="1339"/>
      <c r="N25" s="1339"/>
      <c r="O25" s="1339"/>
      <c r="P25" s="1339"/>
      <c r="Q25" s="1339"/>
      <c r="R25" s="1339"/>
      <c r="S25" s="1339"/>
      <c r="T25" s="1339"/>
      <c r="U25" s="1339"/>
      <c r="V25" s="1339"/>
      <c r="W25" s="1339"/>
      <c r="X25" s="1339"/>
      <c r="Y25" s="1339"/>
      <c r="Z25" s="1339"/>
      <c r="AA25" s="1339"/>
      <c r="AB25" s="1339"/>
      <c r="AC25" s="1339"/>
      <c r="AD25" s="1339"/>
      <c r="AE25" s="1339"/>
      <c r="AF25" s="1339"/>
      <c r="AG25" s="1339"/>
      <c r="AH25" s="1339"/>
      <c r="AI25" s="1339"/>
      <c r="AJ25" s="1339"/>
      <c r="AK25" s="257"/>
      <c r="AT25" s="278"/>
    </row>
    <row r="26" spans="1:46" ht="4.5" customHeight="1">
      <c r="B26" s="261"/>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K26" s="257"/>
      <c r="AT26" s="278"/>
    </row>
    <row r="27" spans="1:46" ht="15" customHeight="1">
      <c r="A27" s="197" t="s">
        <v>371</v>
      </c>
      <c r="B27" s="261"/>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K27" s="257"/>
      <c r="AT27" s="278"/>
    </row>
    <row r="28" spans="1:46" ht="21" customHeight="1">
      <c r="A28" s="263" t="s">
        <v>28</v>
      </c>
      <c r="B28" s="618" t="s">
        <v>303</v>
      </c>
      <c r="C28" s="618"/>
      <c r="D28" s="618"/>
      <c r="E28" s="618"/>
      <c r="F28" s="618"/>
      <c r="G28" s="618"/>
      <c r="H28" s="618"/>
      <c r="I28" s="618"/>
      <c r="J28" s="618"/>
      <c r="K28" s="618"/>
      <c r="L28" s="289"/>
      <c r="M28" s="290" t="s">
        <v>57</v>
      </c>
      <c r="N28" s="1285" t="s">
        <v>248</v>
      </c>
      <c r="O28" s="1286"/>
      <c r="P28" s="1286"/>
      <c r="Q28" s="1286"/>
      <c r="R28" s="1286"/>
      <c r="S28" s="1286"/>
      <c r="T28" s="1286"/>
      <c r="U28" s="1286"/>
      <c r="V28" s="1286"/>
      <c r="W28" s="1286"/>
      <c r="X28" s="1286"/>
      <c r="Y28" s="1286"/>
      <c r="Z28" s="1286"/>
      <c r="AA28" s="1286"/>
      <c r="AB28" s="1286"/>
      <c r="AC28" s="1286"/>
      <c r="AD28" s="1286"/>
      <c r="AE28" s="1286"/>
      <c r="AF28" s="1286"/>
      <c r="AG28" s="1286"/>
      <c r="AH28" s="1286"/>
      <c r="AI28" s="1286"/>
      <c r="AJ28" s="1287"/>
      <c r="AK28" s="257"/>
      <c r="AT28" s="278"/>
    </row>
    <row r="29" spans="1:46" ht="21" customHeight="1">
      <c r="A29" s="237" t="s">
        <v>10</v>
      </c>
      <c r="B29" s="618" t="s">
        <v>297</v>
      </c>
      <c r="C29" s="291"/>
      <c r="D29" s="291"/>
      <c r="E29" s="291"/>
      <c r="F29" s="291"/>
      <c r="G29" s="291"/>
      <c r="H29" s="291"/>
      <c r="I29" s="291"/>
      <c r="J29" s="291"/>
      <c r="K29" s="291"/>
      <c r="L29" s="291"/>
      <c r="M29" s="590"/>
      <c r="N29" s="1288"/>
      <c r="O29" s="1289"/>
      <c r="P29" s="1289"/>
      <c r="Q29" s="1289"/>
      <c r="R29" s="1289"/>
      <c r="S29" s="1289"/>
      <c r="T29" s="1289"/>
      <c r="U29" s="1289"/>
      <c r="V29" s="1289"/>
      <c r="W29" s="1289"/>
      <c r="X29" s="1289"/>
      <c r="Y29" s="1289"/>
      <c r="Z29" s="1289"/>
      <c r="AA29" s="1289"/>
      <c r="AB29" s="1289"/>
      <c r="AC29" s="1289"/>
      <c r="AD29" s="1289"/>
      <c r="AE29" s="1289"/>
      <c r="AF29" s="1289"/>
      <c r="AG29" s="1289"/>
      <c r="AH29" s="1289"/>
      <c r="AI29" s="1289"/>
      <c r="AJ29" s="1290"/>
      <c r="AK29" s="257"/>
      <c r="AL29" s="1270" t="s">
        <v>456</v>
      </c>
      <c r="AT29" s="278"/>
    </row>
    <row r="30" spans="1:46" ht="21" customHeight="1" thickBot="1">
      <c r="A30" s="237" t="s">
        <v>20</v>
      </c>
      <c r="B30" s="618" t="s">
        <v>19</v>
      </c>
      <c r="C30" s="291"/>
      <c r="D30" s="1327">
        <f>IF($Y$4="","",$Y$4)</f>
        <v>4</v>
      </c>
      <c r="E30" s="1327"/>
      <c r="F30" s="292" t="s">
        <v>296</v>
      </c>
      <c r="G30" s="291"/>
      <c r="H30" s="291"/>
      <c r="I30" s="291"/>
      <c r="J30" s="291"/>
      <c r="K30" s="291"/>
      <c r="L30" s="291"/>
      <c r="M30" s="291"/>
      <c r="N30" s="291"/>
      <c r="O30" s="291"/>
      <c r="P30" s="291"/>
      <c r="Q30" s="291"/>
      <c r="R30" s="291"/>
      <c r="S30" s="291"/>
      <c r="T30" s="291"/>
      <c r="U30" s="291"/>
      <c r="V30" s="291"/>
      <c r="W30" s="291"/>
      <c r="X30" s="291"/>
      <c r="Y30" s="291"/>
      <c r="Z30" s="291"/>
      <c r="AA30" s="291"/>
      <c r="AB30" s="1328">
        <f>IF('⇒【処遇】別紙様式2-2'!O5="","",'⇒【処遇】別紙様式2-2'!O5)</f>
        <v>25232400</v>
      </c>
      <c r="AC30" s="1329"/>
      <c r="AD30" s="1329"/>
      <c r="AE30" s="1329"/>
      <c r="AF30" s="1329"/>
      <c r="AG30" s="1329"/>
      <c r="AH30" s="1329"/>
      <c r="AI30" s="1330" t="s">
        <v>2</v>
      </c>
      <c r="AJ30" s="1326"/>
      <c r="AK30" s="266"/>
      <c r="AL30" s="1271"/>
      <c r="AT30" s="278"/>
    </row>
    <row r="31" spans="1:46" ht="21" customHeight="1" thickBot="1">
      <c r="A31" s="293" t="s">
        <v>18</v>
      </c>
      <c r="B31" s="294" t="s">
        <v>286</v>
      </c>
      <c r="C31" s="210"/>
      <c r="D31" s="294"/>
      <c r="E31" s="294"/>
      <c r="F31" s="294"/>
      <c r="G31" s="294"/>
      <c r="H31" s="294"/>
      <c r="I31" s="294"/>
      <c r="J31" s="294"/>
      <c r="K31" s="294"/>
      <c r="L31" s="294"/>
      <c r="M31" s="294"/>
      <c r="N31" s="294"/>
      <c r="O31" s="294"/>
      <c r="P31" s="294"/>
      <c r="Q31" s="294"/>
      <c r="R31" s="294"/>
      <c r="S31" s="294"/>
      <c r="T31" s="294"/>
      <c r="U31" s="294"/>
      <c r="V31" s="294"/>
      <c r="W31" s="294"/>
      <c r="X31" s="294"/>
      <c r="Y31" s="294"/>
      <c r="Z31" s="295"/>
      <c r="AA31" s="296" t="s">
        <v>235</v>
      </c>
      <c r="AB31" s="1331" t="str">
        <f>IFERROR(AB32-AB33,"")</f>
        <v/>
      </c>
      <c r="AC31" s="1332"/>
      <c r="AD31" s="1332"/>
      <c r="AE31" s="1332"/>
      <c r="AF31" s="1332"/>
      <c r="AG31" s="1332"/>
      <c r="AH31" s="1332"/>
      <c r="AI31" s="1330" t="s">
        <v>2</v>
      </c>
      <c r="AJ31" s="1326"/>
      <c r="AK31" s="257" t="s">
        <v>193</v>
      </c>
      <c r="AL31" s="241" t="str">
        <f>IF(AB30="","",IF(AB31="","",IF(AB31&gt;AB30,"○","☓")))</f>
        <v/>
      </c>
      <c r="AM31" s="297" t="s">
        <v>194</v>
      </c>
      <c r="AN31" s="243"/>
      <c r="AO31" s="243"/>
      <c r="AP31" s="243"/>
      <c r="AQ31" s="243"/>
      <c r="AR31" s="243"/>
      <c r="AS31" s="243"/>
      <c r="AT31" s="298"/>
    </row>
    <row r="32" spans="1:46" ht="21" customHeight="1" thickBot="1">
      <c r="A32" s="299"/>
      <c r="B32" s="1333" t="s">
        <v>298</v>
      </c>
      <c r="C32" s="1334"/>
      <c r="D32" s="1334"/>
      <c r="E32" s="1334"/>
      <c r="F32" s="1334"/>
      <c r="G32" s="1334"/>
      <c r="H32" s="1334"/>
      <c r="I32" s="1334"/>
      <c r="J32" s="1334"/>
      <c r="K32" s="1334"/>
      <c r="L32" s="1334"/>
      <c r="M32" s="1334"/>
      <c r="N32" s="1334"/>
      <c r="O32" s="1334"/>
      <c r="P32" s="1334"/>
      <c r="Q32" s="1334"/>
      <c r="R32" s="1334"/>
      <c r="S32" s="1334"/>
      <c r="T32" s="1334"/>
      <c r="U32" s="1334"/>
      <c r="V32" s="1334"/>
      <c r="W32" s="1334"/>
      <c r="X32" s="1334"/>
      <c r="Y32" s="1334"/>
      <c r="Z32" s="1334"/>
      <c r="AA32" s="1334"/>
      <c r="AB32" s="1299"/>
      <c r="AC32" s="1300"/>
      <c r="AD32" s="1300"/>
      <c r="AE32" s="1300"/>
      <c r="AF32" s="1300"/>
      <c r="AG32" s="1300"/>
      <c r="AH32" s="1301"/>
      <c r="AI32" s="1306" t="s">
        <v>2</v>
      </c>
      <c r="AJ32" s="1307"/>
      <c r="AK32" s="257"/>
      <c r="AT32" s="278"/>
    </row>
    <row r="33" spans="1:46" ht="21" customHeight="1" thickBot="1">
      <c r="A33" s="300"/>
      <c r="B33" s="1291" t="s">
        <v>299</v>
      </c>
      <c r="C33" s="1292"/>
      <c r="D33" s="1292"/>
      <c r="E33" s="1292"/>
      <c r="F33" s="1292"/>
      <c r="G33" s="1292"/>
      <c r="H33" s="1292"/>
      <c r="I33" s="1292"/>
      <c r="J33" s="1292"/>
      <c r="K33" s="1292"/>
      <c r="L33" s="1292"/>
      <c r="M33" s="1292"/>
      <c r="N33" s="1292"/>
      <c r="O33" s="1292"/>
      <c r="P33" s="1292"/>
      <c r="Q33" s="1292"/>
      <c r="R33" s="1292"/>
      <c r="S33" s="1292"/>
      <c r="T33" s="1292"/>
      <c r="U33" s="1292"/>
      <c r="V33" s="1292"/>
      <c r="W33" s="1292"/>
      <c r="X33" s="1292"/>
      <c r="Y33" s="1292"/>
      <c r="Z33" s="1292"/>
      <c r="AA33" s="1292"/>
      <c r="AB33" s="1293" t="str">
        <f>IF((AB34-AB35-AB36-AB37)=0,"",(AB34-AB35-AB36-AB37))</f>
        <v/>
      </c>
      <c r="AC33" s="1294"/>
      <c r="AD33" s="1294"/>
      <c r="AE33" s="1294"/>
      <c r="AF33" s="1294"/>
      <c r="AG33" s="1294"/>
      <c r="AH33" s="1295"/>
      <c r="AI33" s="1296" t="s">
        <v>2</v>
      </c>
      <c r="AJ33" s="1297"/>
      <c r="AK33" s="257"/>
      <c r="AT33" s="278"/>
    </row>
    <row r="34" spans="1:46" ht="21" customHeight="1" thickBot="1">
      <c r="A34" s="301"/>
      <c r="B34" s="1298"/>
      <c r="C34" s="302" t="s">
        <v>300</v>
      </c>
      <c r="D34" s="302"/>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1299"/>
      <c r="AC34" s="1300"/>
      <c r="AD34" s="1300"/>
      <c r="AE34" s="1300"/>
      <c r="AF34" s="1300"/>
      <c r="AG34" s="1300"/>
      <c r="AH34" s="1301"/>
      <c r="AI34" s="1302" t="s">
        <v>2</v>
      </c>
      <c r="AJ34" s="1303"/>
      <c r="AK34" s="266"/>
      <c r="AT34" s="278"/>
    </row>
    <row r="35" spans="1:46" ht="21" customHeight="1" thickBot="1">
      <c r="A35" s="301"/>
      <c r="B35" s="1298"/>
      <c r="C35" s="304" t="s">
        <v>337</v>
      </c>
      <c r="D35" s="304"/>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1299"/>
      <c r="AC35" s="1304"/>
      <c r="AD35" s="1304"/>
      <c r="AE35" s="1304"/>
      <c r="AF35" s="1304"/>
      <c r="AG35" s="1304"/>
      <c r="AH35" s="1305"/>
      <c r="AI35" s="1306" t="s">
        <v>2</v>
      </c>
      <c r="AJ35" s="1307"/>
      <c r="AK35" s="266"/>
      <c r="AT35" s="278"/>
    </row>
    <row r="36" spans="1:46" ht="30" customHeight="1" thickBot="1">
      <c r="A36" s="301"/>
      <c r="B36" s="1298"/>
      <c r="C36" s="1308" t="s">
        <v>338</v>
      </c>
      <c r="D36" s="1308"/>
      <c r="E36" s="1308"/>
      <c r="F36" s="1308"/>
      <c r="G36" s="1308"/>
      <c r="H36" s="1308"/>
      <c r="I36" s="1308"/>
      <c r="J36" s="1308"/>
      <c r="K36" s="1308"/>
      <c r="L36" s="1308"/>
      <c r="M36" s="1308"/>
      <c r="N36" s="1308"/>
      <c r="O36" s="1308"/>
      <c r="P36" s="1308"/>
      <c r="Q36" s="1308"/>
      <c r="R36" s="1308"/>
      <c r="S36" s="1308"/>
      <c r="T36" s="1308"/>
      <c r="U36" s="1308"/>
      <c r="V36" s="1308"/>
      <c r="W36" s="1308"/>
      <c r="X36" s="1308"/>
      <c r="Y36" s="1308"/>
      <c r="Z36" s="1308"/>
      <c r="AA36" s="1309"/>
      <c r="AB36" s="1310"/>
      <c r="AC36" s="1311"/>
      <c r="AD36" s="1311"/>
      <c r="AE36" s="1311"/>
      <c r="AF36" s="1311"/>
      <c r="AG36" s="1311"/>
      <c r="AH36" s="1312"/>
      <c r="AI36" s="1306" t="s">
        <v>2</v>
      </c>
      <c r="AJ36" s="1307"/>
      <c r="AK36" s="266"/>
      <c r="AT36" s="278"/>
    </row>
    <row r="37" spans="1:46" ht="21" customHeight="1" thickBot="1">
      <c r="A37" s="306"/>
      <c r="B37" s="307"/>
      <c r="C37" s="308" t="s">
        <v>301</v>
      </c>
      <c r="D37" s="308"/>
      <c r="E37" s="309"/>
      <c r="F37" s="309"/>
      <c r="G37" s="309"/>
      <c r="H37" s="309"/>
      <c r="I37" s="309"/>
      <c r="J37" s="309"/>
      <c r="K37" s="309"/>
      <c r="L37" s="309"/>
      <c r="M37" s="305"/>
      <c r="N37" s="305"/>
      <c r="O37" s="305"/>
      <c r="P37" s="305"/>
      <c r="Q37" s="305"/>
      <c r="R37" s="305"/>
      <c r="S37" s="305"/>
      <c r="T37" s="305"/>
      <c r="U37" s="310"/>
      <c r="V37" s="311"/>
      <c r="W37" s="311"/>
      <c r="X37" s="311"/>
      <c r="Y37" s="311"/>
      <c r="Z37" s="304"/>
      <c r="AA37" s="304"/>
      <c r="AB37" s="1276"/>
      <c r="AC37" s="1277"/>
      <c r="AD37" s="1277"/>
      <c r="AE37" s="1277"/>
      <c r="AF37" s="1277"/>
      <c r="AG37" s="1277"/>
      <c r="AH37" s="1278"/>
      <c r="AI37" s="1279" t="s">
        <v>2</v>
      </c>
      <c r="AJ37" s="1280"/>
      <c r="AK37" s="266"/>
      <c r="AT37" s="278"/>
    </row>
    <row r="38" spans="1:46" s="261" customFormat="1" ht="21" customHeight="1" thickBot="1">
      <c r="A38" s="263" t="s">
        <v>69</v>
      </c>
      <c r="B38" s="1281" t="s">
        <v>14</v>
      </c>
      <c r="C38" s="1281"/>
      <c r="D38" s="1281"/>
      <c r="E38" s="1281"/>
      <c r="F38" s="1281"/>
      <c r="G38" s="1281"/>
      <c r="H38" s="1281"/>
      <c r="I38" s="1281"/>
      <c r="J38" s="1281"/>
      <c r="K38" s="1281"/>
      <c r="L38" s="1282"/>
      <c r="M38" s="312"/>
      <c r="N38" s="313" t="s">
        <v>19</v>
      </c>
      <c r="O38" s="313"/>
      <c r="P38" s="1283"/>
      <c r="Q38" s="1283"/>
      <c r="R38" s="313" t="s">
        <v>11</v>
      </c>
      <c r="S38" s="1283"/>
      <c r="T38" s="1283"/>
      <c r="U38" s="313" t="s">
        <v>12</v>
      </c>
      <c r="V38" s="1284" t="s">
        <v>13</v>
      </c>
      <c r="W38" s="1284"/>
      <c r="X38" s="313" t="s">
        <v>19</v>
      </c>
      <c r="Y38" s="313"/>
      <c r="Z38" s="1283"/>
      <c r="AA38" s="1283"/>
      <c r="AB38" s="313" t="s">
        <v>11</v>
      </c>
      <c r="AC38" s="1283"/>
      <c r="AD38" s="1283"/>
      <c r="AE38" s="313" t="s">
        <v>12</v>
      </c>
      <c r="AF38" s="313"/>
      <c r="AG38" s="313"/>
      <c r="AH38" s="1284"/>
      <c r="AI38" s="1284"/>
      <c r="AJ38" s="314"/>
      <c r="AK38" s="266"/>
    </row>
    <row r="39" spans="1:46" ht="6.75" customHeight="1">
      <c r="A39" s="315"/>
      <c r="B39" s="316"/>
      <c r="C39" s="316"/>
      <c r="D39" s="316"/>
      <c r="E39" s="316"/>
      <c r="F39" s="316"/>
      <c r="G39" s="316"/>
      <c r="H39" s="316"/>
      <c r="I39" s="316"/>
      <c r="J39" s="316"/>
      <c r="K39" s="316"/>
      <c r="L39" s="316"/>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8"/>
      <c r="AK39" s="257"/>
      <c r="AT39" s="278"/>
    </row>
    <row r="40" spans="1:46" ht="13.5" customHeight="1">
      <c r="A40" s="319" t="s">
        <v>78</v>
      </c>
      <c r="B40" s="320"/>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1"/>
      <c r="AK40" s="257"/>
      <c r="AT40" s="278"/>
    </row>
    <row r="41" spans="1:46" ht="24" customHeight="1">
      <c r="A41" s="322" t="s">
        <v>79</v>
      </c>
      <c r="B41" s="1274" t="s">
        <v>372</v>
      </c>
      <c r="C41" s="1272"/>
      <c r="D41" s="1272"/>
      <c r="E41" s="1272"/>
      <c r="F41" s="1272"/>
      <c r="G41" s="1272"/>
      <c r="H41" s="1272"/>
      <c r="I41" s="1272"/>
      <c r="J41" s="1272"/>
      <c r="K41" s="1272"/>
      <c r="L41" s="1272"/>
      <c r="M41" s="1272"/>
      <c r="N41" s="1272"/>
      <c r="O41" s="1272"/>
      <c r="P41" s="1272"/>
      <c r="Q41" s="1272"/>
      <c r="R41" s="1272"/>
      <c r="S41" s="1272"/>
      <c r="T41" s="1272"/>
      <c r="U41" s="1272"/>
      <c r="V41" s="1272"/>
      <c r="W41" s="1272"/>
      <c r="X41" s="1272"/>
      <c r="Y41" s="1272"/>
      <c r="Z41" s="1272"/>
      <c r="AA41" s="1272"/>
      <c r="AB41" s="1272"/>
      <c r="AC41" s="1272"/>
      <c r="AD41" s="1272"/>
      <c r="AE41" s="1272"/>
      <c r="AF41" s="1272"/>
      <c r="AG41" s="1272"/>
      <c r="AH41" s="1272"/>
      <c r="AI41" s="1272"/>
      <c r="AJ41" s="1272"/>
      <c r="AK41" s="257"/>
      <c r="AL41" s="323"/>
      <c r="AM41" s="324"/>
      <c r="AN41" s="324"/>
      <c r="AO41" s="324"/>
      <c r="AP41" s="324"/>
      <c r="AQ41" s="324"/>
      <c r="AR41" s="324"/>
      <c r="AS41" s="324"/>
      <c r="AT41" s="325"/>
    </row>
    <row r="42" spans="1:46" ht="24" customHeight="1">
      <c r="A42" s="322" t="s">
        <v>79</v>
      </c>
      <c r="B42" s="1272" t="s">
        <v>457</v>
      </c>
      <c r="C42" s="1272"/>
      <c r="D42" s="1272"/>
      <c r="E42" s="1272"/>
      <c r="F42" s="1272"/>
      <c r="G42" s="1272"/>
      <c r="H42" s="1272"/>
      <c r="I42" s="1272"/>
      <c r="J42" s="1272"/>
      <c r="K42" s="1272"/>
      <c r="L42" s="1272"/>
      <c r="M42" s="1272"/>
      <c r="N42" s="1272"/>
      <c r="O42" s="1272"/>
      <c r="P42" s="1272"/>
      <c r="Q42" s="1272"/>
      <c r="R42" s="1272"/>
      <c r="S42" s="1272"/>
      <c r="T42" s="1272"/>
      <c r="U42" s="1272"/>
      <c r="V42" s="1272"/>
      <c r="W42" s="1272"/>
      <c r="X42" s="1272"/>
      <c r="Y42" s="1272"/>
      <c r="Z42" s="1272"/>
      <c r="AA42" s="1272"/>
      <c r="AB42" s="1272"/>
      <c r="AC42" s="1272"/>
      <c r="AD42" s="1272"/>
      <c r="AE42" s="1272"/>
      <c r="AF42" s="1272"/>
      <c r="AG42" s="1272"/>
      <c r="AH42" s="1272"/>
      <c r="AI42" s="1272"/>
      <c r="AJ42" s="1272"/>
      <c r="AK42" s="257"/>
      <c r="AL42" s="323"/>
      <c r="AM42" s="324"/>
      <c r="AN42" s="324"/>
      <c r="AO42" s="324"/>
      <c r="AP42" s="324"/>
      <c r="AQ42" s="324"/>
      <c r="AR42" s="324"/>
      <c r="AS42" s="324"/>
      <c r="AT42" s="325"/>
    </row>
    <row r="43" spans="1:46" ht="88.5" customHeight="1">
      <c r="A43" s="322"/>
      <c r="B43" s="1272" t="s">
        <v>535</v>
      </c>
      <c r="C43" s="1272"/>
      <c r="D43" s="1272"/>
      <c r="E43" s="1272"/>
      <c r="F43" s="1272"/>
      <c r="G43" s="1272"/>
      <c r="H43" s="1272"/>
      <c r="I43" s="1272"/>
      <c r="J43" s="1272"/>
      <c r="K43" s="1272"/>
      <c r="L43" s="1272"/>
      <c r="M43" s="1272"/>
      <c r="N43" s="1272"/>
      <c r="O43" s="1272"/>
      <c r="P43" s="1272"/>
      <c r="Q43" s="1272"/>
      <c r="R43" s="1272"/>
      <c r="S43" s="1272"/>
      <c r="T43" s="1272"/>
      <c r="U43" s="1272"/>
      <c r="V43" s="1272"/>
      <c r="W43" s="1272"/>
      <c r="X43" s="1272"/>
      <c r="Y43" s="1272"/>
      <c r="Z43" s="1272"/>
      <c r="AA43" s="1272"/>
      <c r="AB43" s="1272"/>
      <c r="AC43" s="1272"/>
      <c r="AD43" s="1272"/>
      <c r="AE43" s="1272"/>
      <c r="AF43" s="1272"/>
      <c r="AG43" s="1272"/>
      <c r="AH43" s="1272"/>
      <c r="AI43" s="1272"/>
      <c r="AJ43" s="1272"/>
      <c r="AK43" s="257"/>
      <c r="AL43" s="323"/>
      <c r="AM43" s="324"/>
      <c r="AN43" s="324"/>
      <c r="AO43" s="324"/>
      <c r="AP43" s="324"/>
      <c r="AQ43" s="324"/>
      <c r="AR43" s="324"/>
      <c r="AS43" s="324"/>
      <c r="AT43" s="325"/>
    </row>
    <row r="44" spans="1:46" s="287" customFormat="1" ht="36" customHeight="1">
      <c r="A44" s="322" t="s">
        <v>79</v>
      </c>
      <c r="B44" s="1273" t="s">
        <v>458</v>
      </c>
      <c r="C44" s="1273"/>
      <c r="D44" s="1273"/>
      <c r="E44" s="1273"/>
      <c r="F44" s="1273"/>
      <c r="G44" s="1273"/>
      <c r="H44" s="1273"/>
      <c r="I44" s="1273"/>
      <c r="J44" s="1273"/>
      <c r="K44" s="1273"/>
      <c r="L44" s="1273"/>
      <c r="M44" s="1273"/>
      <c r="N44" s="1273"/>
      <c r="O44" s="1273"/>
      <c r="P44" s="1273"/>
      <c r="Q44" s="1273"/>
      <c r="R44" s="1273"/>
      <c r="S44" s="1273"/>
      <c r="T44" s="1273"/>
      <c r="U44" s="1273"/>
      <c r="V44" s="1273"/>
      <c r="W44" s="1273"/>
      <c r="X44" s="1273"/>
      <c r="Y44" s="1273"/>
      <c r="Z44" s="1273"/>
      <c r="AA44" s="1273"/>
      <c r="AB44" s="1273"/>
      <c r="AC44" s="1273"/>
      <c r="AD44" s="1273"/>
      <c r="AE44" s="1273"/>
      <c r="AF44" s="1273"/>
      <c r="AG44" s="1273"/>
      <c r="AH44" s="1273"/>
      <c r="AI44" s="1273"/>
      <c r="AJ44" s="1273"/>
      <c r="AK44" s="257"/>
      <c r="AT44" s="326"/>
    </row>
    <row r="45" spans="1:46" s="287" customFormat="1" ht="45" customHeight="1">
      <c r="A45" s="322" t="s">
        <v>79</v>
      </c>
      <c r="B45" s="1272" t="s">
        <v>459</v>
      </c>
      <c r="C45" s="1272"/>
      <c r="D45" s="1272"/>
      <c r="E45" s="1272"/>
      <c r="F45" s="1272"/>
      <c r="G45" s="1272"/>
      <c r="H45" s="1272"/>
      <c r="I45" s="1272"/>
      <c r="J45" s="1272"/>
      <c r="K45" s="1272"/>
      <c r="L45" s="1272"/>
      <c r="M45" s="1272"/>
      <c r="N45" s="1272"/>
      <c r="O45" s="1272"/>
      <c r="P45" s="1272"/>
      <c r="Q45" s="1272"/>
      <c r="R45" s="1272"/>
      <c r="S45" s="1272"/>
      <c r="T45" s="1272"/>
      <c r="U45" s="1272"/>
      <c r="V45" s="1272"/>
      <c r="W45" s="1272"/>
      <c r="X45" s="1272"/>
      <c r="Y45" s="1272"/>
      <c r="Z45" s="1272"/>
      <c r="AA45" s="1272"/>
      <c r="AB45" s="1272"/>
      <c r="AC45" s="1272"/>
      <c r="AD45" s="1272"/>
      <c r="AE45" s="1272"/>
      <c r="AF45" s="1272"/>
      <c r="AG45" s="1272"/>
      <c r="AH45" s="1272"/>
      <c r="AI45" s="1272"/>
      <c r="AJ45" s="1272"/>
      <c r="AK45" s="257"/>
      <c r="AT45" s="326"/>
    </row>
    <row r="46" spans="1:46" s="287" customFormat="1" ht="15" customHeight="1">
      <c r="A46" s="322"/>
      <c r="B46" s="599"/>
      <c r="C46" s="599"/>
      <c r="D46" s="599"/>
      <c r="E46" s="599"/>
      <c r="F46" s="599"/>
      <c r="G46" s="599"/>
      <c r="H46" s="599"/>
      <c r="I46" s="599"/>
      <c r="J46" s="599"/>
      <c r="K46" s="599"/>
      <c r="L46" s="599"/>
      <c r="M46" s="599"/>
      <c r="N46" s="599"/>
      <c r="O46" s="599"/>
      <c r="P46" s="599"/>
      <c r="Q46" s="599"/>
      <c r="R46" s="599"/>
      <c r="S46" s="599"/>
      <c r="T46" s="599"/>
      <c r="U46" s="599"/>
      <c r="V46" s="599"/>
      <c r="W46" s="599"/>
      <c r="X46" s="599"/>
      <c r="Y46" s="599"/>
      <c r="Z46" s="599"/>
      <c r="AA46" s="599"/>
      <c r="AB46" s="599"/>
      <c r="AC46" s="599"/>
      <c r="AD46" s="599"/>
      <c r="AE46" s="599"/>
      <c r="AF46" s="599"/>
      <c r="AG46" s="599"/>
      <c r="AH46" s="599"/>
      <c r="AI46" s="599"/>
      <c r="AJ46" s="327"/>
      <c r="AK46" s="257"/>
      <c r="AT46" s="326"/>
    </row>
    <row r="47" spans="1:46" ht="4.5" customHeight="1">
      <c r="B47" s="261"/>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K47" s="257"/>
      <c r="AT47" s="278"/>
    </row>
    <row r="48" spans="1:46" ht="15" customHeight="1">
      <c r="A48" s="197" t="s">
        <v>339</v>
      </c>
      <c r="B48" s="261"/>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K48" s="257"/>
      <c r="AT48" s="278"/>
    </row>
    <row r="49" spans="1:46" ht="21" customHeight="1">
      <c r="A49" s="263" t="s">
        <v>28</v>
      </c>
      <c r="B49" s="618" t="s">
        <v>303</v>
      </c>
      <c r="C49" s="618"/>
      <c r="D49" s="618"/>
      <c r="E49" s="618"/>
      <c r="F49" s="618"/>
      <c r="G49" s="618"/>
      <c r="H49" s="618"/>
      <c r="I49" s="618"/>
      <c r="J49" s="618"/>
      <c r="K49" s="618"/>
      <c r="L49" s="289"/>
      <c r="M49" s="290" t="s">
        <v>247</v>
      </c>
      <c r="N49" s="1285" t="s">
        <v>248</v>
      </c>
      <c r="O49" s="1286"/>
      <c r="P49" s="1286"/>
      <c r="Q49" s="1286"/>
      <c r="R49" s="1286"/>
      <c r="S49" s="1286"/>
      <c r="T49" s="1286"/>
      <c r="U49" s="1286"/>
      <c r="V49" s="1286"/>
      <c r="W49" s="1286"/>
      <c r="X49" s="1286"/>
      <c r="Y49" s="1286"/>
      <c r="Z49" s="1286"/>
      <c r="AA49" s="1286"/>
      <c r="AB49" s="1286"/>
      <c r="AC49" s="1286"/>
      <c r="AD49" s="1286"/>
      <c r="AE49" s="1286"/>
      <c r="AF49" s="1286"/>
      <c r="AG49" s="1286"/>
      <c r="AH49" s="1286"/>
      <c r="AI49" s="1286"/>
      <c r="AJ49" s="1287"/>
      <c r="AK49" s="257"/>
      <c r="AT49" s="278"/>
    </row>
    <row r="50" spans="1:46" ht="21" customHeight="1">
      <c r="A50" s="237" t="s">
        <v>10</v>
      </c>
      <c r="B50" s="618" t="s">
        <v>297</v>
      </c>
      <c r="C50" s="291"/>
      <c r="D50" s="291"/>
      <c r="E50" s="291"/>
      <c r="F50" s="291"/>
      <c r="G50" s="291"/>
      <c r="H50" s="291"/>
      <c r="I50" s="291"/>
      <c r="J50" s="291"/>
      <c r="K50" s="291"/>
      <c r="L50" s="291"/>
      <c r="M50" s="590"/>
      <c r="N50" s="1288"/>
      <c r="O50" s="1289"/>
      <c r="P50" s="1289"/>
      <c r="Q50" s="1289"/>
      <c r="R50" s="1289"/>
      <c r="S50" s="1289"/>
      <c r="T50" s="1289"/>
      <c r="U50" s="1289"/>
      <c r="V50" s="1289"/>
      <c r="W50" s="1289"/>
      <c r="X50" s="1289"/>
      <c r="Y50" s="1289"/>
      <c r="Z50" s="1289"/>
      <c r="AA50" s="1289"/>
      <c r="AB50" s="1289"/>
      <c r="AC50" s="1289"/>
      <c r="AD50" s="1289"/>
      <c r="AE50" s="1289"/>
      <c r="AF50" s="1289"/>
      <c r="AG50" s="1289"/>
      <c r="AH50" s="1289"/>
      <c r="AI50" s="1289"/>
      <c r="AJ50" s="1290"/>
      <c r="AK50" s="257"/>
      <c r="AL50" s="1270" t="s">
        <v>456</v>
      </c>
      <c r="AT50" s="278"/>
    </row>
    <row r="51" spans="1:46" ht="21" customHeight="1" thickBot="1">
      <c r="A51" s="237" t="s">
        <v>20</v>
      </c>
      <c r="B51" s="618" t="s">
        <v>68</v>
      </c>
      <c r="C51" s="291"/>
      <c r="D51" s="1327">
        <f>IF($Y$4="","",$Y$4)</f>
        <v>4</v>
      </c>
      <c r="E51" s="1327"/>
      <c r="F51" s="292" t="s">
        <v>296</v>
      </c>
      <c r="G51" s="291"/>
      <c r="H51" s="291"/>
      <c r="I51" s="291"/>
      <c r="J51" s="291"/>
      <c r="K51" s="291"/>
      <c r="L51" s="291"/>
      <c r="M51" s="291"/>
      <c r="N51" s="291"/>
      <c r="O51" s="291"/>
      <c r="P51" s="291"/>
      <c r="Q51" s="291"/>
      <c r="R51" s="291"/>
      <c r="S51" s="291"/>
      <c r="T51" s="291"/>
      <c r="U51" s="291"/>
      <c r="V51" s="291"/>
      <c r="W51" s="291"/>
      <c r="X51" s="291"/>
      <c r="Y51" s="291"/>
      <c r="Z51" s="291"/>
      <c r="AA51" s="291"/>
      <c r="AB51" s="1328">
        <f>IF('⇒【処遇】別紙様式2-2'!O5="","",'⇒【処遇】別紙様式2-2'!O5)</f>
        <v>25232400</v>
      </c>
      <c r="AC51" s="1329"/>
      <c r="AD51" s="1329"/>
      <c r="AE51" s="1329"/>
      <c r="AF51" s="1329"/>
      <c r="AG51" s="1329"/>
      <c r="AH51" s="1329"/>
      <c r="AI51" s="1330" t="s">
        <v>2</v>
      </c>
      <c r="AJ51" s="1326"/>
      <c r="AK51" s="266"/>
      <c r="AL51" s="1271"/>
      <c r="AT51" s="278"/>
    </row>
    <row r="52" spans="1:46" ht="21" customHeight="1" thickBot="1">
      <c r="A52" s="293" t="s">
        <v>18</v>
      </c>
      <c r="B52" s="294" t="s">
        <v>286</v>
      </c>
      <c r="C52" s="210"/>
      <c r="D52" s="294"/>
      <c r="E52" s="294"/>
      <c r="F52" s="294"/>
      <c r="G52" s="294"/>
      <c r="H52" s="294"/>
      <c r="I52" s="294"/>
      <c r="J52" s="294"/>
      <c r="K52" s="294"/>
      <c r="L52" s="294"/>
      <c r="M52" s="294"/>
      <c r="N52" s="294"/>
      <c r="O52" s="294"/>
      <c r="P52" s="294"/>
      <c r="Q52" s="294"/>
      <c r="R52" s="294"/>
      <c r="S52" s="294"/>
      <c r="T52" s="294"/>
      <c r="U52" s="294"/>
      <c r="V52" s="294"/>
      <c r="W52" s="294"/>
      <c r="X52" s="294"/>
      <c r="Y52" s="294"/>
      <c r="Z52" s="295"/>
      <c r="AA52" s="296" t="s">
        <v>235</v>
      </c>
      <c r="AB52" s="1331">
        <f>IFERROR(AB53-AB54,"")</f>
        <v>26234000</v>
      </c>
      <c r="AC52" s="1332"/>
      <c r="AD52" s="1332"/>
      <c r="AE52" s="1332"/>
      <c r="AF52" s="1332"/>
      <c r="AG52" s="1332"/>
      <c r="AH52" s="1332"/>
      <c r="AI52" s="1330" t="s">
        <v>2</v>
      </c>
      <c r="AJ52" s="1326"/>
      <c r="AK52" s="257" t="s">
        <v>193</v>
      </c>
      <c r="AL52" s="241" t="str">
        <f>IF(AB51="","",IF(AB52="","",IF(AB52&gt;AB51,"○","☓")))</f>
        <v>○</v>
      </c>
      <c r="AM52" s="297" t="s">
        <v>194</v>
      </c>
      <c r="AN52" s="243"/>
      <c r="AO52" s="243"/>
      <c r="AP52" s="243"/>
      <c r="AQ52" s="243"/>
      <c r="AR52" s="243"/>
      <c r="AS52" s="243"/>
      <c r="AT52" s="298"/>
    </row>
    <row r="53" spans="1:46" ht="25.2" customHeight="1" thickBot="1">
      <c r="A53" s="299"/>
      <c r="B53" s="1532" t="s">
        <v>341</v>
      </c>
      <c r="C53" s="1334"/>
      <c r="D53" s="1334"/>
      <c r="E53" s="1334"/>
      <c r="F53" s="1334"/>
      <c r="G53" s="1334"/>
      <c r="H53" s="1334"/>
      <c r="I53" s="1334"/>
      <c r="J53" s="1334"/>
      <c r="K53" s="1334"/>
      <c r="L53" s="1334"/>
      <c r="M53" s="1334"/>
      <c r="N53" s="1334"/>
      <c r="O53" s="1334"/>
      <c r="P53" s="1334"/>
      <c r="Q53" s="1334"/>
      <c r="R53" s="1334"/>
      <c r="S53" s="1334"/>
      <c r="T53" s="1334"/>
      <c r="U53" s="1334"/>
      <c r="V53" s="1334"/>
      <c r="W53" s="1334"/>
      <c r="X53" s="1334"/>
      <c r="Y53" s="1334"/>
      <c r="Z53" s="1334"/>
      <c r="AA53" s="1334"/>
      <c r="AB53" s="1299">
        <v>232360000</v>
      </c>
      <c r="AC53" s="1300"/>
      <c r="AD53" s="1300"/>
      <c r="AE53" s="1300"/>
      <c r="AF53" s="1300"/>
      <c r="AG53" s="1300"/>
      <c r="AH53" s="1301"/>
      <c r="AI53" s="1306" t="s">
        <v>2</v>
      </c>
      <c r="AJ53" s="1307"/>
      <c r="AK53" s="257"/>
      <c r="AT53" s="278"/>
    </row>
    <row r="54" spans="1:46" ht="25.2" customHeight="1" thickBot="1">
      <c r="A54" s="300"/>
      <c r="B54" s="1291" t="s">
        <v>340</v>
      </c>
      <c r="C54" s="1292"/>
      <c r="D54" s="1292"/>
      <c r="E54" s="1292"/>
      <c r="F54" s="1292"/>
      <c r="G54" s="1292"/>
      <c r="H54" s="1292"/>
      <c r="I54" s="1292"/>
      <c r="J54" s="1292"/>
      <c r="K54" s="1292"/>
      <c r="L54" s="1292"/>
      <c r="M54" s="1292"/>
      <c r="N54" s="1292"/>
      <c r="O54" s="1292"/>
      <c r="P54" s="1292"/>
      <c r="Q54" s="1292"/>
      <c r="R54" s="1292"/>
      <c r="S54" s="1292"/>
      <c r="T54" s="1292"/>
      <c r="U54" s="1292"/>
      <c r="V54" s="1292"/>
      <c r="W54" s="1292"/>
      <c r="X54" s="1292"/>
      <c r="Y54" s="1292"/>
      <c r="Z54" s="1292"/>
      <c r="AA54" s="1292"/>
      <c r="AB54" s="1293">
        <f>IF((AB55-AB56-AB57-AB58)=0,"",(AB55-AB56-AB57-AB58))</f>
        <v>206126000</v>
      </c>
      <c r="AC54" s="1294"/>
      <c r="AD54" s="1294"/>
      <c r="AE54" s="1294"/>
      <c r="AF54" s="1294"/>
      <c r="AG54" s="1294"/>
      <c r="AH54" s="1295"/>
      <c r="AI54" s="1296" t="s">
        <v>2</v>
      </c>
      <c r="AJ54" s="1297"/>
      <c r="AK54" s="257"/>
      <c r="AT54" s="278"/>
    </row>
    <row r="55" spans="1:46" ht="21" customHeight="1" thickBot="1">
      <c r="A55" s="301"/>
      <c r="B55" s="1298"/>
      <c r="C55" s="302" t="s">
        <v>342</v>
      </c>
      <c r="D55" s="302"/>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1299">
        <v>234350000</v>
      </c>
      <c r="AC55" s="1304"/>
      <c r="AD55" s="1304"/>
      <c r="AE55" s="1304"/>
      <c r="AF55" s="1304"/>
      <c r="AG55" s="1304"/>
      <c r="AH55" s="1305"/>
      <c r="AI55" s="1302" t="s">
        <v>2</v>
      </c>
      <c r="AJ55" s="1303"/>
      <c r="AK55" s="266"/>
      <c r="AT55" s="278"/>
    </row>
    <row r="56" spans="1:46" ht="21" customHeight="1" thickBot="1">
      <c r="A56" s="301"/>
      <c r="B56" s="1298"/>
      <c r="C56" s="304" t="s">
        <v>337</v>
      </c>
      <c r="D56" s="304"/>
      <c r="E56" s="305"/>
      <c r="F56" s="305"/>
      <c r="G56" s="305"/>
      <c r="H56" s="305"/>
      <c r="I56" s="305"/>
      <c r="J56" s="305"/>
      <c r="K56" s="305"/>
      <c r="L56" s="305"/>
      <c r="M56" s="305"/>
      <c r="N56" s="305"/>
      <c r="O56" s="305"/>
      <c r="P56" s="305"/>
      <c r="Q56" s="305"/>
      <c r="R56" s="305"/>
      <c r="S56" s="305"/>
      <c r="T56" s="305"/>
      <c r="U56" s="305"/>
      <c r="V56" s="305"/>
      <c r="W56" s="305"/>
      <c r="X56" s="305"/>
      <c r="Y56" s="305"/>
      <c r="Z56" s="305"/>
      <c r="AA56" s="305"/>
      <c r="AB56" s="1299">
        <v>24240000</v>
      </c>
      <c r="AC56" s="1304"/>
      <c r="AD56" s="1304"/>
      <c r="AE56" s="1304"/>
      <c r="AF56" s="1304"/>
      <c r="AG56" s="1304"/>
      <c r="AH56" s="1305"/>
      <c r="AI56" s="1306" t="s">
        <v>2</v>
      </c>
      <c r="AJ56" s="1307"/>
      <c r="AK56" s="266"/>
      <c r="AT56" s="278"/>
    </row>
    <row r="57" spans="1:46" ht="21" customHeight="1" thickBot="1">
      <c r="A57" s="301"/>
      <c r="B57" s="1298"/>
      <c r="C57" s="1308" t="s">
        <v>343</v>
      </c>
      <c r="D57" s="1308"/>
      <c r="E57" s="1308"/>
      <c r="F57" s="1308"/>
      <c r="G57" s="1308"/>
      <c r="H57" s="1308"/>
      <c r="I57" s="1308"/>
      <c r="J57" s="1308"/>
      <c r="K57" s="1308"/>
      <c r="L57" s="1308"/>
      <c r="M57" s="1308"/>
      <c r="N57" s="1308"/>
      <c r="O57" s="1308"/>
      <c r="P57" s="1308"/>
      <c r="Q57" s="1308"/>
      <c r="R57" s="1308"/>
      <c r="S57" s="1308"/>
      <c r="T57" s="1308"/>
      <c r="U57" s="1308"/>
      <c r="V57" s="1308"/>
      <c r="W57" s="1308"/>
      <c r="X57" s="1308"/>
      <c r="Y57" s="1308"/>
      <c r="Z57" s="1308"/>
      <c r="AA57" s="1309"/>
      <c r="AB57" s="1299">
        <v>3984000</v>
      </c>
      <c r="AC57" s="1304"/>
      <c r="AD57" s="1304"/>
      <c r="AE57" s="1304"/>
      <c r="AF57" s="1304"/>
      <c r="AG57" s="1304"/>
      <c r="AH57" s="1305"/>
      <c r="AI57" s="1306" t="s">
        <v>2</v>
      </c>
      <c r="AJ57" s="1307"/>
      <c r="AK57" s="266"/>
      <c r="AT57" s="278"/>
    </row>
    <row r="58" spans="1:46" ht="21" customHeight="1" thickBot="1">
      <c r="A58" s="306"/>
      <c r="B58" s="307"/>
      <c r="C58" s="308" t="s">
        <v>301</v>
      </c>
      <c r="D58" s="308"/>
      <c r="E58" s="309"/>
      <c r="F58" s="309"/>
      <c r="G58" s="309"/>
      <c r="H58" s="309"/>
      <c r="I58" s="309"/>
      <c r="J58" s="309"/>
      <c r="K58" s="309"/>
      <c r="L58" s="309"/>
      <c r="M58" s="305"/>
      <c r="N58" s="305"/>
      <c r="O58" s="305"/>
      <c r="P58" s="305"/>
      <c r="Q58" s="305"/>
      <c r="R58" s="305"/>
      <c r="S58" s="305"/>
      <c r="T58" s="305"/>
      <c r="U58" s="310"/>
      <c r="V58" s="311"/>
      <c r="W58" s="311"/>
      <c r="X58" s="311"/>
      <c r="Y58" s="311"/>
      <c r="Z58" s="304"/>
      <c r="AA58" s="304"/>
      <c r="AB58" s="1276"/>
      <c r="AC58" s="1277"/>
      <c r="AD58" s="1277"/>
      <c r="AE58" s="1277"/>
      <c r="AF58" s="1277"/>
      <c r="AG58" s="1277"/>
      <c r="AH58" s="1278"/>
      <c r="AI58" s="1279" t="s">
        <v>148</v>
      </c>
      <c r="AJ58" s="1280"/>
      <c r="AK58" s="266"/>
      <c r="AT58" s="278"/>
    </row>
    <row r="59" spans="1:46" s="261" customFormat="1" ht="21" customHeight="1" thickBot="1">
      <c r="A59" s="263" t="s">
        <v>69</v>
      </c>
      <c r="B59" s="1281" t="s">
        <v>14</v>
      </c>
      <c r="C59" s="1281"/>
      <c r="D59" s="1281"/>
      <c r="E59" s="1281"/>
      <c r="F59" s="1281"/>
      <c r="G59" s="1281"/>
      <c r="H59" s="1281"/>
      <c r="I59" s="1281"/>
      <c r="J59" s="1281"/>
      <c r="K59" s="1281"/>
      <c r="L59" s="1282"/>
      <c r="M59" s="312"/>
      <c r="N59" s="313" t="s">
        <v>19</v>
      </c>
      <c r="O59" s="313"/>
      <c r="P59" s="1283">
        <v>4</v>
      </c>
      <c r="Q59" s="1283"/>
      <c r="R59" s="313" t="s">
        <v>11</v>
      </c>
      <c r="S59" s="1283">
        <v>4</v>
      </c>
      <c r="T59" s="1283"/>
      <c r="U59" s="313" t="s">
        <v>12</v>
      </c>
      <c r="V59" s="1284" t="s">
        <v>13</v>
      </c>
      <c r="W59" s="1284"/>
      <c r="X59" s="313" t="s">
        <v>19</v>
      </c>
      <c r="Y59" s="313"/>
      <c r="Z59" s="1283">
        <v>5</v>
      </c>
      <c r="AA59" s="1283"/>
      <c r="AB59" s="313" t="s">
        <v>11</v>
      </c>
      <c r="AC59" s="1283">
        <v>3</v>
      </c>
      <c r="AD59" s="1283"/>
      <c r="AE59" s="313" t="s">
        <v>12</v>
      </c>
      <c r="AF59" s="313"/>
      <c r="AG59" s="313"/>
      <c r="AH59" s="1284"/>
      <c r="AI59" s="1284"/>
      <c r="AJ59" s="314"/>
      <c r="AK59" s="266"/>
    </row>
    <row r="60" spans="1:46" ht="6.75" customHeight="1">
      <c r="A60" s="315"/>
      <c r="B60" s="316"/>
      <c r="C60" s="316"/>
      <c r="D60" s="316"/>
      <c r="E60" s="316"/>
      <c r="F60" s="316"/>
      <c r="G60" s="316"/>
      <c r="H60" s="316"/>
      <c r="I60" s="316"/>
      <c r="J60" s="316"/>
      <c r="K60" s="316"/>
      <c r="L60" s="316"/>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8"/>
      <c r="AK60" s="257"/>
      <c r="AT60" s="278"/>
    </row>
    <row r="61" spans="1:46" ht="13.5" customHeight="1">
      <c r="A61" s="319" t="s">
        <v>78</v>
      </c>
      <c r="B61" s="320"/>
      <c r="C61" s="320"/>
      <c r="D61" s="320"/>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1"/>
      <c r="AK61" s="257"/>
      <c r="AT61" s="278"/>
    </row>
    <row r="62" spans="1:46" ht="34.950000000000003" customHeight="1">
      <c r="A62" s="322" t="s">
        <v>79</v>
      </c>
      <c r="B62" s="1275" t="s">
        <v>460</v>
      </c>
      <c r="C62" s="1275"/>
      <c r="D62" s="1275"/>
      <c r="E62" s="1275"/>
      <c r="F62" s="1275"/>
      <c r="G62" s="1275"/>
      <c r="H62" s="1275"/>
      <c r="I62" s="1275"/>
      <c r="J62" s="1275"/>
      <c r="K62" s="1275"/>
      <c r="L62" s="1275"/>
      <c r="M62" s="1275"/>
      <c r="N62" s="1275"/>
      <c r="O62" s="1275"/>
      <c r="P62" s="1275"/>
      <c r="Q62" s="1275"/>
      <c r="R62" s="1275"/>
      <c r="S62" s="1275"/>
      <c r="T62" s="1275"/>
      <c r="U62" s="1275"/>
      <c r="V62" s="1275"/>
      <c r="W62" s="1275"/>
      <c r="X62" s="1275"/>
      <c r="Y62" s="1275"/>
      <c r="Z62" s="1275"/>
      <c r="AA62" s="1275"/>
      <c r="AB62" s="1275"/>
      <c r="AC62" s="1275"/>
      <c r="AD62" s="1275"/>
      <c r="AE62" s="1275"/>
      <c r="AF62" s="1275"/>
      <c r="AG62" s="1275"/>
      <c r="AH62" s="1275"/>
      <c r="AI62" s="1275"/>
      <c r="AJ62" s="1275"/>
      <c r="AK62" s="257"/>
      <c r="AL62" s="323"/>
      <c r="AM62" s="324"/>
      <c r="AN62" s="324"/>
      <c r="AO62" s="324"/>
      <c r="AP62" s="324"/>
      <c r="AQ62" s="324"/>
      <c r="AR62" s="324"/>
      <c r="AS62" s="324"/>
      <c r="AT62" s="325"/>
    </row>
    <row r="63" spans="1:46" ht="24" customHeight="1">
      <c r="A63" s="322" t="s">
        <v>79</v>
      </c>
      <c r="B63" s="1275" t="s">
        <v>461</v>
      </c>
      <c r="C63" s="1275"/>
      <c r="D63" s="1275"/>
      <c r="E63" s="1275"/>
      <c r="F63" s="1275"/>
      <c r="G63" s="1275"/>
      <c r="H63" s="1275"/>
      <c r="I63" s="1275"/>
      <c r="J63" s="1275"/>
      <c r="K63" s="1275"/>
      <c r="L63" s="1275"/>
      <c r="M63" s="1275"/>
      <c r="N63" s="1275"/>
      <c r="O63" s="1275"/>
      <c r="P63" s="1275"/>
      <c r="Q63" s="1275"/>
      <c r="R63" s="1275"/>
      <c r="S63" s="1275"/>
      <c r="T63" s="1275"/>
      <c r="U63" s="1275"/>
      <c r="V63" s="1275"/>
      <c r="W63" s="1275"/>
      <c r="X63" s="1275"/>
      <c r="Y63" s="1275"/>
      <c r="Z63" s="1275"/>
      <c r="AA63" s="1275"/>
      <c r="AB63" s="1275"/>
      <c r="AC63" s="1275"/>
      <c r="AD63" s="1275"/>
      <c r="AE63" s="1275"/>
      <c r="AF63" s="1275"/>
      <c r="AG63" s="1275"/>
      <c r="AH63" s="1275"/>
      <c r="AI63" s="1275"/>
      <c r="AJ63" s="1275"/>
      <c r="AK63" s="257"/>
    </row>
    <row r="64" spans="1:46" ht="80.25" customHeight="1">
      <c r="A64" s="322" t="s">
        <v>79</v>
      </c>
      <c r="B64" s="1272" t="s">
        <v>536</v>
      </c>
      <c r="C64" s="1272"/>
      <c r="D64" s="1272"/>
      <c r="E64" s="1272"/>
      <c r="F64" s="1272"/>
      <c r="G64" s="1272"/>
      <c r="H64" s="1272"/>
      <c r="I64" s="1272"/>
      <c r="J64" s="1272"/>
      <c r="K64" s="1272"/>
      <c r="L64" s="1272"/>
      <c r="M64" s="1272"/>
      <c r="N64" s="1272"/>
      <c r="O64" s="1272"/>
      <c r="P64" s="1272"/>
      <c r="Q64" s="1272"/>
      <c r="R64" s="1272"/>
      <c r="S64" s="1272"/>
      <c r="T64" s="1272"/>
      <c r="U64" s="1272"/>
      <c r="V64" s="1272"/>
      <c r="W64" s="1272"/>
      <c r="X64" s="1272"/>
      <c r="Y64" s="1272"/>
      <c r="Z64" s="1272"/>
      <c r="AA64" s="1272"/>
      <c r="AB64" s="1272"/>
      <c r="AC64" s="1272"/>
      <c r="AD64" s="1272"/>
      <c r="AE64" s="1272"/>
      <c r="AF64" s="1272"/>
      <c r="AG64" s="1272"/>
      <c r="AH64" s="1272"/>
      <c r="AI64" s="1272"/>
      <c r="AJ64" s="1272"/>
      <c r="AK64" s="257"/>
      <c r="AT64" s="278"/>
    </row>
    <row r="65" spans="1:47" s="287" customFormat="1" ht="29.25" customHeight="1">
      <c r="A65" s="322" t="s">
        <v>79</v>
      </c>
      <c r="B65" s="1273" t="s">
        <v>462</v>
      </c>
      <c r="C65" s="1273"/>
      <c r="D65" s="1273"/>
      <c r="E65" s="1273"/>
      <c r="F65" s="1273"/>
      <c r="G65" s="1273"/>
      <c r="H65" s="1273"/>
      <c r="I65" s="1273"/>
      <c r="J65" s="1273"/>
      <c r="K65" s="1273"/>
      <c r="L65" s="1273"/>
      <c r="M65" s="1273"/>
      <c r="N65" s="1273"/>
      <c r="O65" s="1273"/>
      <c r="P65" s="1273"/>
      <c r="Q65" s="1273"/>
      <c r="R65" s="1273"/>
      <c r="S65" s="1273"/>
      <c r="T65" s="1273"/>
      <c r="U65" s="1273"/>
      <c r="V65" s="1273"/>
      <c r="W65" s="1273"/>
      <c r="X65" s="1273"/>
      <c r="Y65" s="1273"/>
      <c r="Z65" s="1273"/>
      <c r="AA65" s="1273"/>
      <c r="AB65" s="1273"/>
      <c r="AC65" s="1273"/>
      <c r="AD65" s="1273"/>
      <c r="AE65" s="1273"/>
      <c r="AF65" s="1273"/>
      <c r="AG65" s="1273"/>
      <c r="AH65" s="1273"/>
      <c r="AI65" s="1273"/>
      <c r="AJ65" s="1273"/>
      <c r="AK65" s="257"/>
      <c r="AT65" s="326"/>
    </row>
    <row r="66" spans="1:47" s="287" customFormat="1" ht="40.5" customHeight="1">
      <c r="A66" s="322" t="s">
        <v>79</v>
      </c>
      <c r="B66" s="1272" t="s">
        <v>463</v>
      </c>
      <c r="C66" s="1272"/>
      <c r="D66" s="1272"/>
      <c r="E66" s="1272"/>
      <c r="F66" s="1272"/>
      <c r="G66" s="1272"/>
      <c r="H66" s="1272"/>
      <c r="I66" s="1272"/>
      <c r="J66" s="1272"/>
      <c r="K66" s="1272"/>
      <c r="L66" s="1272"/>
      <c r="M66" s="1272"/>
      <c r="N66" s="1272"/>
      <c r="O66" s="1272"/>
      <c r="P66" s="1272"/>
      <c r="Q66" s="1272"/>
      <c r="R66" s="1272"/>
      <c r="S66" s="1272"/>
      <c r="T66" s="1272"/>
      <c r="U66" s="1272"/>
      <c r="V66" s="1272"/>
      <c r="W66" s="1272"/>
      <c r="X66" s="1272"/>
      <c r="Y66" s="1272"/>
      <c r="Z66" s="1272"/>
      <c r="AA66" s="1272"/>
      <c r="AB66" s="1272"/>
      <c r="AC66" s="1272"/>
      <c r="AD66" s="1272"/>
      <c r="AE66" s="1272"/>
      <c r="AF66" s="1272"/>
      <c r="AG66" s="1272"/>
      <c r="AH66" s="1272"/>
      <c r="AI66" s="1272"/>
      <c r="AJ66" s="1272"/>
      <c r="AK66" s="257"/>
      <c r="AT66" s="326"/>
    </row>
    <row r="67" spans="1:47" s="287" customFormat="1" ht="15" customHeight="1">
      <c r="A67" s="322"/>
      <c r="B67" s="599"/>
      <c r="C67" s="599"/>
      <c r="D67" s="599"/>
      <c r="E67" s="599"/>
      <c r="F67" s="599"/>
      <c r="G67" s="599"/>
      <c r="H67" s="599"/>
      <c r="I67" s="599"/>
      <c r="J67" s="599"/>
      <c r="K67" s="599"/>
      <c r="L67" s="599"/>
      <c r="M67" s="599"/>
      <c r="N67" s="599"/>
      <c r="O67" s="599"/>
      <c r="P67" s="599"/>
      <c r="Q67" s="599"/>
      <c r="R67" s="599"/>
      <c r="S67" s="599"/>
      <c r="T67" s="599"/>
      <c r="U67" s="599"/>
      <c r="V67" s="599"/>
      <c r="W67" s="599"/>
      <c r="X67" s="599"/>
      <c r="Y67" s="599"/>
      <c r="Z67" s="599"/>
      <c r="AA67" s="599"/>
      <c r="AB67" s="599"/>
      <c r="AC67" s="599"/>
      <c r="AD67" s="599"/>
      <c r="AE67" s="599"/>
      <c r="AF67" s="599"/>
      <c r="AG67" s="599"/>
      <c r="AH67" s="599"/>
      <c r="AI67" s="599"/>
      <c r="AJ67" s="327"/>
      <c r="AK67" s="257"/>
      <c r="AT67" s="326"/>
    </row>
    <row r="68" spans="1:47" ht="15" customHeight="1">
      <c r="A68" s="197" t="s">
        <v>335</v>
      </c>
      <c r="B68" s="261"/>
      <c r="C68" s="287"/>
      <c r="D68" s="287"/>
      <c r="E68" s="287"/>
      <c r="F68" s="287"/>
      <c r="G68" s="287"/>
      <c r="H68" s="287"/>
      <c r="I68" s="287"/>
      <c r="J68" s="287"/>
      <c r="K68" s="287"/>
      <c r="L68" s="287"/>
      <c r="M68" s="287"/>
      <c r="N68" s="287"/>
      <c r="O68" s="287"/>
      <c r="P68" s="287"/>
      <c r="Q68" s="287"/>
      <c r="R68" s="287"/>
      <c r="S68" s="287"/>
      <c r="T68" s="287"/>
      <c r="U68" s="287"/>
      <c r="V68" s="287"/>
      <c r="W68" s="287"/>
      <c r="X68" s="287"/>
      <c r="Y68" s="328"/>
      <c r="Z68" s="287"/>
      <c r="AA68" s="287"/>
      <c r="AB68" s="287"/>
      <c r="AC68" s="287"/>
      <c r="AD68" s="287"/>
      <c r="AE68" s="287"/>
      <c r="AF68" s="287"/>
      <c r="AG68" s="287"/>
      <c r="AH68" s="287"/>
      <c r="AI68" s="287"/>
      <c r="AK68" s="257"/>
      <c r="AT68" s="278"/>
    </row>
    <row r="69" spans="1:47" ht="21" customHeight="1">
      <c r="A69" s="263" t="s">
        <v>9</v>
      </c>
      <c r="B69" s="1511" t="s">
        <v>213</v>
      </c>
      <c r="C69" s="1511"/>
      <c r="D69" s="1511"/>
      <c r="E69" s="1511"/>
      <c r="F69" s="1511"/>
      <c r="G69" s="1511"/>
      <c r="H69" s="1511"/>
      <c r="I69" s="1511"/>
      <c r="J69" s="1511"/>
      <c r="K69" s="1511"/>
      <c r="L69" s="329" t="s">
        <v>57</v>
      </c>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1"/>
      <c r="AK69" s="257"/>
      <c r="AT69" s="278"/>
    </row>
    <row r="70" spans="1:47" ht="21" customHeight="1">
      <c r="A70" s="263" t="s">
        <v>10</v>
      </c>
      <c r="B70" s="1526" t="s">
        <v>304</v>
      </c>
      <c r="C70" s="1526"/>
      <c r="D70" s="1526"/>
      <c r="E70" s="1526"/>
      <c r="F70" s="1526"/>
      <c r="G70" s="1526"/>
      <c r="H70" s="1526"/>
      <c r="I70" s="1526"/>
      <c r="J70" s="1526"/>
      <c r="K70" s="1526"/>
      <c r="L70" s="329"/>
      <c r="M70" s="1539" t="s">
        <v>328</v>
      </c>
      <c r="N70" s="1540"/>
      <c r="O70" s="1540"/>
      <c r="P70" s="1540"/>
      <c r="Q70" s="1540"/>
      <c r="R70" s="1540"/>
      <c r="S70" s="1540"/>
      <c r="T70" s="1540"/>
      <c r="U70" s="1540"/>
      <c r="V70" s="1540"/>
      <c r="W70" s="1540"/>
      <c r="X70" s="1540"/>
      <c r="Y70" s="1540"/>
      <c r="Z70" s="1540"/>
      <c r="AA70" s="1540"/>
      <c r="AB70" s="1540"/>
      <c r="AC70" s="1540"/>
      <c r="AD70" s="1540"/>
      <c r="AE70" s="1540"/>
      <c r="AF70" s="1540"/>
      <c r="AG70" s="1540"/>
      <c r="AH70" s="1540"/>
      <c r="AI70" s="1540"/>
      <c r="AJ70" s="1541"/>
      <c r="AK70" s="257"/>
      <c r="AL70" s="592"/>
      <c r="AT70" s="278"/>
    </row>
    <row r="71" spans="1:47" ht="21" customHeight="1">
      <c r="A71" s="237" t="s">
        <v>20</v>
      </c>
      <c r="B71" s="1511" t="s">
        <v>236</v>
      </c>
      <c r="C71" s="1511"/>
      <c r="D71" s="1511"/>
      <c r="E71" s="1511"/>
      <c r="F71" s="1511"/>
      <c r="G71" s="1511"/>
      <c r="H71" s="1511"/>
      <c r="I71" s="1511"/>
      <c r="J71" s="1511"/>
      <c r="K71" s="1511"/>
      <c r="L71" s="329"/>
      <c r="M71" s="332"/>
      <c r="N71" s="332"/>
      <c r="O71" s="332"/>
      <c r="P71" s="332"/>
      <c r="Q71" s="332"/>
      <c r="R71" s="332"/>
      <c r="S71" s="332"/>
      <c r="T71" s="332"/>
      <c r="U71" s="332"/>
      <c r="V71" s="332"/>
      <c r="W71" s="332"/>
      <c r="X71" s="332"/>
      <c r="Y71" s="332"/>
      <c r="Z71" s="332"/>
      <c r="AA71" s="332"/>
      <c r="AB71" s="621"/>
      <c r="AC71" s="621"/>
      <c r="AD71" s="621"/>
      <c r="AE71" s="621"/>
      <c r="AF71" s="621"/>
      <c r="AG71" s="621"/>
      <c r="AH71" s="621"/>
      <c r="AI71" s="621"/>
      <c r="AJ71" s="333"/>
      <c r="AK71" s="257"/>
      <c r="AT71" s="278"/>
    </row>
    <row r="72" spans="1:47" ht="21" customHeight="1" thickBot="1">
      <c r="A72" s="591" t="s">
        <v>329</v>
      </c>
      <c r="B72" s="589" t="s">
        <v>19</v>
      </c>
      <c r="C72" s="589"/>
      <c r="D72" s="1327">
        <f>IF($Y$4="","",$Y$4)</f>
        <v>4</v>
      </c>
      <c r="E72" s="1327"/>
      <c r="F72" s="589" t="s">
        <v>305</v>
      </c>
      <c r="G72" s="589"/>
      <c r="H72" s="589"/>
      <c r="I72" s="589"/>
      <c r="J72" s="589"/>
      <c r="K72" s="589"/>
      <c r="L72" s="328"/>
      <c r="M72" s="589"/>
      <c r="N72" s="589"/>
      <c r="O72" s="610"/>
      <c r="P72" s="610"/>
      <c r="Q72" s="589"/>
      <c r="R72" s="610"/>
      <c r="S72" s="610"/>
      <c r="T72" s="589"/>
      <c r="U72" s="589"/>
      <c r="V72" s="589"/>
      <c r="W72" s="210"/>
      <c r="X72" s="589"/>
      <c r="Y72" s="592"/>
      <c r="Z72" s="606"/>
      <c r="AA72" s="606"/>
      <c r="AB72" s="1547">
        <f>'⇒【特定】別紙様式2-3'!O5</f>
        <v>6715800</v>
      </c>
      <c r="AC72" s="1548"/>
      <c r="AD72" s="1548"/>
      <c r="AE72" s="1548"/>
      <c r="AF72" s="1548"/>
      <c r="AG72" s="1548"/>
      <c r="AH72" s="1548"/>
      <c r="AI72" s="1330" t="s">
        <v>2</v>
      </c>
      <c r="AJ72" s="1326"/>
      <c r="AK72" s="266"/>
      <c r="AT72" s="278"/>
    </row>
    <row r="73" spans="1:47" ht="21" customHeight="1" thickBot="1">
      <c r="A73" s="334" t="s">
        <v>330</v>
      </c>
      <c r="B73" s="294" t="s">
        <v>168</v>
      </c>
      <c r="C73" s="294"/>
      <c r="D73" s="294"/>
      <c r="E73" s="294"/>
      <c r="F73" s="294"/>
      <c r="G73" s="294"/>
      <c r="H73" s="294"/>
      <c r="I73" s="294"/>
      <c r="J73" s="294"/>
      <c r="K73" s="294"/>
      <c r="L73" s="294"/>
      <c r="M73" s="294"/>
      <c r="N73" s="294"/>
      <c r="O73" s="294"/>
      <c r="P73" s="294"/>
      <c r="Q73" s="294"/>
      <c r="R73" s="294"/>
      <c r="S73" s="294"/>
      <c r="T73" s="294"/>
      <c r="U73" s="294"/>
      <c r="V73" s="294"/>
      <c r="W73" s="294"/>
      <c r="X73" s="294"/>
      <c r="Y73" s="294"/>
      <c r="Z73" s="295"/>
      <c r="AA73" s="296" t="s">
        <v>344</v>
      </c>
      <c r="AB73" s="1331">
        <f>AB74-AB75</f>
        <v>9300000</v>
      </c>
      <c r="AC73" s="1332"/>
      <c r="AD73" s="1332"/>
      <c r="AE73" s="1332"/>
      <c r="AF73" s="1332"/>
      <c r="AG73" s="1332"/>
      <c r="AH73" s="1332"/>
      <c r="AI73" s="1330" t="s">
        <v>2</v>
      </c>
      <c r="AJ73" s="1326"/>
      <c r="AK73" s="257" t="s">
        <v>193</v>
      </c>
      <c r="AL73" s="241" t="str">
        <f>IF(AB72="","",IF(AB73="","",IF(AB73&gt;AB72,"○","☓")))</f>
        <v>○</v>
      </c>
      <c r="AM73" s="297" t="s">
        <v>194</v>
      </c>
      <c r="AN73" s="243"/>
      <c r="AO73" s="243"/>
      <c r="AP73" s="243"/>
      <c r="AQ73" s="243"/>
      <c r="AR73" s="243"/>
      <c r="AS73" s="243"/>
      <c r="AT73" s="298"/>
    </row>
    <row r="74" spans="1:47" ht="21" customHeight="1" thickBot="1">
      <c r="A74" s="299"/>
      <c r="B74" s="608" t="s">
        <v>178</v>
      </c>
      <c r="C74" s="609"/>
      <c r="D74" s="609"/>
      <c r="E74" s="609"/>
      <c r="F74" s="609"/>
      <c r="G74" s="609"/>
      <c r="H74" s="609"/>
      <c r="I74" s="609"/>
      <c r="J74" s="609"/>
      <c r="K74" s="609"/>
      <c r="L74" s="609"/>
      <c r="M74" s="609"/>
      <c r="N74" s="609"/>
      <c r="O74" s="609"/>
      <c r="P74" s="609"/>
      <c r="Q74" s="609"/>
      <c r="R74" s="609"/>
      <c r="S74" s="609"/>
      <c r="T74" s="609"/>
      <c r="U74" s="609"/>
      <c r="V74" s="609"/>
      <c r="W74" s="609"/>
      <c r="X74" s="609"/>
      <c r="Y74" s="609"/>
      <c r="Z74" s="609"/>
      <c r="AA74" s="609"/>
      <c r="AB74" s="1522">
        <v>260300000</v>
      </c>
      <c r="AC74" s="1523"/>
      <c r="AD74" s="1523"/>
      <c r="AE74" s="1523"/>
      <c r="AF74" s="1523"/>
      <c r="AG74" s="1523"/>
      <c r="AH74" s="1524"/>
      <c r="AI74" s="1306" t="s">
        <v>2</v>
      </c>
      <c r="AJ74" s="1307"/>
      <c r="AK74" s="257"/>
      <c r="AT74" s="278"/>
    </row>
    <row r="75" spans="1:47" ht="21" customHeight="1" thickBot="1">
      <c r="A75" s="591"/>
      <c r="B75" s="1534" t="s">
        <v>287</v>
      </c>
      <c r="C75" s="1535"/>
      <c r="D75" s="1535"/>
      <c r="E75" s="1535"/>
      <c r="F75" s="1535"/>
      <c r="G75" s="1535"/>
      <c r="H75" s="1535"/>
      <c r="I75" s="1535"/>
      <c r="J75" s="1535"/>
      <c r="K75" s="1535"/>
      <c r="L75" s="1535"/>
      <c r="M75" s="1535"/>
      <c r="N75" s="1535"/>
      <c r="O75" s="1535"/>
      <c r="P75" s="1535"/>
      <c r="Q75" s="1535"/>
      <c r="R75" s="1535"/>
      <c r="S75" s="1535"/>
      <c r="T75" s="1535"/>
      <c r="U75" s="1535"/>
      <c r="V75" s="1535"/>
      <c r="W75" s="1535"/>
      <c r="X75" s="1535"/>
      <c r="Y75" s="1535"/>
      <c r="Z75" s="1535"/>
      <c r="AA75" s="1535"/>
      <c r="AB75" s="1542">
        <f>$AB$76-AB77-AB78-AB79</f>
        <v>251000000</v>
      </c>
      <c r="AC75" s="1543"/>
      <c r="AD75" s="1543"/>
      <c r="AE75" s="1543"/>
      <c r="AF75" s="1543"/>
      <c r="AG75" s="1543"/>
      <c r="AH75" s="1543"/>
      <c r="AI75" s="1296" t="s">
        <v>2</v>
      </c>
      <c r="AJ75" s="1297"/>
      <c r="AK75" s="257"/>
      <c r="AL75" s="335"/>
      <c r="AT75" s="278"/>
    </row>
    <row r="76" spans="1:47" ht="21" customHeight="1" thickBot="1">
      <c r="A76" s="591"/>
      <c r="B76" s="336"/>
      <c r="C76" s="337" t="s">
        <v>179</v>
      </c>
      <c r="D76" s="302"/>
      <c r="E76" s="303"/>
      <c r="F76" s="303"/>
      <c r="G76" s="303"/>
      <c r="H76" s="303"/>
      <c r="I76" s="303"/>
      <c r="J76" s="303"/>
      <c r="K76" s="303"/>
      <c r="L76" s="303"/>
      <c r="M76" s="303"/>
      <c r="N76" s="303"/>
      <c r="O76" s="303"/>
      <c r="P76" s="303"/>
      <c r="Q76" s="303"/>
      <c r="R76" s="303"/>
      <c r="S76" s="303"/>
      <c r="T76" s="303"/>
      <c r="U76" s="303"/>
      <c r="V76" s="303"/>
      <c r="W76" s="303"/>
      <c r="X76" s="303"/>
      <c r="Y76" s="303"/>
      <c r="Z76" s="303"/>
      <c r="AA76" s="303"/>
      <c r="AB76" s="1522">
        <v>279800000</v>
      </c>
      <c r="AC76" s="1523"/>
      <c r="AD76" s="1523"/>
      <c r="AE76" s="1523"/>
      <c r="AF76" s="1523"/>
      <c r="AG76" s="1523"/>
      <c r="AH76" s="1524"/>
      <c r="AI76" s="1302" t="s">
        <v>2</v>
      </c>
      <c r="AJ76" s="1303"/>
      <c r="AK76" s="266"/>
      <c r="AT76" s="278"/>
    </row>
    <row r="77" spans="1:47" ht="21" customHeight="1" thickBot="1">
      <c r="A77" s="591"/>
      <c r="B77" s="338"/>
      <c r="C77" s="337" t="s">
        <v>337</v>
      </c>
      <c r="D77" s="304"/>
      <c r="E77" s="305"/>
      <c r="F77" s="305"/>
      <c r="G77" s="305"/>
      <c r="H77" s="305"/>
      <c r="I77" s="305"/>
      <c r="J77" s="305"/>
      <c r="K77" s="305"/>
      <c r="L77" s="305"/>
      <c r="M77" s="305"/>
      <c r="N77" s="305"/>
      <c r="O77" s="305"/>
      <c r="P77" s="305"/>
      <c r="Q77" s="305"/>
      <c r="R77" s="305"/>
      <c r="S77" s="305"/>
      <c r="T77" s="305"/>
      <c r="U77" s="305"/>
      <c r="V77" s="305"/>
      <c r="W77" s="305"/>
      <c r="X77" s="305"/>
      <c r="Y77" s="305"/>
      <c r="Z77" s="305"/>
      <c r="AA77" s="305"/>
      <c r="AB77" s="1522">
        <v>24240000</v>
      </c>
      <c r="AC77" s="1523"/>
      <c r="AD77" s="1523"/>
      <c r="AE77" s="1523"/>
      <c r="AF77" s="1523"/>
      <c r="AG77" s="1523"/>
      <c r="AH77" s="1524"/>
      <c r="AI77" s="1306" t="s">
        <v>2</v>
      </c>
      <c r="AJ77" s="1307"/>
      <c r="AK77" s="266"/>
      <c r="AT77" s="278"/>
    </row>
    <row r="78" spans="1:47" ht="21" customHeight="1" thickBot="1">
      <c r="A78" s="301"/>
      <c r="B78" s="339"/>
      <c r="C78" s="310" t="s">
        <v>345</v>
      </c>
      <c r="D78" s="304"/>
      <c r="E78" s="305"/>
      <c r="F78" s="305"/>
      <c r="G78" s="305"/>
      <c r="H78" s="305"/>
      <c r="I78" s="305"/>
      <c r="J78" s="305"/>
      <c r="K78" s="305"/>
      <c r="L78" s="305"/>
      <c r="M78" s="305"/>
      <c r="N78" s="305"/>
      <c r="O78" s="305"/>
      <c r="P78" s="305"/>
      <c r="Q78" s="305"/>
      <c r="R78" s="305"/>
      <c r="S78" s="305"/>
      <c r="T78" s="305"/>
      <c r="U78" s="310"/>
      <c r="V78" s="311"/>
      <c r="W78" s="311"/>
      <c r="X78" s="311"/>
      <c r="Y78" s="311"/>
      <c r="Z78" s="304"/>
      <c r="AA78" s="304"/>
      <c r="AB78" s="1430">
        <v>4560000</v>
      </c>
      <c r="AC78" s="1431"/>
      <c r="AD78" s="1431"/>
      <c r="AE78" s="1431"/>
      <c r="AF78" s="1431"/>
      <c r="AG78" s="1431"/>
      <c r="AH78" s="1432"/>
      <c r="AI78" s="1306" t="s">
        <v>2</v>
      </c>
      <c r="AJ78" s="1307"/>
      <c r="AK78" s="266"/>
      <c r="AL78" s="335"/>
      <c r="AT78" s="278"/>
    </row>
    <row r="79" spans="1:47" ht="21" customHeight="1" thickBot="1">
      <c r="A79" s="306"/>
      <c r="B79" s="340"/>
      <c r="C79" s="310" t="s">
        <v>301</v>
      </c>
      <c r="D79" s="308"/>
      <c r="E79" s="309"/>
      <c r="F79" s="309"/>
      <c r="G79" s="309"/>
      <c r="H79" s="309"/>
      <c r="I79" s="309"/>
      <c r="J79" s="309"/>
      <c r="K79" s="309"/>
      <c r="L79" s="309"/>
      <c r="M79" s="305"/>
      <c r="N79" s="305"/>
      <c r="O79" s="305"/>
      <c r="P79" s="305"/>
      <c r="Q79" s="305"/>
      <c r="R79" s="305"/>
      <c r="S79" s="305"/>
      <c r="T79" s="305"/>
      <c r="U79" s="310"/>
      <c r="V79" s="311"/>
      <c r="W79" s="311"/>
      <c r="X79" s="311"/>
      <c r="Y79" s="311"/>
      <c r="Z79" s="304"/>
      <c r="AA79" s="304"/>
      <c r="AB79" s="1433"/>
      <c r="AC79" s="1434"/>
      <c r="AD79" s="1434"/>
      <c r="AE79" s="1434"/>
      <c r="AF79" s="1434"/>
      <c r="AG79" s="1434"/>
      <c r="AH79" s="1435"/>
      <c r="AI79" s="1549" t="s">
        <v>148</v>
      </c>
      <c r="AJ79" s="1337"/>
      <c r="AK79" s="266"/>
      <c r="AL79" s="335"/>
      <c r="AT79" s="278"/>
    </row>
    <row r="80" spans="1:47" ht="24" customHeight="1" thickBot="1">
      <c r="A80" s="341" t="s">
        <v>23</v>
      </c>
      <c r="B80" s="330" t="s">
        <v>76</v>
      </c>
      <c r="C80" s="330"/>
      <c r="D80" s="330"/>
      <c r="E80" s="330"/>
      <c r="F80" s="330"/>
      <c r="G80" s="330"/>
      <c r="H80" s="330"/>
      <c r="I80" s="330"/>
      <c r="J80" s="330"/>
      <c r="K80" s="330"/>
      <c r="L80" s="342"/>
      <c r="M80" s="342"/>
      <c r="N80" s="330"/>
      <c r="O80" s="330"/>
      <c r="P80" s="343"/>
      <c r="Q80" s="343"/>
      <c r="R80" s="344"/>
      <c r="S80" s="1544" t="s">
        <v>306</v>
      </c>
      <c r="T80" s="1545"/>
      <c r="U80" s="1545"/>
      <c r="V80" s="1545"/>
      <c r="W80" s="1545"/>
      <c r="X80" s="1546"/>
      <c r="Y80" s="1550" t="s">
        <v>307</v>
      </c>
      <c r="Z80" s="1551"/>
      <c r="AA80" s="1551"/>
      <c r="AB80" s="1551"/>
      <c r="AC80" s="1551"/>
      <c r="AD80" s="1552"/>
      <c r="AE80" s="1550" t="s">
        <v>103</v>
      </c>
      <c r="AF80" s="1551"/>
      <c r="AG80" s="1551"/>
      <c r="AH80" s="1551"/>
      <c r="AI80" s="1551"/>
      <c r="AJ80" s="1552"/>
      <c r="AM80" s="345" t="s">
        <v>167</v>
      </c>
      <c r="AU80" s="278"/>
    </row>
    <row r="81" spans="1:51" ht="21.75" customHeight="1" thickBot="1">
      <c r="A81" s="1533"/>
      <c r="B81" s="1536" t="s">
        <v>288</v>
      </c>
      <c r="C81" s="1537"/>
      <c r="D81" s="1537"/>
      <c r="E81" s="1537"/>
      <c r="F81" s="1537"/>
      <c r="G81" s="1537"/>
      <c r="H81" s="1537"/>
      <c r="I81" s="1537"/>
      <c r="J81" s="1537"/>
      <c r="K81" s="1537"/>
      <c r="L81" s="1537"/>
      <c r="M81" s="1537"/>
      <c r="N81" s="1537"/>
      <c r="O81" s="1537"/>
      <c r="P81" s="1537"/>
      <c r="Q81" s="1537"/>
      <c r="R81" s="1538"/>
      <c r="S81" s="1518">
        <v>63600000</v>
      </c>
      <c r="T81" s="1519"/>
      <c r="U81" s="1519"/>
      <c r="V81" s="1519"/>
      <c r="W81" s="1520"/>
      <c r="X81" s="346" t="s">
        <v>2</v>
      </c>
      <c r="Y81" s="1518">
        <v>147000000</v>
      </c>
      <c r="Z81" s="1519"/>
      <c r="AA81" s="1519"/>
      <c r="AB81" s="1519"/>
      <c r="AC81" s="1520"/>
      <c r="AD81" s="347" t="s">
        <v>2</v>
      </c>
      <c r="AE81" s="1518">
        <v>40400000</v>
      </c>
      <c r="AF81" s="1519"/>
      <c r="AG81" s="1519"/>
      <c r="AH81" s="1519"/>
      <c r="AI81" s="1520"/>
      <c r="AJ81" s="348" t="s">
        <v>2</v>
      </c>
      <c r="AM81" s="345" t="s">
        <v>115</v>
      </c>
      <c r="AU81" s="278"/>
    </row>
    <row r="82" spans="1:51" ht="21.75" customHeight="1" thickBot="1">
      <c r="A82" s="1533"/>
      <c r="B82" s="349" t="s">
        <v>289</v>
      </c>
      <c r="C82" s="350"/>
      <c r="D82" s="350"/>
      <c r="E82" s="350"/>
      <c r="F82" s="350"/>
      <c r="G82" s="350"/>
      <c r="H82" s="350"/>
      <c r="I82" s="350"/>
      <c r="J82" s="350"/>
      <c r="K82" s="350"/>
      <c r="L82" s="351"/>
      <c r="M82" s="351"/>
      <c r="N82" s="351"/>
      <c r="O82" s="351"/>
      <c r="P82" s="351"/>
      <c r="Q82" s="351"/>
      <c r="R82" s="352"/>
      <c r="S82" s="1441">
        <v>228</v>
      </c>
      <c r="T82" s="1442"/>
      <c r="U82" s="1442"/>
      <c r="V82" s="1442"/>
      <c r="W82" s="1443"/>
      <c r="X82" s="353" t="s">
        <v>24</v>
      </c>
      <c r="Y82" s="1441">
        <v>579.29999999999995</v>
      </c>
      <c r="Z82" s="1442"/>
      <c r="AA82" s="1442"/>
      <c r="AB82" s="1442"/>
      <c r="AC82" s="1443"/>
      <c r="AD82" s="354" t="s">
        <v>24</v>
      </c>
      <c r="AE82" s="1441">
        <v>180</v>
      </c>
      <c r="AF82" s="1442"/>
      <c r="AG82" s="1442"/>
      <c r="AH82" s="1442"/>
      <c r="AI82" s="1443"/>
      <c r="AJ82" s="355" t="s">
        <v>24</v>
      </c>
      <c r="AM82" s="345" t="s">
        <v>120</v>
      </c>
      <c r="AU82" s="278"/>
    </row>
    <row r="83" spans="1:51" ht="21.75" customHeight="1" thickBot="1">
      <c r="A83" s="1533"/>
      <c r="B83" s="356" t="s">
        <v>290</v>
      </c>
      <c r="C83" s="357"/>
      <c r="D83" s="357"/>
      <c r="E83" s="357"/>
      <c r="F83" s="357"/>
      <c r="G83" s="357"/>
      <c r="H83" s="357"/>
      <c r="I83" s="357"/>
      <c r="J83" s="357"/>
      <c r="K83" s="357"/>
      <c r="L83" s="358"/>
      <c r="M83" s="358"/>
      <c r="N83" s="358"/>
      <c r="O83" s="358"/>
      <c r="P83" s="358"/>
      <c r="Q83" s="358"/>
      <c r="R83" s="358"/>
      <c r="S83" s="1425">
        <v>19</v>
      </c>
      <c r="T83" s="1426"/>
      <c r="U83" s="1426"/>
      <c r="V83" s="1426"/>
      <c r="W83" s="1427"/>
      <c r="X83" s="353" t="s">
        <v>24</v>
      </c>
      <c r="Y83" s="1425">
        <v>47.5</v>
      </c>
      <c r="Z83" s="1426"/>
      <c r="AA83" s="1426"/>
      <c r="AB83" s="1426"/>
      <c r="AC83" s="1427"/>
      <c r="AD83" s="354" t="s">
        <v>24</v>
      </c>
      <c r="AE83" s="1425">
        <v>15</v>
      </c>
      <c r="AF83" s="1426"/>
      <c r="AG83" s="1426"/>
      <c r="AH83" s="1426"/>
      <c r="AI83" s="1427"/>
      <c r="AJ83" s="355" t="s">
        <v>24</v>
      </c>
      <c r="AM83" s="345" t="s">
        <v>166</v>
      </c>
      <c r="AU83" s="278"/>
    </row>
    <row r="84" spans="1:51" ht="21.75" customHeight="1" thickBot="1">
      <c r="A84" s="1533"/>
      <c r="B84" s="356" t="s">
        <v>291</v>
      </c>
      <c r="C84" s="359"/>
      <c r="D84" s="359"/>
      <c r="E84" s="359"/>
      <c r="F84" s="359"/>
      <c r="G84" s="359"/>
      <c r="H84" s="359"/>
      <c r="I84" s="359"/>
      <c r="J84" s="359"/>
      <c r="K84" s="359"/>
      <c r="L84" s="621"/>
      <c r="M84" s="621"/>
      <c r="N84" s="621"/>
      <c r="O84" s="621"/>
      <c r="P84" s="621"/>
      <c r="Q84" s="621"/>
      <c r="R84" s="621"/>
      <c r="S84" s="1502">
        <f>IFERROR(ROUND(S81/S82,),"")</f>
        <v>278947</v>
      </c>
      <c r="T84" s="1503"/>
      <c r="U84" s="1503"/>
      <c r="V84" s="1503"/>
      <c r="W84" s="1504"/>
      <c r="X84" s="353" t="s">
        <v>2</v>
      </c>
      <c r="Y84" s="1502">
        <f>IFERROR(ROUND(Y81/Y82,),"")</f>
        <v>253755</v>
      </c>
      <c r="Z84" s="1503"/>
      <c r="AA84" s="1503"/>
      <c r="AB84" s="1503"/>
      <c r="AC84" s="1504"/>
      <c r="AD84" s="353" t="s">
        <v>2</v>
      </c>
      <c r="AE84" s="1502">
        <f>IFERROR(ROUND(AE81/AE82,),"")</f>
        <v>224444</v>
      </c>
      <c r="AF84" s="1503"/>
      <c r="AG84" s="1503"/>
      <c r="AH84" s="1503"/>
      <c r="AI84" s="1504"/>
      <c r="AJ84" s="355" t="s">
        <v>2</v>
      </c>
      <c r="AM84" s="345" t="s">
        <v>212</v>
      </c>
      <c r="AU84" s="278"/>
    </row>
    <row r="85" spans="1:51" ht="18" customHeight="1">
      <c r="A85" s="1533"/>
      <c r="B85" s="1530" t="s">
        <v>292</v>
      </c>
      <c r="C85" s="1531"/>
      <c r="D85" s="1531"/>
      <c r="E85" s="1531"/>
      <c r="F85" s="1531"/>
      <c r="G85" s="1531"/>
      <c r="H85" s="1531"/>
      <c r="I85" s="1531"/>
      <c r="J85" s="1531"/>
      <c r="K85" s="818"/>
      <c r="L85" s="360" t="s">
        <v>206</v>
      </c>
      <c r="M85" s="361"/>
      <c r="N85" s="361"/>
      <c r="O85" s="361"/>
      <c r="P85" s="361"/>
      <c r="Q85" s="361"/>
      <c r="R85" s="361"/>
      <c r="S85" s="1439">
        <f>CEILING(AO86,1)</f>
        <v>29456</v>
      </c>
      <c r="T85" s="1440"/>
      <c r="U85" s="1440"/>
      <c r="V85" s="1440"/>
      <c r="W85" s="1440"/>
      <c r="X85" s="362" t="s">
        <v>207</v>
      </c>
      <c r="Y85" s="1436"/>
      <c r="Z85" s="1437"/>
      <c r="AA85" s="1437"/>
      <c r="AB85" s="1437"/>
      <c r="AC85" s="1437"/>
      <c r="AD85" s="1438"/>
      <c r="AE85" s="1527"/>
      <c r="AF85" s="1528"/>
      <c r="AG85" s="1528"/>
      <c r="AH85" s="1528"/>
      <c r="AI85" s="1528"/>
      <c r="AJ85" s="1529"/>
      <c r="AM85" s="363"/>
      <c r="AN85" s="364"/>
      <c r="AO85" s="277" t="s">
        <v>112</v>
      </c>
      <c r="AP85" s="365" t="s">
        <v>113</v>
      </c>
      <c r="AQ85" s="277" t="s">
        <v>114</v>
      </c>
      <c r="AR85" s="365" t="s">
        <v>198</v>
      </c>
      <c r="AS85" s="275" t="s">
        <v>199</v>
      </c>
      <c r="AT85" s="366" t="s">
        <v>200</v>
      </c>
      <c r="AU85" s="367" t="s">
        <v>201</v>
      </c>
      <c r="AV85" s="366"/>
      <c r="AW85" s="366"/>
      <c r="AX85" s="366"/>
      <c r="AY85" s="368"/>
    </row>
    <row r="86" spans="1:51" ht="18" customHeight="1">
      <c r="A86" s="1533"/>
      <c r="B86" s="1457"/>
      <c r="C86" s="1446"/>
      <c r="D86" s="1446"/>
      <c r="E86" s="1446"/>
      <c r="F86" s="1446"/>
      <c r="G86" s="1446"/>
      <c r="H86" s="1446"/>
      <c r="I86" s="1446"/>
      <c r="J86" s="1446"/>
      <c r="K86" s="819"/>
      <c r="L86" s="357"/>
      <c r="M86" s="369" t="s">
        <v>159</v>
      </c>
      <c r="N86" s="1428">
        <f>T86</f>
        <v>6715968</v>
      </c>
      <c r="O86" s="1428"/>
      <c r="P86" s="1428"/>
      <c r="Q86" s="369" t="s">
        <v>207</v>
      </c>
      <c r="R86" s="370" t="s">
        <v>208</v>
      </c>
      <c r="S86" s="371" t="s">
        <v>159</v>
      </c>
      <c r="T86" s="1429">
        <f>S83*S85*12</f>
        <v>6715968</v>
      </c>
      <c r="U86" s="1429"/>
      <c r="V86" s="1429"/>
      <c r="W86" s="372" t="s">
        <v>207</v>
      </c>
      <c r="X86" s="373" t="s">
        <v>208</v>
      </c>
      <c r="Y86" s="1436"/>
      <c r="Z86" s="1437"/>
      <c r="AA86" s="1437"/>
      <c r="AB86" s="1437"/>
      <c r="AC86" s="1437"/>
      <c r="AD86" s="1438"/>
      <c r="AE86" s="1527"/>
      <c r="AF86" s="1528"/>
      <c r="AG86" s="1528"/>
      <c r="AH86" s="1528"/>
      <c r="AI86" s="1528"/>
      <c r="AJ86" s="1529"/>
      <c r="AM86" s="374" t="s">
        <v>117</v>
      </c>
      <c r="AN86" s="374" t="s">
        <v>110</v>
      </c>
      <c r="AO86" s="375">
        <f>IFERROR(AB72/(S83*12),0)</f>
        <v>29455.263157894737</v>
      </c>
      <c r="AP86" s="376"/>
      <c r="AQ86" s="375"/>
      <c r="AR86" s="366"/>
      <c r="AS86" s="377"/>
      <c r="AT86" s="366"/>
      <c r="AU86" s="378" t="s">
        <v>202</v>
      </c>
      <c r="AV86" s="366"/>
      <c r="AW86" s="366"/>
      <c r="AX86" s="366"/>
      <c r="AY86" s="368"/>
    </row>
    <row r="87" spans="1:51" ht="18" customHeight="1" thickBot="1">
      <c r="A87" s="1533"/>
      <c r="B87" s="1457"/>
      <c r="C87" s="1446"/>
      <c r="D87" s="1446"/>
      <c r="E87" s="1446"/>
      <c r="F87" s="1446"/>
      <c r="G87" s="1446"/>
      <c r="H87" s="1446"/>
      <c r="I87" s="1446"/>
      <c r="J87" s="1446"/>
      <c r="K87" s="818"/>
      <c r="L87" s="360" t="s">
        <v>209</v>
      </c>
      <c r="M87" s="361"/>
      <c r="N87" s="361"/>
      <c r="O87" s="361"/>
      <c r="P87" s="361"/>
      <c r="Q87" s="361"/>
      <c r="R87" s="361"/>
      <c r="S87" s="1516" t="e">
        <f>IF((CEILING(AO89,1)-AO89)-2*(CEILING(AP89,1)-AP89)&gt;=0,CEILING(AO89,1),CEILING(AO89+AT90/S83/12,1))</f>
        <v>#DIV/0!</v>
      </c>
      <c r="T87" s="1517"/>
      <c r="U87" s="1517"/>
      <c r="V87" s="1517"/>
      <c r="W87" s="1517"/>
      <c r="X87" s="379" t="s">
        <v>207</v>
      </c>
      <c r="Y87" s="1516" t="e">
        <f>IF((CEILING(AO89,1)-AO89)-2*(CEILING(AP89,1)-AP89)&gt;=0,CEILING(AP89,1),FLOOR(AP89,1))</f>
        <v>#DIV/0!</v>
      </c>
      <c r="Z87" s="1517"/>
      <c r="AA87" s="1517"/>
      <c r="AB87" s="1517"/>
      <c r="AC87" s="1517"/>
      <c r="AD87" s="379" t="s">
        <v>207</v>
      </c>
      <c r="AE87" s="1505"/>
      <c r="AF87" s="1506"/>
      <c r="AG87" s="1506"/>
      <c r="AH87" s="1506"/>
      <c r="AI87" s="1506"/>
      <c r="AJ87" s="1507"/>
      <c r="AM87" s="380"/>
      <c r="AN87" s="381" t="s">
        <v>111</v>
      </c>
      <c r="AO87" s="382">
        <f>AB72</f>
        <v>6715800</v>
      </c>
      <c r="AP87" s="383"/>
      <c r="AQ87" s="382"/>
      <c r="AR87" s="384">
        <f>SUM(AO87:AQ87)</f>
        <v>6715800</v>
      </c>
      <c r="AS87" s="385">
        <f>AR87-S83*S85*12</f>
        <v>-168</v>
      </c>
      <c r="AT87" s="386" t="s">
        <v>182</v>
      </c>
      <c r="AU87" s="387"/>
      <c r="AV87" s="388"/>
      <c r="AW87" s="388"/>
      <c r="AX87" s="388"/>
      <c r="AY87" s="389"/>
    </row>
    <row r="88" spans="1:51" ht="18" customHeight="1" thickBot="1">
      <c r="A88" s="1533"/>
      <c r="B88" s="1457"/>
      <c r="C88" s="1446"/>
      <c r="D88" s="1446"/>
      <c r="E88" s="1446"/>
      <c r="F88" s="1446"/>
      <c r="G88" s="1446"/>
      <c r="H88" s="1446"/>
      <c r="I88" s="1446"/>
      <c r="J88" s="1446"/>
      <c r="K88" s="819"/>
      <c r="L88" s="357"/>
      <c r="M88" s="369" t="s">
        <v>159</v>
      </c>
      <c r="N88" s="1428" t="e">
        <f>SUM(T88,Z88)</f>
        <v>#DIV/0!</v>
      </c>
      <c r="O88" s="1428"/>
      <c r="P88" s="1428"/>
      <c r="Q88" s="369" t="s">
        <v>207</v>
      </c>
      <c r="R88" s="370" t="s">
        <v>208</v>
      </c>
      <c r="S88" s="390" t="s">
        <v>159</v>
      </c>
      <c r="T88" s="1428" t="e">
        <f>S83*S87*12</f>
        <v>#DIV/0!</v>
      </c>
      <c r="U88" s="1428"/>
      <c r="V88" s="1428"/>
      <c r="W88" s="369" t="s">
        <v>207</v>
      </c>
      <c r="X88" s="391" t="s">
        <v>208</v>
      </c>
      <c r="Y88" s="390" t="s">
        <v>159</v>
      </c>
      <c r="Z88" s="1428" t="e">
        <f>Y83*Y87*12</f>
        <v>#DIV/0!</v>
      </c>
      <c r="AA88" s="1428"/>
      <c r="AB88" s="1428"/>
      <c r="AC88" s="369" t="s">
        <v>207</v>
      </c>
      <c r="AD88" s="391" t="s">
        <v>208</v>
      </c>
      <c r="AE88" s="1508"/>
      <c r="AF88" s="1509"/>
      <c r="AG88" s="1509"/>
      <c r="AH88" s="1509"/>
      <c r="AI88" s="1509"/>
      <c r="AJ88" s="1510"/>
      <c r="AM88" s="374" t="s">
        <v>118</v>
      </c>
      <c r="AN88" s="392" t="s">
        <v>116</v>
      </c>
      <c r="AO88" s="820"/>
      <c r="AP88" s="821"/>
      <c r="AQ88" s="393"/>
      <c r="AR88" s="366"/>
      <c r="AS88" s="377"/>
      <c r="AT88" s="366"/>
      <c r="AU88" s="378" t="s">
        <v>203</v>
      </c>
      <c r="AV88" s="394" t="e">
        <f>AO88/AP88</f>
        <v>#DIV/0!</v>
      </c>
      <c r="AW88" s="395" t="e">
        <f>IF(AV88&lt;=1,"  【エラー】１を超えるよう配分比率を設定してください。","  １を超えていることをご確認ください。")</f>
        <v>#DIV/0!</v>
      </c>
      <c r="AX88" s="395"/>
      <c r="AY88" s="396"/>
    </row>
    <row r="89" spans="1:51" ht="18" customHeight="1">
      <c r="A89" s="1533"/>
      <c r="B89" s="1457"/>
      <c r="C89" s="1446"/>
      <c r="D89" s="1446"/>
      <c r="E89" s="1446"/>
      <c r="F89" s="1446"/>
      <c r="G89" s="1446"/>
      <c r="H89" s="1446"/>
      <c r="I89" s="1446"/>
      <c r="J89" s="1446"/>
      <c r="K89" s="822"/>
      <c r="L89" s="360" t="s">
        <v>210</v>
      </c>
      <c r="M89" s="361"/>
      <c r="N89" s="361"/>
      <c r="O89" s="361"/>
      <c r="P89" s="361"/>
      <c r="Q89" s="361"/>
      <c r="R89" s="361"/>
      <c r="S89" s="1439" t="e">
        <f>IF((CEILING(AO92,1)-AO92)-2*(CEILING(AP92,1)-AP92)&gt;=0,CEILING(AO92,1),CEILING(AO92+(AT92+AT93)/S83/12,1))</f>
        <v>#DIV/0!</v>
      </c>
      <c r="T89" s="1440"/>
      <c r="U89" s="1440"/>
      <c r="V89" s="1440"/>
      <c r="W89" s="1440"/>
      <c r="X89" s="362" t="s">
        <v>207</v>
      </c>
      <c r="Y89" s="1439" t="e">
        <f>IF((CEILING(AO92,1)-AO92)-2*(CEILING(AP92,1)-AP92)&gt;=0,CEILING(AP92,1),FLOOR(AP92,1))</f>
        <v>#DIV/0!</v>
      </c>
      <c r="Z89" s="1440"/>
      <c r="AA89" s="1440"/>
      <c r="AB89" s="1440"/>
      <c r="AC89" s="1440"/>
      <c r="AD89" s="362" t="s">
        <v>207</v>
      </c>
      <c r="AE89" s="1440" t="e">
        <f>IF(Y89-2*(CEILING(AQ92,1))&gt;=0,CEILING(AQ92,1),FLOOR(AQ92,1))</f>
        <v>#DIV/0!</v>
      </c>
      <c r="AF89" s="1440"/>
      <c r="AG89" s="1440"/>
      <c r="AH89" s="1440"/>
      <c r="AI89" s="1440"/>
      <c r="AJ89" s="397" t="s">
        <v>207</v>
      </c>
      <c r="AM89" s="398"/>
      <c r="AN89" s="399" t="s">
        <v>110</v>
      </c>
      <c r="AO89" s="400" t="e">
        <f>AB72/((S83+Y83/AV88)*12)</f>
        <v>#DIV/0!</v>
      </c>
      <c r="AP89" s="401" t="e">
        <f>AB72/((S83*AV88+Y83)*12)</f>
        <v>#DIV/0!</v>
      </c>
      <c r="AQ89" s="400"/>
      <c r="AR89" s="402"/>
      <c r="AS89" s="403"/>
      <c r="AT89" s="402"/>
      <c r="AU89" s="404"/>
      <c r="AV89" s="405"/>
      <c r="AW89" s="402"/>
      <c r="AX89" s="402"/>
      <c r="AY89" s="406"/>
    </row>
    <row r="90" spans="1:51" ht="18" customHeight="1" thickBot="1">
      <c r="A90" s="620"/>
      <c r="B90" s="1457"/>
      <c r="C90" s="1446"/>
      <c r="D90" s="1446"/>
      <c r="E90" s="1446"/>
      <c r="F90" s="1446"/>
      <c r="G90" s="1446"/>
      <c r="H90" s="1446"/>
      <c r="I90" s="1446"/>
      <c r="J90" s="1446"/>
      <c r="K90" s="819"/>
      <c r="L90" s="359"/>
      <c r="M90" s="372" t="s">
        <v>159</v>
      </c>
      <c r="N90" s="1429" t="e">
        <f>SUM(T90,Z90,AF90)</f>
        <v>#DIV/0!</v>
      </c>
      <c r="O90" s="1429"/>
      <c r="P90" s="1429"/>
      <c r="Q90" s="372" t="s">
        <v>207</v>
      </c>
      <c r="R90" s="407" t="s">
        <v>208</v>
      </c>
      <c r="S90" s="371" t="s">
        <v>159</v>
      </c>
      <c r="T90" s="1429" t="e">
        <f>S83*S89*12</f>
        <v>#DIV/0!</v>
      </c>
      <c r="U90" s="1429"/>
      <c r="V90" s="1429"/>
      <c r="W90" s="372" t="s">
        <v>207</v>
      </c>
      <c r="X90" s="391" t="s">
        <v>208</v>
      </c>
      <c r="Y90" s="371" t="s">
        <v>159</v>
      </c>
      <c r="Z90" s="1429" t="e">
        <f>Y83*Y89*12</f>
        <v>#DIV/0!</v>
      </c>
      <c r="AA90" s="1429"/>
      <c r="AB90" s="1429"/>
      <c r="AC90" s="372" t="s">
        <v>207</v>
      </c>
      <c r="AD90" s="391" t="s">
        <v>208</v>
      </c>
      <c r="AE90" s="372" t="s">
        <v>159</v>
      </c>
      <c r="AF90" s="1429" t="e">
        <f>AE83*AE89*12</f>
        <v>#DIV/0!</v>
      </c>
      <c r="AG90" s="1429"/>
      <c r="AH90" s="1429"/>
      <c r="AI90" s="372" t="s">
        <v>207</v>
      </c>
      <c r="AJ90" s="408" t="s">
        <v>208</v>
      </c>
      <c r="AM90" s="380"/>
      <c r="AN90" s="380" t="s">
        <v>111</v>
      </c>
      <c r="AO90" s="409" t="e">
        <f>AB72/(1+Y83/S83/AV88)</f>
        <v>#DIV/0!</v>
      </c>
      <c r="AP90" s="410" t="e">
        <f>AB72/(S83/Y83*AV88+1)</f>
        <v>#DIV/0!</v>
      </c>
      <c r="AQ90" s="409"/>
      <c r="AR90" s="384" t="e">
        <f>SUM(AO90:AQ90)</f>
        <v>#DIV/0!</v>
      </c>
      <c r="AS90" s="385" t="e">
        <f>AR90-S83*S87*12-Y83*Y87*12</f>
        <v>#DIV/0!</v>
      </c>
      <c r="AT90" s="388" t="e">
        <f>IF((CEILING(AO89,1)-AO89)-2*(CEILING(AP89,1)-AP89)&gt;=0,0,(AP89-FLOOR(AP89,1))*Y83*12)</f>
        <v>#DIV/0!</v>
      </c>
      <c r="AU90" s="387"/>
      <c r="AV90" s="411"/>
      <c r="AW90" s="388"/>
      <c r="AX90" s="388"/>
      <c r="AY90" s="389"/>
    </row>
    <row r="91" spans="1:51" ht="18" customHeight="1" thickBot="1">
      <c r="A91" s="620"/>
      <c r="B91" s="1457"/>
      <c r="C91" s="1446"/>
      <c r="D91" s="1446"/>
      <c r="E91" s="1446"/>
      <c r="F91" s="1446"/>
      <c r="G91" s="1446"/>
      <c r="H91" s="1446"/>
      <c r="I91" s="1446"/>
      <c r="J91" s="1446"/>
      <c r="K91" s="822"/>
      <c r="L91" s="360" t="s">
        <v>211</v>
      </c>
      <c r="M91" s="361"/>
      <c r="N91" s="361"/>
      <c r="O91" s="361"/>
      <c r="P91" s="361"/>
      <c r="Q91" s="361"/>
      <c r="R91" s="361"/>
      <c r="S91" s="1433"/>
      <c r="T91" s="1434"/>
      <c r="U91" s="1434"/>
      <c r="V91" s="1434"/>
      <c r="W91" s="1435"/>
      <c r="X91" s="359" t="s">
        <v>207</v>
      </c>
      <c r="Y91" s="1433"/>
      <c r="Z91" s="1434"/>
      <c r="AA91" s="1434"/>
      <c r="AB91" s="1434"/>
      <c r="AC91" s="1435"/>
      <c r="AD91" s="412" t="s">
        <v>207</v>
      </c>
      <c r="AE91" s="1433"/>
      <c r="AF91" s="1434"/>
      <c r="AG91" s="1434"/>
      <c r="AH91" s="1434"/>
      <c r="AI91" s="1435"/>
      <c r="AJ91" s="413" t="s">
        <v>207</v>
      </c>
      <c r="AM91" s="374" t="s">
        <v>119</v>
      </c>
      <c r="AN91" s="404" t="s">
        <v>116</v>
      </c>
      <c r="AO91" s="820"/>
      <c r="AP91" s="823"/>
      <c r="AQ91" s="824"/>
      <c r="AR91" s="402"/>
      <c r="AS91" s="403"/>
      <c r="AT91" s="402"/>
      <c r="AU91" s="404" t="s">
        <v>203</v>
      </c>
      <c r="AV91" s="405" t="e">
        <f>AO91/AP91</f>
        <v>#DIV/0!</v>
      </c>
      <c r="AW91" s="414" t="e">
        <f>IF(AV91&lt;=1," 【エラー】１を超えるよう配分比率を設定してください。","  １を超えていることをご確認ください。")</f>
        <v>#DIV/0!</v>
      </c>
      <c r="AX91" s="414"/>
      <c r="AY91" s="415"/>
    </row>
    <row r="92" spans="1:51" ht="18" customHeight="1" thickBot="1">
      <c r="A92" s="620"/>
      <c r="B92" s="1458"/>
      <c r="C92" s="1459"/>
      <c r="D92" s="1459"/>
      <c r="E92" s="1459"/>
      <c r="F92" s="1459"/>
      <c r="G92" s="1459"/>
      <c r="H92" s="1459"/>
      <c r="I92" s="1446"/>
      <c r="J92" s="1446"/>
      <c r="K92" s="416"/>
      <c r="L92" s="359"/>
      <c r="M92" s="417" t="s">
        <v>159</v>
      </c>
      <c r="N92" s="1515">
        <f>SUM(T92,Z92,AF92)</f>
        <v>0</v>
      </c>
      <c r="O92" s="1515"/>
      <c r="P92" s="1515"/>
      <c r="Q92" s="417" t="s">
        <v>207</v>
      </c>
      <c r="R92" s="418" t="s">
        <v>208</v>
      </c>
      <c r="S92" s="419" t="s">
        <v>159</v>
      </c>
      <c r="T92" s="1515">
        <f>S83*S91*12</f>
        <v>0</v>
      </c>
      <c r="U92" s="1515"/>
      <c r="V92" s="1515"/>
      <c r="W92" s="417" t="s">
        <v>207</v>
      </c>
      <c r="X92" s="420" t="s">
        <v>208</v>
      </c>
      <c r="Y92" s="417" t="s">
        <v>159</v>
      </c>
      <c r="Z92" s="1515">
        <f>Y83*Y91*12</f>
        <v>0</v>
      </c>
      <c r="AA92" s="1515"/>
      <c r="AB92" s="1515"/>
      <c r="AC92" s="417" t="s">
        <v>207</v>
      </c>
      <c r="AD92" s="420" t="s">
        <v>208</v>
      </c>
      <c r="AE92" s="417" t="s">
        <v>159</v>
      </c>
      <c r="AF92" s="1515">
        <f>AE83*AE91*12</f>
        <v>0</v>
      </c>
      <c r="AG92" s="1515"/>
      <c r="AH92" s="1515"/>
      <c r="AI92" s="417" t="s">
        <v>207</v>
      </c>
      <c r="AJ92" s="421" t="s">
        <v>208</v>
      </c>
      <c r="AM92" s="422"/>
      <c r="AN92" s="423" t="s">
        <v>110</v>
      </c>
      <c r="AO92" s="400" t="e">
        <f>AB72/((S83+Y83/AV91+AE83/AV93)*12)</f>
        <v>#DIV/0!</v>
      </c>
      <c r="AP92" s="401" t="e">
        <f>AB72/((S83*AV91+Y83+AE83/AV92)*12)</f>
        <v>#DIV/0!</v>
      </c>
      <c r="AQ92" s="400" t="e">
        <f>AB72/((S83*AV93+Y83*AV92+AE83)*12)</f>
        <v>#DIV/0!</v>
      </c>
      <c r="AR92" s="402"/>
      <c r="AS92" s="403"/>
      <c r="AT92" s="424" t="e">
        <f>IF((CEILING(AO92,1)-AO92)-2*(CEILING(AP92,1)-AP92)&gt;=0,0,(AP92-FLOOR(AP92,1))*Y83*12)</f>
        <v>#DIV/0!</v>
      </c>
      <c r="AU92" s="404" t="s">
        <v>204</v>
      </c>
      <c r="AV92" s="405" t="e">
        <f>AP91/AQ91</f>
        <v>#DIV/0!</v>
      </c>
      <c r="AW92" s="414" t="e">
        <f>IF(AV92&lt;1,"【エラー】２以上となるよう配分比率を設定してください。元々の平均賃金がB＞Cである場合でも１以上となるよう配分比率を設定してください。",IF(AV92&lt;2,"  【警告】２以上となるよう配分比率を設定してください。または、元々の平均賃金がB＞Cであることを確認してください。","  ２以上であることをご確認ください。"))</f>
        <v>#DIV/0!</v>
      </c>
      <c r="AX92" s="414"/>
      <c r="AY92" s="415"/>
    </row>
    <row r="93" spans="1:51" s="261" customFormat="1" ht="18" customHeight="1" thickBot="1">
      <c r="A93" s="425"/>
      <c r="B93" s="426" t="s">
        <v>237</v>
      </c>
      <c r="C93" s="330"/>
      <c r="D93" s="330"/>
      <c r="E93" s="330"/>
      <c r="F93" s="330"/>
      <c r="G93" s="330"/>
      <c r="H93" s="330"/>
      <c r="I93" s="330"/>
      <c r="J93" s="330"/>
      <c r="K93" s="427"/>
      <c r="L93" s="427"/>
      <c r="M93" s="330"/>
      <c r="N93" s="330"/>
      <c r="O93" s="330"/>
      <c r="P93" s="330"/>
      <c r="Q93" s="330"/>
      <c r="R93" s="330"/>
      <c r="S93" s="330"/>
      <c r="T93" s="330"/>
      <c r="U93" s="330"/>
      <c r="V93" s="330"/>
      <c r="W93" s="428"/>
      <c r="X93" s="1512">
        <v>6</v>
      </c>
      <c r="Y93" s="1513"/>
      <c r="Z93" s="429" t="s">
        <v>63</v>
      </c>
      <c r="AA93" s="430"/>
      <c r="AB93" s="430"/>
      <c r="AC93" s="1514"/>
      <c r="AD93" s="1514"/>
      <c r="AE93" s="429"/>
      <c r="AF93" s="429"/>
      <c r="AG93" s="429"/>
      <c r="AH93" s="431"/>
      <c r="AI93" s="619"/>
      <c r="AJ93" s="432"/>
      <c r="AM93" s="433"/>
      <c r="AN93" s="380" t="s">
        <v>111</v>
      </c>
      <c r="AO93" s="434" t="e">
        <f>AB72/(1+Y83/S83/AV91+AE83/S83/AV93)</f>
        <v>#DIV/0!</v>
      </c>
      <c r="AP93" s="384" t="e">
        <f>AB72/(S83/Y83*AV91+1+AE83/Y83/AV92)</f>
        <v>#DIV/0!</v>
      </c>
      <c r="AQ93" s="434" t="e">
        <f>AB72/(S83/AE83*AV93+Y83/AE83*AV92+1)</f>
        <v>#DIV/0!</v>
      </c>
      <c r="AR93" s="384" t="e">
        <f>SUM(AO93:AQ93)</f>
        <v>#DIV/0!</v>
      </c>
      <c r="AS93" s="385" t="e">
        <f>AR93-S83*S89*12-Y83*Y89*12-AE83*AE89*12</f>
        <v>#DIV/0!</v>
      </c>
      <c r="AT93" s="435" t="e">
        <f>IF(Y89-2*(CEILING(AQ92,1))&gt;=0,0,(AQ92-FLOOR(AQ92,1))*AE83*12)</f>
        <v>#DIV/0!</v>
      </c>
      <c r="AU93" s="387" t="s">
        <v>205</v>
      </c>
      <c r="AV93" s="388" t="e">
        <f>AO91/AQ91</f>
        <v>#DIV/0!</v>
      </c>
      <c r="AW93" s="388"/>
      <c r="AX93" s="388"/>
      <c r="AY93" s="389"/>
    </row>
    <row r="94" spans="1:51" s="261" customFormat="1" ht="18" customHeight="1">
      <c r="A94" s="436"/>
      <c r="B94" s="437"/>
      <c r="C94" s="319" t="s">
        <v>346</v>
      </c>
      <c r="D94" s="614"/>
      <c r="E94" s="614"/>
      <c r="F94" s="614"/>
      <c r="G94" s="614"/>
      <c r="H94" s="614"/>
      <c r="I94" s="614"/>
      <c r="J94" s="614"/>
      <c r="K94" s="614"/>
      <c r="L94" s="614"/>
      <c r="M94" s="614"/>
      <c r="N94" s="614"/>
      <c r="O94" s="614"/>
      <c r="P94" s="614"/>
      <c r="Q94" s="614"/>
      <c r="R94" s="614"/>
      <c r="S94" s="614"/>
      <c r="T94" s="614"/>
      <c r="U94" s="614"/>
      <c r="V94" s="614"/>
      <c r="W94" s="614"/>
      <c r="X94" s="614"/>
      <c r="Y94" s="614"/>
      <c r="Z94" s="614"/>
      <c r="AA94" s="614"/>
      <c r="AB94" s="614"/>
      <c r="AC94" s="614"/>
      <c r="AD94" s="614"/>
      <c r="AE94" s="614"/>
      <c r="AF94" s="614"/>
      <c r="AG94" s="614"/>
      <c r="AH94" s="614"/>
      <c r="AI94" s="614"/>
      <c r="AJ94" s="607"/>
      <c r="AL94" s="438"/>
      <c r="AM94" s="439"/>
      <c r="AN94" s="440"/>
      <c r="AO94" s="440"/>
      <c r="AP94" s="440"/>
      <c r="AQ94" s="440"/>
      <c r="AR94" s="441"/>
      <c r="AT94" s="267"/>
    </row>
    <row r="95" spans="1:51" s="261" customFormat="1" ht="18" customHeight="1">
      <c r="A95" s="436"/>
      <c r="B95" s="437"/>
      <c r="C95" s="412"/>
      <c r="D95" s="319" t="s">
        <v>195</v>
      </c>
      <c r="E95" s="592"/>
      <c r="F95" s="592"/>
      <c r="G95" s="592"/>
      <c r="H95" s="592"/>
      <c r="I95" s="592"/>
      <c r="J95" s="592"/>
      <c r="K95" s="592"/>
      <c r="L95" s="592"/>
      <c r="M95" s="592"/>
      <c r="N95" s="592"/>
      <c r="O95" s="592"/>
      <c r="P95" s="592"/>
      <c r="Q95" s="592"/>
      <c r="R95" s="592"/>
      <c r="S95" s="592"/>
      <c r="T95" s="592"/>
      <c r="U95" s="592"/>
      <c r="V95" s="592"/>
      <c r="W95" s="592"/>
      <c r="X95" s="592"/>
      <c r="Y95" s="592"/>
      <c r="Z95" s="592"/>
      <c r="AA95" s="592"/>
      <c r="AB95" s="592"/>
      <c r="AC95" s="592"/>
      <c r="AD95" s="592"/>
      <c r="AE95" s="592"/>
      <c r="AF95" s="592"/>
      <c r="AG95" s="592"/>
      <c r="AH95" s="592"/>
      <c r="AI95" s="606"/>
      <c r="AJ95" s="607"/>
      <c r="AL95" s="438"/>
      <c r="AM95" s="439"/>
      <c r="AN95" s="440"/>
      <c r="AO95" s="440"/>
      <c r="AP95" s="440"/>
      <c r="AQ95" s="440"/>
      <c r="AR95" s="441"/>
      <c r="AT95" s="267"/>
    </row>
    <row r="96" spans="1:51" s="261" customFormat="1" ht="18" customHeight="1">
      <c r="A96" s="436"/>
      <c r="B96" s="437"/>
      <c r="C96" s="442"/>
      <c r="D96" s="319" t="s">
        <v>196</v>
      </c>
      <c r="E96" s="442"/>
      <c r="F96" s="442"/>
      <c r="G96" s="442"/>
      <c r="H96" s="442"/>
      <c r="I96" s="442"/>
      <c r="J96" s="442"/>
      <c r="K96" s="442"/>
      <c r="L96" s="442"/>
      <c r="M96" s="442"/>
      <c r="N96" s="442"/>
      <c r="O96" s="442"/>
      <c r="P96" s="442"/>
      <c r="Q96" s="442"/>
      <c r="R96" s="442"/>
      <c r="S96" s="442"/>
      <c r="T96" s="592"/>
      <c r="U96" s="592"/>
      <c r="V96" s="592"/>
      <c r="W96" s="592"/>
      <c r="X96" s="592"/>
      <c r="Y96" s="592"/>
      <c r="Z96" s="592"/>
      <c r="AA96" s="592"/>
      <c r="AB96" s="592"/>
      <c r="AC96" s="592"/>
      <c r="AD96" s="592"/>
      <c r="AE96" s="592"/>
      <c r="AF96" s="592"/>
      <c r="AG96" s="592"/>
      <c r="AH96" s="592"/>
      <c r="AI96" s="606"/>
      <c r="AJ96" s="607"/>
      <c r="AL96" s="438"/>
      <c r="AM96" s="439"/>
      <c r="AN96" s="440"/>
      <c r="AO96" s="440"/>
      <c r="AP96" s="440"/>
      <c r="AQ96" s="440"/>
      <c r="AR96" s="441"/>
      <c r="AT96" s="267"/>
    </row>
    <row r="97" spans="1:46" s="261" customFormat="1" ht="27" customHeight="1">
      <c r="A97" s="436"/>
      <c r="B97" s="437"/>
      <c r="C97" s="442"/>
      <c r="D97" s="1444" t="s">
        <v>238</v>
      </c>
      <c r="E97" s="1444"/>
      <c r="F97" s="1444"/>
      <c r="G97" s="1444"/>
      <c r="H97" s="1444"/>
      <c r="I97" s="1444"/>
      <c r="J97" s="1444"/>
      <c r="K97" s="1444"/>
      <c r="L97" s="1444"/>
      <c r="M97" s="1444"/>
      <c r="N97" s="1444"/>
      <c r="O97" s="1444"/>
      <c r="P97" s="1444"/>
      <c r="Q97" s="1444"/>
      <c r="R97" s="1444"/>
      <c r="S97" s="1444"/>
      <c r="T97" s="1444"/>
      <c r="U97" s="1444"/>
      <c r="V97" s="1444"/>
      <c r="W97" s="1444"/>
      <c r="X97" s="1444"/>
      <c r="Y97" s="1444"/>
      <c r="Z97" s="1444"/>
      <c r="AA97" s="1444"/>
      <c r="AB97" s="1444"/>
      <c r="AC97" s="1444"/>
      <c r="AD97" s="1444"/>
      <c r="AE97" s="1444"/>
      <c r="AF97" s="1444"/>
      <c r="AG97" s="1444"/>
      <c r="AH97" s="1444"/>
      <c r="AI97" s="1444"/>
      <c r="AJ97" s="607"/>
      <c r="AL97" s="438"/>
      <c r="AM97" s="439"/>
      <c r="AN97" s="440"/>
      <c r="AO97" s="440"/>
      <c r="AP97" s="440"/>
      <c r="AQ97" s="440"/>
      <c r="AR97" s="441"/>
      <c r="AT97" s="267"/>
    </row>
    <row r="98" spans="1:46" s="261" customFormat="1" ht="18" customHeight="1" thickBot="1">
      <c r="A98" s="443"/>
      <c r="B98" s="444"/>
      <c r="C98" s="445"/>
      <c r="D98" s="418" t="s">
        <v>49</v>
      </c>
      <c r="E98" s="446"/>
      <c r="F98" s="1482"/>
      <c r="G98" s="1482"/>
      <c r="H98" s="1482"/>
      <c r="I98" s="1482"/>
      <c r="J98" s="1482"/>
      <c r="K98" s="1482"/>
      <c r="L98" s="1482"/>
      <c r="M98" s="1482"/>
      <c r="N98" s="1482"/>
      <c r="O98" s="1482"/>
      <c r="P98" s="1482"/>
      <c r="Q98" s="1482"/>
      <c r="R98" s="1482"/>
      <c r="S98" s="1482"/>
      <c r="T98" s="1482"/>
      <c r="U98" s="1482"/>
      <c r="V98" s="1482"/>
      <c r="W98" s="1482"/>
      <c r="X98" s="1482"/>
      <c r="Y98" s="1482"/>
      <c r="Z98" s="1482"/>
      <c r="AA98" s="1482"/>
      <c r="AB98" s="1482"/>
      <c r="AC98" s="1482"/>
      <c r="AD98" s="1482"/>
      <c r="AE98" s="1482"/>
      <c r="AF98" s="1482"/>
      <c r="AG98" s="1482"/>
      <c r="AH98" s="1482"/>
      <c r="AI98" s="1482"/>
      <c r="AJ98" s="362" t="s">
        <v>197</v>
      </c>
      <c r="AL98" s="438"/>
      <c r="AM98" s="439"/>
      <c r="AN98" s="440"/>
      <c r="AO98" s="440"/>
      <c r="AP98" s="440"/>
      <c r="AQ98" s="440"/>
      <c r="AR98" s="441"/>
      <c r="AT98" s="267"/>
    </row>
    <row r="99" spans="1:46" s="261" customFormat="1" ht="18" customHeight="1" thickBot="1">
      <c r="A99" s="263" t="s">
        <v>331</v>
      </c>
      <c r="B99" s="601" t="s">
        <v>293</v>
      </c>
      <c r="C99" s="605"/>
      <c r="D99" s="605"/>
      <c r="E99" s="605"/>
      <c r="F99" s="605"/>
      <c r="G99" s="605"/>
      <c r="H99" s="601"/>
      <c r="I99" s="601"/>
      <c r="J99" s="601"/>
      <c r="K99" s="601"/>
      <c r="L99" s="602"/>
      <c r="M99" s="312"/>
      <c r="N99" s="447" t="s">
        <v>147</v>
      </c>
      <c r="O99" s="313"/>
      <c r="P99" s="1497">
        <v>4</v>
      </c>
      <c r="Q99" s="1497"/>
      <c r="R99" s="313" t="s">
        <v>11</v>
      </c>
      <c r="S99" s="1497">
        <v>4</v>
      </c>
      <c r="T99" s="1497"/>
      <c r="U99" s="313" t="s">
        <v>12</v>
      </c>
      <c r="V99" s="1284" t="s">
        <v>13</v>
      </c>
      <c r="W99" s="1284"/>
      <c r="X99" s="313" t="s">
        <v>19</v>
      </c>
      <c r="Y99" s="313"/>
      <c r="Z99" s="1497">
        <v>5</v>
      </c>
      <c r="AA99" s="1497"/>
      <c r="AB99" s="313" t="s">
        <v>11</v>
      </c>
      <c r="AC99" s="1497">
        <v>3</v>
      </c>
      <c r="AD99" s="1497"/>
      <c r="AE99" s="313" t="s">
        <v>12</v>
      </c>
      <c r="AF99" s="313" t="s">
        <v>145</v>
      </c>
      <c r="AG99" s="448">
        <f>IF(P99&gt;=1,(Z99*12+AC99)-(P99*12+S99)+1,"")</f>
        <v>12</v>
      </c>
      <c r="AH99" s="1284" t="s">
        <v>146</v>
      </c>
      <c r="AI99" s="1284"/>
      <c r="AJ99" s="314" t="s">
        <v>52</v>
      </c>
    </row>
    <row r="100" spans="1:46" s="261" customFormat="1" ht="6" customHeight="1">
      <c r="A100" s="449"/>
      <c r="B100" s="450"/>
      <c r="C100" s="450"/>
      <c r="D100" s="450"/>
      <c r="E100" s="450"/>
      <c r="F100" s="450"/>
      <c r="G100" s="450"/>
      <c r="H100" s="450"/>
      <c r="I100" s="450"/>
      <c r="J100" s="450"/>
      <c r="K100" s="450"/>
      <c r="L100" s="450"/>
      <c r="M100" s="320"/>
      <c r="N100" s="320"/>
      <c r="O100" s="320"/>
      <c r="P100" s="320"/>
      <c r="Q100" s="320"/>
      <c r="R100" s="320"/>
      <c r="S100" s="320"/>
      <c r="T100" s="320"/>
      <c r="U100" s="320"/>
      <c r="V100" s="320"/>
      <c r="W100" s="320"/>
      <c r="X100" s="320"/>
      <c r="Y100" s="320"/>
      <c r="Z100" s="320"/>
      <c r="AA100" s="320"/>
      <c r="AB100" s="320"/>
      <c r="AC100" s="320"/>
      <c r="AD100" s="320"/>
      <c r="AE100" s="320"/>
      <c r="AF100" s="320"/>
      <c r="AG100" s="320"/>
      <c r="AH100" s="320"/>
      <c r="AI100" s="320"/>
      <c r="AJ100" s="321"/>
    </row>
    <row r="101" spans="1:46" s="261" customFormat="1" ht="13.5" customHeight="1">
      <c r="A101" s="319" t="s">
        <v>78</v>
      </c>
      <c r="B101" s="320"/>
      <c r="C101" s="320"/>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1"/>
    </row>
    <row r="102" spans="1:46" s="261" customFormat="1" ht="24" customHeight="1">
      <c r="A102" s="451" t="s">
        <v>79</v>
      </c>
      <c r="B102" s="1444" t="s">
        <v>524</v>
      </c>
      <c r="C102" s="1444"/>
      <c r="D102" s="1444"/>
      <c r="E102" s="1444"/>
      <c r="F102" s="1444"/>
      <c r="G102" s="1444"/>
      <c r="H102" s="1444"/>
      <c r="I102" s="1444"/>
      <c r="J102" s="1444"/>
      <c r="K102" s="1444"/>
      <c r="L102" s="1444"/>
      <c r="M102" s="1444"/>
      <c r="N102" s="1444"/>
      <c r="O102" s="1444"/>
      <c r="P102" s="1444"/>
      <c r="Q102" s="1444"/>
      <c r="R102" s="1444"/>
      <c r="S102" s="1444"/>
      <c r="T102" s="1444"/>
      <c r="U102" s="1444"/>
      <c r="V102" s="1444"/>
      <c r="W102" s="1444"/>
      <c r="X102" s="1444"/>
      <c r="Y102" s="1444"/>
      <c r="Z102" s="1444"/>
      <c r="AA102" s="1444"/>
      <c r="AB102" s="1444"/>
      <c r="AC102" s="1444"/>
      <c r="AD102" s="1444"/>
      <c r="AE102" s="1444"/>
      <c r="AF102" s="1444"/>
      <c r="AG102" s="1444"/>
      <c r="AH102" s="1444"/>
      <c r="AI102" s="1444"/>
      <c r="AJ102" s="1444"/>
    </row>
    <row r="103" spans="1:46" s="261" customFormat="1" ht="90" customHeight="1">
      <c r="A103" s="451" t="s">
        <v>79</v>
      </c>
      <c r="B103" s="1444" t="s">
        <v>534</v>
      </c>
      <c r="C103" s="1444"/>
      <c r="D103" s="1444"/>
      <c r="E103" s="1444"/>
      <c r="F103" s="1444"/>
      <c r="G103" s="1444"/>
      <c r="H103" s="1444"/>
      <c r="I103" s="1444"/>
      <c r="J103" s="1444"/>
      <c r="K103" s="1444"/>
      <c r="L103" s="1444"/>
      <c r="M103" s="1444"/>
      <c r="N103" s="1444"/>
      <c r="O103" s="1444"/>
      <c r="P103" s="1444"/>
      <c r="Q103" s="1444"/>
      <c r="R103" s="1444"/>
      <c r="S103" s="1444"/>
      <c r="T103" s="1444"/>
      <c r="U103" s="1444"/>
      <c r="V103" s="1444"/>
      <c r="W103" s="1444"/>
      <c r="X103" s="1444"/>
      <c r="Y103" s="1444"/>
      <c r="Z103" s="1444"/>
      <c r="AA103" s="1444"/>
      <c r="AB103" s="1444"/>
      <c r="AC103" s="1444"/>
      <c r="AD103" s="1444"/>
      <c r="AE103" s="1444"/>
      <c r="AF103" s="1444"/>
      <c r="AG103" s="1444"/>
      <c r="AH103" s="1444"/>
      <c r="AI103" s="1444"/>
      <c r="AJ103" s="1444"/>
    </row>
    <row r="104" spans="1:46" s="261" customFormat="1" ht="27" customHeight="1">
      <c r="A104" s="452" t="s">
        <v>79</v>
      </c>
      <c r="B104" s="1272" t="s">
        <v>525</v>
      </c>
      <c r="C104" s="1272"/>
      <c r="D104" s="1272"/>
      <c r="E104" s="1272"/>
      <c r="F104" s="1272"/>
      <c r="G104" s="1272"/>
      <c r="H104" s="1272"/>
      <c r="I104" s="1272"/>
      <c r="J104" s="1272"/>
      <c r="K104" s="1272"/>
      <c r="L104" s="1272"/>
      <c r="M104" s="1272"/>
      <c r="N104" s="1272"/>
      <c r="O104" s="1272"/>
      <c r="P104" s="1272"/>
      <c r="Q104" s="1272"/>
      <c r="R104" s="1272"/>
      <c r="S104" s="1272"/>
      <c r="T104" s="1272"/>
      <c r="U104" s="1272"/>
      <c r="V104" s="1272"/>
      <c r="W104" s="1272"/>
      <c r="X104" s="1272"/>
      <c r="Y104" s="1272"/>
      <c r="Z104" s="1272"/>
      <c r="AA104" s="1272"/>
      <c r="AB104" s="1272"/>
      <c r="AC104" s="1272"/>
      <c r="AD104" s="1272"/>
      <c r="AE104" s="1272"/>
      <c r="AF104" s="1272"/>
      <c r="AG104" s="1272"/>
      <c r="AH104" s="1272"/>
      <c r="AI104" s="1272"/>
      <c r="AJ104" s="1272"/>
    </row>
    <row r="105" spans="1:46" s="261" customFormat="1" ht="40.200000000000003" customHeight="1">
      <c r="A105" s="322" t="s">
        <v>79</v>
      </c>
      <c r="B105" s="1275" t="s">
        <v>526</v>
      </c>
      <c r="C105" s="1275"/>
      <c r="D105" s="1275"/>
      <c r="E105" s="1275"/>
      <c r="F105" s="1275"/>
      <c r="G105" s="1275"/>
      <c r="H105" s="1275"/>
      <c r="I105" s="1275"/>
      <c r="J105" s="1275"/>
      <c r="K105" s="1275"/>
      <c r="L105" s="1275"/>
      <c r="M105" s="1275"/>
      <c r="N105" s="1275"/>
      <c r="O105" s="1275"/>
      <c r="P105" s="1275"/>
      <c r="Q105" s="1275"/>
      <c r="R105" s="1275"/>
      <c r="S105" s="1275"/>
      <c r="T105" s="1275"/>
      <c r="U105" s="1275"/>
      <c r="V105" s="1275"/>
      <c r="W105" s="1275"/>
      <c r="X105" s="1275"/>
      <c r="Y105" s="1275"/>
      <c r="Z105" s="1275"/>
      <c r="AA105" s="1275"/>
      <c r="AB105" s="1275"/>
      <c r="AC105" s="1275"/>
      <c r="AD105" s="1275"/>
      <c r="AE105" s="1275"/>
      <c r="AF105" s="1275"/>
      <c r="AG105" s="1275"/>
      <c r="AH105" s="1275"/>
      <c r="AI105" s="1275"/>
      <c r="AJ105" s="1275"/>
    </row>
    <row r="106" spans="1:46" s="261" customFormat="1" ht="36" customHeight="1">
      <c r="A106" s="452" t="s">
        <v>108</v>
      </c>
      <c r="B106" s="1450" t="s">
        <v>527</v>
      </c>
      <c r="C106" s="1450"/>
      <c r="D106" s="1450"/>
      <c r="E106" s="1450"/>
      <c r="F106" s="1450"/>
      <c r="G106" s="1450"/>
      <c r="H106" s="1450"/>
      <c r="I106" s="1450"/>
      <c r="J106" s="1450"/>
      <c r="K106" s="1450"/>
      <c r="L106" s="1450"/>
      <c r="M106" s="1450"/>
      <c r="N106" s="1450"/>
      <c r="O106" s="1450"/>
      <c r="P106" s="1450"/>
      <c r="Q106" s="1450"/>
      <c r="R106" s="1450"/>
      <c r="S106" s="1450"/>
      <c r="T106" s="1450"/>
      <c r="U106" s="1450"/>
      <c r="V106" s="1450"/>
      <c r="W106" s="1450"/>
      <c r="X106" s="1450"/>
      <c r="Y106" s="1450"/>
      <c r="Z106" s="1450"/>
      <c r="AA106" s="1450"/>
      <c r="AB106" s="1450"/>
      <c r="AC106" s="1450"/>
      <c r="AD106" s="1450"/>
      <c r="AE106" s="1450"/>
      <c r="AF106" s="1450"/>
      <c r="AG106" s="1450"/>
      <c r="AH106" s="1450"/>
      <c r="AI106" s="1450"/>
      <c r="AJ106" s="1450"/>
    </row>
    <row r="107" spans="1:46" s="261" customFormat="1" ht="27" customHeight="1">
      <c r="A107" s="452" t="s">
        <v>79</v>
      </c>
      <c r="B107" s="1450" t="s">
        <v>528</v>
      </c>
      <c r="C107" s="1450"/>
      <c r="D107" s="1450"/>
      <c r="E107" s="1450"/>
      <c r="F107" s="1450"/>
      <c r="G107" s="1450"/>
      <c r="H107" s="1450"/>
      <c r="I107" s="1450"/>
      <c r="J107" s="1450"/>
      <c r="K107" s="1450"/>
      <c r="L107" s="1450"/>
      <c r="M107" s="1450"/>
      <c r="N107" s="1450"/>
      <c r="O107" s="1450"/>
      <c r="P107" s="1450"/>
      <c r="Q107" s="1450"/>
      <c r="R107" s="1450"/>
      <c r="S107" s="1450"/>
      <c r="T107" s="1450"/>
      <c r="U107" s="1450"/>
      <c r="V107" s="1450"/>
      <c r="W107" s="1450"/>
      <c r="X107" s="1450"/>
      <c r="Y107" s="1450"/>
      <c r="Z107" s="1450"/>
      <c r="AA107" s="1450"/>
      <c r="AB107" s="1450"/>
      <c r="AC107" s="1450"/>
      <c r="AD107" s="1450"/>
      <c r="AE107" s="1450"/>
      <c r="AF107" s="1450"/>
      <c r="AG107" s="1450"/>
      <c r="AH107" s="1450"/>
      <c r="AI107" s="1450"/>
      <c r="AJ107" s="1450"/>
    </row>
    <row r="108" spans="1:46" s="261" customFormat="1" ht="15" customHeight="1">
      <c r="A108" s="438"/>
      <c r="B108" s="453"/>
      <c r="C108" s="453"/>
      <c r="D108" s="453"/>
      <c r="E108" s="453"/>
      <c r="F108" s="453"/>
      <c r="G108" s="453"/>
      <c r="H108" s="453"/>
      <c r="I108" s="453"/>
      <c r="J108" s="453"/>
      <c r="K108" s="453"/>
      <c r="L108" s="453"/>
      <c r="M108" s="438"/>
      <c r="N108" s="438"/>
      <c r="O108" s="606"/>
      <c r="P108" s="606"/>
      <c r="Q108" s="438"/>
      <c r="R108" s="606"/>
      <c r="S108" s="606"/>
      <c r="T108" s="438"/>
      <c r="U108" s="606"/>
      <c r="V108" s="606"/>
      <c r="W108" s="438"/>
      <c r="X108" s="438"/>
      <c r="Y108" s="606"/>
      <c r="Z108" s="606"/>
      <c r="AA108" s="438"/>
      <c r="AB108" s="606"/>
      <c r="AC108" s="606"/>
      <c r="AD108" s="438"/>
      <c r="AE108" s="438"/>
      <c r="AF108" s="438"/>
      <c r="AG108" s="438"/>
      <c r="AH108" s="438"/>
      <c r="AI108" s="438"/>
      <c r="AJ108" s="266"/>
    </row>
    <row r="109" spans="1:46" s="261" customFormat="1" ht="18" customHeight="1">
      <c r="A109" s="454" t="s">
        <v>347</v>
      </c>
      <c r="B109" s="438"/>
      <c r="C109" s="615"/>
      <c r="D109" s="615"/>
      <c r="E109" s="615"/>
      <c r="F109" s="615"/>
      <c r="G109" s="615"/>
      <c r="H109" s="615"/>
      <c r="I109" s="615"/>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455"/>
    </row>
    <row r="110" spans="1:46" s="261" customFormat="1" ht="15.75" customHeight="1">
      <c r="A110" s="412"/>
      <c r="B110" s="438"/>
      <c r="C110" s="615"/>
      <c r="D110" s="615"/>
      <c r="E110" s="615"/>
      <c r="F110" s="615"/>
      <c r="G110" s="615"/>
      <c r="H110" s="615"/>
      <c r="I110" s="615"/>
      <c r="J110" s="615"/>
      <c r="K110" s="615"/>
      <c r="L110" s="615"/>
      <c r="M110" s="615"/>
      <c r="N110" s="615"/>
      <c r="O110" s="615"/>
      <c r="P110" s="615"/>
      <c r="Q110" s="615"/>
      <c r="R110" s="615"/>
      <c r="S110" s="615"/>
      <c r="T110" s="615"/>
      <c r="U110" s="615"/>
      <c r="V110" s="615"/>
      <c r="W110" s="615"/>
      <c r="X110" s="615"/>
      <c r="Y110" s="615"/>
      <c r="Z110" s="615"/>
      <c r="AA110" s="615"/>
      <c r="AB110" s="615"/>
      <c r="AC110" s="615"/>
      <c r="AD110" s="615"/>
    </row>
    <row r="111" spans="1:46" s="261" customFormat="1" ht="18" customHeight="1">
      <c r="A111" s="456" t="s">
        <v>308</v>
      </c>
      <c r="B111" s="457"/>
      <c r="C111" s="616"/>
      <c r="D111" s="616"/>
      <c r="E111" s="615"/>
      <c r="F111" s="616"/>
      <c r="G111" s="616"/>
      <c r="H111" s="616"/>
      <c r="I111" s="615"/>
      <c r="J111" s="616"/>
      <c r="K111" s="616"/>
      <c r="L111" s="616"/>
      <c r="M111" s="616"/>
      <c r="N111" s="616"/>
      <c r="O111" s="615"/>
      <c r="P111" s="616"/>
      <c r="Q111" s="616"/>
      <c r="R111" s="616"/>
      <c r="S111" s="616"/>
      <c r="T111" s="616"/>
      <c r="U111" s="616"/>
      <c r="V111" s="615"/>
      <c r="W111" s="616"/>
      <c r="X111" s="616"/>
      <c r="Y111" s="615"/>
      <c r="Z111" s="615"/>
      <c r="AA111" s="616"/>
      <c r="AB111" s="616"/>
      <c r="AC111" s="616"/>
      <c r="AD111" s="616"/>
      <c r="AF111" s="458" t="s">
        <v>174</v>
      </c>
      <c r="AG111" s="825"/>
      <c r="AH111" s="826" t="s">
        <v>107</v>
      </c>
      <c r="AI111" s="825"/>
      <c r="AJ111" s="827"/>
      <c r="AK111" s="266"/>
    </row>
    <row r="112" spans="1:46" s="261" customFormat="1" ht="26.25" customHeight="1">
      <c r="A112" s="1463" t="s">
        <v>35</v>
      </c>
      <c r="B112" s="1464"/>
      <c r="C112" s="1464"/>
      <c r="D112" s="1471"/>
      <c r="E112" s="828"/>
      <c r="F112" s="459" t="s">
        <v>33</v>
      </c>
      <c r="G112" s="589"/>
      <c r="H112" s="589"/>
      <c r="I112" s="829"/>
      <c r="J112" s="459" t="s">
        <v>80</v>
      </c>
      <c r="K112" s="589"/>
      <c r="L112" s="589"/>
      <c r="M112" s="589"/>
      <c r="N112" s="589"/>
      <c r="O112" s="829"/>
      <c r="P112" s="459" t="s">
        <v>81</v>
      </c>
      <c r="Q112" s="589"/>
      <c r="R112" s="589"/>
      <c r="S112" s="589"/>
      <c r="T112" s="589"/>
      <c r="U112" s="589"/>
      <c r="V112" s="829"/>
      <c r="W112" s="459" t="s">
        <v>34</v>
      </c>
      <c r="X112" s="589"/>
      <c r="Y112" s="618"/>
      <c r="Z112" s="829"/>
      <c r="AA112" s="459" t="s">
        <v>29</v>
      </c>
      <c r="AB112" s="589"/>
      <c r="AC112" s="589"/>
      <c r="AD112" s="589"/>
      <c r="AE112" s="618"/>
      <c r="AF112" s="618"/>
      <c r="AG112" s="618"/>
      <c r="AH112" s="618"/>
      <c r="AI112" s="618"/>
      <c r="AJ112" s="265"/>
      <c r="AK112" s="266"/>
    </row>
    <row r="113" spans="1:37" s="261" customFormat="1" ht="18" customHeight="1">
      <c r="A113" s="1455" t="s">
        <v>32</v>
      </c>
      <c r="B113" s="1456"/>
      <c r="C113" s="1456"/>
      <c r="D113" s="1456"/>
      <c r="E113" s="830" t="s">
        <v>239</v>
      </c>
      <c r="F113" s="449"/>
      <c r="G113" s="430"/>
      <c r="H113" s="430"/>
      <c r="I113" s="592"/>
      <c r="J113" s="430"/>
      <c r="K113" s="430"/>
      <c r="L113" s="430"/>
      <c r="M113" s="430"/>
      <c r="N113" s="430"/>
      <c r="O113" s="319"/>
      <c r="P113" s="430"/>
      <c r="Q113" s="430"/>
      <c r="R113" s="430"/>
      <c r="S113" s="430"/>
      <c r="T113" s="430"/>
      <c r="U113" s="430"/>
      <c r="V113" s="319"/>
      <c r="W113" s="430"/>
      <c r="X113" s="430"/>
      <c r="Y113" s="592"/>
      <c r="Z113" s="592"/>
      <c r="AA113" s="430"/>
      <c r="AB113" s="430"/>
      <c r="AC113" s="430"/>
      <c r="AD113" s="430"/>
      <c r="AE113" s="430"/>
      <c r="AF113" s="430"/>
      <c r="AG113" s="430"/>
      <c r="AH113" s="430"/>
      <c r="AI113" s="430"/>
      <c r="AJ113" s="831"/>
      <c r="AK113" s="266"/>
    </row>
    <row r="114" spans="1:37" s="261" customFormat="1" ht="18" customHeight="1">
      <c r="A114" s="1457"/>
      <c r="B114" s="1446"/>
      <c r="C114" s="1446"/>
      <c r="D114" s="1446"/>
      <c r="E114" s="832"/>
      <c r="F114" s="319" t="s">
        <v>36</v>
      </c>
      <c r="G114" s="592"/>
      <c r="H114" s="592"/>
      <c r="I114" s="592"/>
      <c r="J114" s="592"/>
      <c r="K114" s="826"/>
      <c r="L114" s="319" t="s">
        <v>151</v>
      </c>
      <c r="M114" s="592"/>
      <c r="N114" s="592"/>
      <c r="O114" s="319"/>
      <c r="P114" s="319"/>
      <c r="Q114" s="412"/>
      <c r="R114" s="833"/>
      <c r="S114" s="319" t="s">
        <v>29</v>
      </c>
      <c r="T114" s="319"/>
      <c r="U114" s="319" t="s">
        <v>30</v>
      </c>
      <c r="V114" s="1367"/>
      <c r="W114" s="1367"/>
      <c r="X114" s="1367"/>
      <c r="Y114" s="1367"/>
      <c r="Z114" s="1367"/>
      <c r="AA114" s="1367"/>
      <c r="AB114" s="1367"/>
      <c r="AC114" s="1367"/>
      <c r="AD114" s="1367"/>
      <c r="AE114" s="1367"/>
      <c r="AF114" s="1367"/>
      <c r="AG114" s="1367"/>
      <c r="AH114" s="1367"/>
      <c r="AI114" s="1367"/>
      <c r="AJ114" s="406" t="s">
        <v>31</v>
      </c>
      <c r="AK114" s="266"/>
    </row>
    <row r="115" spans="1:37" s="261" customFormat="1" ht="18" customHeight="1" thickBot="1">
      <c r="A115" s="1457"/>
      <c r="B115" s="1446"/>
      <c r="C115" s="1446"/>
      <c r="D115" s="1446"/>
      <c r="E115" s="460" t="s">
        <v>37</v>
      </c>
      <c r="F115" s="412"/>
      <c r="G115" s="592"/>
      <c r="H115" s="592"/>
      <c r="I115" s="592"/>
      <c r="J115" s="592"/>
      <c r="K115" s="438"/>
      <c r="L115" s="592"/>
      <c r="O115" s="319"/>
      <c r="P115" s="412"/>
      <c r="Q115" s="412"/>
      <c r="R115" s="412"/>
      <c r="S115" s="254"/>
      <c r="T115" s="254"/>
      <c r="U115" s="254"/>
      <c r="V115" s="254"/>
      <c r="W115" s="254"/>
      <c r="X115" s="254"/>
      <c r="Y115" s="254"/>
      <c r="Z115" s="254"/>
      <c r="AA115" s="254"/>
      <c r="AB115" s="254"/>
      <c r="AC115" s="254"/>
      <c r="AD115" s="254"/>
      <c r="AE115" s="254"/>
      <c r="AF115" s="254"/>
      <c r="AG115" s="254"/>
      <c r="AH115" s="254"/>
      <c r="AI115" s="254"/>
      <c r="AJ115" s="413"/>
      <c r="AK115" s="266"/>
    </row>
    <row r="116" spans="1:37" s="261" customFormat="1" ht="75" customHeight="1" thickBot="1">
      <c r="A116" s="1457"/>
      <c r="B116" s="1446"/>
      <c r="C116" s="1446"/>
      <c r="D116" s="1446"/>
      <c r="E116" s="1483" t="s">
        <v>584</v>
      </c>
      <c r="F116" s="1484"/>
      <c r="G116" s="1484"/>
      <c r="H116" s="1484"/>
      <c r="I116" s="1484"/>
      <c r="J116" s="1484"/>
      <c r="K116" s="1484"/>
      <c r="L116" s="1484"/>
      <c r="M116" s="1484"/>
      <c r="N116" s="1484"/>
      <c r="O116" s="1484"/>
      <c r="P116" s="1484"/>
      <c r="Q116" s="1484"/>
      <c r="R116" s="1484"/>
      <c r="S116" s="1484"/>
      <c r="T116" s="1484"/>
      <c r="U116" s="1484"/>
      <c r="V116" s="1484"/>
      <c r="W116" s="1484"/>
      <c r="X116" s="1484"/>
      <c r="Y116" s="1484"/>
      <c r="Z116" s="1484"/>
      <c r="AA116" s="1484"/>
      <c r="AB116" s="1484"/>
      <c r="AC116" s="1484"/>
      <c r="AD116" s="1484"/>
      <c r="AE116" s="1484"/>
      <c r="AF116" s="1484"/>
      <c r="AG116" s="1484"/>
      <c r="AH116" s="1484"/>
      <c r="AI116" s="1484"/>
      <c r="AJ116" s="1485"/>
      <c r="AK116" s="266"/>
    </row>
    <row r="117" spans="1:37" s="261" customFormat="1" ht="12">
      <c r="A117" s="1457"/>
      <c r="B117" s="1446"/>
      <c r="C117" s="1446"/>
      <c r="D117" s="1446"/>
      <c r="E117" s="461" t="s">
        <v>241</v>
      </c>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462"/>
      <c r="AK117" s="266"/>
    </row>
    <row r="118" spans="1:37" s="261" customFormat="1" ht="12.6" thickBot="1">
      <c r="A118" s="1457"/>
      <c r="B118" s="1446"/>
      <c r="C118" s="1446"/>
      <c r="D118" s="1446"/>
      <c r="E118" s="461" t="s">
        <v>240</v>
      </c>
      <c r="F118" s="592"/>
      <c r="G118" s="592"/>
      <c r="H118" s="592"/>
      <c r="I118" s="592"/>
      <c r="J118" s="592"/>
      <c r="K118" s="592"/>
      <c r="L118" s="592"/>
      <c r="M118" s="592"/>
      <c r="N118" s="592"/>
      <c r="O118" s="592"/>
      <c r="P118" s="592"/>
      <c r="Q118" s="592"/>
      <c r="R118" s="592"/>
      <c r="S118" s="592"/>
      <c r="T118" s="592"/>
      <c r="U118" s="592"/>
      <c r="V118" s="592"/>
      <c r="W118" s="592"/>
      <c r="X118" s="592"/>
      <c r="Y118" s="592"/>
      <c r="Z118" s="592"/>
      <c r="AA118" s="592"/>
      <c r="AB118" s="592"/>
      <c r="AC118" s="592"/>
      <c r="AD118" s="592"/>
      <c r="AE118" s="592"/>
      <c r="AF118" s="592"/>
      <c r="AG118" s="592"/>
      <c r="AH118" s="592"/>
      <c r="AI118" s="592"/>
      <c r="AJ118" s="463"/>
      <c r="AK118" s="266"/>
    </row>
    <row r="119" spans="1:37" s="261" customFormat="1" ht="18" customHeight="1" thickBot="1">
      <c r="A119" s="1458"/>
      <c r="B119" s="1459"/>
      <c r="C119" s="1459"/>
      <c r="D119" s="1459"/>
      <c r="E119" s="464" t="s">
        <v>153</v>
      </c>
      <c r="F119" s="610"/>
      <c r="G119" s="610"/>
      <c r="H119" s="610"/>
      <c r="I119" s="610"/>
      <c r="J119" s="610"/>
      <c r="K119" s="610"/>
      <c r="L119" s="1448" t="s">
        <v>249</v>
      </c>
      <c r="M119" s="1449"/>
      <c r="N119" s="1449"/>
      <c r="O119" s="1475">
        <v>29</v>
      </c>
      <c r="P119" s="1475"/>
      <c r="Q119" s="617" t="s">
        <v>5</v>
      </c>
      <c r="R119" s="1475">
        <v>4</v>
      </c>
      <c r="S119" s="1475"/>
      <c r="T119" s="617" t="s">
        <v>38</v>
      </c>
      <c r="U119" s="604" t="s">
        <v>30</v>
      </c>
      <c r="V119" s="603"/>
      <c r="W119" s="834" t="s">
        <v>39</v>
      </c>
      <c r="X119" s="604"/>
      <c r="Y119" s="604"/>
      <c r="Z119" s="603"/>
      <c r="AA119" s="834" t="s">
        <v>40</v>
      </c>
      <c r="AB119" s="604"/>
      <c r="AC119" s="604" t="s">
        <v>31</v>
      </c>
      <c r="AD119" s="604"/>
      <c r="AE119" s="604"/>
      <c r="AF119" s="604"/>
      <c r="AG119" s="604"/>
      <c r="AH119" s="604"/>
      <c r="AI119" s="604"/>
      <c r="AJ119" s="465"/>
      <c r="AK119" s="266"/>
    </row>
    <row r="120" spans="1:37" s="261" customFormat="1" ht="12" customHeight="1">
      <c r="A120" s="612"/>
      <c r="B120" s="612"/>
      <c r="C120" s="612"/>
      <c r="D120" s="612"/>
      <c r="E120" s="466"/>
      <c r="F120" s="606"/>
      <c r="G120" s="606"/>
      <c r="H120" s="606"/>
      <c r="I120" s="606"/>
      <c r="J120" s="606"/>
      <c r="K120" s="606"/>
      <c r="L120" s="319"/>
      <c r="M120" s="319"/>
      <c r="N120" s="606"/>
      <c r="O120" s="467"/>
      <c r="P120" s="467"/>
      <c r="Q120" s="467"/>
      <c r="R120" s="467"/>
      <c r="S120" s="467"/>
      <c r="T120" s="467"/>
      <c r="U120" s="606"/>
      <c r="V120" s="606"/>
      <c r="W120" s="468"/>
      <c r="X120" s="606"/>
      <c r="Y120" s="606"/>
      <c r="Z120" s="606"/>
      <c r="AA120" s="467"/>
      <c r="AB120" s="606"/>
      <c r="AC120" s="606"/>
      <c r="AD120" s="606"/>
      <c r="AE120" s="606"/>
      <c r="AF120" s="606"/>
      <c r="AG120" s="606"/>
      <c r="AH120" s="606"/>
      <c r="AI120" s="606"/>
      <c r="AJ120" s="469"/>
    </row>
    <row r="121" spans="1:37" s="261" customFormat="1" ht="12" customHeight="1">
      <c r="B121" s="612"/>
      <c r="C121" s="612"/>
      <c r="D121" s="612"/>
      <c r="E121" s="466"/>
      <c r="F121" s="606"/>
      <c r="G121" s="606"/>
      <c r="H121" s="606"/>
      <c r="I121" s="606"/>
      <c r="J121" s="606"/>
      <c r="K121" s="606"/>
      <c r="L121" s="319"/>
      <c r="M121" s="319"/>
      <c r="N121" s="606"/>
      <c r="O121" s="467"/>
      <c r="P121" s="467"/>
      <c r="Q121" s="467"/>
      <c r="R121" s="467"/>
      <c r="S121" s="467"/>
      <c r="T121" s="467"/>
      <c r="U121" s="606"/>
      <c r="V121" s="606"/>
      <c r="W121" s="468"/>
      <c r="X121" s="606"/>
      <c r="Y121" s="606"/>
      <c r="Z121" s="606"/>
      <c r="AA121" s="467"/>
      <c r="AB121" s="606"/>
      <c r="AC121" s="606"/>
      <c r="AD121" s="606"/>
      <c r="AE121" s="606"/>
      <c r="AF121" s="606"/>
      <c r="AG121" s="606"/>
      <c r="AH121" s="606"/>
      <c r="AI121" s="606"/>
      <c r="AJ121" s="469"/>
    </row>
    <row r="122" spans="1:37" s="261" customFormat="1" ht="18" customHeight="1" thickBot="1">
      <c r="A122" s="470" t="s">
        <v>309</v>
      </c>
      <c r="B122" s="592"/>
      <c r="C122" s="592"/>
      <c r="D122" s="592"/>
      <c r="E122" s="606"/>
      <c r="F122" s="606"/>
      <c r="G122" s="606"/>
      <c r="H122" s="606"/>
      <c r="I122" s="606"/>
      <c r="J122" s="606"/>
      <c r="K122" s="606"/>
      <c r="L122" s="606"/>
      <c r="M122" s="606"/>
      <c r="N122" s="606"/>
      <c r="O122" s="606"/>
      <c r="P122" s="606"/>
      <c r="Q122" s="606"/>
      <c r="R122" s="606"/>
      <c r="S122" s="606"/>
      <c r="T122" s="606"/>
      <c r="U122" s="606"/>
      <c r="V122" s="606"/>
      <c r="W122" s="606"/>
      <c r="X122" s="606"/>
      <c r="Y122" s="606"/>
      <c r="Z122" s="606"/>
      <c r="AA122" s="606"/>
      <c r="AB122" s="606"/>
      <c r="AC122" s="606"/>
      <c r="AD122" s="606"/>
      <c r="AE122" s="606"/>
      <c r="AF122" s="458" t="s">
        <v>174</v>
      </c>
      <c r="AG122" s="835"/>
      <c r="AH122" s="836" t="s">
        <v>107</v>
      </c>
      <c r="AI122" s="835"/>
      <c r="AJ122" s="835"/>
      <c r="AK122" s="266"/>
    </row>
    <row r="123" spans="1:37" s="261" customFormat="1" ht="75" customHeight="1" thickBot="1">
      <c r="A123" s="1463" t="s">
        <v>312</v>
      </c>
      <c r="B123" s="1464"/>
      <c r="C123" s="1464"/>
      <c r="D123" s="1465"/>
      <c r="E123" s="1387" t="s">
        <v>585</v>
      </c>
      <c r="F123" s="1388"/>
      <c r="G123" s="1388"/>
      <c r="H123" s="1388"/>
      <c r="I123" s="1388"/>
      <c r="J123" s="1388"/>
      <c r="K123" s="1388"/>
      <c r="L123" s="1388"/>
      <c r="M123" s="1388"/>
      <c r="N123" s="1388"/>
      <c r="O123" s="1388"/>
      <c r="P123" s="1388"/>
      <c r="Q123" s="1388"/>
      <c r="R123" s="1388"/>
      <c r="S123" s="1388"/>
      <c r="T123" s="1388"/>
      <c r="U123" s="1388"/>
      <c r="V123" s="1388"/>
      <c r="W123" s="1388"/>
      <c r="X123" s="1388"/>
      <c r="Y123" s="1388"/>
      <c r="Z123" s="1388"/>
      <c r="AA123" s="1388"/>
      <c r="AB123" s="1388"/>
      <c r="AC123" s="1388"/>
      <c r="AD123" s="1388"/>
      <c r="AE123" s="1388"/>
      <c r="AF123" s="1388"/>
      <c r="AG123" s="1388"/>
      <c r="AH123" s="1388"/>
      <c r="AI123" s="1388"/>
      <c r="AJ123" s="1389"/>
      <c r="AK123" s="266"/>
    </row>
    <row r="124" spans="1:37" s="261" customFormat="1" ht="18" customHeight="1" thickBot="1">
      <c r="A124" s="1455" t="s">
        <v>122</v>
      </c>
      <c r="B124" s="1456"/>
      <c r="C124" s="1456"/>
      <c r="D124" s="1466"/>
      <c r="E124" s="837"/>
      <c r="F124" s="449" t="s">
        <v>310</v>
      </c>
      <c r="G124" s="430"/>
      <c r="H124" s="430"/>
      <c r="I124" s="430"/>
      <c r="J124" s="430"/>
      <c r="K124" s="430"/>
      <c r="L124" s="430"/>
      <c r="M124" s="430"/>
      <c r="P124" s="837"/>
      <c r="Q124" s="449" t="s">
        <v>311</v>
      </c>
      <c r="R124" s="430"/>
      <c r="S124" s="430"/>
      <c r="T124" s="430"/>
      <c r="U124" s="430"/>
      <c r="V124" s="430"/>
      <c r="X124" s="837"/>
      <c r="Y124" s="449" t="s">
        <v>150</v>
      </c>
      <c r="Z124" s="430"/>
      <c r="AA124" s="430"/>
      <c r="AB124" s="430"/>
      <c r="AC124" s="430"/>
      <c r="AD124" s="430"/>
      <c r="AE124" s="430"/>
      <c r="AF124" s="430"/>
      <c r="AG124" s="430"/>
      <c r="AH124" s="430"/>
      <c r="AI124" s="430"/>
      <c r="AJ124" s="831"/>
      <c r="AK124" s="266"/>
    </row>
    <row r="125" spans="1:37" s="261" customFormat="1" ht="14.25" customHeight="1" thickBot="1">
      <c r="A125" s="1458"/>
      <c r="B125" s="1459"/>
      <c r="C125" s="1459"/>
      <c r="D125" s="1467"/>
      <c r="E125" s="459" t="s">
        <v>163</v>
      </c>
      <c r="F125" s="459"/>
      <c r="G125" s="589"/>
      <c r="H125" s="589"/>
      <c r="I125" s="589"/>
      <c r="J125" s="589"/>
      <c r="K125" s="589"/>
      <c r="L125" s="589"/>
      <c r="M125" s="589"/>
      <c r="N125" s="589"/>
      <c r="O125" s="459"/>
      <c r="P125" s="1472"/>
      <c r="Q125" s="1473"/>
      <c r="R125" s="1473"/>
      <c r="S125" s="1473"/>
      <c r="T125" s="1473"/>
      <c r="U125" s="1473"/>
      <c r="V125" s="1473"/>
      <c r="W125" s="1473"/>
      <c r="X125" s="1473"/>
      <c r="Y125" s="1473"/>
      <c r="Z125" s="1473"/>
      <c r="AA125" s="1473"/>
      <c r="AB125" s="1473"/>
      <c r="AC125" s="1473"/>
      <c r="AD125" s="1473"/>
      <c r="AE125" s="1473"/>
      <c r="AF125" s="1473"/>
      <c r="AG125" s="1473"/>
      <c r="AH125" s="1473"/>
      <c r="AI125" s="1473"/>
      <c r="AJ125" s="1474"/>
      <c r="AK125" s="266"/>
    </row>
    <row r="126" spans="1:37" s="261" customFormat="1" ht="26.25" customHeight="1">
      <c r="A126" s="1463" t="s">
        <v>35</v>
      </c>
      <c r="B126" s="1464"/>
      <c r="C126" s="1464"/>
      <c r="D126" s="1471"/>
      <c r="E126" s="838"/>
      <c r="F126" s="459" t="s">
        <v>33</v>
      </c>
      <c r="G126" s="589"/>
      <c r="H126" s="589"/>
      <c r="I126" s="838"/>
      <c r="J126" s="459" t="s">
        <v>80</v>
      </c>
      <c r="K126" s="589"/>
      <c r="L126" s="589"/>
      <c r="M126" s="589"/>
      <c r="N126" s="589"/>
      <c r="O126" s="836"/>
      <c r="P126" s="459" t="s">
        <v>81</v>
      </c>
      <c r="Q126" s="589"/>
      <c r="R126" s="589"/>
      <c r="S126" s="589"/>
      <c r="T126" s="589"/>
      <c r="U126" s="589"/>
      <c r="V126" s="836"/>
      <c r="W126" s="459" t="s">
        <v>34</v>
      </c>
      <c r="X126" s="589"/>
      <c r="Y126" s="838"/>
      <c r="Z126" s="459" t="s">
        <v>29</v>
      </c>
      <c r="AA126" s="459"/>
      <c r="AB126" s="589"/>
      <c r="AC126" s="589"/>
      <c r="AD126" s="589"/>
      <c r="AE126" s="589"/>
      <c r="AF126" s="589"/>
      <c r="AG126" s="589"/>
      <c r="AH126" s="589"/>
      <c r="AI126" s="589"/>
      <c r="AJ126" s="839"/>
      <c r="AK126" s="266"/>
    </row>
    <row r="127" spans="1:37" s="261" customFormat="1" ht="15" customHeight="1">
      <c r="A127" s="1455" t="s">
        <v>32</v>
      </c>
      <c r="B127" s="1456"/>
      <c r="C127" s="1456"/>
      <c r="D127" s="1456"/>
      <c r="E127" s="830" t="s">
        <v>214</v>
      </c>
      <c r="F127" s="449"/>
      <c r="G127" s="430"/>
      <c r="H127" s="430"/>
      <c r="I127" s="430"/>
      <c r="J127" s="430"/>
      <c r="K127" s="430"/>
      <c r="L127" s="430"/>
      <c r="M127" s="430"/>
      <c r="N127" s="430"/>
      <c r="O127" s="449"/>
      <c r="P127" s="430"/>
      <c r="Q127" s="430"/>
      <c r="R127" s="430"/>
      <c r="S127" s="430"/>
      <c r="T127" s="430"/>
      <c r="U127" s="430"/>
      <c r="V127" s="449"/>
      <c r="W127" s="430"/>
      <c r="X127" s="430"/>
      <c r="Y127" s="430"/>
      <c r="Z127" s="430"/>
      <c r="AA127" s="430"/>
      <c r="AB127" s="430"/>
      <c r="AC127" s="430"/>
      <c r="AD127" s="430"/>
      <c r="AE127" s="430"/>
      <c r="AF127" s="430"/>
      <c r="AG127" s="430"/>
      <c r="AH127" s="430"/>
      <c r="AI127" s="430"/>
      <c r="AJ127" s="831"/>
      <c r="AK127" s="266"/>
    </row>
    <row r="128" spans="1:37" s="261" customFormat="1" ht="18" customHeight="1">
      <c r="A128" s="1457"/>
      <c r="B128" s="1446"/>
      <c r="C128" s="1446"/>
      <c r="D128" s="1446"/>
      <c r="E128" s="840"/>
      <c r="F128" s="319" t="s">
        <v>36</v>
      </c>
      <c r="G128" s="592"/>
      <c r="H128" s="592"/>
      <c r="I128" s="592"/>
      <c r="J128" s="592"/>
      <c r="K128" s="841"/>
      <c r="L128" s="319" t="s">
        <v>152</v>
      </c>
      <c r="M128" s="592"/>
      <c r="N128" s="592"/>
      <c r="O128" s="319"/>
      <c r="P128" s="319"/>
      <c r="Q128" s="412"/>
      <c r="R128" s="842"/>
      <c r="S128" s="319" t="s">
        <v>29</v>
      </c>
      <c r="T128" s="319"/>
      <c r="U128" s="319" t="s">
        <v>30</v>
      </c>
      <c r="V128" s="1498"/>
      <c r="W128" s="1498"/>
      <c r="X128" s="1498"/>
      <c r="Y128" s="1498"/>
      <c r="Z128" s="1498"/>
      <c r="AA128" s="1498"/>
      <c r="AB128" s="1498"/>
      <c r="AC128" s="1498"/>
      <c r="AD128" s="1498"/>
      <c r="AE128" s="1498"/>
      <c r="AF128" s="1498"/>
      <c r="AG128" s="1498"/>
      <c r="AH128" s="1498"/>
      <c r="AI128" s="1498"/>
      <c r="AJ128" s="406" t="s">
        <v>31</v>
      </c>
      <c r="AK128" s="266"/>
    </row>
    <row r="129" spans="1:38" s="261" customFormat="1" ht="15.75" customHeight="1" thickBot="1">
      <c r="A129" s="1457"/>
      <c r="B129" s="1446"/>
      <c r="C129" s="1446"/>
      <c r="D129" s="1446"/>
      <c r="E129" s="460" t="s">
        <v>37</v>
      </c>
      <c r="F129" s="412"/>
      <c r="G129" s="592"/>
      <c r="H129" s="592"/>
      <c r="I129" s="592"/>
      <c r="J129" s="592"/>
      <c r="K129" s="438"/>
      <c r="L129" s="592"/>
      <c r="M129" s="614"/>
      <c r="N129" s="319"/>
      <c r="O129" s="319"/>
      <c r="P129" s="319"/>
      <c r="Q129" s="319"/>
      <c r="R129" s="319"/>
      <c r="S129" s="319"/>
      <c r="T129" s="319"/>
      <c r="U129" s="319"/>
      <c r="V129" s="319"/>
      <c r="W129" s="319"/>
      <c r="X129" s="319"/>
      <c r="Y129" s="319"/>
      <c r="Z129" s="319"/>
      <c r="AA129" s="319"/>
      <c r="AB129" s="319"/>
      <c r="AC129" s="319"/>
      <c r="AD129" s="319"/>
      <c r="AE129" s="319"/>
      <c r="AF129" s="319"/>
      <c r="AG129" s="319"/>
      <c r="AH129" s="319"/>
      <c r="AI129" s="319"/>
      <c r="AJ129" s="406"/>
      <c r="AK129" s="266"/>
    </row>
    <row r="130" spans="1:38" s="261" customFormat="1" ht="75" customHeight="1" thickBot="1">
      <c r="A130" s="1457"/>
      <c r="B130" s="1446"/>
      <c r="C130" s="1446"/>
      <c r="D130" s="1446"/>
      <c r="E130" s="1468" t="s">
        <v>586</v>
      </c>
      <c r="F130" s="1469"/>
      <c r="G130" s="1469"/>
      <c r="H130" s="1469"/>
      <c r="I130" s="1469"/>
      <c r="J130" s="1469"/>
      <c r="K130" s="1469"/>
      <c r="L130" s="1469"/>
      <c r="M130" s="1469"/>
      <c r="N130" s="1469"/>
      <c r="O130" s="1469"/>
      <c r="P130" s="1469"/>
      <c r="Q130" s="1469"/>
      <c r="R130" s="1469"/>
      <c r="S130" s="1469"/>
      <c r="T130" s="1469"/>
      <c r="U130" s="1469"/>
      <c r="V130" s="1469"/>
      <c r="W130" s="1469"/>
      <c r="X130" s="1469"/>
      <c r="Y130" s="1469"/>
      <c r="Z130" s="1469"/>
      <c r="AA130" s="1469"/>
      <c r="AB130" s="1469"/>
      <c r="AC130" s="1469"/>
      <c r="AD130" s="1469"/>
      <c r="AE130" s="1469"/>
      <c r="AF130" s="1469"/>
      <c r="AG130" s="1469"/>
      <c r="AH130" s="1469"/>
      <c r="AI130" s="1469"/>
      <c r="AJ130" s="1470"/>
      <c r="AK130" s="266"/>
    </row>
    <row r="131" spans="1:38" s="261" customFormat="1" ht="12">
      <c r="A131" s="1457"/>
      <c r="B131" s="1446"/>
      <c r="C131" s="1446"/>
      <c r="D131" s="1446"/>
      <c r="E131" s="461" t="s">
        <v>241</v>
      </c>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t="s">
        <v>154</v>
      </c>
      <c r="AF131" s="254"/>
      <c r="AG131" s="254"/>
      <c r="AH131" s="254"/>
      <c r="AI131" s="254"/>
      <c r="AJ131" s="462"/>
      <c r="AK131" s="266"/>
    </row>
    <row r="132" spans="1:38" s="261" customFormat="1" ht="12">
      <c r="A132" s="1457"/>
      <c r="B132" s="1446"/>
      <c r="C132" s="1446"/>
      <c r="D132" s="1446"/>
      <c r="E132" s="461" t="s">
        <v>215</v>
      </c>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462"/>
      <c r="AK132" s="266"/>
    </row>
    <row r="133" spans="1:38" s="261" customFormat="1" ht="13.8" thickBot="1">
      <c r="A133" s="1457"/>
      <c r="B133" s="1446"/>
      <c r="C133" s="1446"/>
      <c r="D133" s="1446"/>
      <c r="E133" s="461" t="s">
        <v>294</v>
      </c>
      <c r="F133" s="592"/>
      <c r="G133" s="592"/>
      <c r="H133" s="592"/>
      <c r="I133" s="592"/>
      <c r="J133" s="592"/>
      <c r="K133" s="592"/>
      <c r="L133" s="592"/>
      <c r="M133" s="592"/>
      <c r="N133" s="592"/>
      <c r="O133" s="592"/>
      <c r="P133" s="592"/>
      <c r="Q133" s="592"/>
      <c r="R133" s="592"/>
      <c r="S133" s="592"/>
      <c r="T133" s="592"/>
      <c r="U133" s="592"/>
      <c r="V133" s="592"/>
      <c r="W133" s="592"/>
      <c r="X133" s="592"/>
      <c r="Y133" s="592"/>
      <c r="Z133" s="592"/>
      <c r="AA133" s="592"/>
      <c r="AB133" s="592"/>
      <c r="AC133" s="592"/>
      <c r="AD133" s="592"/>
      <c r="AE133" s="592"/>
      <c r="AF133" s="592"/>
      <c r="AG133" s="592"/>
      <c r="AH133" s="592"/>
      <c r="AI133" s="592"/>
      <c r="AJ133" s="463"/>
      <c r="AK133" s="257"/>
    </row>
    <row r="134" spans="1:38" s="261" customFormat="1" ht="18" customHeight="1" thickBot="1">
      <c r="A134" s="1458"/>
      <c r="B134" s="1459"/>
      <c r="C134" s="1459"/>
      <c r="D134" s="1459"/>
      <c r="E134" s="464" t="s">
        <v>153</v>
      </c>
      <c r="F134" s="610"/>
      <c r="G134" s="610"/>
      <c r="H134" s="610"/>
      <c r="I134" s="610"/>
      <c r="J134" s="610"/>
      <c r="K134" s="471"/>
      <c r="L134" s="1448" t="s">
        <v>19</v>
      </c>
      <c r="M134" s="1449"/>
      <c r="N134" s="1451">
        <v>4</v>
      </c>
      <c r="O134" s="1451"/>
      <c r="P134" s="617" t="s">
        <v>5</v>
      </c>
      <c r="Q134" s="1451">
        <v>4</v>
      </c>
      <c r="R134" s="1451"/>
      <c r="S134" s="617" t="s">
        <v>38</v>
      </c>
      <c r="T134" s="604" t="s">
        <v>30</v>
      </c>
      <c r="U134" s="843"/>
      <c r="V134" s="834" t="s">
        <v>39</v>
      </c>
      <c r="W134" s="604"/>
      <c r="X134" s="604"/>
      <c r="Y134" s="843"/>
      <c r="Z134" s="617" t="s">
        <v>40</v>
      </c>
      <c r="AA134" s="604"/>
      <c r="AB134" s="604" t="s">
        <v>31</v>
      </c>
      <c r="AC134" s="604"/>
      <c r="AD134" s="604"/>
      <c r="AE134" s="604"/>
      <c r="AF134" s="604"/>
      <c r="AG134" s="604"/>
      <c r="AH134" s="604"/>
      <c r="AI134" s="604"/>
      <c r="AJ134" s="465"/>
      <c r="AK134" s="266"/>
    </row>
    <row r="135" spans="1:38" s="261" customFormat="1" ht="12" customHeight="1">
      <c r="A135" s="615"/>
      <c r="B135" s="615"/>
      <c r="C135" s="615"/>
      <c r="D135" s="615"/>
      <c r="E135" s="466"/>
      <c r="F135" s="606"/>
      <c r="G135" s="606"/>
      <c r="H135" s="606"/>
      <c r="I135" s="606"/>
      <c r="J135" s="606"/>
      <c r="K135" s="606"/>
      <c r="L135" s="467"/>
      <c r="M135" s="467"/>
      <c r="N135" s="467"/>
      <c r="O135" s="467"/>
      <c r="P135" s="467"/>
      <c r="Q135" s="467"/>
      <c r="R135" s="467"/>
      <c r="S135" s="467"/>
      <c r="T135" s="606"/>
      <c r="U135" s="606"/>
      <c r="V135" s="468"/>
      <c r="W135" s="606"/>
      <c r="X135" s="606"/>
      <c r="Y135" s="606"/>
      <c r="Z135" s="467"/>
      <c r="AA135" s="606"/>
      <c r="AB135" s="606"/>
      <c r="AC135" s="606"/>
      <c r="AD135" s="606"/>
      <c r="AE135" s="606"/>
      <c r="AF135" s="606"/>
      <c r="AG135" s="606"/>
      <c r="AH135" s="606"/>
      <c r="AI135" s="606"/>
      <c r="AJ135" s="469"/>
      <c r="AK135" s="266"/>
    </row>
    <row r="136" spans="1:38" s="261" customFormat="1" ht="18" customHeight="1">
      <c r="A136" s="472" t="s">
        <v>394</v>
      </c>
      <c r="B136" s="615"/>
      <c r="C136" s="615"/>
      <c r="D136" s="615"/>
      <c r="E136" s="466"/>
      <c r="F136" s="606"/>
      <c r="G136" s="606"/>
      <c r="H136" s="606"/>
      <c r="I136" s="606"/>
      <c r="J136" s="606"/>
      <c r="K136" s="606"/>
      <c r="L136" s="467"/>
      <c r="M136" s="467"/>
      <c r="N136" s="467"/>
      <c r="O136" s="467"/>
      <c r="P136" s="467"/>
      <c r="Q136" s="467"/>
      <c r="R136" s="467"/>
      <c r="S136" s="467"/>
      <c r="T136" s="606"/>
      <c r="U136" s="606"/>
      <c r="V136" s="468"/>
      <c r="W136" s="606"/>
      <c r="X136" s="606"/>
      <c r="Y136" s="606"/>
      <c r="Z136" s="467"/>
      <c r="AA136" s="606"/>
      <c r="AB136" s="606"/>
      <c r="AC136" s="606"/>
      <c r="AD136" s="606"/>
      <c r="AE136" s="606"/>
      <c r="AF136" s="606"/>
      <c r="AG136" s="606"/>
      <c r="AH136" s="606"/>
      <c r="AI136" s="606"/>
      <c r="AJ136" s="469"/>
      <c r="AK136" s="266"/>
    </row>
    <row r="137" spans="1:38" s="261" customFormat="1" ht="12.6" thickBot="1">
      <c r="A137" s="456"/>
      <c r="B137" s="616"/>
      <c r="C137" s="616"/>
      <c r="D137" s="616"/>
      <c r="E137" s="466"/>
      <c r="F137" s="606"/>
      <c r="G137" s="606"/>
      <c r="H137" s="606"/>
      <c r="I137" s="606"/>
      <c r="J137" s="606"/>
      <c r="K137" s="606"/>
      <c r="L137" s="467"/>
      <c r="M137" s="467"/>
      <c r="N137" s="467"/>
      <c r="O137" s="467"/>
      <c r="P137" s="467"/>
      <c r="Q137" s="467"/>
      <c r="R137" s="467"/>
      <c r="S137" s="467"/>
      <c r="T137" s="606"/>
      <c r="U137" s="606"/>
      <c r="V137" s="468"/>
      <c r="W137" s="606"/>
      <c r="X137" s="606"/>
      <c r="Y137" s="606"/>
      <c r="Z137" s="467"/>
      <c r="AA137" s="606"/>
      <c r="AB137" s="606"/>
      <c r="AC137" s="606"/>
      <c r="AD137" s="606"/>
      <c r="AE137" s="606"/>
      <c r="AF137" s="606"/>
      <c r="AG137" s="606"/>
      <c r="AH137" s="606"/>
      <c r="AI137" s="606"/>
      <c r="AJ137" s="473" t="s">
        <v>348</v>
      </c>
    </row>
    <row r="138" spans="1:38" s="261" customFormat="1" ht="70.5" customHeight="1" thickBot="1">
      <c r="A138" s="1463" t="s">
        <v>177</v>
      </c>
      <c r="B138" s="1464"/>
      <c r="C138" s="1464"/>
      <c r="D138" s="1465"/>
      <c r="E138" s="1452"/>
      <c r="F138" s="1453"/>
      <c r="G138" s="1453"/>
      <c r="H138" s="1453"/>
      <c r="I138" s="1453"/>
      <c r="J138" s="1453"/>
      <c r="K138" s="1453"/>
      <c r="L138" s="1453"/>
      <c r="M138" s="1453"/>
      <c r="N138" s="1453"/>
      <c r="O138" s="1453"/>
      <c r="P138" s="1453"/>
      <c r="Q138" s="1453"/>
      <c r="R138" s="1453"/>
      <c r="S138" s="1453"/>
      <c r="T138" s="1453"/>
      <c r="U138" s="1453"/>
      <c r="V138" s="1453"/>
      <c r="W138" s="1453"/>
      <c r="X138" s="1453"/>
      <c r="Y138" s="1453"/>
      <c r="Z138" s="1453"/>
      <c r="AA138" s="1453"/>
      <c r="AB138" s="1453"/>
      <c r="AC138" s="1453"/>
      <c r="AD138" s="1453"/>
      <c r="AE138" s="1453"/>
      <c r="AF138" s="1453"/>
      <c r="AG138" s="1453"/>
      <c r="AH138" s="1453"/>
      <c r="AI138" s="1453"/>
      <c r="AJ138" s="1454"/>
    </row>
    <row r="139" spans="1:38" s="261" customFormat="1" ht="70.5" customHeight="1" thickBot="1">
      <c r="A139" s="1463" t="s">
        <v>242</v>
      </c>
      <c r="B139" s="1464"/>
      <c r="C139" s="1464"/>
      <c r="D139" s="1465"/>
      <c r="E139" s="1452"/>
      <c r="F139" s="1453"/>
      <c r="G139" s="1453"/>
      <c r="H139" s="1453"/>
      <c r="I139" s="1453"/>
      <c r="J139" s="1453"/>
      <c r="K139" s="1453"/>
      <c r="L139" s="1453"/>
      <c r="M139" s="1453"/>
      <c r="N139" s="1453"/>
      <c r="O139" s="1453"/>
      <c r="P139" s="1453"/>
      <c r="Q139" s="1453"/>
      <c r="R139" s="1453"/>
      <c r="S139" s="1453"/>
      <c r="T139" s="1453"/>
      <c r="U139" s="1453"/>
      <c r="V139" s="1453"/>
      <c r="W139" s="1453"/>
      <c r="X139" s="1453"/>
      <c r="Y139" s="1453"/>
      <c r="Z139" s="1453"/>
      <c r="AA139" s="1453"/>
      <c r="AB139" s="1453"/>
      <c r="AC139" s="1453"/>
      <c r="AD139" s="1453"/>
      <c r="AE139" s="1453"/>
      <c r="AF139" s="1453"/>
      <c r="AG139" s="1453"/>
      <c r="AH139" s="1453"/>
      <c r="AI139" s="1453"/>
      <c r="AJ139" s="1454"/>
    </row>
    <row r="140" spans="1:38" s="261" customFormat="1" ht="18" customHeight="1">
      <c r="A140" s="412"/>
      <c r="B140" s="615"/>
      <c r="C140" s="615"/>
      <c r="D140" s="615"/>
      <c r="E140" s="466"/>
      <c r="F140" s="606"/>
      <c r="G140" s="606"/>
      <c r="H140" s="606"/>
      <c r="I140" s="606"/>
      <c r="J140" s="606"/>
      <c r="K140" s="606"/>
      <c r="L140" s="467"/>
      <c r="M140" s="467"/>
      <c r="N140" s="467"/>
      <c r="O140" s="467"/>
      <c r="P140" s="467"/>
      <c r="Q140" s="467"/>
      <c r="R140" s="467"/>
      <c r="S140" s="467"/>
      <c r="T140" s="606"/>
      <c r="U140" s="606"/>
      <c r="V140" s="468"/>
      <c r="W140" s="606"/>
      <c r="X140" s="606"/>
      <c r="Y140" s="606"/>
      <c r="Z140" s="467"/>
      <c r="AA140" s="606"/>
      <c r="AB140" s="606"/>
      <c r="AC140" s="606"/>
      <c r="AD140" s="606"/>
      <c r="AE140" s="606"/>
      <c r="AF140" s="606"/>
      <c r="AG140" s="606"/>
      <c r="AH140" s="606"/>
      <c r="AI140" s="606"/>
      <c r="AJ140" s="469"/>
    </row>
    <row r="141" spans="1:38" s="261" customFormat="1" ht="6.75" customHeight="1">
      <c r="A141" s="453"/>
      <c r="B141" s="606"/>
      <c r="C141" s="606"/>
      <c r="D141" s="606"/>
      <c r="E141" s="606"/>
      <c r="F141" s="606"/>
      <c r="G141" s="606"/>
      <c r="H141" s="606"/>
      <c r="I141" s="606"/>
      <c r="J141" s="606"/>
      <c r="K141" s="606"/>
      <c r="L141" s="606"/>
      <c r="M141" s="606"/>
      <c r="N141" s="606"/>
      <c r="O141" s="606"/>
      <c r="P141" s="606"/>
      <c r="Q141" s="606"/>
      <c r="R141" s="606"/>
      <c r="S141" s="606"/>
      <c r="T141" s="606"/>
      <c r="U141" s="606"/>
      <c r="V141" s="606"/>
      <c r="W141" s="606"/>
      <c r="X141" s="606"/>
      <c r="Y141" s="606"/>
      <c r="Z141" s="606"/>
      <c r="AA141" s="606"/>
      <c r="AB141" s="606"/>
      <c r="AC141" s="606"/>
      <c r="AD141" s="606"/>
      <c r="AE141" s="606"/>
      <c r="AF141" s="606"/>
      <c r="AG141" s="606"/>
      <c r="AH141" s="606"/>
      <c r="AI141" s="606"/>
      <c r="AJ141" s="469"/>
    </row>
    <row r="142" spans="1:38" s="261" customFormat="1" ht="18" customHeight="1">
      <c r="A142" s="256"/>
      <c r="B142" s="606"/>
      <c r="C142" s="606"/>
      <c r="D142" s="606"/>
      <c r="E142" s="606"/>
      <c r="F142" s="606"/>
      <c r="G142" s="606"/>
      <c r="H142" s="606"/>
      <c r="I142" s="606"/>
      <c r="J142" s="606"/>
      <c r="K142" s="606"/>
      <c r="L142" s="606"/>
      <c r="M142" s="606"/>
      <c r="N142" s="606"/>
      <c r="O142" s="606"/>
      <c r="P142" s="606"/>
      <c r="Q142" s="606"/>
      <c r="R142" s="606"/>
      <c r="S142" s="606"/>
      <c r="T142" s="606"/>
      <c r="U142" s="606"/>
      <c r="V142" s="606"/>
      <c r="W142" s="606"/>
      <c r="X142" s="606"/>
      <c r="Y142" s="606"/>
      <c r="Z142" s="606"/>
      <c r="AA142" s="606"/>
      <c r="AB142" s="606"/>
      <c r="AC142" s="606"/>
      <c r="AD142" s="606"/>
      <c r="AE142" s="606"/>
      <c r="AF142" s="606"/>
      <c r="AG142" s="606"/>
      <c r="AH142" s="606"/>
      <c r="AI142" s="606"/>
      <c r="AJ142" s="469"/>
    </row>
    <row r="143" spans="1:38" s="261" customFormat="1" ht="6.75" customHeight="1">
      <c r="A143" s="453"/>
      <c r="B143" s="606"/>
      <c r="C143" s="606"/>
      <c r="D143" s="606"/>
      <c r="E143" s="606"/>
      <c r="F143" s="606"/>
      <c r="G143" s="606"/>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469"/>
    </row>
    <row r="144" spans="1:38" s="261" customFormat="1" ht="17.25" customHeight="1">
      <c r="A144" s="474" t="s">
        <v>219</v>
      </c>
      <c r="B144" s="475"/>
      <c r="C144" s="475"/>
      <c r="D144" s="475"/>
      <c r="E144" s="475"/>
      <c r="F144" s="475"/>
      <c r="G144" s="475"/>
      <c r="H144" s="475"/>
      <c r="I144" s="475"/>
      <c r="J144" s="475"/>
      <c r="K144" s="475"/>
      <c r="L144" s="475"/>
      <c r="M144" s="475"/>
      <c r="N144" s="475"/>
      <c r="O144" s="475"/>
      <c r="P144" s="475"/>
      <c r="Q144" s="475"/>
      <c r="R144" s="475"/>
      <c r="S144" s="475"/>
      <c r="T144" s="475"/>
      <c r="U144" s="475"/>
      <c r="V144" s="475"/>
      <c r="W144" s="475"/>
      <c r="X144" s="475"/>
      <c r="Y144" s="475"/>
      <c r="Z144" s="475"/>
      <c r="AA144" s="475"/>
      <c r="AB144" s="475"/>
      <c r="AC144" s="475"/>
      <c r="AD144" s="475"/>
      <c r="AE144" s="475"/>
      <c r="AF144" s="615"/>
      <c r="AJ144" s="266"/>
      <c r="AL144" s="475"/>
    </row>
    <row r="145" spans="1:38" s="261" customFormat="1" ht="16.5" customHeight="1">
      <c r="A145" s="592"/>
      <c r="B145" s="592"/>
      <c r="C145" s="592"/>
      <c r="D145" s="592"/>
      <c r="E145" s="592"/>
      <c r="F145" s="592"/>
      <c r="G145" s="592"/>
      <c r="H145" s="592"/>
      <c r="I145" s="592"/>
      <c r="J145" s="592"/>
      <c r="K145" s="592"/>
      <c r="L145" s="592"/>
      <c r="M145" s="592"/>
      <c r="N145" s="592"/>
      <c r="O145" s="592"/>
      <c r="P145" s="592"/>
      <c r="Q145" s="592"/>
      <c r="R145" s="592"/>
      <c r="S145" s="592"/>
      <c r="T145" s="592"/>
      <c r="U145" s="592"/>
      <c r="V145" s="592"/>
      <c r="W145" s="592"/>
      <c r="X145" s="592"/>
      <c r="Y145" s="592"/>
      <c r="Z145" s="592"/>
      <c r="AA145" s="592"/>
      <c r="AB145" s="592"/>
      <c r="AC145" s="592"/>
      <c r="AD145" s="592"/>
      <c r="AF145" s="451" t="s">
        <v>174</v>
      </c>
      <c r="AG145" s="825"/>
      <c r="AH145" s="826" t="s">
        <v>107</v>
      </c>
      <c r="AI145" s="825"/>
      <c r="AJ145" s="827"/>
      <c r="AK145" s="266"/>
      <c r="AL145" s="592"/>
    </row>
    <row r="146" spans="1:38" s="261" customFormat="1" ht="17.25" customHeight="1">
      <c r="A146" s="592" t="s">
        <v>243</v>
      </c>
      <c r="B146" s="592"/>
      <c r="C146" s="592"/>
      <c r="D146" s="592"/>
      <c r="E146" s="592"/>
      <c r="F146" s="592"/>
      <c r="G146" s="592"/>
      <c r="H146" s="592"/>
      <c r="I146" s="592"/>
      <c r="J146" s="592"/>
      <c r="K146" s="592"/>
      <c r="L146" s="592"/>
      <c r="M146" s="592"/>
      <c r="N146" s="592"/>
      <c r="O146" s="592"/>
      <c r="P146" s="592"/>
      <c r="Q146" s="592"/>
      <c r="R146" s="592"/>
      <c r="S146" s="592"/>
      <c r="T146" s="592"/>
      <c r="U146" s="592"/>
      <c r="V146" s="592"/>
      <c r="W146" s="592"/>
      <c r="X146" s="592"/>
      <c r="Y146" s="592"/>
      <c r="Z146" s="592"/>
      <c r="AA146" s="592"/>
      <c r="AB146" s="592"/>
      <c r="AC146" s="592"/>
      <c r="AD146" s="592"/>
      <c r="AE146" s="592"/>
      <c r="AF146" s="592"/>
      <c r="AG146" s="592"/>
      <c r="AH146" s="592"/>
      <c r="AI146" s="592"/>
      <c r="AJ146" s="266"/>
      <c r="AK146" s="266"/>
      <c r="AL146" s="592"/>
    </row>
    <row r="147" spans="1:38" s="261" customFormat="1" ht="6.75" customHeight="1" thickBot="1">
      <c r="A147" s="592"/>
      <c r="B147" s="592"/>
      <c r="C147" s="592"/>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266"/>
      <c r="AK147" s="266"/>
      <c r="AL147" s="592"/>
    </row>
    <row r="148" spans="1:38" s="261" customFormat="1" ht="17.25" customHeight="1" thickBot="1">
      <c r="A148" s="476" t="s">
        <v>244</v>
      </c>
      <c r="B148" s="477"/>
      <c r="C148" s="478"/>
      <c r="D148" s="478"/>
      <c r="E148" s="478"/>
      <c r="F148" s="478"/>
      <c r="G148" s="478"/>
      <c r="H148" s="478"/>
      <c r="I148" s="478"/>
      <c r="J148" s="478"/>
      <c r="K148" s="478"/>
      <c r="L148" s="478"/>
      <c r="M148" s="478"/>
      <c r="N148" s="478"/>
      <c r="O148" s="478"/>
      <c r="P148" s="478"/>
      <c r="Q148" s="478"/>
      <c r="R148" s="478"/>
      <c r="S148" s="478"/>
      <c r="T148" s="478"/>
      <c r="U148" s="479" t="s">
        <v>41</v>
      </c>
      <c r="V148" s="480"/>
      <c r="W148" s="480"/>
      <c r="X148" s="480"/>
      <c r="Y148" s="480"/>
      <c r="Z148" s="480"/>
      <c r="AA148" s="480"/>
      <c r="AB148" s="313"/>
      <c r="AC148" s="481"/>
      <c r="AD148" s="482" t="s">
        <v>53</v>
      </c>
      <c r="AE148" s="483"/>
      <c r="AF148" s="483"/>
      <c r="AG148" s="484"/>
      <c r="AH148" s="485" t="s">
        <v>54</v>
      </c>
      <c r="AI148" s="480"/>
      <c r="AJ148" s="486"/>
      <c r="AK148" s="266"/>
      <c r="AL148" s="319"/>
    </row>
    <row r="149" spans="1:38" s="261" customFormat="1" ht="18" customHeight="1">
      <c r="A149" s="487"/>
      <c r="B149" s="611" t="s">
        <v>216</v>
      </c>
      <c r="C149" s="429" t="s">
        <v>313</v>
      </c>
      <c r="D149" s="429"/>
      <c r="E149" s="429"/>
      <c r="F149" s="429"/>
      <c r="G149" s="429"/>
      <c r="H149" s="429"/>
      <c r="I149" s="429"/>
      <c r="J149" s="429"/>
      <c r="K149" s="429"/>
      <c r="L149" s="429"/>
      <c r="M149" s="429"/>
      <c r="N149" s="429"/>
      <c r="O149" s="429"/>
      <c r="P149" s="429"/>
      <c r="Q149" s="429"/>
      <c r="R149" s="429"/>
      <c r="S149" s="429"/>
      <c r="T149" s="429"/>
      <c r="U149" s="412"/>
      <c r="V149" s="412"/>
      <c r="W149" s="412"/>
      <c r="X149" s="412"/>
      <c r="Y149" s="488"/>
      <c r="Z149" s="488"/>
      <c r="AA149" s="488"/>
      <c r="AB149" s="488"/>
      <c r="AC149" s="592"/>
      <c r="AD149" s="592"/>
      <c r="AE149" s="592"/>
      <c r="AF149" s="592"/>
      <c r="AG149" s="319"/>
      <c r="AH149" s="319"/>
      <c r="AI149" s="319"/>
      <c r="AJ149" s="406"/>
      <c r="AK149" s="489"/>
      <c r="AL149" s="614"/>
    </row>
    <row r="150" spans="1:38" s="261" customFormat="1" ht="18" customHeight="1">
      <c r="A150" s="487"/>
      <c r="B150" s="490" t="s">
        <v>217</v>
      </c>
      <c r="C150" s="491" t="s">
        <v>225</v>
      </c>
      <c r="D150" s="491"/>
      <c r="E150" s="491"/>
      <c r="F150" s="491"/>
      <c r="G150" s="491"/>
      <c r="H150" s="491"/>
      <c r="I150" s="491"/>
      <c r="J150" s="491"/>
      <c r="K150" s="491"/>
      <c r="L150" s="491"/>
      <c r="M150" s="491"/>
      <c r="N150" s="491"/>
      <c r="O150" s="491"/>
      <c r="P150" s="491"/>
      <c r="Q150" s="491"/>
      <c r="R150" s="491"/>
      <c r="S150" s="491"/>
      <c r="T150" s="491"/>
      <c r="U150" s="491"/>
      <c r="V150" s="491"/>
      <c r="W150" s="491"/>
      <c r="X150" s="491"/>
      <c r="Y150" s="492"/>
      <c r="Z150" s="492"/>
      <c r="AA150" s="492"/>
      <c r="AB150" s="492"/>
      <c r="AC150" s="493"/>
      <c r="AD150" s="494"/>
      <c r="AE150" s="493"/>
      <c r="AF150" s="493"/>
      <c r="AG150" s="495"/>
      <c r="AH150" s="495"/>
      <c r="AI150" s="495"/>
      <c r="AJ150" s="496"/>
      <c r="AK150" s="489"/>
      <c r="AL150" s="614"/>
    </row>
    <row r="151" spans="1:38" s="261" customFormat="1" ht="18" customHeight="1">
      <c r="A151" s="497"/>
      <c r="B151" s="498" t="s">
        <v>218</v>
      </c>
      <c r="C151" s="457" t="s">
        <v>314</v>
      </c>
      <c r="D151" s="616"/>
      <c r="E151" s="616"/>
      <c r="F151" s="616"/>
      <c r="G151" s="616"/>
      <c r="H151" s="616"/>
      <c r="I151" s="616"/>
      <c r="J151" s="616"/>
      <c r="K151" s="616"/>
      <c r="L151" s="616"/>
      <c r="M151" s="616"/>
      <c r="N151" s="616"/>
      <c r="O151" s="616"/>
      <c r="P151" s="616"/>
      <c r="Q151" s="616"/>
      <c r="R151" s="616"/>
      <c r="S151" s="616"/>
      <c r="T151" s="616"/>
      <c r="U151" s="616"/>
      <c r="V151" s="616"/>
      <c r="W151" s="616"/>
      <c r="X151" s="616"/>
      <c r="Y151" s="499"/>
      <c r="Z151" s="499"/>
      <c r="AA151" s="499"/>
      <c r="AB151" s="499"/>
      <c r="AC151" s="589"/>
      <c r="AD151" s="589"/>
      <c r="AE151" s="589"/>
      <c r="AF151" s="589"/>
      <c r="AG151" s="459"/>
      <c r="AH151" s="459"/>
      <c r="AI151" s="459"/>
      <c r="AJ151" s="389"/>
      <c r="AK151" s="489"/>
      <c r="AL151" s="614"/>
    </row>
    <row r="152" spans="1:38" s="261" customFormat="1" ht="10.5" customHeight="1" thickBot="1">
      <c r="A152" s="500"/>
      <c r="B152" s="254"/>
      <c r="C152" s="412"/>
      <c r="D152" s="615"/>
      <c r="E152" s="615"/>
      <c r="F152" s="615"/>
      <c r="G152" s="615"/>
      <c r="H152" s="615"/>
      <c r="I152" s="615"/>
      <c r="J152" s="615"/>
      <c r="K152" s="615"/>
      <c r="L152" s="615"/>
      <c r="M152" s="615"/>
      <c r="N152" s="615"/>
      <c r="O152" s="615"/>
      <c r="P152" s="615"/>
      <c r="Q152" s="615"/>
      <c r="R152" s="615"/>
      <c r="S152" s="615"/>
      <c r="T152" s="615"/>
      <c r="U152" s="615"/>
      <c r="V152" s="615"/>
      <c r="W152" s="615"/>
      <c r="X152" s="615"/>
      <c r="Y152" s="488"/>
      <c r="Z152" s="488"/>
      <c r="AA152" s="488"/>
      <c r="AB152" s="488"/>
      <c r="AC152" s="592"/>
      <c r="AD152" s="592"/>
      <c r="AE152" s="592"/>
      <c r="AF152" s="592"/>
      <c r="AG152" s="319"/>
      <c r="AH152" s="319"/>
      <c r="AI152" s="319"/>
      <c r="AJ152" s="501"/>
      <c r="AK152" s="489"/>
      <c r="AL152" s="614"/>
    </row>
    <row r="153" spans="1:38" s="261" customFormat="1" ht="17.25" customHeight="1" thickBot="1">
      <c r="A153" s="502" t="s">
        <v>245</v>
      </c>
      <c r="B153" s="503"/>
      <c r="C153" s="503"/>
      <c r="D153" s="503"/>
      <c r="E153" s="503"/>
      <c r="F153" s="503"/>
      <c r="G153" s="503"/>
      <c r="H153" s="503"/>
      <c r="I153" s="503"/>
      <c r="J153" s="503"/>
      <c r="K153" s="503"/>
      <c r="L153" s="503"/>
      <c r="M153" s="503"/>
      <c r="N153" s="503"/>
      <c r="O153" s="503"/>
      <c r="P153" s="503"/>
      <c r="Q153" s="503"/>
      <c r="R153" s="503"/>
      <c r="S153" s="503"/>
      <c r="T153" s="504"/>
      <c r="U153" s="479" t="s">
        <v>41</v>
      </c>
      <c r="V153" s="313"/>
      <c r="W153" s="480"/>
      <c r="X153" s="480"/>
      <c r="Y153" s="480"/>
      <c r="Z153" s="480"/>
      <c r="AA153" s="480"/>
      <c r="AB153" s="480"/>
      <c r="AC153" s="481"/>
      <c r="AD153" s="482" t="s">
        <v>53</v>
      </c>
      <c r="AE153" s="483"/>
      <c r="AF153" s="483"/>
      <c r="AG153" s="484"/>
      <c r="AH153" s="485" t="s">
        <v>54</v>
      </c>
      <c r="AI153" s="480"/>
      <c r="AJ153" s="486"/>
      <c r="AK153" s="505"/>
      <c r="AL153" s="506"/>
    </row>
    <row r="154" spans="1:38" s="261" customFormat="1" ht="31.5" customHeight="1">
      <c r="A154" s="1405"/>
      <c r="B154" s="507" t="s">
        <v>45</v>
      </c>
      <c r="C154" s="1460" t="s">
        <v>315</v>
      </c>
      <c r="D154" s="1461"/>
      <c r="E154" s="1461"/>
      <c r="F154" s="1461"/>
      <c r="G154" s="1461"/>
      <c r="H154" s="1461"/>
      <c r="I154" s="1461"/>
      <c r="J154" s="1461"/>
      <c r="K154" s="1461"/>
      <c r="L154" s="1461"/>
      <c r="M154" s="1461"/>
      <c r="N154" s="1461"/>
      <c r="O154" s="1461"/>
      <c r="P154" s="1461"/>
      <c r="Q154" s="1461"/>
      <c r="R154" s="1461"/>
      <c r="S154" s="1461"/>
      <c r="T154" s="1461"/>
      <c r="U154" s="1461"/>
      <c r="V154" s="1461"/>
      <c r="W154" s="1461"/>
      <c r="X154" s="1461"/>
      <c r="Y154" s="1461"/>
      <c r="Z154" s="1461"/>
      <c r="AA154" s="1461"/>
      <c r="AB154" s="1461"/>
      <c r="AC154" s="1461"/>
      <c r="AD154" s="1461"/>
      <c r="AE154" s="1461"/>
      <c r="AF154" s="1461"/>
      <c r="AG154" s="1461"/>
      <c r="AH154" s="1461"/>
      <c r="AI154" s="1461"/>
      <c r="AJ154" s="1462"/>
      <c r="AK154" s="266"/>
      <c r="AL154" s="508"/>
    </row>
    <row r="155" spans="1:38" s="261" customFormat="1" ht="15" customHeight="1">
      <c r="A155" s="1406"/>
      <c r="B155" s="1412"/>
      <c r="C155" s="1393" t="s">
        <v>220</v>
      </c>
      <c r="D155" s="1394"/>
      <c r="E155" s="1394"/>
      <c r="F155" s="1394"/>
      <c r="G155" s="1394"/>
      <c r="H155" s="1394"/>
      <c r="I155" s="1394"/>
      <c r="J155" s="1395"/>
      <c r="K155" s="1413"/>
      <c r="L155" s="1414" t="s">
        <v>221</v>
      </c>
      <c r="M155" s="1445" t="s">
        <v>351</v>
      </c>
      <c r="N155" s="1446"/>
      <c r="O155" s="1446"/>
      <c r="P155" s="1446"/>
      <c r="Q155" s="1446"/>
      <c r="R155" s="1446"/>
      <c r="S155" s="1446"/>
      <c r="T155" s="1446"/>
      <c r="U155" s="1446"/>
      <c r="V155" s="1446"/>
      <c r="W155" s="1446"/>
      <c r="X155" s="1446"/>
      <c r="Y155" s="1446"/>
      <c r="Z155" s="1446"/>
      <c r="AA155" s="1446"/>
      <c r="AB155" s="1446"/>
      <c r="AC155" s="1446"/>
      <c r="AD155" s="1446"/>
      <c r="AE155" s="1446"/>
      <c r="AF155" s="1446"/>
      <c r="AG155" s="1446"/>
      <c r="AH155" s="1446"/>
      <c r="AI155" s="1446"/>
      <c r="AJ155" s="1447"/>
      <c r="AK155" s="509"/>
      <c r="AL155" s="510"/>
    </row>
    <row r="156" spans="1:38" s="261" customFormat="1" ht="15" customHeight="1" thickBot="1">
      <c r="A156" s="1406"/>
      <c r="B156" s="1386"/>
      <c r="C156" s="1393"/>
      <c r="D156" s="1394"/>
      <c r="E156" s="1394"/>
      <c r="F156" s="1394"/>
      <c r="G156" s="1394"/>
      <c r="H156" s="1394"/>
      <c r="I156" s="1394"/>
      <c r="J156" s="1395"/>
      <c r="K156" s="1413"/>
      <c r="L156" s="1414"/>
      <c r="M156" s="1445"/>
      <c r="N156" s="1446"/>
      <c r="O156" s="1446"/>
      <c r="P156" s="1446"/>
      <c r="Q156" s="1446"/>
      <c r="R156" s="1446"/>
      <c r="S156" s="1446"/>
      <c r="T156" s="1446"/>
      <c r="U156" s="1446"/>
      <c r="V156" s="1446"/>
      <c r="W156" s="1446"/>
      <c r="X156" s="1446"/>
      <c r="Y156" s="1446"/>
      <c r="Z156" s="1446"/>
      <c r="AA156" s="1446"/>
      <c r="AB156" s="1446"/>
      <c r="AC156" s="1446"/>
      <c r="AD156" s="1446"/>
      <c r="AE156" s="1446"/>
      <c r="AF156" s="1446"/>
      <c r="AG156" s="1446"/>
      <c r="AH156" s="1446"/>
      <c r="AI156" s="1446"/>
      <c r="AJ156" s="1447"/>
      <c r="AK156" s="509"/>
      <c r="AL156" s="510"/>
    </row>
    <row r="157" spans="1:38" s="261" customFormat="1" ht="75" customHeight="1" thickBot="1">
      <c r="A157" s="1406"/>
      <c r="B157" s="1386"/>
      <c r="C157" s="1393"/>
      <c r="D157" s="1394"/>
      <c r="E157" s="1394"/>
      <c r="F157" s="1394"/>
      <c r="G157" s="1394"/>
      <c r="H157" s="1394"/>
      <c r="I157" s="1394"/>
      <c r="J157" s="1395"/>
      <c r="K157" s="844"/>
      <c r="L157" s="1415"/>
      <c r="M157" s="1476" t="s">
        <v>617</v>
      </c>
      <c r="N157" s="1477"/>
      <c r="O157" s="1477"/>
      <c r="P157" s="1477"/>
      <c r="Q157" s="1477"/>
      <c r="R157" s="1477"/>
      <c r="S157" s="1477"/>
      <c r="T157" s="1477"/>
      <c r="U157" s="1477"/>
      <c r="V157" s="1477"/>
      <c r="W157" s="1477"/>
      <c r="X157" s="1477"/>
      <c r="Y157" s="1477"/>
      <c r="Z157" s="1477"/>
      <c r="AA157" s="1477"/>
      <c r="AB157" s="1477"/>
      <c r="AC157" s="1477"/>
      <c r="AD157" s="1477"/>
      <c r="AE157" s="1477"/>
      <c r="AF157" s="1477"/>
      <c r="AG157" s="1477"/>
      <c r="AH157" s="1477"/>
      <c r="AI157" s="1477"/>
      <c r="AJ157" s="1478"/>
      <c r="AK157" s="266"/>
      <c r="AL157" s="510"/>
    </row>
    <row r="158" spans="1:38" s="261" customFormat="1" ht="17.25" customHeight="1" thickBot="1">
      <c r="A158" s="1406"/>
      <c r="B158" s="1386"/>
      <c r="C158" s="1393"/>
      <c r="D158" s="1394"/>
      <c r="E158" s="1394"/>
      <c r="F158" s="1394"/>
      <c r="G158" s="1394"/>
      <c r="H158" s="1394"/>
      <c r="I158" s="1394"/>
      <c r="J158" s="1395"/>
      <c r="K158" s="845"/>
      <c r="L158" s="1414" t="s">
        <v>222</v>
      </c>
      <c r="M158" s="511" t="s">
        <v>48</v>
      </c>
      <c r="N158" s="510"/>
      <c r="O158" s="510"/>
      <c r="P158" s="510"/>
      <c r="Q158" s="510"/>
      <c r="R158" s="510"/>
      <c r="S158" s="510"/>
      <c r="T158" s="510"/>
      <c r="U158" s="510"/>
      <c r="W158" s="510"/>
      <c r="X158" s="510"/>
      <c r="Y158" s="510"/>
      <c r="Z158" s="510"/>
      <c r="AA158" s="510"/>
      <c r="AB158" s="510"/>
      <c r="AC158" s="510"/>
      <c r="AD158" s="510"/>
      <c r="AE158" s="510"/>
      <c r="AF158" s="510"/>
      <c r="AG158" s="510"/>
      <c r="AH158" s="510"/>
      <c r="AI158" s="510"/>
      <c r="AJ158" s="451" t="s">
        <v>55</v>
      </c>
      <c r="AK158" s="509"/>
      <c r="AL158" s="510"/>
    </row>
    <row r="159" spans="1:38" s="261" customFormat="1" ht="75" customHeight="1" thickBot="1">
      <c r="A159" s="1407"/>
      <c r="B159" s="1386"/>
      <c r="C159" s="1393"/>
      <c r="D159" s="1394"/>
      <c r="E159" s="1394"/>
      <c r="F159" s="1394"/>
      <c r="G159" s="1394"/>
      <c r="H159" s="1394"/>
      <c r="I159" s="1394"/>
      <c r="J159" s="1395"/>
      <c r="K159" s="846"/>
      <c r="L159" s="1479"/>
      <c r="M159" s="1476" t="s">
        <v>587</v>
      </c>
      <c r="N159" s="1480"/>
      <c r="O159" s="1480"/>
      <c r="P159" s="1480"/>
      <c r="Q159" s="1480"/>
      <c r="R159" s="1480"/>
      <c r="S159" s="1480"/>
      <c r="T159" s="1480"/>
      <c r="U159" s="1480"/>
      <c r="V159" s="1480"/>
      <c r="W159" s="1480"/>
      <c r="X159" s="1480"/>
      <c r="Y159" s="1480"/>
      <c r="Z159" s="1480"/>
      <c r="AA159" s="1480"/>
      <c r="AB159" s="1480"/>
      <c r="AC159" s="1480"/>
      <c r="AD159" s="1480"/>
      <c r="AE159" s="1480"/>
      <c r="AF159" s="1480"/>
      <c r="AG159" s="1480"/>
      <c r="AH159" s="1480"/>
      <c r="AI159" s="1480"/>
      <c r="AJ159" s="1481"/>
      <c r="AK159" s="266"/>
      <c r="AL159" s="615"/>
    </row>
    <row r="160" spans="1:38" s="261" customFormat="1" ht="18" customHeight="1">
      <c r="A160" s="512"/>
      <c r="B160" s="513" t="s">
        <v>226</v>
      </c>
      <c r="C160" s="514" t="s">
        <v>317</v>
      </c>
      <c r="D160" s="515"/>
      <c r="E160" s="515"/>
      <c r="F160" s="515"/>
      <c r="G160" s="515"/>
      <c r="H160" s="515"/>
      <c r="I160" s="515"/>
      <c r="J160" s="515"/>
      <c r="K160" s="515"/>
      <c r="L160" s="515"/>
      <c r="M160" s="616"/>
      <c r="N160" s="616"/>
      <c r="O160" s="616"/>
      <c r="P160" s="616"/>
      <c r="Q160" s="616"/>
      <c r="R160" s="616"/>
      <c r="S160" s="616"/>
      <c r="T160" s="616"/>
      <c r="U160" s="616"/>
      <c r="V160" s="616"/>
      <c r="W160" s="616"/>
      <c r="X160" s="616"/>
      <c r="Y160" s="499"/>
      <c r="Z160" s="499"/>
      <c r="AA160" s="499"/>
      <c r="AB160" s="499"/>
      <c r="AC160" s="589"/>
      <c r="AD160" s="589"/>
      <c r="AE160" s="589"/>
      <c r="AF160" s="589"/>
      <c r="AG160" s="459"/>
      <c r="AH160" s="459"/>
      <c r="AI160" s="459"/>
      <c r="AJ160" s="516"/>
      <c r="AK160" s="489"/>
      <c r="AL160" s="614"/>
    </row>
    <row r="161" spans="1:46" s="261" customFormat="1" ht="10.5" customHeight="1" thickBot="1">
      <c r="A161" s="453"/>
      <c r="B161" s="453"/>
      <c r="C161" s="453"/>
      <c r="D161" s="453"/>
      <c r="E161" s="453"/>
      <c r="F161" s="453"/>
      <c r="G161" s="453"/>
      <c r="H161" s="453"/>
      <c r="I161" s="453"/>
      <c r="J161" s="453"/>
      <c r="K161" s="606"/>
      <c r="L161" s="606"/>
      <c r="M161" s="606"/>
      <c r="N161" s="606"/>
      <c r="O161" s="606"/>
      <c r="P161" s="606"/>
      <c r="Q161" s="606"/>
      <c r="R161" s="606"/>
      <c r="S161" s="606"/>
      <c r="T161" s="606"/>
      <c r="U161" s="606"/>
      <c r="V161" s="606"/>
      <c r="W161" s="606"/>
      <c r="X161" s="606"/>
      <c r="Y161" s="606"/>
      <c r="Z161" s="606"/>
      <c r="AA161" s="606"/>
      <c r="AB161" s="606"/>
      <c r="AC161" s="606"/>
      <c r="AD161" s="606"/>
      <c r="AE161" s="606"/>
      <c r="AF161" s="606"/>
      <c r="AG161" s="606"/>
      <c r="AH161" s="606"/>
      <c r="AI161" s="606"/>
      <c r="AJ161" s="469"/>
      <c r="AL161" s="606"/>
    </row>
    <row r="162" spans="1:46" s="261" customFormat="1" ht="17.25" customHeight="1" thickBot="1">
      <c r="A162" s="517" t="s">
        <v>246</v>
      </c>
      <c r="B162" s="518"/>
      <c r="C162" s="518"/>
      <c r="D162" s="518"/>
      <c r="E162" s="518"/>
      <c r="F162" s="518"/>
      <c r="G162" s="518"/>
      <c r="H162" s="518"/>
      <c r="I162" s="518"/>
      <c r="J162" s="518"/>
      <c r="K162" s="518"/>
      <c r="L162" s="518"/>
      <c r="M162" s="518"/>
      <c r="N162" s="518"/>
      <c r="O162" s="518"/>
      <c r="P162" s="518"/>
      <c r="Q162" s="518"/>
      <c r="R162" s="518"/>
      <c r="S162" s="518"/>
      <c r="T162" s="518"/>
      <c r="U162" s="479" t="s">
        <v>72</v>
      </c>
      <c r="V162" s="313"/>
      <c r="W162" s="519"/>
      <c r="X162" s="519"/>
      <c r="Y162" s="519"/>
      <c r="Z162" s="519"/>
      <c r="AA162" s="519"/>
      <c r="AB162" s="519"/>
      <c r="AC162" s="481"/>
      <c r="AD162" s="482" t="s">
        <v>53</v>
      </c>
      <c r="AE162" s="483"/>
      <c r="AF162" s="483"/>
      <c r="AG162" s="484"/>
      <c r="AH162" s="485" t="s">
        <v>54</v>
      </c>
      <c r="AI162" s="480"/>
      <c r="AJ162" s="486"/>
      <c r="AK162" s="257"/>
      <c r="AL162" s="506"/>
    </row>
    <row r="163" spans="1:46" s="261" customFormat="1" ht="25.5" customHeight="1">
      <c r="A163" s="1405"/>
      <c r="B163" s="520" t="s">
        <v>216</v>
      </c>
      <c r="C163" s="1408" t="s">
        <v>316</v>
      </c>
      <c r="D163" s="1409"/>
      <c r="E163" s="1409"/>
      <c r="F163" s="1409"/>
      <c r="G163" s="1409"/>
      <c r="H163" s="1409"/>
      <c r="I163" s="1409"/>
      <c r="J163" s="1409"/>
      <c r="K163" s="1409"/>
      <c r="L163" s="1409"/>
      <c r="M163" s="1409"/>
      <c r="N163" s="1409"/>
      <c r="O163" s="1409"/>
      <c r="P163" s="1409"/>
      <c r="Q163" s="1409"/>
      <c r="R163" s="1409"/>
      <c r="S163" s="1409"/>
      <c r="T163" s="1409"/>
      <c r="U163" s="1410"/>
      <c r="V163" s="1410"/>
      <c r="W163" s="1410"/>
      <c r="X163" s="1410"/>
      <c r="Y163" s="1410"/>
      <c r="Z163" s="1410"/>
      <c r="AA163" s="1410"/>
      <c r="AB163" s="1410"/>
      <c r="AC163" s="1410"/>
      <c r="AD163" s="1410"/>
      <c r="AE163" s="1410"/>
      <c r="AF163" s="1410"/>
      <c r="AG163" s="1410"/>
      <c r="AH163" s="1410"/>
      <c r="AI163" s="1410"/>
      <c r="AJ163" s="1411"/>
      <c r="AK163" s="257"/>
      <c r="AL163" s="615"/>
    </row>
    <row r="164" spans="1:46" s="261" customFormat="1" ht="27" customHeight="1">
      <c r="A164" s="1406"/>
      <c r="B164" s="1385"/>
      <c r="C164" s="1390" t="s">
        <v>227</v>
      </c>
      <c r="D164" s="1391"/>
      <c r="E164" s="1391"/>
      <c r="F164" s="1391"/>
      <c r="G164" s="1391"/>
      <c r="H164" s="1391"/>
      <c r="I164" s="1391"/>
      <c r="J164" s="1392"/>
      <c r="K164" s="847"/>
      <c r="L164" s="521" t="s">
        <v>74</v>
      </c>
      <c r="M164" s="1420" t="s">
        <v>46</v>
      </c>
      <c r="N164" s="1421"/>
      <c r="O164" s="1421"/>
      <c r="P164" s="1421"/>
      <c r="Q164" s="1421"/>
      <c r="R164" s="1421"/>
      <c r="S164" s="1421"/>
      <c r="T164" s="1421"/>
      <c r="U164" s="1421"/>
      <c r="V164" s="1421"/>
      <c r="W164" s="1421"/>
      <c r="X164" s="1421"/>
      <c r="Y164" s="1421"/>
      <c r="Z164" s="1421"/>
      <c r="AA164" s="1421"/>
      <c r="AB164" s="1421"/>
      <c r="AC164" s="1421"/>
      <c r="AD164" s="1421"/>
      <c r="AE164" s="1421"/>
      <c r="AF164" s="1421"/>
      <c r="AG164" s="1421"/>
      <c r="AH164" s="1421"/>
      <c r="AI164" s="1421"/>
      <c r="AJ164" s="1422"/>
      <c r="AK164" s="257"/>
      <c r="AL164" s="614"/>
    </row>
    <row r="165" spans="1:46" s="261" customFormat="1" ht="40.5" customHeight="1">
      <c r="A165" s="1406"/>
      <c r="B165" s="1386"/>
      <c r="C165" s="1393"/>
      <c r="D165" s="1394"/>
      <c r="E165" s="1394"/>
      <c r="F165" s="1394"/>
      <c r="G165" s="1394"/>
      <c r="H165" s="1394"/>
      <c r="I165" s="1394"/>
      <c r="J165" s="1395"/>
      <c r="K165" s="848"/>
      <c r="L165" s="522" t="s">
        <v>224</v>
      </c>
      <c r="M165" s="1396" t="s">
        <v>42</v>
      </c>
      <c r="N165" s="1368"/>
      <c r="O165" s="1368"/>
      <c r="P165" s="1368"/>
      <c r="Q165" s="1368"/>
      <c r="R165" s="1368"/>
      <c r="S165" s="1368"/>
      <c r="T165" s="1368"/>
      <c r="U165" s="1368"/>
      <c r="V165" s="1368"/>
      <c r="W165" s="1368"/>
      <c r="X165" s="1368"/>
      <c r="Y165" s="1368"/>
      <c r="Z165" s="1368"/>
      <c r="AA165" s="1368"/>
      <c r="AB165" s="1368"/>
      <c r="AC165" s="1368"/>
      <c r="AD165" s="1368"/>
      <c r="AE165" s="1368"/>
      <c r="AF165" s="1368"/>
      <c r="AG165" s="1368"/>
      <c r="AH165" s="1368"/>
      <c r="AI165" s="1368"/>
      <c r="AJ165" s="1397"/>
      <c r="AK165" s="523"/>
      <c r="AL165" s="600"/>
    </row>
    <row r="166" spans="1:46" s="261" customFormat="1" ht="40.5" customHeight="1">
      <c r="A166" s="1407"/>
      <c r="B166" s="1386"/>
      <c r="C166" s="1393"/>
      <c r="D166" s="1394"/>
      <c r="E166" s="1394"/>
      <c r="F166" s="1394"/>
      <c r="G166" s="1394"/>
      <c r="H166" s="1394"/>
      <c r="I166" s="1394"/>
      <c r="J166" s="1395"/>
      <c r="K166" s="846"/>
      <c r="L166" s="613" t="s">
        <v>223</v>
      </c>
      <c r="M166" s="1398" t="s">
        <v>47</v>
      </c>
      <c r="N166" s="1399"/>
      <c r="O166" s="1399"/>
      <c r="P166" s="1399"/>
      <c r="Q166" s="1399"/>
      <c r="R166" s="1399"/>
      <c r="S166" s="1399"/>
      <c r="T166" s="1399"/>
      <c r="U166" s="1399"/>
      <c r="V166" s="1399"/>
      <c r="W166" s="1399"/>
      <c r="X166" s="1399"/>
      <c r="Y166" s="1399"/>
      <c r="Z166" s="1399"/>
      <c r="AA166" s="1399"/>
      <c r="AB166" s="1399"/>
      <c r="AC166" s="1399"/>
      <c r="AD166" s="1399"/>
      <c r="AE166" s="1399"/>
      <c r="AF166" s="1399"/>
      <c r="AG166" s="1399"/>
      <c r="AH166" s="1399"/>
      <c r="AI166" s="1399"/>
      <c r="AJ166" s="1400"/>
      <c r="AK166" s="523"/>
      <c r="AL166" s="600"/>
    </row>
    <row r="167" spans="1:46" s="261" customFormat="1" ht="18" customHeight="1">
      <c r="A167" s="512"/>
      <c r="B167" s="513" t="s">
        <v>226</v>
      </c>
      <c r="C167" s="514" t="s">
        <v>317</v>
      </c>
      <c r="D167" s="515"/>
      <c r="E167" s="515"/>
      <c r="F167" s="515"/>
      <c r="G167" s="515"/>
      <c r="H167" s="515"/>
      <c r="I167" s="515"/>
      <c r="J167" s="515"/>
      <c r="K167" s="515"/>
      <c r="L167" s="515"/>
      <c r="M167" s="515"/>
      <c r="N167" s="515"/>
      <c r="O167" s="515"/>
      <c r="P167" s="515"/>
      <c r="Q167" s="515"/>
      <c r="R167" s="515"/>
      <c r="S167" s="515"/>
      <c r="T167" s="515"/>
      <c r="U167" s="515"/>
      <c r="V167" s="515"/>
      <c r="W167" s="515"/>
      <c r="X167" s="515"/>
      <c r="Y167" s="524"/>
      <c r="Z167" s="524"/>
      <c r="AA167" s="524"/>
      <c r="AB167" s="524"/>
      <c r="AC167" s="525"/>
      <c r="AD167" s="525"/>
      <c r="AE167" s="525"/>
      <c r="AF167" s="525"/>
      <c r="AG167" s="526"/>
      <c r="AH167" s="526"/>
      <c r="AI167" s="526"/>
      <c r="AJ167" s="527"/>
      <c r="AK167" s="489"/>
      <c r="AL167" s="614"/>
    </row>
    <row r="168" spans="1:46" s="261" customFormat="1" ht="28.5" customHeight="1">
      <c r="A168" s="1401" t="s">
        <v>121</v>
      </c>
      <c r="B168" s="1401"/>
      <c r="C168" s="1401"/>
      <c r="D168" s="1401"/>
      <c r="E168" s="1401"/>
      <c r="F168" s="1401"/>
      <c r="G168" s="1401"/>
      <c r="H168" s="1401"/>
      <c r="I168" s="1401"/>
      <c r="J168" s="1401"/>
      <c r="K168" s="1401"/>
      <c r="L168" s="1401"/>
      <c r="M168" s="1401"/>
      <c r="N168" s="1401"/>
      <c r="O168" s="1401"/>
      <c r="P168" s="1401"/>
      <c r="Q168" s="1401"/>
      <c r="R168" s="1401"/>
      <c r="S168" s="1401"/>
      <c r="T168" s="1401"/>
      <c r="U168" s="1401"/>
      <c r="V168" s="1401"/>
      <c r="W168" s="1401"/>
      <c r="X168" s="1401"/>
      <c r="Y168" s="1401"/>
      <c r="Z168" s="1401"/>
      <c r="AA168" s="1401"/>
      <c r="AB168" s="1401"/>
      <c r="AC168" s="1401"/>
      <c r="AD168" s="1401"/>
      <c r="AE168" s="1401"/>
      <c r="AF168" s="1401"/>
      <c r="AG168" s="1401"/>
      <c r="AH168" s="1401"/>
      <c r="AI168" s="1401"/>
      <c r="AJ168" s="1401"/>
      <c r="AK168" s="523"/>
      <c r="AL168" s="615"/>
    </row>
    <row r="169" spans="1:46">
      <c r="A169" s="286" t="s">
        <v>175</v>
      </c>
      <c r="C169" s="287"/>
      <c r="D169" s="287"/>
      <c r="E169" s="287"/>
      <c r="F169" s="287"/>
      <c r="G169" s="287"/>
      <c r="H169" s="287"/>
      <c r="I169" s="287"/>
      <c r="J169" s="287"/>
      <c r="K169" s="287"/>
      <c r="L169" s="287"/>
      <c r="M169" s="287"/>
      <c r="N169" s="287"/>
      <c r="O169" s="287"/>
      <c r="P169" s="287"/>
      <c r="Q169" s="287"/>
      <c r="R169" s="287"/>
      <c r="S169" s="287"/>
      <c r="T169" s="287"/>
      <c r="U169" s="287"/>
      <c r="V169" s="287"/>
      <c r="W169" s="287"/>
      <c r="X169" s="287"/>
      <c r="Y169" s="287"/>
      <c r="Z169" s="287"/>
      <c r="AA169" s="287"/>
      <c r="AB169" s="287"/>
      <c r="AC169" s="287"/>
      <c r="AD169" s="287"/>
      <c r="AE169" s="287"/>
      <c r="AF169" s="287"/>
      <c r="AK169" s="523"/>
      <c r="AT169" s="278"/>
    </row>
    <row r="170" spans="1:46" ht="18" customHeight="1">
      <c r="A170" s="286"/>
      <c r="C170" s="287"/>
      <c r="D170" s="287"/>
      <c r="E170" s="287"/>
      <c r="F170" s="287"/>
      <c r="G170" s="287"/>
      <c r="H170" s="287"/>
      <c r="I170" s="287"/>
      <c r="J170" s="287"/>
      <c r="K170" s="287"/>
      <c r="L170" s="287"/>
      <c r="M170" s="287"/>
      <c r="N170" s="287"/>
      <c r="O170" s="287"/>
      <c r="P170" s="287"/>
      <c r="Q170" s="287"/>
      <c r="R170" s="287"/>
      <c r="S170" s="287"/>
      <c r="T170" s="287"/>
      <c r="U170" s="287"/>
      <c r="V170" s="287"/>
      <c r="W170" s="287"/>
      <c r="X170" s="287"/>
      <c r="Y170" s="287"/>
      <c r="Z170" s="287"/>
      <c r="AA170" s="287"/>
      <c r="AB170" s="287"/>
      <c r="AC170" s="287"/>
      <c r="AD170" s="287"/>
      <c r="AF170" s="451" t="s">
        <v>174</v>
      </c>
      <c r="AG170" s="849"/>
      <c r="AH170" s="850" t="s">
        <v>107</v>
      </c>
      <c r="AI170" s="849"/>
      <c r="AJ170" s="851"/>
      <c r="AK170" s="266"/>
      <c r="AT170" s="278"/>
    </row>
    <row r="171" spans="1:46" ht="129.9" customHeight="1">
      <c r="A171" s="1499" t="s">
        <v>436</v>
      </c>
      <c r="B171" s="1500"/>
      <c r="C171" s="1500"/>
      <c r="D171" s="1500"/>
      <c r="E171" s="1500"/>
      <c r="F171" s="1500"/>
      <c r="G171" s="1500"/>
      <c r="H171" s="1500"/>
      <c r="I171" s="1500"/>
      <c r="J171" s="1500"/>
      <c r="K171" s="1500"/>
      <c r="L171" s="1500"/>
      <c r="M171" s="1500"/>
      <c r="N171" s="1500"/>
      <c r="O171" s="1500"/>
      <c r="P171" s="1500"/>
      <c r="Q171" s="1500"/>
      <c r="R171" s="1500"/>
      <c r="S171" s="1500"/>
      <c r="T171" s="1500"/>
      <c r="U171" s="1500"/>
      <c r="V171" s="1500"/>
      <c r="W171" s="1500"/>
      <c r="X171" s="1500"/>
      <c r="Y171" s="1500"/>
      <c r="Z171" s="1500"/>
      <c r="AA171" s="1500"/>
      <c r="AB171" s="1500"/>
      <c r="AC171" s="1500"/>
      <c r="AD171" s="1500"/>
      <c r="AE171" s="1500"/>
      <c r="AF171" s="1500"/>
      <c r="AG171" s="1500"/>
      <c r="AH171" s="1500"/>
      <c r="AI171" s="1500"/>
      <c r="AJ171" s="1501"/>
      <c r="AK171" s="528"/>
      <c r="AT171" s="278"/>
    </row>
    <row r="172" spans="1:46" ht="7.5" customHeight="1" thickBot="1">
      <c r="A172" s="529"/>
      <c r="B172" s="529"/>
      <c r="C172" s="529"/>
      <c r="D172" s="529"/>
      <c r="E172" s="529"/>
      <c r="F172" s="529"/>
      <c r="G172" s="529"/>
      <c r="H172" s="529"/>
      <c r="I172" s="529"/>
      <c r="J172" s="529"/>
      <c r="K172" s="529"/>
      <c r="L172" s="529"/>
      <c r="M172" s="529"/>
      <c r="N172" s="529"/>
      <c r="O172" s="529"/>
      <c r="P172" s="529"/>
      <c r="Q172" s="529"/>
      <c r="R172" s="529"/>
      <c r="S172" s="529"/>
      <c r="T172" s="529"/>
      <c r="U172" s="529"/>
      <c r="V172" s="529"/>
      <c r="W172" s="529"/>
      <c r="X172" s="529"/>
      <c r="Y172" s="529"/>
      <c r="Z172" s="529"/>
      <c r="AA172" s="529"/>
      <c r="AB172" s="529"/>
      <c r="AC172" s="529"/>
      <c r="AD172" s="529"/>
      <c r="AE172" s="529"/>
      <c r="AF172" s="529"/>
      <c r="AG172" s="529"/>
      <c r="AH172" s="529"/>
      <c r="AI172" s="529"/>
      <c r="AJ172" s="530"/>
      <c r="AK172" s="528"/>
      <c r="AT172" s="278"/>
    </row>
    <row r="173" spans="1:46" ht="15" customHeight="1">
      <c r="A173" s="1418" t="s">
        <v>44</v>
      </c>
      <c r="B173" s="1403"/>
      <c r="C173" s="1403"/>
      <c r="D173" s="1419"/>
      <c r="E173" s="1402" t="s">
        <v>43</v>
      </c>
      <c r="F173" s="1403"/>
      <c r="G173" s="1403"/>
      <c r="H173" s="1403"/>
      <c r="I173" s="1403"/>
      <c r="J173" s="1403"/>
      <c r="K173" s="1403"/>
      <c r="L173" s="1403"/>
      <c r="M173" s="1403"/>
      <c r="N173" s="1403"/>
      <c r="O173" s="1403"/>
      <c r="P173" s="1403"/>
      <c r="Q173" s="1403"/>
      <c r="R173" s="1403"/>
      <c r="S173" s="1403"/>
      <c r="T173" s="1403"/>
      <c r="U173" s="1403"/>
      <c r="V173" s="1403"/>
      <c r="W173" s="1403"/>
      <c r="X173" s="1403"/>
      <c r="Y173" s="1403"/>
      <c r="Z173" s="1403"/>
      <c r="AA173" s="1403"/>
      <c r="AB173" s="1403"/>
      <c r="AC173" s="1403"/>
      <c r="AD173" s="1403"/>
      <c r="AE173" s="1403"/>
      <c r="AF173" s="1403"/>
      <c r="AG173" s="1403"/>
      <c r="AH173" s="1403"/>
      <c r="AI173" s="1403"/>
      <c r="AJ173" s="1404"/>
      <c r="AK173" s="528"/>
      <c r="AT173" s="278"/>
    </row>
    <row r="174" spans="1:46" s="531" customFormat="1" ht="15" customHeight="1">
      <c r="A174" s="1558" t="s">
        <v>403</v>
      </c>
      <c r="B174" s="1559"/>
      <c r="C174" s="1559"/>
      <c r="D174" s="1560"/>
      <c r="E174" s="852"/>
      <c r="F174" s="1416" t="s">
        <v>409</v>
      </c>
      <c r="G174" s="1416"/>
      <c r="H174" s="1416"/>
      <c r="I174" s="1416"/>
      <c r="J174" s="1416"/>
      <c r="K174" s="1416"/>
      <c r="L174" s="1416"/>
      <c r="M174" s="1416"/>
      <c r="N174" s="1416"/>
      <c r="O174" s="1416"/>
      <c r="P174" s="1416"/>
      <c r="Q174" s="1416"/>
      <c r="R174" s="1416"/>
      <c r="S174" s="1416"/>
      <c r="T174" s="1416"/>
      <c r="U174" s="1416"/>
      <c r="V174" s="1416"/>
      <c r="W174" s="1416"/>
      <c r="X174" s="1416"/>
      <c r="Y174" s="1416"/>
      <c r="Z174" s="1416"/>
      <c r="AA174" s="1416"/>
      <c r="AB174" s="1416"/>
      <c r="AC174" s="1416"/>
      <c r="AD174" s="1416"/>
      <c r="AE174" s="1416"/>
      <c r="AF174" s="1416"/>
      <c r="AG174" s="1416"/>
      <c r="AH174" s="1416"/>
      <c r="AI174" s="1416"/>
      <c r="AJ174" s="1417"/>
      <c r="AK174" s="528"/>
    </row>
    <row r="175" spans="1:46" s="531" customFormat="1" ht="15" customHeight="1">
      <c r="A175" s="1561"/>
      <c r="B175" s="1562"/>
      <c r="C175" s="1562"/>
      <c r="D175" s="1563"/>
      <c r="E175" s="853"/>
      <c r="F175" s="1368" t="s">
        <v>410</v>
      </c>
      <c r="G175" s="1368"/>
      <c r="H175" s="1368"/>
      <c r="I175" s="1368"/>
      <c r="J175" s="1368"/>
      <c r="K175" s="1368"/>
      <c r="L175" s="1368"/>
      <c r="M175" s="1368"/>
      <c r="N175" s="1368"/>
      <c r="O175" s="1368"/>
      <c r="P175" s="1368"/>
      <c r="Q175" s="1368"/>
      <c r="R175" s="1368"/>
      <c r="S175" s="1368"/>
      <c r="T175" s="1368"/>
      <c r="U175" s="1368"/>
      <c r="V175" s="1368"/>
      <c r="W175" s="1368"/>
      <c r="X175" s="1368"/>
      <c r="Y175" s="1368"/>
      <c r="Z175" s="1368"/>
      <c r="AA175" s="1368"/>
      <c r="AB175" s="1368"/>
      <c r="AC175" s="1368"/>
      <c r="AD175" s="1368"/>
      <c r="AE175" s="1368"/>
      <c r="AF175" s="1368"/>
      <c r="AG175" s="1368"/>
      <c r="AH175" s="1368"/>
      <c r="AI175" s="1368"/>
      <c r="AJ175" s="1384"/>
      <c r="AK175" s="528"/>
    </row>
    <row r="176" spans="1:46" s="531" customFormat="1" ht="15" customHeight="1">
      <c r="A176" s="1561"/>
      <c r="B176" s="1562"/>
      <c r="C176" s="1562"/>
      <c r="D176" s="1563"/>
      <c r="E176" s="853"/>
      <c r="F176" s="1368" t="s">
        <v>411</v>
      </c>
      <c r="G176" s="1368"/>
      <c r="H176" s="1368"/>
      <c r="I176" s="1368"/>
      <c r="J176" s="1368"/>
      <c r="K176" s="1368"/>
      <c r="L176" s="1368"/>
      <c r="M176" s="1368"/>
      <c r="N176" s="1368"/>
      <c r="O176" s="1368"/>
      <c r="P176" s="1368"/>
      <c r="Q176" s="1368"/>
      <c r="R176" s="1368"/>
      <c r="S176" s="1368"/>
      <c r="T176" s="1368"/>
      <c r="U176" s="1368"/>
      <c r="V176" s="1368"/>
      <c r="W176" s="1368"/>
      <c r="X176" s="1368"/>
      <c r="Y176" s="1368"/>
      <c r="Z176" s="1368"/>
      <c r="AA176" s="1368"/>
      <c r="AB176" s="1368"/>
      <c r="AC176" s="1368"/>
      <c r="AD176" s="1368"/>
      <c r="AE176" s="1368"/>
      <c r="AF176" s="1368"/>
      <c r="AG176" s="1368"/>
      <c r="AH176" s="1368"/>
      <c r="AI176" s="1368"/>
      <c r="AJ176" s="1384"/>
      <c r="AK176" s="528"/>
    </row>
    <row r="177" spans="1:37" s="531" customFormat="1" ht="15" customHeight="1">
      <c r="A177" s="1564"/>
      <c r="B177" s="1565"/>
      <c r="C177" s="1565"/>
      <c r="D177" s="1566"/>
      <c r="E177" s="854"/>
      <c r="F177" s="1423" t="s">
        <v>412</v>
      </c>
      <c r="G177" s="1423"/>
      <c r="H177" s="1423"/>
      <c r="I177" s="1423"/>
      <c r="J177" s="1423"/>
      <c r="K177" s="1423"/>
      <c r="L177" s="1423"/>
      <c r="M177" s="1423"/>
      <c r="N177" s="1423"/>
      <c r="O177" s="1423"/>
      <c r="P177" s="1423"/>
      <c r="Q177" s="1423"/>
      <c r="R177" s="1423"/>
      <c r="S177" s="1423"/>
      <c r="T177" s="1423"/>
      <c r="U177" s="1423"/>
      <c r="V177" s="1423"/>
      <c r="W177" s="1423"/>
      <c r="X177" s="1423"/>
      <c r="Y177" s="1423"/>
      <c r="Z177" s="1423"/>
      <c r="AA177" s="1423"/>
      <c r="AB177" s="1423"/>
      <c r="AC177" s="1423"/>
      <c r="AD177" s="1423"/>
      <c r="AE177" s="1423"/>
      <c r="AF177" s="1423"/>
      <c r="AG177" s="1423"/>
      <c r="AH177" s="1423"/>
      <c r="AI177" s="1423"/>
      <c r="AJ177" s="1424"/>
      <c r="AK177" s="528"/>
    </row>
    <row r="178" spans="1:37" s="531" customFormat="1" ht="30" customHeight="1">
      <c r="A178" s="1558" t="s">
        <v>404</v>
      </c>
      <c r="B178" s="1559"/>
      <c r="C178" s="1559"/>
      <c r="D178" s="1560"/>
      <c r="E178" s="852"/>
      <c r="F178" s="1416" t="s">
        <v>438</v>
      </c>
      <c r="G178" s="1416"/>
      <c r="H178" s="1416"/>
      <c r="I178" s="1416"/>
      <c r="J178" s="1416"/>
      <c r="K178" s="1416"/>
      <c r="L178" s="1416"/>
      <c r="M178" s="1416"/>
      <c r="N178" s="1416"/>
      <c r="O178" s="1416"/>
      <c r="P178" s="1416"/>
      <c r="Q178" s="1416"/>
      <c r="R178" s="1416"/>
      <c r="S178" s="1416"/>
      <c r="T178" s="1416"/>
      <c r="U178" s="1416"/>
      <c r="V178" s="1416"/>
      <c r="W178" s="1416"/>
      <c r="X178" s="1416"/>
      <c r="Y178" s="1416"/>
      <c r="Z178" s="1416"/>
      <c r="AA178" s="1416"/>
      <c r="AB178" s="1416"/>
      <c r="AC178" s="1416"/>
      <c r="AD178" s="1416"/>
      <c r="AE178" s="1416"/>
      <c r="AF178" s="1416"/>
      <c r="AG178" s="1416"/>
      <c r="AH178" s="1416"/>
      <c r="AI178" s="1416"/>
      <c r="AJ178" s="1417"/>
      <c r="AK178" s="528"/>
    </row>
    <row r="179" spans="1:37" s="261" customFormat="1" ht="15" customHeight="1">
      <c r="A179" s="1561"/>
      <c r="B179" s="1562"/>
      <c r="C179" s="1562"/>
      <c r="D179" s="1563"/>
      <c r="E179" s="853"/>
      <c r="F179" s="1368" t="s">
        <v>413</v>
      </c>
      <c r="G179" s="1368"/>
      <c r="H179" s="1368"/>
      <c r="I179" s="1368"/>
      <c r="J179" s="1368"/>
      <c r="K179" s="1368"/>
      <c r="L179" s="1368"/>
      <c r="M179" s="1368"/>
      <c r="N179" s="1368"/>
      <c r="O179" s="1368"/>
      <c r="P179" s="1368"/>
      <c r="Q179" s="1368"/>
      <c r="R179" s="1368"/>
      <c r="S179" s="1368"/>
      <c r="T179" s="1368"/>
      <c r="U179" s="1368"/>
      <c r="V179" s="1368"/>
      <c r="W179" s="1368"/>
      <c r="X179" s="1368"/>
      <c r="Y179" s="1368"/>
      <c r="Z179" s="1368"/>
      <c r="AA179" s="1368"/>
      <c r="AB179" s="1368"/>
      <c r="AC179" s="1368"/>
      <c r="AD179" s="1368"/>
      <c r="AE179" s="1368"/>
      <c r="AF179" s="1368"/>
      <c r="AG179" s="1368"/>
      <c r="AH179" s="1368"/>
      <c r="AI179" s="1368"/>
      <c r="AJ179" s="1384"/>
      <c r="AK179" s="528"/>
    </row>
    <row r="180" spans="1:37" s="261" customFormat="1" ht="15" customHeight="1">
      <c r="A180" s="1561"/>
      <c r="B180" s="1562"/>
      <c r="C180" s="1562"/>
      <c r="D180" s="1563"/>
      <c r="E180" s="853"/>
      <c r="F180" s="1368" t="s">
        <v>414</v>
      </c>
      <c r="G180" s="1368"/>
      <c r="H180" s="1368"/>
      <c r="I180" s="1368"/>
      <c r="J180" s="1368"/>
      <c r="K180" s="1368"/>
      <c r="L180" s="1368"/>
      <c r="M180" s="1368"/>
      <c r="N180" s="1368"/>
      <c r="O180" s="1368"/>
      <c r="P180" s="1368"/>
      <c r="Q180" s="1368"/>
      <c r="R180" s="1368"/>
      <c r="S180" s="1368"/>
      <c r="T180" s="1368"/>
      <c r="U180" s="1368"/>
      <c r="V180" s="1368"/>
      <c r="W180" s="1368"/>
      <c r="X180" s="1368"/>
      <c r="Y180" s="1368"/>
      <c r="Z180" s="1368"/>
      <c r="AA180" s="1368"/>
      <c r="AB180" s="1368"/>
      <c r="AC180" s="1368"/>
      <c r="AD180" s="1368"/>
      <c r="AE180" s="1368"/>
      <c r="AF180" s="1368"/>
      <c r="AG180" s="1368"/>
      <c r="AH180" s="1368"/>
      <c r="AI180" s="1368"/>
      <c r="AJ180" s="1384"/>
      <c r="AK180" s="528"/>
    </row>
    <row r="181" spans="1:37" s="261" customFormat="1" ht="15" customHeight="1">
      <c r="A181" s="1564"/>
      <c r="B181" s="1565"/>
      <c r="C181" s="1565"/>
      <c r="D181" s="1566"/>
      <c r="E181" s="854"/>
      <c r="F181" s="1423" t="s">
        <v>415</v>
      </c>
      <c r="G181" s="1423"/>
      <c r="H181" s="1423"/>
      <c r="I181" s="1423"/>
      <c r="J181" s="1423"/>
      <c r="K181" s="1423"/>
      <c r="L181" s="1423"/>
      <c r="M181" s="1423"/>
      <c r="N181" s="1423"/>
      <c r="O181" s="1423"/>
      <c r="P181" s="1423"/>
      <c r="Q181" s="1423"/>
      <c r="R181" s="1423"/>
      <c r="S181" s="1423"/>
      <c r="T181" s="1423"/>
      <c r="U181" s="1423"/>
      <c r="V181" s="1423"/>
      <c r="W181" s="1423"/>
      <c r="X181" s="1423"/>
      <c r="Y181" s="1423"/>
      <c r="Z181" s="1423"/>
      <c r="AA181" s="1423"/>
      <c r="AB181" s="1423"/>
      <c r="AC181" s="1423"/>
      <c r="AD181" s="1423"/>
      <c r="AE181" s="1423"/>
      <c r="AF181" s="1423"/>
      <c r="AG181" s="1423"/>
      <c r="AH181" s="1423"/>
      <c r="AI181" s="1423"/>
      <c r="AJ181" s="1424"/>
      <c r="AK181" s="528"/>
    </row>
    <row r="182" spans="1:37" s="261" customFormat="1" ht="15" customHeight="1">
      <c r="A182" s="1558" t="s">
        <v>405</v>
      </c>
      <c r="B182" s="1559"/>
      <c r="C182" s="1559"/>
      <c r="D182" s="1560"/>
      <c r="E182" s="852"/>
      <c r="F182" s="1416" t="s">
        <v>416</v>
      </c>
      <c r="G182" s="1416"/>
      <c r="H182" s="1416"/>
      <c r="I182" s="1416"/>
      <c r="J182" s="1416"/>
      <c r="K182" s="1416"/>
      <c r="L182" s="1416"/>
      <c r="M182" s="1416"/>
      <c r="N182" s="1416"/>
      <c r="O182" s="1416"/>
      <c r="P182" s="1416"/>
      <c r="Q182" s="1416"/>
      <c r="R182" s="1416"/>
      <c r="S182" s="1416"/>
      <c r="T182" s="1416"/>
      <c r="U182" s="1416"/>
      <c r="V182" s="1416"/>
      <c r="W182" s="1416"/>
      <c r="X182" s="1416"/>
      <c r="Y182" s="1416"/>
      <c r="Z182" s="1416"/>
      <c r="AA182" s="1416"/>
      <c r="AB182" s="1416"/>
      <c r="AC182" s="1416"/>
      <c r="AD182" s="1416"/>
      <c r="AE182" s="1416"/>
      <c r="AF182" s="1416"/>
      <c r="AG182" s="1416"/>
      <c r="AH182" s="1416"/>
      <c r="AI182" s="1416"/>
      <c r="AJ182" s="1417"/>
      <c r="AK182" s="528"/>
    </row>
    <row r="183" spans="1:37" s="261" customFormat="1" ht="30" customHeight="1">
      <c r="A183" s="1561"/>
      <c r="B183" s="1562"/>
      <c r="C183" s="1562"/>
      <c r="D183" s="1563"/>
      <c r="E183" s="853"/>
      <c r="F183" s="1368" t="s">
        <v>417</v>
      </c>
      <c r="G183" s="1368"/>
      <c r="H183" s="1368"/>
      <c r="I183" s="1368"/>
      <c r="J183" s="1368"/>
      <c r="K183" s="1368"/>
      <c r="L183" s="1368"/>
      <c r="M183" s="1368"/>
      <c r="N183" s="1368"/>
      <c r="O183" s="1368"/>
      <c r="P183" s="1368"/>
      <c r="Q183" s="1368"/>
      <c r="R183" s="1368"/>
      <c r="S183" s="1368"/>
      <c r="T183" s="1368"/>
      <c r="U183" s="1368"/>
      <c r="V183" s="1368"/>
      <c r="W183" s="1368"/>
      <c r="X183" s="1368"/>
      <c r="Y183" s="1368"/>
      <c r="Z183" s="1368"/>
      <c r="AA183" s="1368"/>
      <c r="AB183" s="1368"/>
      <c r="AC183" s="1368"/>
      <c r="AD183" s="1368"/>
      <c r="AE183" s="1368"/>
      <c r="AF183" s="1368"/>
      <c r="AG183" s="1368"/>
      <c r="AH183" s="1368"/>
      <c r="AI183" s="1368"/>
      <c r="AJ183" s="1384"/>
      <c r="AK183" s="528"/>
    </row>
    <row r="184" spans="1:37" s="261" customFormat="1" ht="15" customHeight="1">
      <c r="A184" s="1561"/>
      <c r="B184" s="1562"/>
      <c r="C184" s="1562"/>
      <c r="D184" s="1563"/>
      <c r="E184" s="853"/>
      <c r="F184" s="1368" t="s">
        <v>418</v>
      </c>
      <c r="G184" s="1368"/>
      <c r="H184" s="1368"/>
      <c r="I184" s="1368"/>
      <c r="J184" s="1368"/>
      <c r="K184" s="1368"/>
      <c r="L184" s="1368"/>
      <c r="M184" s="1368"/>
      <c r="N184" s="1368"/>
      <c r="O184" s="1368"/>
      <c r="P184" s="1368"/>
      <c r="Q184" s="1368"/>
      <c r="R184" s="1368"/>
      <c r="S184" s="1368"/>
      <c r="T184" s="1368"/>
      <c r="U184" s="1368"/>
      <c r="V184" s="1368"/>
      <c r="W184" s="1368"/>
      <c r="X184" s="1368"/>
      <c r="Y184" s="1368"/>
      <c r="Z184" s="1368"/>
      <c r="AA184" s="1368"/>
      <c r="AB184" s="1368"/>
      <c r="AC184" s="1368"/>
      <c r="AD184" s="1368"/>
      <c r="AE184" s="1368"/>
      <c r="AF184" s="1368"/>
      <c r="AG184" s="1368"/>
      <c r="AH184" s="1368"/>
      <c r="AI184" s="1368"/>
      <c r="AJ184" s="1384"/>
      <c r="AK184" s="528"/>
    </row>
    <row r="185" spans="1:37" s="261" customFormat="1" ht="15" customHeight="1">
      <c r="A185" s="1561"/>
      <c r="B185" s="1562"/>
      <c r="C185" s="1562"/>
      <c r="D185" s="1563"/>
      <c r="E185" s="853"/>
      <c r="F185" s="1368" t="s">
        <v>419</v>
      </c>
      <c r="G185" s="1368"/>
      <c r="H185" s="1368"/>
      <c r="I185" s="1368"/>
      <c r="J185" s="1368"/>
      <c r="K185" s="1368"/>
      <c r="L185" s="1368"/>
      <c r="M185" s="1368"/>
      <c r="N185" s="1368"/>
      <c r="O185" s="1368"/>
      <c r="P185" s="1368"/>
      <c r="Q185" s="1368"/>
      <c r="R185" s="1368"/>
      <c r="S185" s="1368"/>
      <c r="T185" s="1368"/>
      <c r="U185" s="1368"/>
      <c r="V185" s="1368"/>
      <c r="W185" s="1368"/>
      <c r="X185" s="1368"/>
      <c r="Y185" s="1368"/>
      <c r="Z185" s="1368"/>
      <c r="AA185" s="1368"/>
      <c r="AB185" s="1368"/>
      <c r="AC185" s="1368"/>
      <c r="AD185" s="1368"/>
      <c r="AE185" s="1368"/>
      <c r="AF185" s="1368"/>
      <c r="AG185" s="1368"/>
      <c r="AH185" s="1368"/>
      <c r="AI185" s="1368"/>
      <c r="AJ185" s="1384"/>
      <c r="AK185" s="528"/>
    </row>
    <row r="186" spans="1:37" s="261" customFormat="1" ht="15" customHeight="1">
      <c r="A186" s="1564"/>
      <c r="B186" s="1565"/>
      <c r="C186" s="1565"/>
      <c r="D186" s="1566"/>
      <c r="E186" s="854"/>
      <c r="F186" s="1423" t="s">
        <v>432</v>
      </c>
      <c r="G186" s="1423"/>
      <c r="H186" s="1423"/>
      <c r="I186" s="1423"/>
      <c r="J186" s="1423"/>
      <c r="K186" s="1423"/>
      <c r="L186" s="1423"/>
      <c r="M186" s="1423"/>
      <c r="N186" s="1423"/>
      <c r="O186" s="1423"/>
      <c r="P186" s="1423"/>
      <c r="Q186" s="1423"/>
      <c r="R186" s="1423"/>
      <c r="S186" s="1423"/>
      <c r="T186" s="1423"/>
      <c r="U186" s="1423"/>
      <c r="V186" s="1423"/>
      <c r="W186" s="1423"/>
      <c r="X186" s="1423"/>
      <c r="Y186" s="1423"/>
      <c r="Z186" s="1423"/>
      <c r="AA186" s="1423"/>
      <c r="AB186" s="1423"/>
      <c r="AC186" s="1423"/>
      <c r="AD186" s="1423"/>
      <c r="AE186" s="1423"/>
      <c r="AF186" s="1423"/>
      <c r="AG186" s="1423"/>
      <c r="AH186" s="1423"/>
      <c r="AI186" s="1423"/>
      <c r="AJ186" s="1424"/>
      <c r="AK186" s="528"/>
    </row>
    <row r="187" spans="1:37" s="261" customFormat="1" ht="30" customHeight="1">
      <c r="A187" s="1558" t="s">
        <v>406</v>
      </c>
      <c r="B187" s="1559"/>
      <c r="C187" s="1559"/>
      <c r="D187" s="1560"/>
      <c r="E187" s="852"/>
      <c r="F187" s="1416" t="s">
        <v>420</v>
      </c>
      <c r="G187" s="1416"/>
      <c r="H187" s="1416"/>
      <c r="I187" s="1416"/>
      <c r="J187" s="1416"/>
      <c r="K187" s="1416"/>
      <c r="L187" s="1416"/>
      <c r="M187" s="1416"/>
      <c r="N187" s="1416"/>
      <c r="O187" s="1416"/>
      <c r="P187" s="1416"/>
      <c r="Q187" s="1416"/>
      <c r="R187" s="1416"/>
      <c r="S187" s="1416"/>
      <c r="T187" s="1416"/>
      <c r="U187" s="1416"/>
      <c r="V187" s="1416"/>
      <c r="W187" s="1416"/>
      <c r="X187" s="1416"/>
      <c r="Y187" s="1416"/>
      <c r="Z187" s="1416"/>
      <c r="AA187" s="1416"/>
      <c r="AB187" s="1416"/>
      <c r="AC187" s="1416"/>
      <c r="AD187" s="1416"/>
      <c r="AE187" s="1416"/>
      <c r="AF187" s="1416"/>
      <c r="AG187" s="1416"/>
      <c r="AH187" s="1416"/>
      <c r="AI187" s="1416"/>
      <c r="AJ187" s="1417"/>
      <c r="AK187" s="528"/>
    </row>
    <row r="188" spans="1:37" s="261" customFormat="1" ht="15" customHeight="1">
      <c r="A188" s="1561"/>
      <c r="B188" s="1562"/>
      <c r="C188" s="1562"/>
      <c r="D188" s="1563"/>
      <c r="E188" s="853"/>
      <c r="F188" s="1368" t="s">
        <v>421</v>
      </c>
      <c r="G188" s="1368"/>
      <c r="H188" s="1368"/>
      <c r="I188" s="1368"/>
      <c r="J188" s="1368"/>
      <c r="K188" s="1368"/>
      <c r="L188" s="1368"/>
      <c r="M188" s="1368"/>
      <c r="N188" s="1368"/>
      <c r="O188" s="1368"/>
      <c r="P188" s="1368"/>
      <c r="Q188" s="1368"/>
      <c r="R188" s="1368"/>
      <c r="S188" s="1368"/>
      <c r="T188" s="1368"/>
      <c r="U188" s="1368"/>
      <c r="V188" s="1368"/>
      <c r="W188" s="1368"/>
      <c r="X188" s="1368"/>
      <c r="Y188" s="1368"/>
      <c r="Z188" s="1368"/>
      <c r="AA188" s="1368"/>
      <c r="AB188" s="1368"/>
      <c r="AC188" s="1368"/>
      <c r="AD188" s="1368"/>
      <c r="AE188" s="1368"/>
      <c r="AF188" s="1368"/>
      <c r="AG188" s="1368"/>
      <c r="AH188" s="1368"/>
      <c r="AI188" s="1368"/>
      <c r="AJ188" s="1384"/>
      <c r="AK188" s="528"/>
    </row>
    <row r="189" spans="1:37" s="261" customFormat="1" ht="15" customHeight="1">
      <c r="A189" s="1561"/>
      <c r="B189" s="1562"/>
      <c r="C189" s="1562"/>
      <c r="D189" s="1563"/>
      <c r="E189" s="853"/>
      <c r="F189" s="1368" t="s">
        <v>422</v>
      </c>
      <c r="G189" s="1368"/>
      <c r="H189" s="1368"/>
      <c r="I189" s="1368"/>
      <c r="J189" s="1368"/>
      <c r="K189" s="1368"/>
      <c r="L189" s="1368"/>
      <c r="M189" s="1368"/>
      <c r="N189" s="1368"/>
      <c r="O189" s="1368"/>
      <c r="P189" s="1368"/>
      <c r="Q189" s="1368"/>
      <c r="R189" s="1368"/>
      <c r="S189" s="1368"/>
      <c r="T189" s="1368"/>
      <c r="U189" s="1368"/>
      <c r="V189" s="1368"/>
      <c r="W189" s="1368"/>
      <c r="X189" s="1368"/>
      <c r="Y189" s="1368"/>
      <c r="Z189" s="1368"/>
      <c r="AA189" s="1368"/>
      <c r="AB189" s="1368"/>
      <c r="AC189" s="1368"/>
      <c r="AD189" s="1368"/>
      <c r="AE189" s="1368"/>
      <c r="AF189" s="1368"/>
      <c r="AG189" s="1368"/>
      <c r="AH189" s="1368"/>
      <c r="AI189" s="1368"/>
      <c r="AJ189" s="1384"/>
      <c r="AK189" s="528"/>
    </row>
    <row r="190" spans="1:37" s="261" customFormat="1" ht="15" customHeight="1">
      <c r="A190" s="1564"/>
      <c r="B190" s="1565"/>
      <c r="C190" s="1565"/>
      <c r="D190" s="1566"/>
      <c r="E190" s="854"/>
      <c r="F190" s="1423" t="s">
        <v>423</v>
      </c>
      <c r="G190" s="1423"/>
      <c r="H190" s="1423"/>
      <c r="I190" s="1423"/>
      <c r="J190" s="1423"/>
      <c r="K190" s="1423"/>
      <c r="L190" s="1423"/>
      <c r="M190" s="1423"/>
      <c r="N190" s="1423"/>
      <c r="O190" s="1423"/>
      <c r="P190" s="1423"/>
      <c r="Q190" s="1423"/>
      <c r="R190" s="1423"/>
      <c r="S190" s="1423"/>
      <c r="T190" s="1423"/>
      <c r="U190" s="1423"/>
      <c r="V190" s="1423"/>
      <c r="W190" s="1423"/>
      <c r="X190" s="1423"/>
      <c r="Y190" s="1423"/>
      <c r="Z190" s="1423"/>
      <c r="AA190" s="1423"/>
      <c r="AB190" s="1423"/>
      <c r="AC190" s="1423"/>
      <c r="AD190" s="1423"/>
      <c r="AE190" s="1423"/>
      <c r="AF190" s="1423"/>
      <c r="AG190" s="1423"/>
      <c r="AH190" s="1423"/>
      <c r="AI190" s="1423"/>
      <c r="AJ190" s="1424"/>
      <c r="AK190" s="528"/>
    </row>
    <row r="191" spans="1:37" s="261" customFormat="1" ht="15" customHeight="1">
      <c r="A191" s="1558" t="s">
        <v>408</v>
      </c>
      <c r="B191" s="1559"/>
      <c r="C191" s="1559"/>
      <c r="D191" s="1560"/>
      <c r="E191" s="852"/>
      <c r="F191" s="1416" t="s">
        <v>424</v>
      </c>
      <c r="G191" s="1416"/>
      <c r="H191" s="1416"/>
      <c r="I191" s="1416"/>
      <c r="J191" s="1416"/>
      <c r="K191" s="1416"/>
      <c r="L191" s="1416"/>
      <c r="M191" s="1416"/>
      <c r="N191" s="1416"/>
      <c r="O191" s="1416"/>
      <c r="P191" s="1416"/>
      <c r="Q191" s="1416"/>
      <c r="R191" s="1416"/>
      <c r="S191" s="1416"/>
      <c r="T191" s="1416"/>
      <c r="U191" s="1416"/>
      <c r="V191" s="1416"/>
      <c r="W191" s="1416"/>
      <c r="X191" s="1416"/>
      <c r="Y191" s="1416"/>
      <c r="Z191" s="1416"/>
      <c r="AA191" s="1416"/>
      <c r="AB191" s="1416"/>
      <c r="AC191" s="1416"/>
      <c r="AD191" s="1416"/>
      <c r="AE191" s="1416"/>
      <c r="AF191" s="1416"/>
      <c r="AG191" s="1416"/>
      <c r="AH191" s="1416"/>
      <c r="AI191" s="1416"/>
      <c r="AJ191" s="1417"/>
      <c r="AK191" s="257"/>
    </row>
    <row r="192" spans="1:37" s="261" customFormat="1" ht="30" customHeight="1">
      <c r="A192" s="1561"/>
      <c r="B192" s="1562"/>
      <c r="C192" s="1562"/>
      <c r="D192" s="1563"/>
      <c r="E192" s="853"/>
      <c r="F192" s="1368" t="s">
        <v>425</v>
      </c>
      <c r="G192" s="1368"/>
      <c r="H192" s="1368"/>
      <c r="I192" s="1368"/>
      <c r="J192" s="1368"/>
      <c r="K192" s="1368"/>
      <c r="L192" s="1368"/>
      <c r="M192" s="1368"/>
      <c r="N192" s="1368"/>
      <c r="O192" s="1368"/>
      <c r="P192" s="1368"/>
      <c r="Q192" s="1368"/>
      <c r="R192" s="1368"/>
      <c r="S192" s="1368"/>
      <c r="T192" s="1368"/>
      <c r="U192" s="1368"/>
      <c r="V192" s="1368"/>
      <c r="W192" s="1368"/>
      <c r="X192" s="1368"/>
      <c r="Y192" s="1368"/>
      <c r="Z192" s="1368"/>
      <c r="AA192" s="1368"/>
      <c r="AB192" s="1368"/>
      <c r="AC192" s="1368"/>
      <c r="AD192" s="1368"/>
      <c r="AE192" s="1368"/>
      <c r="AF192" s="1368"/>
      <c r="AG192" s="1368"/>
      <c r="AH192" s="1368"/>
      <c r="AI192" s="1368"/>
      <c r="AJ192" s="1384"/>
    </row>
    <row r="193" spans="1:46" s="261" customFormat="1" ht="15" customHeight="1">
      <c r="A193" s="1561"/>
      <c r="B193" s="1562"/>
      <c r="C193" s="1562"/>
      <c r="D193" s="1563"/>
      <c r="E193" s="853"/>
      <c r="F193" s="1368" t="s">
        <v>426</v>
      </c>
      <c r="G193" s="1368"/>
      <c r="H193" s="1368"/>
      <c r="I193" s="1368"/>
      <c r="J193" s="1368"/>
      <c r="K193" s="1368"/>
      <c r="L193" s="1368"/>
      <c r="M193" s="1368"/>
      <c r="N193" s="1368"/>
      <c r="O193" s="1368"/>
      <c r="P193" s="1368"/>
      <c r="Q193" s="1368"/>
      <c r="R193" s="1368"/>
      <c r="S193" s="1368"/>
      <c r="T193" s="1368"/>
      <c r="U193" s="1368"/>
      <c r="V193" s="1368"/>
      <c r="W193" s="1368"/>
      <c r="X193" s="1368"/>
      <c r="Y193" s="1368"/>
      <c r="Z193" s="1368"/>
      <c r="AA193" s="1368"/>
      <c r="AB193" s="1368"/>
      <c r="AC193" s="1368"/>
      <c r="AD193" s="1368"/>
      <c r="AE193" s="1368"/>
      <c r="AF193" s="1368"/>
      <c r="AG193" s="1368"/>
      <c r="AH193" s="1368"/>
      <c r="AI193" s="1368"/>
      <c r="AJ193" s="1384"/>
    </row>
    <row r="194" spans="1:46" s="261" customFormat="1" ht="15" customHeight="1">
      <c r="A194" s="1564"/>
      <c r="B194" s="1565"/>
      <c r="C194" s="1565"/>
      <c r="D194" s="1566"/>
      <c r="E194" s="854"/>
      <c r="F194" s="1423" t="s">
        <v>427</v>
      </c>
      <c r="G194" s="1423"/>
      <c r="H194" s="1423"/>
      <c r="I194" s="1423"/>
      <c r="J194" s="1423"/>
      <c r="K194" s="1423"/>
      <c r="L194" s="1423"/>
      <c r="M194" s="1423"/>
      <c r="N194" s="1423"/>
      <c r="O194" s="1423"/>
      <c r="P194" s="1423"/>
      <c r="Q194" s="1423"/>
      <c r="R194" s="1423"/>
      <c r="S194" s="1423"/>
      <c r="T194" s="1423"/>
      <c r="U194" s="1423"/>
      <c r="V194" s="1423"/>
      <c r="W194" s="1423"/>
      <c r="X194" s="1423"/>
      <c r="Y194" s="1423"/>
      <c r="Z194" s="1423"/>
      <c r="AA194" s="1423"/>
      <c r="AB194" s="1423"/>
      <c r="AC194" s="1423"/>
      <c r="AD194" s="1423"/>
      <c r="AE194" s="1423"/>
      <c r="AF194" s="1423"/>
      <c r="AG194" s="1423"/>
      <c r="AH194" s="1423"/>
      <c r="AI194" s="1423"/>
      <c r="AJ194" s="1424"/>
    </row>
    <row r="195" spans="1:46" s="261" customFormat="1" ht="30" customHeight="1">
      <c r="A195" s="1558" t="s">
        <v>407</v>
      </c>
      <c r="B195" s="1559"/>
      <c r="C195" s="1559"/>
      <c r="D195" s="1560"/>
      <c r="E195" s="852"/>
      <c r="F195" s="1416" t="s">
        <v>428</v>
      </c>
      <c r="G195" s="1416"/>
      <c r="H195" s="1416"/>
      <c r="I195" s="1416"/>
      <c r="J195" s="1416"/>
      <c r="K195" s="1416"/>
      <c r="L195" s="1416"/>
      <c r="M195" s="1416"/>
      <c r="N195" s="1416"/>
      <c r="O195" s="1416"/>
      <c r="P195" s="1416"/>
      <c r="Q195" s="1416"/>
      <c r="R195" s="1416"/>
      <c r="S195" s="1416"/>
      <c r="T195" s="1416"/>
      <c r="U195" s="1416"/>
      <c r="V195" s="1416"/>
      <c r="W195" s="1416"/>
      <c r="X195" s="1416"/>
      <c r="Y195" s="1416"/>
      <c r="Z195" s="1416"/>
      <c r="AA195" s="1416"/>
      <c r="AB195" s="1416"/>
      <c r="AC195" s="1416"/>
      <c r="AD195" s="1416"/>
      <c r="AE195" s="1416"/>
      <c r="AF195" s="1416"/>
      <c r="AG195" s="1416"/>
      <c r="AH195" s="1416"/>
      <c r="AI195" s="1416"/>
      <c r="AJ195" s="1417"/>
      <c r="AK195" s="523"/>
    </row>
    <row r="196" spans="1:46" s="261" customFormat="1" ht="15" customHeight="1">
      <c r="A196" s="1561"/>
      <c r="B196" s="1562"/>
      <c r="C196" s="1562"/>
      <c r="D196" s="1563"/>
      <c r="E196" s="853"/>
      <c r="F196" s="1368" t="s">
        <v>429</v>
      </c>
      <c r="G196" s="1368"/>
      <c r="H196" s="1368"/>
      <c r="I196" s="1368"/>
      <c r="J196" s="1368"/>
      <c r="K196" s="1368"/>
      <c r="L196" s="1368"/>
      <c r="M196" s="1368"/>
      <c r="N196" s="1368"/>
      <c r="O196" s="1368"/>
      <c r="P196" s="1368"/>
      <c r="Q196" s="1368"/>
      <c r="R196" s="1368"/>
      <c r="S196" s="1368"/>
      <c r="T196" s="1368"/>
      <c r="U196" s="1368"/>
      <c r="V196" s="1368"/>
      <c r="W196" s="1368"/>
      <c r="X196" s="1368"/>
      <c r="Y196" s="1368"/>
      <c r="Z196" s="1368"/>
      <c r="AA196" s="1368"/>
      <c r="AB196" s="1368"/>
      <c r="AC196" s="1368"/>
      <c r="AD196" s="1368"/>
      <c r="AE196" s="1368"/>
      <c r="AF196" s="1368"/>
      <c r="AG196" s="1368"/>
      <c r="AH196" s="1368"/>
      <c r="AI196" s="1368"/>
      <c r="AJ196" s="1384"/>
      <c r="AK196" s="528"/>
    </row>
    <row r="197" spans="1:46" s="261" customFormat="1" ht="15" customHeight="1">
      <c r="A197" s="1561"/>
      <c r="B197" s="1562"/>
      <c r="C197" s="1562"/>
      <c r="D197" s="1563"/>
      <c r="E197" s="853"/>
      <c r="F197" s="1368" t="s">
        <v>430</v>
      </c>
      <c r="G197" s="1368"/>
      <c r="H197" s="1368"/>
      <c r="I197" s="1368"/>
      <c r="J197" s="1368"/>
      <c r="K197" s="1368"/>
      <c r="L197" s="1368"/>
      <c r="M197" s="1368"/>
      <c r="N197" s="1368"/>
      <c r="O197" s="1368"/>
      <c r="P197" s="1368"/>
      <c r="Q197" s="1368"/>
      <c r="R197" s="1368"/>
      <c r="S197" s="1368"/>
      <c r="T197" s="1368"/>
      <c r="U197" s="1368"/>
      <c r="V197" s="1368"/>
      <c r="W197" s="1368"/>
      <c r="X197" s="1368"/>
      <c r="Y197" s="1368"/>
      <c r="Z197" s="1368"/>
      <c r="AA197" s="1368"/>
      <c r="AB197" s="1368"/>
      <c r="AC197" s="1368"/>
      <c r="AD197" s="1368"/>
      <c r="AE197" s="1368"/>
      <c r="AF197" s="1368"/>
      <c r="AG197" s="1368"/>
      <c r="AH197" s="1368"/>
      <c r="AI197" s="1368"/>
      <c r="AJ197" s="1384"/>
      <c r="AK197" s="528"/>
    </row>
    <row r="198" spans="1:46" s="261" customFormat="1" ht="15" customHeight="1" thickBot="1">
      <c r="A198" s="1567"/>
      <c r="B198" s="1568"/>
      <c r="C198" s="1568"/>
      <c r="D198" s="1569"/>
      <c r="E198" s="855"/>
      <c r="F198" s="1556" t="s">
        <v>431</v>
      </c>
      <c r="G198" s="1556"/>
      <c r="H198" s="1556"/>
      <c r="I198" s="1556"/>
      <c r="J198" s="1556"/>
      <c r="K198" s="1556"/>
      <c r="L198" s="1556"/>
      <c r="M198" s="1556"/>
      <c r="N198" s="1556"/>
      <c r="O198" s="1556"/>
      <c r="P198" s="1556"/>
      <c r="Q198" s="1556"/>
      <c r="R198" s="1556"/>
      <c r="S198" s="1556"/>
      <c r="T198" s="1556"/>
      <c r="U198" s="1556"/>
      <c r="V198" s="1556"/>
      <c r="W198" s="1556"/>
      <c r="X198" s="1556"/>
      <c r="Y198" s="1556"/>
      <c r="Z198" s="1556"/>
      <c r="AA198" s="1556"/>
      <c r="AB198" s="1556"/>
      <c r="AC198" s="1556"/>
      <c r="AD198" s="1556"/>
      <c r="AE198" s="1556"/>
      <c r="AF198" s="1556"/>
      <c r="AG198" s="1556"/>
      <c r="AH198" s="1556"/>
      <c r="AI198" s="1556"/>
      <c r="AJ198" s="1557"/>
      <c r="AK198" s="257"/>
    </row>
    <row r="199" spans="1:46" s="261" customFormat="1" ht="30" customHeight="1" thickBot="1">
      <c r="A199" s="1364" t="s">
        <v>437</v>
      </c>
      <c r="B199" s="1365"/>
      <c r="C199" s="1365"/>
      <c r="D199" s="1365"/>
      <c r="E199" s="1365"/>
      <c r="F199" s="1365"/>
      <c r="G199" s="1365"/>
      <c r="H199" s="1365"/>
      <c r="I199" s="1365"/>
      <c r="J199" s="1365"/>
      <c r="K199" s="1365"/>
      <c r="L199" s="1365"/>
      <c r="M199" s="1365"/>
      <c r="N199" s="1366"/>
      <c r="O199" s="1344"/>
      <c r="P199" s="1344"/>
      <c r="Q199" s="1345" t="s">
        <v>374</v>
      </c>
      <c r="R199" s="1345"/>
      <c r="S199" s="1553"/>
      <c r="T199" s="1554"/>
      <c r="U199" s="1554"/>
      <c r="V199" s="1554"/>
      <c r="W199" s="1554"/>
      <c r="X199" s="1554"/>
      <c r="Y199" s="1554"/>
      <c r="Z199" s="1554"/>
      <c r="AA199" s="1554"/>
      <c r="AB199" s="1554"/>
      <c r="AC199" s="1554"/>
      <c r="AD199" s="1554"/>
      <c r="AE199" s="1554"/>
      <c r="AF199" s="1554"/>
      <c r="AG199" s="1554"/>
      <c r="AH199" s="1554"/>
      <c r="AI199" s="1554"/>
      <c r="AJ199" s="1555"/>
      <c r="AK199" s="257"/>
    </row>
    <row r="200" spans="1:46" ht="15" customHeight="1">
      <c r="A200" s="532"/>
      <c r="B200" s="532"/>
      <c r="C200" s="532"/>
      <c r="D200" s="532"/>
      <c r="E200" s="532"/>
      <c r="F200" s="532"/>
      <c r="G200" s="532"/>
      <c r="H200" s="532"/>
      <c r="I200" s="532"/>
      <c r="J200" s="532"/>
      <c r="K200" s="532"/>
      <c r="L200" s="532"/>
      <c r="M200" s="532"/>
      <c r="N200" s="532"/>
      <c r="O200" s="532"/>
      <c r="P200" s="532"/>
      <c r="Q200" s="532"/>
      <c r="R200" s="532"/>
      <c r="S200" s="532"/>
      <c r="T200" s="532"/>
      <c r="U200" s="532"/>
      <c r="V200" s="532"/>
      <c r="W200" s="532"/>
      <c r="X200" s="532"/>
      <c r="Y200" s="532"/>
      <c r="Z200" s="532"/>
      <c r="AA200" s="532"/>
      <c r="AB200" s="532"/>
      <c r="AC200" s="532"/>
      <c r="AD200" s="532"/>
      <c r="AE200" s="532"/>
      <c r="AF200" s="532"/>
      <c r="AG200" s="532"/>
      <c r="AH200" s="532"/>
      <c r="AI200" s="532"/>
      <c r="AJ200" s="533"/>
      <c r="AK200" s="257"/>
      <c r="AT200" s="278"/>
    </row>
    <row r="201" spans="1:46">
      <c r="A201" s="286" t="s">
        <v>176</v>
      </c>
      <c r="C201" s="287"/>
      <c r="D201" s="287"/>
      <c r="E201" s="287"/>
      <c r="F201" s="287"/>
      <c r="G201" s="287"/>
      <c r="H201" s="287"/>
      <c r="I201" s="287"/>
      <c r="J201" s="287"/>
      <c r="K201" s="287"/>
      <c r="L201" s="287"/>
      <c r="M201" s="287"/>
      <c r="N201" s="287"/>
      <c r="P201" s="287"/>
      <c r="Q201" s="287"/>
      <c r="R201" s="287"/>
      <c r="S201" s="287"/>
      <c r="T201" s="287"/>
      <c r="U201" s="287"/>
      <c r="V201" s="287"/>
      <c r="W201" s="287"/>
      <c r="X201" s="287"/>
      <c r="Y201" s="287"/>
      <c r="Z201" s="287"/>
      <c r="AA201" s="287"/>
      <c r="AB201" s="287"/>
      <c r="AC201" s="287"/>
      <c r="AD201" s="287"/>
      <c r="AE201" s="287"/>
      <c r="AF201" s="287"/>
      <c r="AK201" s="257"/>
      <c r="AT201" s="278"/>
    </row>
    <row r="202" spans="1:46">
      <c r="A202" s="534" t="s">
        <v>439</v>
      </c>
      <c r="C202" s="287"/>
      <c r="D202" s="287"/>
      <c r="E202" s="287"/>
      <c r="F202" s="287"/>
      <c r="G202" s="287"/>
      <c r="H202" s="287"/>
      <c r="I202" s="287"/>
      <c r="J202" s="287"/>
      <c r="K202" s="287"/>
      <c r="L202" s="287"/>
      <c r="M202" s="287"/>
      <c r="N202" s="287"/>
      <c r="O202" s="535"/>
      <c r="P202" s="287"/>
      <c r="Q202" s="287"/>
      <c r="R202" s="287"/>
      <c r="S202" s="287"/>
      <c r="T202" s="287"/>
      <c r="U202" s="287"/>
      <c r="V202" s="287"/>
      <c r="W202" s="287"/>
      <c r="X202" s="287"/>
      <c r="Y202" s="287"/>
      <c r="Z202" s="287"/>
      <c r="AA202" s="287"/>
      <c r="AB202" s="287"/>
      <c r="AC202" s="287"/>
      <c r="AD202" s="287"/>
      <c r="AE202" s="287"/>
      <c r="AF202" s="287"/>
      <c r="AK202" s="257"/>
      <c r="AT202" s="278"/>
    </row>
    <row r="203" spans="1:46" ht="17.25" customHeight="1">
      <c r="A203" s="286"/>
      <c r="C203" s="287"/>
      <c r="D203" s="287"/>
      <c r="E203" s="287"/>
      <c r="F203" s="287"/>
      <c r="G203" s="287"/>
      <c r="H203" s="287"/>
      <c r="I203" s="287"/>
      <c r="J203" s="287"/>
      <c r="K203" s="287"/>
      <c r="L203" s="287"/>
      <c r="M203" s="287"/>
      <c r="N203" s="287"/>
      <c r="O203" s="287"/>
      <c r="P203" s="287"/>
      <c r="Q203" s="287"/>
      <c r="R203" s="287"/>
      <c r="S203" s="287"/>
      <c r="T203" s="287"/>
      <c r="U203" s="287"/>
      <c r="V203" s="287"/>
      <c r="W203" s="287"/>
      <c r="X203" s="287"/>
      <c r="Y203" s="287"/>
      <c r="Z203" s="287"/>
      <c r="AA203" s="287"/>
      <c r="AB203" s="287"/>
      <c r="AC203" s="287"/>
      <c r="AD203" s="287"/>
      <c r="AF203" s="451" t="s">
        <v>174</v>
      </c>
      <c r="AG203" s="856"/>
      <c r="AH203" s="841" t="s">
        <v>107</v>
      </c>
      <c r="AI203" s="856"/>
      <c r="AJ203" s="857"/>
      <c r="AK203" s="266"/>
      <c r="AT203" s="278"/>
    </row>
    <row r="204" spans="1:46" ht="13.8" thickBot="1">
      <c r="A204" s="536" t="s">
        <v>149</v>
      </c>
      <c r="B204" s="532"/>
      <c r="C204" s="532"/>
      <c r="D204" s="532"/>
      <c r="E204" s="532"/>
      <c r="F204" s="532"/>
      <c r="G204" s="532"/>
      <c r="H204" s="532"/>
      <c r="I204" s="532"/>
      <c r="J204" s="532"/>
      <c r="K204" s="532"/>
      <c r="L204" s="532"/>
      <c r="M204" s="532"/>
      <c r="N204" s="532"/>
      <c r="O204" s="532"/>
      <c r="P204" s="532"/>
      <c r="Q204" s="532"/>
      <c r="R204" s="532"/>
      <c r="S204" s="532"/>
      <c r="T204" s="532"/>
      <c r="U204" s="532"/>
      <c r="V204" s="532"/>
      <c r="W204" s="532"/>
      <c r="X204" s="532"/>
      <c r="Y204" s="532"/>
      <c r="Z204" s="532"/>
      <c r="AA204" s="532"/>
      <c r="AB204" s="532"/>
      <c r="AC204" s="532"/>
      <c r="AD204" s="532"/>
      <c r="AE204" s="532"/>
      <c r="AF204" s="532"/>
      <c r="AG204" s="532"/>
      <c r="AH204" s="532"/>
      <c r="AI204" s="532"/>
      <c r="AJ204" s="533"/>
      <c r="AK204" s="257"/>
      <c r="AT204" s="278"/>
    </row>
    <row r="205" spans="1:46" s="531" customFormat="1" ht="15" customHeight="1">
      <c r="A205" s="1372" t="s">
        <v>25</v>
      </c>
      <c r="B205" s="1373"/>
      <c r="C205" s="1373"/>
      <c r="D205" s="1374"/>
      <c r="E205" s="858"/>
      <c r="F205" s="859" t="s">
        <v>318</v>
      </c>
      <c r="G205" s="859"/>
      <c r="H205" s="859"/>
      <c r="I205" s="859"/>
      <c r="J205" s="859"/>
      <c r="K205" s="859"/>
      <c r="L205" s="859"/>
      <c r="M205" s="859"/>
      <c r="N205" s="859"/>
      <c r="O205" s="537"/>
      <c r="P205" s="537"/>
      <c r="Q205" s="537"/>
      <c r="R205" s="860"/>
      <c r="S205" s="860"/>
      <c r="T205" s="860"/>
      <c r="U205" s="859" t="s">
        <v>231</v>
      </c>
      <c r="V205" s="861"/>
      <c r="W205" s="861" t="s">
        <v>233</v>
      </c>
      <c r="X205" s="861"/>
      <c r="Y205" s="861"/>
      <c r="Z205" s="859"/>
      <c r="AA205" s="537"/>
      <c r="AB205" s="537"/>
      <c r="AC205" s="537"/>
      <c r="AD205" s="537"/>
      <c r="AE205" s="537"/>
      <c r="AF205" s="537"/>
      <c r="AG205" s="537"/>
      <c r="AH205" s="537"/>
      <c r="AI205" s="537"/>
      <c r="AJ205" s="538"/>
      <c r="AK205" s="266"/>
    </row>
    <row r="206" spans="1:46" s="531" customFormat="1" ht="15" customHeight="1">
      <c r="A206" s="1375"/>
      <c r="B206" s="1376"/>
      <c r="C206" s="1376"/>
      <c r="D206" s="1377"/>
      <c r="E206" s="862"/>
      <c r="F206" s="863" t="s">
        <v>64</v>
      </c>
      <c r="G206" s="863"/>
      <c r="H206" s="863"/>
      <c r="I206" s="863"/>
      <c r="J206" s="863"/>
      <c r="K206" s="863"/>
      <c r="L206" s="863"/>
      <c r="M206" s="539"/>
      <c r="N206" s="539"/>
      <c r="O206" s="539"/>
      <c r="P206" s="539"/>
      <c r="Q206" s="539"/>
      <c r="R206" s="864"/>
      <c r="S206" s="864"/>
      <c r="T206" s="864"/>
      <c r="U206" s="863" t="s">
        <v>232</v>
      </c>
      <c r="V206" s="865"/>
      <c r="W206" s="865" t="s">
        <v>233</v>
      </c>
      <c r="X206" s="865"/>
      <c r="Y206" s="865"/>
      <c r="Z206" s="863"/>
      <c r="AA206" s="866"/>
      <c r="AB206" s="539"/>
      <c r="AC206" s="539"/>
      <c r="AD206" s="539"/>
      <c r="AE206" s="539"/>
      <c r="AF206" s="539"/>
      <c r="AG206" s="539"/>
      <c r="AH206" s="539"/>
      <c r="AI206" s="539"/>
      <c r="AJ206" s="540"/>
      <c r="AK206" s="257"/>
    </row>
    <row r="207" spans="1:46" s="261" customFormat="1" ht="15" customHeight="1">
      <c r="A207" s="1378" t="s">
        <v>26</v>
      </c>
      <c r="B207" s="1379"/>
      <c r="C207" s="1379"/>
      <c r="D207" s="1380"/>
      <c r="E207" s="862"/>
      <c r="F207" s="1368" t="s">
        <v>27</v>
      </c>
      <c r="G207" s="1368"/>
      <c r="H207" s="1368"/>
      <c r="I207" s="1368"/>
      <c r="J207" s="1368"/>
      <c r="K207" s="1368"/>
      <c r="L207" s="1368"/>
      <c r="M207" s="1368"/>
      <c r="N207" s="1368"/>
      <c r="O207" s="1368"/>
      <c r="P207" s="1368"/>
      <c r="Q207" s="1368"/>
      <c r="R207" s="1368"/>
      <c r="S207" s="1368"/>
      <c r="T207" s="1368"/>
      <c r="U207" s="863" t="s">
        <v>232</v>
      </c>
      <c r="V207" s="865"/>
      <c r="W207" s="865" t="s">
        <v>233</v>
      </c>
      <c r="X207" s="865"/>
      <c r="Y207" s="865"/>
      <c r="Z207" s="863"/>
      <c r="AA207" s="863"/>
      <c r="AB207" s="863"/>
      <c r="AC207" s="863"/>
      <c r="AD207" s="539"/>
      <c r="AE207" s="539"/>
      <c r="AF207" s="539"/>
      <c r="AG207" s="539"/>
      <c r="AH207" s="539"/>
      <c r="AI207" s="539"/>
      <c r="AJ207" s="540"/>
      <c r="AK207" s="257"/>
    </row>
    <row r="208" spans="1:46" s="261" customFormat="1" ht="15" customHeight="1" thickBot="1">
      <c r="A208" s="1381"/>
      <c r="B208" s="1382"/>
      <c r="C208" s="1382"/>
      <c r="D208" s="1383"/>
      <c r="E208" s="867"/>
      <c r="F208" s="868" t="s">
        <v>51</v>
      </c>
      <c r="G208" s="868"/>
      <c r="H208" s="1343"/>
      <c r="I208" s="1343"/>
      <c r="J208" s="1343"/>
      <c r="K208" s="1343"/>
      <c r="L208" s="1343"/>
      <c r="M208" s="1343"/>
      <c r="N208" s="1343"/>
      <c r="O208" s="1343"/>
      <c r="P208" s="1343"/>
      <c r="Q208" s="1343"/>
      <c r="R208" s="1343"/>
      <c r="S208" s="1343"/>
      <c r="T208" s="1343"/>
      <c r="U208" s="1343"/>
      <c r="V208" s="1343"/>
      <c r="W208" s="1343"/>
      <c r="X208" s="1343"/>
      <c r="Y208" s="869" t="s">
        <v>52</v>
      </c>
      <c r="Z208" s="870" t="s">
        <v>232</v>
      </c>
      <c r="AA208" s="871"/>
      <c r="AB208" s="871" t="s">
        <v>234</v>
      </c>
      <c r="AC208" s="871"/>
      <c r="AD208" s="870"/>
      <c r="AE208" s="870"/>
      <c r="AF208" s="870"/>
      <c r="AG208" s="870"/>
      <c r="AH208" s="541"/>
      <c r="AI208" s="541"/>
      <c r="AJ208" s="542"/>
      <c r="AK208" s="257"/>
    </row>
    <row r="209" spans="1:46" ht="15" customHeight="1">
      <c r="A209" s="288"/>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287"/>
      <c r="AB209" s="287"/>
      <c r="AC209" s="287"/>
      <c r="AD209" s="287"/>
      <c r="AE209" s="287"/>
      <c r="AF209" s="287"/>
      <c r="AG209" s="287"/>
      <c r="AH209" s="287"/>
      <c r="AI209" s="287"/>
      <c r="AK209" s="257"/>
      <c r="AT209" s="278"/>
    </row>
    <row r="210" spans="1:46">
      <c r="A210" s="286" t="s">
        <v>336</v>
      </c>
      <c r="C210" s="287"/>
      <c r="D210" s="287"/>
      <c r="E210" s="287"/>
      <c r="F210" s="287"/>
      <c r="G210" s="287"/>
      <c r="H210" s="287"/>
      <c r="I210" s="287"/>
      <c r="J210" s="287"/>
      <c r="K210" s="287"/>
      <c r="L210" s="287"/>
      <c r="M210" s="287"/>
      <c r="N210" s="287"/>
      <c r="O210" s="287"/>
      <c r="P210" s="287"/>
      <c r="Q210" s="287"/>
      <c r="R210" s="287"/>
      <c r="S210" s="287"/>
      <c r="T210" s="287"/>
      <c r="U210" s="287"/>
      <c r="V210" s="287"/>
      <c r="W210" s="287"/>
      <c r="X210" s="287"/>
      <c r="Y210" s="287"/>
      <c r="Z210" s="287"/>
      <c r="AA210" s="287"/>
      <c r="AB210" s="287"/>
      <c r="AC210" s="287"/>
      <c r="AD210" s="287"/>
      <c r="AE210" s="287"/>
      <c r="AF210" s="287"/>
      <c r="AK210" s="257"/>
      <c r="AT210" s="278"/>
    </row>
    <row r="211" spans="1:46" ht="15.75" customHeight="1">
      <c r="A211" s="543"/>
      <c r="B211" s="359" t="s">
        <v>62</v>
      </c>
      <c r="C211" s="543"/>
      <c r="D211" s="543"/>
      <c r="E211" s="543"/>
      <c r="F211" s="543"/>
      <c r="G211" s="543"/>
      <c r="H211" s="543"/>
      <c r="I211" s="543"/>
      <c r="J211" s="543"/>
      <c r="K211" s="543"/>
      <c r="L211" s="543"/>
      <c r="M211" s="543"/>
      <c r="N211" s="543"/>
      <c r="O211" s="543"/>
      <c r="P211" s="543"/>
      <c r="Q211" s="543"/>
      <c r="R211" s="543"/>
      <c r="S211" s="543"/>
      <c r="T211" s="543"/>
      <c r="U211" s="543"/>
      <c r="V211" s="543"/>
      <c r="W211" s="543"/>
      <c r="X211" s="543"/>
      <c r="Y211" s="543"/>
      <c r="Z211" s="543"/>
      <c r="AA211" s="543"/>
      <c r="AB211" s="543"/>
      <c r="AC211" s="543"/>
      <c r="AD211" s="543"/>
      <c r="AE211" s="543"/>
      <c r="AF211" s="543"/>
      <c r="AG211" s="543"/>
      <c r="AH211" s="543"/>
      <c r="AI211" s="543"/>
      <c r="AJ211" s="544"/>
      <c r="AK211" s="257"/>
    </row>
    <row r="212" spans="1:46" ht="13.8" thickBot="1">
      <c r="A212" s="543"/>
      <c r="B212" s="1369" t="s">
        <v>86</v>
      </c>
      <c r="C212" s="1370"/>
      <c r="D212" s="1370"/>
      <c r="E212" s="1370"/>
      <c r="F212" s="1370"/>
      <c r="G212" s="1370"/>
      <c r="H212" s="1370"/>
      <c r="I212" s="1370"/>
      <c r="J212" s="1370"/>
      <c r="K212" s="1370"/>
      <c r="L212" s="1370"/>
      <c r="M212" s="1370"/>
      <c r="N212" s="1370"/>
      <c r="O212" s="1370"/>
      <c r="P212" s="1370"/>
      <c r="Q212" s="1370"/>
      <c r="R212" s="1370"/>
      <c r="S212" s="1370"/>
      <c r="T212" s="1370"/>
      <c r="U212" s="1370"/>
      <c r="V212" s="1370"/>
      <c r="W212" s="1370"/>
      <c r="X212" s="1370"/>
      <c r="Y212" s="1371"/>
      <c r="Z212" s="1346" t="s">
        <v>58</v>
      </c>
      <c r="AA212" s="1347"/>
      <c r="AB212" s="1347"/>
      <c r="AC212" s="1347"/>
      <c r="AD212" s="1347"/>
      <c r="AE212" s="1347"/>
      <c r="AF212" s="1347"/>
      <c r="AG212" s="1347"/>
      <c r="AH212" s="1347"/>
      <c r="AI212" s="1347"/>
      <c r="AJ212" s="1348"/>
      <c r="AK212" s="257"/>
    </row>
    <row r="213" spans="1:46" ht="16.5" customHeight="1">
      <c r="A213" s="543"/>
      <c r="B213" s="872"/>
      <c r="C213" s="873" t="s">
        <v>104</v>
      </c>
      <c r="D213" s="874"/>
      <c r="E213" s="874"/>
      <c r="F213" s="874"/>
      <c r="G213" s="874"/>
      <c r="H213" s="874"/>
      <c r="I213" s="874"/>
      <c r="J213" s="874"/>
      <c r="K213" s="874"/>
      <c r="L213" s="874"/>
      <c r="M213" s="874"/>
      <c r="N213" s="874"/>
      <c r="O213" s="874"/>
      <c r="P213" s="874"/>
      <c r="Q213" s="874"/>
      <c r="R213" s="874"/>
      <c r="S213" s="874"/>
      <c r="T213" s="874"/>
      <c r="U213" s="874"/>
      <c r="V213" s="874"/>
      <c r="W213" s="874"/>
      <c r="X213" s="874"/>
      <c r="Y213" s="875"/>
      <c r="Z213" s="1352" t="s">
        <v>60</v>
      </c>
      <c r="AA213" s="1353"/>
      <c r="AB213" s="1353"/>
      <c r="AC213" s="1353"/>
      <c r="AD213" s="1353"/>
      <c r="AE213" s="1353"/>
      <c r="AF213" s="1353"/>
      <c r="AG213" s="1353"/>
      <c r="AH213" s="1353"/>
      <c r="AI213" s="1353"/>
      <c r="AJ213" s="1354"/>
      <c r="AK213" s="257"/>
    </row>
    <row r="214" spans="1:46" ht="16.5" customHeight="1">
      <c r="A214" s="543"/>
      <c r="B214" s="876"/>
      <c r="C214" s="877" t="s">
        <v>105</v>
      </c>
      <c r="D214" s="878"/>
      <c r="E214" s="878"/>
      <c r="F214" s="878"/>
      <c r="G214" s="878"/>
      <c r="H214" s="878"/>
      <c r="I214" s="878"/>
      <c r="J214" s="878"/>
      <c r="K214" s="878"/>
      <c r="L214" s="878"/>
      <c r="M214" s="878"/>
      <c r="N214" s="878"/>
      <c r="O214" s="878"/>
      <c r="P214" s="878"/>
      <c r="Q214" s="878"/>
      <c r="R214" s="878"/>
      <c r="S214" s="878"/>
      <c r="T214" s="878"/>
      <c r="U214" s="878"/>
      <c r="V214" s="878"/>
      <c r="W214" s="878"/>
      <c r="X214" s="878"/>
      <c r="Y214" s="879"/>
      <c r="Z214" s="1349" t="s">
        <v>61</v>
      </c>
      <c r="AA214" s="1350"/>
      <c r="AB214" s="1350"/>
      <c r="AC214" s="1350"/>
      <c r="AD214" s="1350"/>
      <c r="AE214" s="1350"/>
      <c r="AF214" s="1350"/>
      <c r="AG214" s="1350"/>
      <c r="AH214" s="1350"/>
      <c r="AI214" s="1350"/>
      <c r="AJ214" s="1351"/>
      <c r="AK214" s="257"/>
    </row>
    <row r="215" spans="1:46" ht="16.5" customHeight="1">
      <c r="A215" s="543"/>
      <c r="B215" s="876"/>
      <c r="C215" s="877" t="s">
        <v>133</v>
      </c>
      <c r="D215" s="878"/>
      <c r="E215" s="878"/>
      <c r="F215" s="878"/>
      <c r="G215" s="878"/>
      <c r="H215" s="878"/>
      <c r="I215" s="878"/>
      <c r="J215" s="878"/>
      <c r="K215" s="878"/>
      <c r="L215" s="878"/>
      <c r="M215" s="878"/>
      <c r="N215" s="878"/>
      <c r="O215" s="878"/>
      <c r="P215" s="878"/>
      <c r="Q215" s="878"/>
      <c r="R215" s="878"/>
      <c r="S215" s="878"/>
      <c r="T215" s="878"/>
      <c r="U215" s="878"/>
      <c r="V215" s="878"/>
      <c r="W215" s="878"/>
      <c r="X215" s="878"/>
      <c r="Y215" s="879"/>
      <c r="Z215" s="1349" t="s">
        <v>395</v>
      </c>
      <c r="AA215" s="1350"/>
      <c r="AB215" s="1350"/>
      <c r="AC215" s="1350"/>
      <c r="AD215" s="1350"/>
      <c r="AE215" s="1350"/>
      <c r="AF215" s="1350"/>
      <c r="AG215" s="1350"/>
      <c r="AH215" s="1350"/>
      <c r="AI215" s="1350"/>
      <c r="AJ215" s="1351"/>
      <c r="AK215" s="257"/>
    </row>
    <row r="216" spans="1:46" ht="16.5" customHeight="1">
      <c r="A216" s="543"/>
      <c r="B216" s="876"/>
      <c r="C216" s="877" t="s">
        <v>228</v>
      </c>
      <c r="D216" s="878"/>
      <c r="E216" s="878"/>
      <c r="F216" s="878"/>
      <c r="G216" s="878"/>
      <c r="H216" s="878"/>
      <c r="I216" s="878"/>
      <c r="J216" s="878"/>
      <c r="K216" s="878"/>
      <c r="L216" s="878"/>
      <c r="M216" s="878"/>
      <c r="N216" s="878"/>
      <c r="O216" s="878"/>
      <c r="P216" s="878"/>
      <c r="Q216" s="878"/>
      <c r="R216" s="878"/>
      <c r="S216" s="878"/>
      <c r="T216" s="878"/>
      <c r="U216" s="878"/>
      <c r="V216" s="878"/>
      <c r="W216" s="878"/>
      <c r="X216" s="878"/>
      <c r="Y216" s="879"/>
      <c r="Z216" s="1349" t="s">
        <v>229</v>
      </c>
      <c r="AA216" s="1350"/>
      <c r="AB216" s="1350"/>
      <c r="AC216" s="1350"/>
      <c r="AD216" s="1350"/>
      <c r="AE216" s="1350"/>
      <c r="AF216" s="1350"/>
      <c r="AG216" s="1350"/>
      <c r="AH216" s="1350"/>
      <c r="AI216" s="1350"/>
      <c r="AJ216" s="1351"/>
      <c r="AK216" s="257"/>
    </row>
    <row r="217" spans="1:46" ht="25.5" customHeight="1">
      <c r="A217" s="543"/>
      <c r="B217" s="876"/>
      <c r="C217" s="1341" t="s">
        <v>134</v>
      </c>
      <c r="D217" s="1341"/>
      <c r="E217" s="1341"/>
      <c r="F217" s="1341"/>
      <c r="G217" s="1341"/>
      <c r="H217" s="1341"/>
      <c r="I217" s="1341"/>
      <c r="J217" s="1341"/>
      <c r="K217" s="1341"/>
      <c r="L217" s="1341"/>
      <c r="M217" s="1341"/>
      <c r="N217" s="1341"/>
      <c r="O217" s="1341"/>
      <c r="P217" s="1341"/>
      <c r="Q217" s="1341"/>
      <c r="R217" s="1341"/>
      <c r="S217" s="1341"/>
      <c r="T217" s="1341"/>
      <c r="U217" s="1341"/>
      <c r="V217" s="1341"/>
      <c r="W217" s="1341"/>
      <c r="X217" s="1341"/>
      <c r="Y217" s="1342"/>
      <c r="Z217" s="1355" t="s">
        <v>136</v>
      </c>
      <c r="AA217" s="1356"/>
      <c r="AB217" s="1356"/>
      <c r="AC217" s="1356"/>
      <c r="AD217" s="1356"/>
      <c r="AE217" s="1356"/>
      <c r="AF217" s="1356"/>
      <c r="AG217" s="1356"/>
      <c r="AH217" s="1356"/>
      <c r="AI217" s="1356"/>
      <c r="AJ217" s="1357"/>
      <c r="AK217" s="257"/>
    </row>
    <row r="218" spans="1:46" ht="16.5" customHeight="1">
      <c r="A218" s="543"/>
      <c r="B218" s="876"/>
      <c r="C218" s="1341" t="s">
        <v>135</v>
      </c>
      <c r="D218" s="1341"/>
      <c r="E218" s="1341"/>
      <c r="F218" s="1341"/>
      <c r="G218" s="1341"/>
      <c r="H218" s="1341"/>
      <c r="I218" s="1341"/>
      <c r="J218" s="1341"/>
      <c r="K218" s="1341"/>
      <c r="L218" s="1341"/>
      <c r="M218" s="1341"/>
      <c r="N218" s="1341"/>
      <c r="O218" s="1341"/>
      <c r="P218" s="1341"/>
      <c r="Q218" s="1341"/>
      <c r="R218" s="1341"/>
      <c r="S218" s="1341"/>
      <c r="T218" s="1341"/>
      <c r="U218" s="1341"/>
      <c r="V218" s="1341"/>
      <c r="W218" s="1341"/>
      <c r="X218" s="1341"/>
      <c r="Y218" s="1342"/>
      <c r="Z218" s="1358" t="s">
        <v>137</v>
      </c>
      <c r="AA218" s="1359"/>
      <c r="AB218" s="1359"/>
      <c r="AC218" s="1359"/>
      <c r="AD218" s="1359"/>
      <c r="AE218" s="1359"/>
      <c r="AF218" s="1359"/>
      <c r="AG218" s="1359"/>
      <c r="AH218" s="1359"/>
      <c r="AI218" s="1359"/>
      <c r="AJ218" s="1360"/>
      <c r="AK218" s="545"/>
    </row>
    <row r="219" spans="1:46" ht="16.5" customHeight="1" thickBot="1">
      <c r="A219" s="543"/>
      <c r="B219" s="880"/>
      <c r="C219" s="881" t="s">
        <v>106</v>
      </c>
      <c r="D219" s="882"/>
      <c r="E219" s="882"/>
      <c r="F219" s="882"/>
      <c r="G219" s="882"/>
      <c r="H219" s="882"/>
      <c r="I219" s="882"/>
      <c r="J219" s="882"/>
      <c r="K219" s="882"/>
      <c r="L219" s="882"/>
      <c r="M219" s="882"/>
      <c r="N219" s="882"/>
      <c r="O219" s="882"/>
      <c r="P219" s="882"/>
      <c r="Q219" s="882"/>
      <c r="R219" s="882"/>
      <c r="S219" s="882"/>
      <c r="T219" s="882"/>
      <c r="U219" s="882"/>
      <c r="V219" s="882"/>
      <c r="W219" s="882"/>
      <c r="X219" s="882"/>
      <c r="Y219" s="883"/>
      <c r="Z219" s="1361" t="s">
        <v>59</v>
      </c>
      <c r="AA219" s="1362"/>
      <c r="AB219" s="1362"/>
      <c r="AC219" s="1362"/>
      <c r="AD219" s="1362"/>
      <c r="AE219" s="1362"/>
      <c r="AF219" s="1362"/>
      <c r="AG219" s="1362"/>
      <c r="AH219" s="1362"/>
      <c r="AI219" s="1362"/>
      <c r="AJ219" s="1363"/>
      <c r="AK219" s="545"/>
    </row>
    <row r="220" spans="1:46" ht="4.5" customHeight="1">
      <c r="A220" s="543"/>
      <c r="B220" s="543"/>
      <c r="C220" s="359"/>
      <c r="D220" s="543"/>
      <c r="E220" s="543"/>
      <c r="F220" s="543"/>
      <c r="G220" s="543"/>
      <c r="H220" s="543"/>
      <c r="I220" s="543"/>
      <c r="J220" s="543"/>
      <c r="K220" s="543"/>
      <c r="L220" s="543"/>
      <c r="M220" s="543"/>
      <c r="N220" s="543"/>
      <c r="O220" s="543"/>
      <c r="P220" s="543"/>
      <c r="Q220" s="543"/>
      <c r="R220" s="543"/>
      <c r="S220" s="543"/>
      <c r="T220" s="543"/>
      <c r="U220" s="543"/>
      <c r="V220" s="543"/>
      <c r="W220" s="543"/>
      <c r="X220" s="543"/>
      <c r="Y220" s="543"/>
      <c r="Z220" s="359"/>
      <c r="AA220" s="359"/>
      <c r="AB220" s="359"/>
      <c r="AC220" s="359"/>
      <c r="AD220" s="359"/>
      <c r="AE220" s="359"/>
      <c r="AF220" s="359"/>
      <c r="AG220" s="359"/>
      <c r="AH220" s="359"/>
      <c r="AI220" s="543"/>
      <c r="AJ220" s="544"/>
    </row>
    <row r="221" spans="1:46" ht="12" customHeight="1">
      <c r="A221" s="543"/>
      <c r="B221" s="546" t="s">
        <v>143</v>
      </c>
      <c r="C221" s="547" t="s">
        <v>142</v>
      </c>
      <c r="D221" s="543"/>
      <c r="E221" s="543"/>
      <c r="F221" s="543"/>
      <c r="G221" s="543"/>
      <c r="H221" s="543"/>
      <c r="I221" s="543"/>
      <c r="J221" s="543"/>
      <c r="K221" s="543"/>
      <c r="L221" s="543"/>
      <c r="M221" s="543"/>
      <c r="N221" s="543"/>
      <c r="O221" s="543"/>
      <c r="P221" s="543"/>
      <c r="Q221" s="543"/>
      <c r="R221" s="543"/>
      <c r="S221" s="543"/>
      <c r="T221" s="543"/>
      <c r="U221" s="543"/>
      <c r="V221" s="543"/>
      <c r="W221" s="543"/>
      <c r="X221" s="543"/>
      <c r="Y221" s="543"/>
      <c r="Z221" s="359"/>
      <c r="AA221" s="359"/>
      <c r="AB221" s="359"/>
      <c r="AC221" s="359"/>
      <c r="AD221" s="359"/>
      <c r="AE221" s="359"/>
      <c r="AF221" s="359"/>
      <c r="AG221" s="359"/>
      <c r="AH221" s="359"/>
      <c r="AI221" s="543"/>
      <c r="AJ221" s="544"/>
    </row>
    <row r="222" spans="1:46" ht="21" customHeight="1">
      <c r="A222" s="543"/>
      <c r="B222" s="548" t="s">
        <v>144</v>
      </c>
      <c r="C222" s="1340" t="s">
        <v>373</v>
      </c>
      <c r="D222" s="1340"/>
      <c r="E222" s="1340"/>
      <c r="F222" s="1340"/>
      <c r="G222" s="1340"/>
      <c r="H222" s="1340"/>
      <c r="I222" s="1340"/>
      <c r="J222" s="1340"/>
      <c r="K222" s="1340"/>
      <c r="L222" s="1340"/>
      <c r="M222" s="1340"/>
      <c r="N222" s="1340"/>
      <c r="O222" s="1340"/>
      <c r="P222" s="1340"/>
      <c r="Q222" s="1340"/>
      <c r="R222" s="1340"/>
      <c r="S222" s="1340"/>
      <c r="T222" s="1340"/>
      <c r="U222" s="1340"/>
      <c r="V222" s="1340"/>
      <c r="W222" s="1340"/>
      <c r="X222" s="1340"/>
      <c r="Y222" s="1340"/>
      <c r="Z222" s="1340"/>
      <c r="AA222" s="1340"/>
      <c r="AB222" s="1340"/>
      <c r="AC222" s="1340"/>
      <c r="AD222" s="1340"/>
      <c r="AE222" s="1340"/>
      <c r="AF222" s="1340"/>
      <c r="AG222" s="1340"/>
      <c r="AH222" s="1340"/>
      <c r="AI222" s="1340"/>
      <c r="AJ222" s="1340"/>
    </row>
    <row r="223" spans="1:46" ht="7.5" customHeight="1" thickBot="1">
      <c r="A223" s="549"/>
      <c r="B223" s="549"/>
      <c r="C223" s="550"/>
      <c r="D223" s="550"/>
      <c r="E223" s="550"/>
      <c r="F223" s="550"/>
      <c r="G223" s="550"/>
      <c r="H223" s="550"/>
      <c r="I223" s="550"/>
      <c r="J223" s="550"/>
      <c r="K223" s="550"/>
      <c r="L223" s="550"/>
      <c r="M223" s="550"/>
      <c r="N223" s="550"/>
      <c r="O223" s="550"/>
      <c r="P223" s="550"/>
      <c r="Q223" s="550"/>
      <c r="R223" s="550"/>
      <c r="S223" s="550"/>
      <c r="T223" s="550"/>
      <c r="U223" s="550"/>
      <c r="V223" s="550"/>
      <c r="W223" s="550"/>
      <c r="X223" s="550"/>
      <c r="Y223" s="550"/>
      <c r="Z223" s="550"/>
      <c r="AA223" s="550"/>
      <c r="AB223" s="550"/>
      <c r="AC223" s="550"/>
      <c r="AD223" s="550"/>
      <c r="AE223" s="550"/>
      <c r="AF223" s="550"/>
      <c r="AG223" s="550"/>
      <c r="AH223" s="550"/>
      <c r="AI223" s="550"/>
      <c r="AJ223" s="551"/>
    </row>
    <row r="224" spans="1:46" ht="1.5" customHeight="1">
      <c r="A224" s="552"/>
      <c r="B224" s="553"/>
      <c r="C224" s="553"/>
      <c r="D224" s="553"/>
      <c r="E224" s="553"/>
      <c r="F224" s="553"/>
      <c r="G224" s="553"/>
      <c r="H224" s="553"/>
      <c r="I224" s="553"/>
      <c r="J224" s="553"/>
      <c r="K224" s="553"/>
      <c r="L224" s="553"/>
      <c r="M224" s="553"/>
      <c r="N224" s="553"/>
      <c r="O224" s="553"/>
      <c r="P224" s="553"/>
      <c r="Q224" s="553"/>
      <c r="R224" s="553"/>
      <c r="S224" s="553"/>
      <c r="T224" s="553"/>
      <c r="U224" s="553"/>
      <c r="V224" s="553"/>
      <c r="W224" s="553"/>
      <c r="X224" s="553"/>
      <c r="Y224" s="553"/>
      <c r="Z224" s="553"/>
      <c r="AA224" s="553"/>
      <c r="AB224" s="553"/>
      <c r="AC224" s="553"/>
      <c r="AD224" s="553"/>
      <c r="AE224" s="553"/>
      <c r="AF224" s="553"/>
      <c r="AG224" s="553"/>
      <c r="AH224" s="553"/>
      <c r="AI224" s="553"/>
      <c r="AJ224" s="554"/>
    </row>
    <row r="225" spans="1:36" ht="31.5" customHeight="1">
      <c r="A225" s="555"/>
      <c r="B225" s="1492" t="s">
        <v>250</v>
      </c>
      <c r="C225" s="1492"/>
      <c r="D225" s="1492"/>
      <c r="E225" s="1492"/>
      <c r="F225" s="1492"/>
      <c r="G225" s="1492"/>
      <c r="H225" s="1492"/>
      <c r="I225" s="1492"/>
      <c r="J225" s="1492"/>
      <c r="K225" s="1492"/>
      <c r="L225" s="1492"/>
      <c r="M225" s="1492"/>
      <c r="N225" s="1492"/>
      <c r="O225" s="1492"/>
      <c r="P225" s="1492"/>
      <c r="Q225" s="1492"/>
      <c r="R225" s="1492"/>
      <c r="S225" s="1492"/>
      <c r="T225" s="1492"/>
      <c r="U225" s="1492"/>
      <c r="V225" s="1492"/>
      <c r="W225" s="1492"/>
      <c r="X225" s="1492"/>
      <c r="Y225" s="1492"/>
      <c r="Z225" s="1492"/>
      <c r="AA225" s="1492"/>
      <c r="AB225" s="1492"/>
      <c r="AC225" s="1492"/>
      <c r="AD225" s="1492"/>
      <c r="AE225" s="1492"/>
      <c r="AF225" s="1492"/>
      <c r="AG225" s="1492"/>
      <c r="AH225" s="1492"/>
      <c r="AI225" s="1492"/>
      <c r="AJ225" s="556"/>
    </row>
    <row r="226" spans="1:36" ht="4.5" customHeight="1">
      <c r="A226" s="555"/>
      <c r="B226" s="359"/>
      <c r="C226" s="543"/>
      <c r="D226" s="543"/>
      <c r="E226" s="543"/>
      <c r="F226" s="543"/>
      <c r="G226" s="543"/>
      <c r="H226" s="543"/>
      <c r="I226" s="543"/>
      <c r="J226" s="543"/>
      <c r="K226" s="543"/>
      <c r="L226" s="543"/>
      <c r="M226" s="543"/>
      <c r="N226" s="543"/>
      <c r="O226" s="543"/>
      <c r="P226" s="543"/>
      <c r="Q226" s="543"/>
      <c r="R226" s="543"/>
      <c r="S226" s="543"/>
      <c r="T226" s="543"/>
      <c r="U226" s="543"/>
      <c r="V226" s="543"/>
      <c r="W226" s="543"/>
      <c r="X226" s="543"/>
      <c r="Y226" s="543"/>
      <c r="Z226" s="543"/>
      <c r="AA226" s="543"/>
      <c r="AB226" s="543"/>
      <c r="AC226" s="543"/>
      <c r="AD226" s="543"/>
      <c r="AE226" s="543"/>
      <c r="AF226" s="543"/>
      <c r="AG226" s="543"/>
      <c r="AH226" s="543"/>
      <c r="AI226" s="543"/>
      <c r="AJ226" s="556"/>
    </row>
    <row r="227" spans="1:36" s="560" customFormat="1" ht="13.5" customHeight="1">
      <c r="A227" s="557"/>
      <c r="B227" s="558" t="s">
        <v>19</v>
      </c>
      <c r="C227" s="558"/>
      <c r="D227" s="1493">
        <v>4</v>
      </c>
      <c r="E227" s="1494"/>
      <c r="F227" s="558" t="s">
        <v>5</v>
      </c>
      <c r="G227" s="1493">
        <v>4</v>
      </c>
      <c r="H227" s="1494"/>
      <c r="I227" s="558" t="s">
        <v>4</v>
      </c>
      <c r="J227" s="1493">
        <v>1</v>
      </c>
      <c r="K227" s="1494"/>
      <c r="L227" s="558" t="s">
        <v>3</v>
      </c>
      <c r="M227" s="559"/>
      <c r="N227" s="1495" t="s">
        <v>6</v>
      </c>
      <c r="O227" s="1495"/>
      <c r="P227" s="1495"/>
      <c r="Q227" s="1488" t="str">
        <f>IF(G10="","",G10)</f>
        <v>社会福祉法人○○会</v>
      </c>
      <c r="R227" s="1488"/>
      <c r="S227" s="1488"/>
      <c r="T227" s="1488"/>
      <c r="U227" s="1488"/>
      <c r="V227" s="1488"/>
      <c r="W227" s="1488"/>
      <c r="X227" s="1488"/>
      <c r="Y227" s="1488"/>
      <c r="Z227" s="1488"/>
      <c r="AA227" s="1488"/>
      <c r="AB227" s="1488"/>
      <c r="AC227" s="1488"/>
      <c r="AD227" s="1488"/>
      <c r="AE227" s="1488"/>
      <c r="AF227" s="1488"/>
      <c r="AG227" s="1488"/>
      <c r="AH227" s="1488"/>
      <c r="AI227" s="1488"/>
      <c r="AJ227" s="1496"/>
    </row>
    <row r="228" spans="1:36" s="560" customFormat="1" ht="13.5" customHeight="1">
      <c r="A228" s="561"/>
      <c r="B228" s="562"/>
      <c r="C228" s="563"/>
      <c r="D228" s="563"/>
      <c r="E228" s="563"/>
      <c r="F228" s="563"/>
      <c r="G228" s="563"/>
      <c r="H228" s="563"/>
      <c r="I228" s="563"/>
      <c r="J228" s="563"/>
      <c r="K228" s="563"/>
      <c r="L228" s="563"/>
      <c r="M228" s="563"/>
      <c r="N228" s="1486" t="s">
        <v>82</v>
      </c>
      <c r="O228" s="1486"/>
      <c r="P228" s="1486"/>
      <c r="Q228" s="1487" t="s">
        <v>83</v>
      </c>
      <c r="R228" s="1487"/>
      <c r="S228" s="1488" t="str">
        <f>IF(【全員最初に作成】基本情報!M20="","",【全員最初に作成】基本情報!M20)</f>
        <v>代表取締役</v>
      </c>
      <c r="T228" s="1488"/>
      <c r="U228" s="1488"/>
      <c r="V228" s="1488"/>
      <c r="W228" s="1488"/>
      <c r="X228" s="1489" t="s">
        <v>84</v>
      </c>
      <c r="Y228" s="1489"/>
      <c r="Z228" s="1488" t="str">
        <f>IF(【全員最初に作成】基本情報!M21="","",【全員最初に作成】基本情報!M21)</f>
        <v>厚労　花子</v>
      </c>
      <c r="AA228" s="1488"/>
      <c r="AB228" s="1488"/>
      <c r="AC228" s="1488"/>
      <c r="AD228" s="1488"/>
      <c r="AE228" s="1488"/>
      <c r="AF228" s="1488"/>
      <c r="AG228" s="1488"/>
      <c r="AH228" s="1488"/>
      <c r="AI228" s="1490"/>
      <c r="AJ228" s="1491"/>
    </row>
    <row r="229" spans="1:36" s="560" customFormat="1" ht="4.5" customHeight="1" thickBot="1">
      <c r="A229" s="564"/>
      <c r="B229" s="565"/>
      <c r="C229" s="566"/>
      <c r="D229" s="566"/>
      <c r="E229" s="566"/>
      <c r="F229" s="566"/>
      <c r="G229" s="566"/>
      <c r="H229" s="566"/>
      <c r="I229" s="566"/>
      <c r="J229" s="566"/>
      <c r="K229" s="566"/>
      <c r="L229" s="566"/>
      <c r="M229" s="566"/>
      <c r="N229" s="566"/>
      <c r="O229" s="566"/>
      <c r="P229" s="565"/>
      <c r="Q229" s="567"/>
      <c r="R229" s="568"/>
      <c r="S229" s="568"/>
      <c r="T229" s="568"/>
      <c r="U229" s="568"/>
      <c r="V229" s="568"/>
      <c r="W229" s="569"/>
      <c r="X229" s="569"/>
      <c r="Y229" s="569"/>
      <c r="Z229" s="569"/>
      <c r="AA229" s="569"/>
      <c r="AB229" s="569"/>
      <c r="AC229" s="569"/>
      <c r="AD229" s="569"/>
      <c r="AE229" s="569"/>
      <c r="AF229" s="569"/>
      <c r="AG229" s="569"/>
      <c r="AH229" s="569"/>
      <c r="AI229" s="570"/>
      <c r="AJ229" s="571"/>
    </row>
    <row r="230" spans="1:36" ht="13.5" customHeight="1">
      <c r="A230" s="572"/>
      <c r="B230" s="412"/>
      <c r="C230" s="559"/>
      <c r="D230" s="559"/>
      <c r="E230" s="559"/>
      <c r="F230" s="559"/>
      <c r="G230" s="559"/>
      <c r="H230" s="559"/>
      <c r="I230" s="559"/>
      <c r="J230" s="559"/>
      <c r="K230" s="559"/>
      <c r="L230" s="559"/>
      <c r="M230" s="559"/>
      <c r="N230" s="559"/>
      <c r="O230" s="559"/>
      <c r="P230" s="559"/>
      <c r="Q230" s="559"/>
      <c r="R230" s="559"/>
      <c r="S230" s="559"/>
      <c r="T230" s="559"/>
      <c r="U230" s="559"/>
      <c r="V230" s="559"/>
      <c r="W230" s="559"/>
      <c r="X230" s="559"/>
      <c r="Y230" s="559"/>
      <c r="Z230" s="559"/>
      <c r="AA230" s="559"/>
      <c r="AB230" s="559"/>
      <c r="AC230" s="559"/>
      <c r="AD230" s="559"/>
      <c r="AE230" s="559"/>
      <c r="AF230" s="559"/>
      <c r="AG230" s="559"/>
      <c r="AH230" s="559"/>
      <c r="AI230" s="559"/>
      <c r="AJ230" s="573"/>
    </row>
    <row r="231" spans="1:36">
      <c r="B231" s="558"/>
    </row>
    <row r="232" spans="1:36" ht="16.2">
      <c r="A232" s="574"/>
      <c r="B232" s="209"/>
      <c r="C232" s="574"/>
      <c r="D232" s="574"/>
      <c r="E232" s="574"/>
      <c r="F232" s="574"/>
      <c r="G232" s="574"/>
      <c r="H232" s="574"/>
      <c r="I232" s="574"/>
      <c r="J232" s="574"/>
      <c r="K232" s="574"/>
      <c r="L232" s="574"/>
      <c r="M232" s="574"/>
      <c r="N232" s="574"/>
      <c r="O232" s="574"/>
      <c r="P232" s="574"/>
      <c r="Q232" s="574"/>
      <c r="R232" s="574"/>
      <c r="S232" s="574"/>
      <c r="T232" s="574"/>
      <c r="U232" s="574"/>
      <c r="V232" s="574"/>
      <c r="W232" s="574"/>
      <c r="X232" s="574"/>
      <c r="Y232" s="574"/>
      <c r="Z232" s="574"/>
      <c r="AA232" s="574"/>
      <c r="AB232" s="574"/>
      <c r="AC232" s="574"/>
      <c r="AD232" s="574"/>
      <c r="AE232" s="575"/>
      <c r="AF232" s="574"/>
      <c r="AG232" s="574"/>
      <c r="AH232" s="574"/>
      <c r="AI232" s="574"/>
      <c r="AJ232" s="574"/>
    </row>
    <row r="233" spans="1:36">
      <c r="A233" s="576"/>
      <c r="B233" s="574" t="s">
        <v>16</v>
      </c>
      <c r="C233" s="576"/>
      <c r="D233" s="576"/>
      <c r="E233" s="576"/>
      <c r="F233" s="576"/>
      <c r="G233" s="576"/>
      <c r="H233" s="576"/>
      <c r="I233" s="576"/>
      <c r="J233" s="576"/>
      <c r="K233" s="576"/>
      <c r="L233" s="576"/>
      <c r="M233" s="576"/>
      <c r="N233" s="576"/>
      <c r="O233" s="576"/>
      <c r="P233" s="576"/>
      <c r="Q233" s="576"/>
      <c r="R233" s="576"/>
      <c r="S233" s="576"/>
      <c r="T233" s="576"/>
      <c r="U233" s="576"/>
      <c r="V233" s="576"/>
      <c r="W233" s="576"/>
      <c r="X233" s="576"/>
      <c r="Y233" s="576"/>
      <c r="Z233" s="576"/>
      <c r="AA233" s="576"/>
      <c r="AB233" s="576"/>
      <c r="AC233" s="576"/>
      <c r="AD233" s="576"/>
      <c r="AE233" s="576"/>
      <c r="AF233" s="576"/>
      <c r="AG233" s="576"/>
      <c r="AH233" s="576"/>
      <c r="AI233" s="576"/>
      <c r="AJ233" s="576"/>
    </row>
    <row r="234" spans="1:36">
      <c r="A234" s="576"/>
      <c r="B234" s="576"/>
      <c r="C234" s="576"/>
      <c r="D234" s="576"/>
      <c r="E234" s="576"/>
      <c r="F234" s="576"/>
      <c r="G234" s="576"/>
      <c r="H234" s="576"/>
      <c r="I234" s="576"/>
      <c r="J234" s="576"/>
      <c r="K234" s="576"/>
      <c r="L234" s="576"/>
      <c r="M234" s="576"/>
      <c r="N234" s="576"/>
      <c r="O234" s="576"/>
      <c r="P234" s="576"/>
      <c r="Q234" s="576"/>
      <c r="R234" s="576"/>
      <c r="S234" s="576"/>
      <c r="T234" s="576"/>
      <c r="U234" s="576"/>
      <c r="V234" s="576"/>
      <c r="W234" s="576"/>
      <c r="X234" s="576"/>
      <c r="Y234" s="576"/>
      <c r="Z234" s="576"/>
      <c r="AA234" s="576"/>
      <c r="AB234" s="576"/>
      <c r="AC234" s="576"/>
      <c r="AD234" s="576"/>
      <c r="AE234" s="576"/>
      <c r="AF234" s="576"/>
      <c r="AG234" s="576"/>
      <c r="AH234" s="576"/>
      <c r="AI234" s="576"/>
      <c r="AJ234" s="576"/>
    </row>
    <row r="235" spans="1:36">
      <c r="A235" s="576"/>
      <c r="B235" s="576"/>
      <c r="C235" s="576"/>
      <c r="D235" s="576"/>
      <c r="E235" s="576"/>
      <c r="F235" s="576"/>
      <c r="G235" s="576"/>
      <c r="H235" s="576"/>
      <c r="I235" s="576"/>
      <c r="J235" s="576"/>
      <c r="K235" s="576"/>
      <c r="L235" s="576"/>
      <c r="M235" s="576"/>
      <c r="N235" s="576"/>
      <c r="O235" s="576"/>
      <c r="P235" s="576"/>
      <c r="Q235" s="576"/>
      <c r="R235" s="576"/>
      <c r="S235" s="576"/>
      <c r="T235" s="576"/>
      <c r="U235" s="576"/>
      <c r="V235" s="576"/>
      <c r="W235" s="576"/>
      <c r="X235" s="576"/>
      <c r="Y235" s="576"/>
      <c r="Z235" s="576"/>
      <c r="AA235" s="576"/>
      <c r="AB235" s="576"/>
      <c r="AC235" s="576"/>
      <c r="AD235" s="576"/>
      <c r="AE235" s="576"/>
      <c r="AF235" s="576"/>
      <c r="AG235" s="576"/>
      <c r="AH235" s="576"/>
      <c r="AI235" s="576"/>
      <c r="AJ235" s="576"/>
    </row>
    <row r="236" spans="1:36">
      <c r="A236" s="576"/>
      <c r="B236" s="576"/>
      <c r="C236" s="576"/>
      <c r="D236" s="576"/>
      <c r="E236" s="576"/>
      <c r="F236" s="576"/>
      <c r="G236" s="576"/>
      <c r="H236" s="576"/>
      <c r="I236" s="576"/>
      <c r="J236" s="576"/>
      <c r="K236" s="576"/>
      <c r="L236" s="576"/>
      <c r="M236" s="576"/>
      <c r="N236" s="576"/>
      <c r="O236" s="576"/>
      <c r="P236" s="576"/>
      <c r="Q236" s="576"/>
      <c r="R236" s="576"/>
      <c r="S236" s="576"/>
      <c r="T236" s="576"/>
      <c r="U236" s="576"/>
      <c r="V236" s="576"/>
      <c r="W236" s="576"/>
      <c r="X236" s="576"/>
      <c r="Y236" s="576"/>
      <c r="Z236" s="576"/>
      <c r="AA236" s="576"/>
      <c r="AB236" s="576"/>
      <c r="AC236" s="576"/>
      <c r="AD236" s="576"/>
      <c r="AE236" s="576"/>
      <c r="AF236" s="576"/>
      <c r="AG236" s="576"/>
      <c r="AH236" s="576"/>
      <c r="AI236" s="576"/>
      <c r="AJ236" s="576"/>
    </row>
    <row r="237" spans="1:36">
      <c r="A237" s="576"/>
      <c r="B237" s="576"/>
      <c r="C237" s="576"/>
      <c r="D237" s="576"/>
      <c r="E237" s="576"/>
      <c r="F237" s="576"/>
      <c r="G237" s="576"/>
      <c r="H237" s="576"/>
      <c r="I237" s="576"/>
      <c r="J237" s="576"/>
      <c r="K237" s="576"/>
      <c r="L237" s="576"/>
      <c r="M237" s="576"/>
      <c r="N237" s="576"/>
      <c r="O237" s="576"/>
      <c r="P237" s="576"/>
      <c r="Q237" s="576"/>
      <c r="R237" s="576"/>
      <c r="S237" s="576"/>
      <c r="T237" s="576"/>
      <c r="U237" s="576"/>
      <c r="V237" s="576"/>
      <c r="W237" s="576"/>
      <c r="X237" s="576"/>
      <c r="Y237" s="576"/>
      <c r="Z237" s="576"/>
      <c r="AA237" s="576"/>
      <c r="AB237" s="576"/>
      <c r="AC237" s="576"/>
      <c r="AD237" s="576"/>
      <c r="AE237" s="576"/>
      <c r="AF237" s="576"/>
      <c r="AG237" s="576"/>
      <c r="AH237" s="576"/>
      <c r="AI237" s="576"/>
      <c r="AJ237" s="576"/>
    </row>
    <row r="238" spans="1:36">
      <c r="A238" s="576"/>
      <c r="B238" s="576"/>
      <c r="C238" s="576"/>
      <c r="D238" s="576"/>
      <c r="E238" s="576"/>
      <c r="F238" s="576"/>
      <c r="G238" s="576"/>
      <c r="H238" s="576"/>
      <c r="I238" s="576"/>
      <c r="J238" s="576"/>
      <c r="K238" s="576"/>
      <c r="L238" s="576"/>
      <c r="M238" s="576"/>
      <c r="N238" s="576"/>
      <c r="O238" s="576"/>
      <c r="P238" s="576"/>
      <c r="Q238" s="576"/>
      <c r="R238" s="576"/>
      <c r="S238" s="576"/>
      <c r="T238" s="576"/>
      <c r="U238" s="576"/>
      <c r="V238" s="576"/>
      <c r="W238" s="576"/>
      <c r="X238" s="576"/>
      <c r="Y238" s="576"/>
      <c r="Z238" s="576"/>
      <c r="AA238" s="576"/>
      <c r="AB238" s="576"/>
      <c r="AC238" s="576"/>
      <c r="AD238" s="576"/>
      <c r="AE238" s="576"/>
      <c r="AF238" s="576"/>
      <c r="AG238" s="576"/>
      <c r="AH238" s="576"/>
      <c r="AI238" s="576"/>
      <c r="AJ238" s="576"/>
    </row>
    <row r="239" spans="1:36">
      <c r="A239" s="576"/>
      <c r="B239" s="576"/>
      <c r="C239" s="576"/>
      <c r="D239" s="576"/>
      <c r="E239" s="576"/>
      <c r="F239" s="576"/>
      <c r="G239" s="576"/>
      <c r="H239" s="576"/>
      <c r="I239" s="576"/>
      <c r="J239" s="576"/>
      <c r="K239" s="576"/>
      <c r="L239" s="576"/>
      <c r="M239" s="576"/>
      <c r="N239" s="576"/>
      <c r="O239" s="576"/>
      <c r="P239" s="576"/>
      <c r="Q239" s="576"/>
      <c r="R239" s="576"/>
      <c r="S239" s="576"/>
      <c r="T239" s="576"/>
      <c r="U239" s="576"/>
      <c r="V239" s="576"/>
      <c r="W239" s="576"/>
      <c r="X239" s="576"/>
      <c r="Y239" s="576"/>
      <c r="Z239" s="576"/>
      <c r="AA239" s="576"/>
      <c r="AB239" s="576"/>
      <c r="AC239" s="576"/>
      <c r="AD239" s="576"/>
      <c r="AE239" s="576"/>
      <c r="AF239" s="576"/>
      <c r="AG239" s="576"/>
      <c r="AH239" s="576"/>
      <c r="AI239" s="576"/>
      <c r="AJ239" s="576"/>
    </row>
    <row r="240" spans="1:36">
      <c r="A240" s="576"/>
      <c r="B240" s="576"/>
      <c r="C240" s="576"/>
      <c r="D240" s="576"/>
      <c r="E240" s="576"/>
      <c r="F240" s="576"/>
      <c r="G240" s="576"/>
      <c r="H240" s="576"/>
      <c r="I240" s="576"/>
      <c r="J240" s="576"/>
      <c r="K240" s="576"/>
      <c r="L240" s="576"/>
      <c r="M240" s="576"/>
      <c r="N240" s="576"/>
      <c r="O240" s="576"/>
      <c r="P240" s="576"/>
      <c r="Q240" s="576"/>
      <c r="R240" s="576"/>
      <c r="S240" s="576"/>
      <c r="T240" s="576"/>
      <c r="U240" s="576"/>
      <c r="V240" s="576"/>
      <c r="W240" s="576"/>
      <c r="X240" s="576"/>
      <c r="Y240" s="576"/>
      <c r="Z240" s="576"/>
      <c r="AA240" s="576"/>
      <c r="AB240" s="576"/>
      <c r="AC240" s="576"/>
      <c r="AD240" s="576"/>
      <c r="AE240" s="576"/>
      <c r="AF240" s="576"/>
      <c r="AG240" s="576"/>
      <c r="AH240" s="576"/>
      <c r="AI240" s="576"/>
      <c r="AJ240" s="576"/>
    </row>
    <row r="241" spans="1:36">
      <c r="A241" s="576"/>
      <c r="B241" s="576"/>
      <c r="C241" s="576"/>
      <c r="D241" s="576"/>
      <c r="E241" s="576"/>
      <c r="F241" s="576"/>
      <c r="G241" s="576"/>
      <c r="H241" s="576"/>
      <c r="I241" s="576"/>
      <c r="J241" s="576"/>
      <c r="K241" s="576"/>
      <c r="L241" s="576"/>
      <c r="M241" s="576"/>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row>
    <row r="242" spans="1:36">
      <c r="A242" s="576"/>
      <c r="B242" s="576"/>
      <c r="C242" s="576"/>
      <c r="D242" s="576"/>
      <c r="E242" s="576"/>
      <c r="F242" s="576"/>
      <c r="G242" s="576"/>
      <c r="H242" s="576"/>
      <c r="I242" s="576"/>
      <c r="J242" s="576"/>
      <c r="K242" s="576"/>
      <c r="L242" s="576"/>
      <c r="M242" s="576"/>
      <c r="N242" s="576"/>
      <c r="O242" s="576"/>
      <c r="P242" s="576"/>
      <c r="Q242" s="576"/>
      <c r="R242" s="576"/>
      <c r="S242" s="576"/>
      <c r="T242" s="576"/>
      <c r="U242" s="576"/>
      <c r="V242" s="576"/>
      <c r="W242" s="576"/>
      <c r="X242" s="576"/>
      <c r="Y242" s="576"/>
      <c r="Z242" s="576"/>
      <c r="AA242" s="576"/>
      <c r="AB242" s="576"/>
      <c r="AC242" s="576"/>
      <c r="AD242" s="576"/>
      <c r="AE242" s="576"/>
      <c r="AF242" s="576"/>
      <c r="AG242" s="576"/>
      <c r="AH242" s="576"/>
      <c r="AI242" s="576"/>
      <c r="AJ242" s="576"/>
    </row>
    <row r="243" spans="1:36">
      <c r="A243" s="576"/>
      <c r="B243" s="576"/>
      <c r="C243" s="576"/>
      <c r="D243" s="576"/>
      <c r="E243" s="576"/>
      <c r="F243" s="576"/>
      <c r="G243" s="576"/>
      <c r="H243" s="576"/>
      <c r="I243" s="576"/>
      <c r="J243" s="576"/>
      <c r="K243" s="576"/>
      <c r="L243" s="576"/>
      <c r="M243" s="576"/>
      <c r="N243" s="576"/>
      <c r="O243" s="576"/>
      <c r="P243" s="576"/>
      <c r="Q243" s="576"/>
      <c r="R243" s="576"/>
      <c r="S243" s="576"/>
      <c r="T243" s="576"/>
      <c r="U243" s="576"/>
      <c r="V243" s="576"/>
      <c r="W243" s="576"/>
      <c r="X243" s="576"/>
      <c r="Y243" s="576"/>
      <c r="Z243" s="576"/>
      <c r="AA243" s="576"/>
      <c r="AB243" s="576"/>
      <c r="AC243" s="576"/>
      <c r="AD243" s="576"/>
      <c r="AE243" s="576"/>
      <c r="AF243" s="576"/>
      <c r="AG243" s="576"/>
      <c r="AH243" s="576"/>
      <c r="AI243" s="576"/>
      <c r="AJ243" s="576"/>
    </row>
    <row r="244" spans="1:36">
      <c r="A244" s="576"/>
      <c r="B244" s="576"/>
      <c r="C244" s="576"/>
      <c r="D244" s="576"/>
      <c r="E244" s="576"/>
      <c r="F244" s="576"/>
      <c r="G244" s="576"/>
      <c r="H244" s="576"/>
      <c r="I244" s="576"/>
      <c r="J244" s="576"/>
      <c r="K244" s="576"/>
      <c r="L244" s="576"/>
      <c r="M244" s="576"/>
      <c r="N244" s="576"/>
      <c r="O244" s="576"/>
      <c r="P244" s="576"/>
      <c r="Q244" s="576"/>
      <c r="R244" s="576"/>
      <c r="S244" s="576"/>
      <c r="T244" s="576"/>
      <c r="U244" s="576"/>
      <c r="V244" s="576"/>
      <c r="W244" s="576"/>
      <c r="X244" s="576"/>
      <c r="Y244" s="576"/>
      <c r="Z244" s="576"/>
      <c r="AA244" s="576"/>
      <c r="AB244" s="576"/>
      <c r="AC244" s="576"/>
      <c r="AD244" s="576"/>
      <c r="AE244" s="576"/>
      <c r="AF244" s="576"/>
      <c r="AG244" s="576"/>
      <c r="AH244" s="576"/>
      <c r="AI244" s="576"/>
      <c r="AJ244" s="576"/>
    </row>
    <row r="245" spans="1:36">
      <c r="A245" s="576"/>
      <c r="B245" s="576"/>
      <c r="C245" s="576"/>
      <c r="D245" s="576"/>
      <c r="E245" s="576"/>
      <c r="F245" s="576"/>
      <c r="G245" s="576"/>
      <c r="H245" s="576"/>
      <c r="I245" s="576"/>
      <c r="J245" s="576"/>
      <c r="K245" s="576"/>
      <c r="L245" s="576"/>
      <c r="M245" s="576"/>
      <c r="N245" s="576"/>
      <c r="O245" s="576"/>
      <c r="P245" s="576"/>
      <c r="Q245" s="576"/>
      <c r="R245" s="576"/>
      <c r="S245" s="576"/>
      <c r="T245" s="576"/>
      <c r="U245" s="576"/>
      <c r="V245" s="576"/>
      <c r="W245" s="576"/>
      <c r="X245" s="576"/>
      <c r="Y245" s="576"/>
      <c r="Z245" s="576"/>
      <c r="AA245" s="576"/>
      <c r="AB245" s="576"/>
      <c r="AC245" s="576"/>
      <c r="AD245" s="576"/>
      <c r="AE245" s="576"/>
      <c r="AF245" s="576"/>
      <c r="AG245" s="576"/>
      <c r="AH245" s="576"/>
      <c r="AI245" s="576"/>
      <c r="AJ245" s="576"/>
    </row>
    <row r="246" spans="1:36">
      <c r="A246" s="576"/>
      <c r="B246" s="576"/>
      <c r="C246" s="576"/>
      <c r="D246" s="576"/>
      <c r="E246" s="576"/>
      <c r="F246" s="576"/>
      <c r="G246" s="576"/>
      <c r="H246" s="576"/>
      <c r="I246" s="576"/>
      <c r="J246" s="576"/>
      <c r="K246" s="576"/>
      <c r="L246" s="576"/>
      <c r="M246" s="576"/>
      <c r="N246" s="576"/>
      <c r="O246" s="576"/>
      <c r="P246" s="576"/>
      <c r="Q246" s="576"/>
      <c r="R246" s="576"/>
      <c r="S246" s="576"/>
      <c r="T246" s="576"/>
      <c r="U246" s="576"/>
      <c r="V246" s="576"/>
      <c r="W246" s="576"/>
      <c r="X246" s="576"/>
      <c r="Y246" s="576"/>
      <c r="Z246" s="576"/>
      <c r="AA246" s="576"/>
      <c r="AB246" s="576"/>
      <c r="AC246" s="576"/>
      <c r="AD246" s="576"/>
      <c r="AE246" s="576"/>
      <c r="AF246" s="576"/>
      <c r="AG246" s="576"/>
      <c r="AH246" s="576"/>
      <c r="AI246" s="576"/>
      <c r="AJ246" s="576"/>
    </row>
    <row r="247" spans="1:36">
      <c r="A247" s="576"/>
      <c r="B247" s="576"/>
      <c r="C247" s="576"/>
      <c r="D247" s="576"/>
      <c r="E247" s="576"/>
      <c r="F247" s="576"/>
      <c r="G247" s="576"/>
      <c r="H247" s="576"/>
      <c r="I247" s="576"/>
      <c r="J247" s="576"/>
      <c r="K247" s="576"/>
      <c r="L247" s="576"/>
      <c r="M247" s="576"/>
      <c r="N247" s="576"/>
      <c r="O247" s="576"/>
      <c r="P247" s="576"/>
      <c r="Q247" s="576"/>
      <c r="R247" s="576"/>
      <c r="S247" s="576"/>
      <c r="T247" s="576"/>
      <c r="U247" s="576"/>
      <c r="V247" s="576"/>
      <c r="W247" s="576"/>
      <c r="X247" s="576"/>
      <c r="Y247" s="576"/>
      <c r="Z247" s="576"/>
      <c r="AA247" s="576"/>
      <c r="AB247" s="576"/>
      <c r="AC247" s="576"/>
      <c r="AD247" s="576"/>
      <c r="AE247" s="576"/>
      <c r="AF247" s="576"/>
      <c r="AG247" s="576"/>
      <c r="AH247" s="576"/>
      <c r="AI247" s="576"/>
      <c r="AJ247" s="576"/>
    </row>
    <row r="248" spans="1:36">
      <c r="A248" s="576"/>
      <c r="B248" s="576"/>
      <c r="C248" s="576"/>
      <c r="D248" s="576"/>
      <c r="E248" s="576"/>
      <c r="F248" s="576"/>
      <c r="G248" s="576"/>
      <c r="H248" s="576"/>
      <c r="I248" s="576"/>
      <c r="J248" s="576"/>
      <c r="K248" s="576"/>
      <c r="L248" s="576"/>
      <c r="M248" s="576"/>
      <c r="N248" s="576"/>
      <c r="O248" s="576"/>
      <c r="P248" s="576"/>
      <c r="Q248" s="576"/>
      <c r="R248" s="576"/>
      <c r="S248" s="576"/>
      <c r="T248" s="576"/>
      <c r="U248" s="576"/>
      <c r="V248" s="576"/>
      <c r="W248" s="576"/>
      <c r="X248" s="576"/>
      <c r="Y248" s="576"/>
      <c r="Z248" s="576"/>
      <c r="AA248" s="576"/>
      <c r="AB248" s="576"/>
      <c r="AC248" s="576"/>
      <c r="AD248" s="576"/>
      <c r="AE248" s="576"/>
      <c r="AF248" s="576"/>
      <c r="AG248" s="576"/>
      <c r="AH248" s="576"/>
      <c r="AI248" s="576"/>
      <c r="AJ248" s="576"/>
    </row>
    <row r="249" spans="1:36">
      <c r="A249" s="576"/>
      <c r="B249" s="576"/>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row>
    <row r="250" spans="1:36">
      <c r="A250" s="576"/>
      <c r="B250" s="576"/>
      <c r="C250" s="576"/>
      <c r="D250" s="576"/>
      <c r="E250" s="576"/>
      <c r="F250" s="576"/>
      <c r="G250" s="576"/>
      <c r="H250" s="576"/>
      <c r="I250" s="576"/>
      <c r="J250" s="576"/>
      <c r="K250" s="576"/>
      <c r="L250" s="576"/>
      <c r="M250" s="576"/>
      <c r="N250" s="576"/>
      <c r="O250" s="576"/>
      <c r="P250" s="576"/>
      <c r="Q250" s="576"/>
      <c r="R250" s="576"/>
      <c r="S250" s="576"/>
      <c r="T250" s="576"/>
      <c r="U250" s="576"/>
      <c r="V250" s="576"/>
      <c r="W250" s="576"/>
      <c r="X250" s="576"/>
      <c r="Y250" s="576"/>
      <c r="Z250" s="576"/>
      <c r="AA250" s="576"/>
      <c r="AB250" s="576"/>
      <c r="AC250" s="576"/>
      <c r="AD250" s="576"/>
      <c r="AE250" s="576"/>
      <c r="AF250" s="576"/>
      <c r="AG250" s="576"/>
      <c r="AH250" s="576"/>
      <c r="AI250" s="576"/>
      <c r="AJ250" s="576"/>
    </row>
    <row r="251" spans="1:36">
      <c r="A251" s="576"/>
      <c r="B251" s="576"/>
      <c r="C251" s="576"/>
      <c r="D251" s="576"/>
      <c r="E251" s="576"/>
      <c r="F251" s="576"/>
      <c r="G251" s="576"/>
      <c r="H251" s="576"/>
      <c r="I251" s="576"/>
      <c r="J251" s="576"/>
      <c r="K251" s="576"/>
      <c r="L251" s="576"/>
      <c r="M251" s="576"/>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row>
    <row r="252" spans="1:36">
      <c r="A252" s="576"/>
      <c r="B252" s="576"/>
      <c r="C252" s="576"/>
      <c r="D252" s="576"/>
      <c r="E252" s="576"/>
      <c r="F252" s="576"/>
      <c r="G252" s="576"/>
      <c r="H252" s="576"/>
      <c r="I252" s="576"/>
      <c r="J252" s="576"/>
      <c r="K252" s="576"/>
      <c r="L252" s="576"/>
      <c r="M252" s="576"/>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row>
    <row r="253" spans="1:36">
      <c r="A253" s="576"/>
      <c r="B253" s="576"/>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row>
    <row r="254" spans="1:36">
      <c r="A254" s="576"/>
      <c r="B254" s="576"/>
      <c r="C254" s="576"/>
      <c r="D254" s="576"/>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row>
    <row r="255" spans="1:36">
      <c r="A255" s="576"/>
      <c r="B255" s="576"/>
      <c r="C255" s="576"/>
      <c r="D255" s="576"/>
      <c r="E255" s="576"/>
      <c r="F255" s="576"/>
      <c r="G255" s="576"/>
      <c r="H255" s="576"/>
      <c r="I255" s="576"/>
      <c r="J255" s="576"/>
      <c r="K255" s="576"/>
      <c r="L255" s="576"/>
      <c r="M255" s="576"/>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row>
    <row r="256" spans="1:36">
      <c r="A256" s="576"/>
      <c r="B256" s="576"/>
      <c r="C256" s="576"/>
      <c r="D256" s="576"/>
      <c r="E256" s="576"/>
      <c r="F256" s="576"/>
      <c r="G256" s="576"/>
      <c r="H256" s="576"/>
      <c r="I256" s="576"/>
      <c r="J256" s="576"/>
      <c r="K256" s="576"/>
      <c r="L256" s="576"/>
      <c r="M256" s="576"/>
      <c r="N256" s="576"/>
      <c r="O256" s="576"/>
      <c r="P256" s="576"/>
      <c r="Q256" s="576"/>
      <c r="R256" s="576"/>
      <c r="S256" s="576"/>
      <c r="T256" s="576"/>
      <c r="U256" s="576"/>
      <c r="V256" s="576"/>
      <c r="W256" s="576"/>
      <c r="X256" s="576"/>
      <c r="Y256" s="576"/>
      <c r="Z256" s="576"/>
      <c r="AA256" s="576"/>
      <c r="AB256" s="576"/>
      <c r="AC256" s="576"/>
      <c r="AD256" s="576"/>
      <c r="AE256" s="576"/>
      <c r="AF256" s="576"/>
      <c r="AG256" s="576"/>
      <c r="AH256" s="576"/>
      <c r="AI256" s="576"/>
      <c r="AJ256" s="576"/>
    </row>
    <row r="257" spans="1:36">
      <c r="A257" s="576"/>
      <c r="B257" s="576"/>
      <c r="C257" s="576"/>
      <c r="D257" s="576"/>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6"/>
    </row>
    <row r="258" spans="1:36">
      <c r="A258" s="576"/>
      <c r="B258" s="576"/>
      <c r="C258" s="576"/>
      <c r="D258" s="576"/>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6"/>
    </row>
    <row r="259" spans="1:36">
      <c r="A259" s="576"/>
      <c r="B259" s="576"/>
      <c r="C259" s="576"/>
      <c r="D259" s="576"/>
      <c r="E259" s="576"/>
      <c r="F259" s="576"/>
      <c r="G259" s="576"/>
      <c r="H259" s="576"/>
      <c r="I259" s="576"/>
      <c r="J259" s="576"/>
      <c r="K259" s="576"/>
      <c r="L259" s="576"/>
      <c r="M259" s="576"/>
      <c r="N259" s="576"/>
      <c r="O259" s="576"/>
      <c r="P259" s="576"/>
      <c r="Q259" s="576"/>
      <c r="R259" s="576"/>
      <c r="S259" s="576"/>
      <c r="T259" s="576"/>
      <c r="U259" s="576"/>
      <c r="V259" s="576"/>
      <c r="W259" s="576"/>
      <c r="X259" s="576"/>
      <c r="Y259" s="576"/>
      <c r="Z259" s="576"/>
      <c r="AA259" s="576"/>
      <c r="AB259" s="576"/>
      <c r="AC259" s="576"/>
      <c r="AD259" s="576"/>
      <c r="AE259" s="576"/>
      <c r="AF259" s="576"/>
      <c r="AG259" s="576"/>
      <c r="AH259" s="576"/>
      <c r="AI259" s="576"/>
      <c r="AJ259" s="576"/>
    </row>
    <row r="260" spans="1:36">
      <c r="A260" s="576"/>
      <c r="B260" s="576"/>
      <c r="C260" s="576"/>
      <c r="D260" s="576"/>
      <c r="E260" s="576"/>
      <c r="F260" s="576"/>
      <c r="G260" s="576"/>
      <c r="H260" s="576"/>
      <c r="I260" s="576"/>
      <c r="J260" s="576"/>
      <c r="K260" s="576"/>
      <c r="L260" s="576"/>
      <c r="M260" s="576"/>
      <c r="N260" s="576"/>
      <c r="O260" s="576"/>
      <c r="P260" s="576"/>
      <c r="Q260" s="576"/>
      <c r="R260" s="576"/>
      <c r="S260" s="576"/>
      <c r="T260" s="576"/>
      <c r="U260" s="576"/>
      <c r="V260" s="576"/>
      <c r="W260" s="576"/>
      <c r="X260" s="576"/>
      <c r="Y260" s="576"/>
      <c r="Z260" s="576"/>
      <c r="AA260" s="576"/>
      <c r="AB260" s="576"/>
      <c r="AC260" s="576"/>
      <c r="AD260" s="576"/>
      <c r="AE260" s="576"/>
      <c r="AF260" s="576"/>
      <c r="AG260" s="576"/>
      <c r="AH260" s="576"/>
      <c r="AI260" s="576"/>
      <c r="AJ260" s="576"/>
    </row>
    <row r="261" spans="1:36">
      <c r="A261" s="576"/>
      <c r="B261" s="576"/>
      <c r="C261" s="576"/>
      <c r="D261" s="576"/>
      <c r="E261" s="576"/>
      <c r="F261" s="576"/>
      <c r="G261" s="576"/>
      <c r="H261" s="576"/>
      <c r="I261" s="576"/>
      <c r="J261" s="576"/>
      <c r="K261" s="576"/>
      <c r="L261" s="576"/>
      <c r="M261" s="576"/>
      <c r="N261" s="576"/>
      <c r="O261" s="576"/>
      <c r="P261" s="576"/>
      <c r="Q261" s="576"/>
      <c r="R261" s="576"/>
      <c r="S261" s="576"/>
      <c r="T261" s="576"/>
      <c r="U261" s="576"/>
      <c r="V261" s="576"/>
      <c r="W261" s="576"/>
      <c r="X261" s="576"/>
      <c r="Y261" s="576"/>
      <c r="Z261" s="576"/>
      <c r="AA261" s="576"/>
      <c r="AB261" s="576"/>
      <c r="AC261" s="576"/>
      <c r="AD261" s="576"/>
      <c r="AE261" s="576"/>
      <c r="AF261" s="576"/>
      <c r="AG261" s="576"/>
      <c r="AH261" s="576"/>
      <c r="AI261" s="576"/>
      <c r="AJ261" s="576"/>
    </row>
    <row r="262" spans="1:36">
      <c r="A262" s="576"/>
      <c r="B262" s="576"/>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row>
    <row r="263" spans="1:36">
      <c r="A263" s="576"/>
      <c r="B263" s="576"/>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row>
    <row r="264" spans="1:36">
      <c r="A264" s="576"/>
      <c r="B264" s="576"/>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row>
    <row r="265" spans="1:36">
      <c r="A265" s="576"/>
      <c r="B265" s="576"/>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row>
    <row r="266" spans="1:36">
      <c r="A266" s="576"/>
      <c r="B266" s="576"/>
      <c r="C266" s="576"/>
      <c r="D266" s="576"/>
      <c r="E266" s="576"/>
      <c r="F266" s="576"/>
      <c r="G266" s="576"/>
      <c r="H266" s="576"/>
      <c r="I266" s="576"/>
      <c r="J266" s="576"/>
      <c r="K266" s="576"/>
      <c r="L266" s="576"/>
      <c r="M266" s="576"/>
      <c r="N266" s="576"/>
      <c r="O266" s="576"/>
      <c r="P266" s="576"/>
      <c r="Q266" s="576"/>
      <c r="R266" s="576"/>
      <c r="S266" s="576"/>
      <c r="T266" s="576"/>
      <c r="U266" s="576"/>
      <c r="V266" s="576"/>
      <c r="W266" s="576"/>
      <c r="X266" s="576"/>
      <c r="Y266" s="576"/>
      <c r="Z266" s="576"/>
      <c r="AA266" s="576"/>
      <c r="AB266" s="576"/>
      <c r="AC266" s="576"/>
      <c r="AD266" s="576"/>
      <c r="AE266" s="576"/>
      <c r="AF266" s="576"/>
      <c r="AG266" s="576"/>
      <c r="AH266" s="576"/>
      <c r="AI266" s="576"/>
      <c r="AJ266" s="576"/>
    </row>
    <row r="267" spans="1:36">
      <c r="A267" s="576"/>
      <c r="B267" s="576"/>
      <c r="C267" s="576"/>
      <c r="D267" s="576"/>
      <c r="E267" s="576"/>
      <c r="F267" s="576"/>
      <c r="G267" s="576"/>
      <c r="H267" s="576"/>
      <c r="I267" s="576"/>
      <c r="J267" s="576"/>
      <c r="K267" s="576"/>
      <c r="L267" s="576"/>
      <c r="M267" s="576"/>
      <c r="N267" s="576"/>
      <c r="O267" s="576"/>
      <c r="P267" s="576"/>
      <c r="Q267" s="576"/>
      <c r="R267" s="576"/>
      <c r="S267" s="576"/>
      <c r="T267" s="576"/>
      <c r="U267" s="576"/>
      <c r="V267" s="576"/>
      <c r="W267" s="576"/>
      <c r="X267" s="576"/>
      <c r="Y267" s="576"/>
      <c r="Z267" s="576"/>
      <c r="AA267" s="576"/>
      <c r="AB267" s="576"/>
      <c r="AC267" s="576"/>
      <c r="AD267" s="576"/>
      <c r="AE267" s="576"/>
      <c r="AF267" s="576"/>
      <c r="AG267" s="576"/>
      <c r="AH267" s="576"/>
      <c r="AI267" s="576"/>
      <c r="AJ267" s="576"/>
    </row>
    <row r="268" spans="1:36">
      <c r="A268" s="576"/>
      <c r="B268" s="576"/>
      <c r="C268" s="576"/>
      <c r="D268" s="576"/>
      <c r="E268" s="576"/>
      <c r="F268" s="576"/>
      <c r="G268" s="576"/>
      <c r="H268" s="576"/>
      <c r="I268" s="576"/>
      <c r="J268" s="576"/>
      <c r="K268" s="576"/>
      <c r="L268" s="576"/>
      <c r="M268" s="576"/>
      <c r="N268" s="576"/>
      <c r="O268" s="576"/>
      <c r="P268" s="576"/>
      <c r="Q268" s="576"/>
      <c r="R268" s="576"/>
      <c r="S268" s="576"/>
      <c r="T268" s="576"/>
      <c r="U268" s="576"/>
      <c r="V268" s="576"/>
      <c r="W268" s="576"/>
      <c r="X268" s="576"/>
      <c r="Y268" s="576"/>
      <c r="Z268" s="576"/>
      <c r="AA268" s="576"/>
      <c r="AB268" s="576"/>
      <c r="AC268" s="576"/>
      <c r="AD268" s="576"/>
      <c r="AE268" s="576"/>
      <c r="AF268" s="576"/>
      <c r="AG268" s="576"/>
      <c r="AH268" s="576"/>
      <c r="AI268" s="576"/>
      <c r="AJ268" s="576"/>
    </row>
    <row r="269" spans="1:36">
      <c r="A269" s="576"/>
      <c r="B269" s="576"/>
      <c r="C269" s="576"/>
      <c r="D269" s="576"/>
      <c r="E269" s="576"/>
      <c r="F269" s="576"/>
      <c r="G269" s="576"/>
      <c r="H269" s="576"/>
      <c r="I269" s="576"/>
      <c r="J269" s="576"/>
      <c r="K269" s="576"/>
      <c r="L269" s="576"/>
      <c r="M269" s="576"/>
      <c r="N269" s="576"/>
      <c r="O269" s="576"/>
      <c r="P269" s="576"/>
      <c r="Q269" s="576"/>
      <c r="R269" s="576"/>
      <c r="S269" s="576"/>
      <c r="T269" s="576"/>
      <c r="U269" s="576"/>
      <c r="V269" s="576"/>
      <c r="W269" s="576"/>
      <c r="X269" s="576"/>
      <c r="Y269" s="576"/>
      <c r="Z269" s="576"/>
      <c r="AA269" s="576"/>
      <c r="AB269" s="576"/>
      <c r="AC269" s="576"/>
      <c r="AD269" s="576"/>
      <c r="AE269" s="576"/>
      <c r="AF269" s="576"/>
      <c r="AG269" s="576"/>
      <c r="AH269" s="576"/>
      <c r="AI269" s="576"/>
      <c r="AJ269" s="576"/>
    </row>
    <row r="270" spans="1:36">
      <c r="A270" s="576"/>
      <c r="B270" s="576"/>
      <c r="C270" s="576"/>
      <c r="D270" s="576"/>
      <c r="E270" s="576"/>
      <c r="F270" s="576"/>
      <c r="G270" s="576"/>
      <c r="H270" s="576"/>
      <c r="I270" s="576"/>
      <c r="J270" s="576"/>
      <c r="K270" s="576"/>
      <c r="L270" s="576"/>
      <c r="M270" s="576"/>
      <c r="N270" s="576"/>
      <c r="O270" s="576"/>
      <c r="P270" s="576"/>
      <c r="Q270" s="576"/>
      <c r="R270" s="576"/>
      <c r="S270" s="576"/>
      <c r="T270" s="576"/>
      <c r="U270" s="576"/>
      <c r="V270" s="576"/>
      <c r="W270" s="576"/>
      <c r="X270" s="576"/>
      <c r="Y270" s="576"/>
      <c r="Z270" s="576"/>
      <c r="AA270" s="576"/>
      <c r="AB270" s="576"/>
      <c r="AC270" s="576"/>
      <c r="AD270" s="576"/>
      <c r="AE270" s="576"/>
      <c r="AF270" s="576"/>
      <c r="AG270" s="576"/>
      <c r="AH270" s="576"/>
      <c r="AI270" s="576"/>
      <c r="AJ270" s="576"/>
    </row>
    <row r="271" spans="1:36">
      <c r="A271" s="576"/>
      <c r="B271" s="576"/>
      <c r="C271" s="576"/>
      <c r="D271" s="576"/>
      <c r="E271" s="576"/>
      <c r="F271" s="576"/>
      <c r="G271" s="576"/>
      <c r="H271" s="576"/>
      <c r="I271" s="576"/>
      <c r="J271" s="576"/>
      <c r="K271" s="576"/>
      <c r="L271" s="576"/>
      <c r="M271" s="576"/>
      <c r="N271" s="576"/>
      <c r="O271" s="576"/>
      <c r="P271" s="576"/>
      <c r="Q271" s="576"/>
      <c r="R271" s="576"/>
      <c r="S271" s="576"/>
      <c r="T271" s="576"/>
      <c r="U271" s="576"/>
      <c r="V271" s="576"/>
      <c r="W271" s="576"/>
      <c r="X271" s="576"/>
      <c r="Y271" s="576"/>
      <c r="Z271" s="576"/>
      <c r="AA271" s="576"/>
      <c r="AB271" s="576"/>
      <c r="AC271" s="576"/>
      <c r="AD271" s="576"/>
      <c r="AE271" s="576"/>
      <c r="AF271" s="576"/>
      <c r="AG271" s="576"/>
      <c r="AH271" s="576"/>
      <c r="AI271" s="576"/>
      <c r="AJ271" s="576"/>
    </row>
    <row r="272" spans="1:36">
      <c r="A272" s="576"/>
      <c r="B272" s="576"/>
      <c r="C272" s="576"/>
      <c r="D272" s="576"/>
      <c r="E272" s="576"/>
      <c r="F272" s="576"/>
      <c r="G272" s="576"/>
      <c r="H272" s="576"/>
      <c r="I272" s="576"/>
      <c r="J272" s="576"/>
      <c r="K272" s="576"/>
      <c r="L272" s="576"/>
      <c r="M272" s="576"/>
      <c r="N272" s="576"/>
      <c r="O272" s="576"/>
      <c r="P272" s="576"/>
      <c r="Q272" s="576"/>
      <c r="R272" s="576"/>
      <c r="S272" s="576"/>
      <c r="T272" s="576"/>
      <c r="U272" s="576"/>
      <c r="V272" s="576"/>
      <c r="W272" s="576"/>
      <c r="X272" s="576"/>
      <c r="Y272" s="576"/>
      <c r="Z272" s="576"/>
      <c r="AA272" s="576"/>
      <c r="AB272" s="576"/>
      <c r="AC272" s="576"/>
      <c r="AD272" s="576"/>
      <c r="AE272" s="576"/>
      <c r="AF272" s="576"/>
      <c r="AG272" s="576"/>
      <c r="AH272" s="576"/>
      <c r="AI272" s="576"/>
      <c r="AJ272" s="576"/>
    </row>
    <row r="273" spans="1:36">
      <c r="A273" s="576"/>
      <c r="B273" s="576"/>
      <c r="C273" s="576"/>
      <c r="D273" s="576"/>
      <c r="E273" s="576"/>
      <c r="F273" s="576"/>
      <c r="G273" s="576"/>
      <c r="H273" s="576"/>
      <c r="I273" s="576"/>
      <c r="J273" s="576"/>
      <c r="K273" s="576"/>
      <c r="L273" s="576"/>
      <c r="M273" s="576"/>
      <c r="N273" s="576"/>
      <c r="O273" s="576"/>
      <c r="P273" s="576"/>
      <c r="Q273" s="576"/>
      <c r="R273" s="576"/>
      <c r="S273" s="576"/>
      <c r="T273" s="576"/>
      <c r="U273" s="576"/>
      <c r="V273" s="576"/>
      <c r="W273" s="576"/>
      <c r="X273" s="576"/>
      <c r="Y273" s="576"/>
      <c r="Z273" s="576"/>
      <c r="AA273" s="576"/>
      <c r="AB273" s="576"/>
      <c r="AC273" s="576"/>
      <c r="AD273" s="576"/>
      <c r="AE273" s="576"/>
      <c r="AF273" s="576"/>
      <c r="AG273" s="576"/>
      <c r="AH273" s="576"/>
      <c r="AI273" s="576"/>
      <c r="AJ273" s="576"/>
    </row>
    <row r="274" spans="1:36">
      <c r="A274" s="576"/>
      <c r="B274" s="576"/>
      <c r="C274" s="576"/>
      <c r="D274" s="576"/>
      <c r="E274" s="576"/>
      <c r="F274" s="576"/>
      <c r="G274" s="576"/>
      <c r="H274" s="576"/>
      <c r="I274" s="576"/>
      <c r="J274" s="576"/>
      <c r="K274" s="576"/>
      <c r="L274" s="576"/>
      <c r="M274" s="576"/>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6"/>
      <c r="AJ274" s="576"/>
    </row>
    <row r="275" spans="1:36">
      <c r="A275" s="576"/>
      <c r="B275" s="576"/>
      <c r="C275" s="576"/>
      <c r="D275" s="576"/>
      <c r="E275" s="576"/>
      <c r="F275" s="576"/>
      <c r="G275" s="576"/>
      <c r="H275" s="576"/>
      <c r="I275" s="576"/>
      <c r="J275" s="576"/>
      <c r="K275" s="576"/>
      <c r="L275" s="576"/>
      <c r="M275" s="576"/>
      <c r="N275" s="576"/>
      <c r="O275" s="576"/>
      <c r="P275" s="576"/>
      <c r="Q275" s="576"/>
      <c r="R275" s="576"/>
      <c r="S275" s="576"/>
      <c r="T275" s="576"/>
      <c r="U275" s="576"/>
      <c r="V275" s="576"/>
      <c r="W275" s="576"/>
      <c r="X275" s="576"/>
      <c r="Y275" s="576"/>
      <c r="Z275" s="576"/>
      <c r="AA275" s="576"/>
      <c r="AB275" s="576"/>
      <c r="AC275" s="576"/>
      <c r="AD275" s="576"/>
      <c r="AE275" s="576"/>
      <c r="AF275" s="576"/>
      <c r="AG275" s="576"/>
      <c r="AH275" s="576"/>
      <c r="AI275" s="576"/>
      <c r="AJ275" s="576"/>
    </row>
    <row r="276" spans="1:36">
      <c r="A276" s="576"/>
      <c r="B276" s="576"/>
      <c r="C276" s="576"/>
      <c r="D276" s="576"/>
      <c r="E276" s="576"/>
      <c r="F276" s="576"/>
      <c r="G276" s="576"/>
      <c r="H276" s="576"/>
      <c r="I276" s="576"/>
      <c r="J276" s="576"/>
      <c r="K276" s="576"/>
      <c r="L276" s="576"/>
      <c r="M276" s="576"/>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row>
    <row r="277" spans="1:36">
      <c r="A277" s="576"/>
      <c r="B277" s="576"/>
      <c r="C277" s="576"/>
      <c r="D277" s="576"/>
      <c r="E277" s="576"/>
      <c r="F277" s="576"/>
      <c r="G277" s="576"/>
      <c r="H277" s="576"/>
      <c r="I277" s="576"/>
      <c r="J277" s="576"/>
      <c r="K277" s="576"/>
      <c r="L277" s="576"/>
      <c r="M277" s="576"/>
      <c r="N277" s="576"/>
      <c r="O277" s="576"/>
      <c r="P277" s="576"/>
      <c r="Q277" s="576"/>
      <c r="R277" s="576"/>
      <c r="S277" s="576"/>
      <c r="T277" s="576"/>
      <c r="U277" s="576"/>
      <c r="V277" s="576"/>
      <c r="W277" s="576"/>
      <c r="X277" s="576"/>
      <c r="Y277" s="576"/>
      <c r="Z277" s="576"/>
      <c r="AA277" s="576"/>
      <c r="AB277" s="576"/>
      <c r="AC277" s="576"/>
      <c r="AD277" s="576"/>
      <c r="AE277" s="576"/>
      <c r="AF277" s="576"/>
      <c r="AG277" s="576"/>
      <c r="AH277" s="576"/>
      <c r="AI277" s="576"/>
      <c r="AJ277" s="576"/>
    </row>
    <row r="278" spans="1:36">
      <c r="A278" s="576"/>
      <c r="B278" s="576"/>
      <c r="C278" s="576"/>
      <c r="D278" s="576"/>
      <c r="E278" s="576"/>
      <c r="F278" s="576"/>
      <c r="G278" s="576"/>
      <c r="H278" s="576"/>
      <c r="I278" s="576"/>
      <c r="J278" s="576"/>
      <c r="K278" s="576"/>
      <c r="L278" s="576"/>
      <c r="M278" s="576"/>
      <c r="N278" s="576"/>
      <c r="O278" s="576"/>
      <c r="P278" s="576"/>
      <c r="Q278" s="576"/>
      <c r="R278" s="576"/>
      <c r="S278" s="576"/>
      <c r="T278" s="576"/>
      <c r="U278" s="576"/>
      <c r="V278" s="576"/>
      <c r="W278" s="576"/>
      <c r="X278" s="576"/>
      <c r="Y278" s="576"/>
      <c r="Z278" s="576"/>
      <c r="AA278" s="576"/>
      <c r="AB278" s="576"/>
      <c r="AC278" s="576"/>
      <c r="AD278" s="576"/>
      <c r="AE278" s="576"/>
      <c r="AF278" s="576"/>
      <c r="AG278" s="576"/>
      <c r="AH278" s="576"/>
      <c r="AI278" s="576"/>
      <c r="AJ278" s="576"/>
    </row>
    <row r="279" spans="1:36">
      <c r="A279" s="576"/>
      <c r="B279" s="576"/>
      <c r="C279" s="576"/>
      <c r="D279" s="576"/>
      <c r="E279" s="576"/>
      <c r="F279" s="576"/>
      <c r="G279" s="576"/>
      <c r="H279" s="576"/>
      <c r="I279" s="576"/>
      <c r="J279" s="576"/>
      <c r="K279" s="576"/>
      <c r="L279" s="576"/>
      <c r="M279" s="576"/>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row>
    <row r="280" spans="1:36">
      <c r="A280" s="576"/>
      <c r="B280" s="576"/>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row>
    <row r="281" spans="1:36">
      <c r="A281" s="576"/>
      <c r="B281" s="576"/>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row>
    <row r="282" spans="1:36">
      <c r="A282" s="576"/>
      <c r="B282" s="576"/>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row>
    <row r="283" spans="1:36">
      <c r="A283" s="576"/>
      <c r="B283" s="576"/>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row>
    <row r="284" spans="1:36">
      <c r="A284" s="576"/>
      <c r="B284" s="576"/>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row>
    <row r="285" spans="1:36">
      <c r="A285" s="576"/>
      <c r="B285" s="576"/>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row>
    <row r="286" spans="1:36">
      <c r="A286" s="576"/>
      <c r="B286" s="576"/>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row>
    <row r="287" spans="1:36">
      <c r="A287" s="576"/>
      <c r="B287" s="576"/>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row>
    <row r="288" spans="1:36">
      <c r="A288" s="576"/>
      <c r="B288" s="576"/>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row>
    <row r="289" spans="1:36">
      <c r="A289" s="576"/>
      <c r="B289" s="576"/>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row>
    <row r="290" spans="1:36">
      <c r="A290" s="576"/>
      <c r="B290" s="576"/>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row>
    <row r="291" spans="1:36">
      <c r="A291" s="576"/>
      <c r="B291" s="576"/>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row>
    <row r="292" spans="1:36">
      <c r="A292" s="574"/>
      <c r="B292" s="576"/>
      <c r="C292" s="574"/>
      <c r="D292" s="574"/>
      <c r="E292" s="574"/>
      <c r="F292" s="574"/>
      <c r="G292" s="574"/>
      <c r="H292" s="574"/>
      <c r="I292" s="574"/>
      <c r="J292" s="574"/>
      <c r="K292" s="574"/>
      <c r="L292" s="574"/>
      <c r="M292" s="574"/>
      <c r="N292" s="574"/>
      <c r="O292" s="574"/>
      <c r="P292" s="574"/>
      <c r="Q292" s="574"/>
      <c r="R292" s="574"/>
      <c r="S292" s="574"/>
      <c r="T292" s="574"/>
      <c r="U292" s="574"/>
      <c r="V292" s="574"/>
      <c r="W292" s="574"/>
      <c r="X292" s="574"/>
      <c r="Y292" s="574"/>
      <c r="Z292" s="574"/>
      <c r="AA292" s="574"/>
      <c r="AB292" s="574"/>
      <c r="AC292" s="574"/>
      <c r="AD292" s="574"/>
      <c r="AE292" s="574"/>
      <c r="AF292" s="574"/>
      <c r="AG292" s="574"/>
      <c r="AH292" s="574"/>
      <c r="AI292" s="574"/>
      <c r="AJ292" s="574"/>
    </row>
    <row r="293" spans="1:36">
      <c r="A293" s="574"/>
      <c r="B293" s="574"/>
      <c r="C293" s="574"/>
      <c r="D293" s="574"/>
      <c r="E293" s="574"/>
      <c r="F293" s="574"/>
      <c r="G293" s="574"/>
      <c r="H293" s="574"/>
      <c r="I293" s="574"/>
      <c r="J293" s="574"/>
      <c r="K293" s="574"/>
      <c r="L293" s="574"/>
      <c r="M293" s="574"/>
      <c r="N293" s="574"/>
      <c r="O293" s="574"/>
      <c r="P293" s="574"/>
      <c r="Q293" s="574"/>
      <c r="R293" s="574"/>
      <c r="S293" s="574"/>
      <c r="T293" s="574"/>
      <c r="U293" s="574"/>
      <c r="V293" s="574"/>
      <c r="W293" s="574"/>
      <c r="X293" s="574"/>
      <c r="Y293" s="574"/>
      <c r="Z293" s="574"/>
      <c r="AA293" s="574"/>
      <c r="AB293" s="574"/>
      <c r="AC293" s="574"/>
      <c r="AD293" s="574"/>
      <c r="AE293" s="574"/>
      <c r="AF293" s="574"/>
      <c r="AG293" s="574"/>
      <c r="AH293" s="574"/>
      <c r="AI293" s="574"/>
      <c r="AJ293" s="574"/>
    </row>
    <row r="294" spans="1:36">
      <c r="B294" s="574"/>
    </row>
  </sheetData>
  <sheetProtection algorithmName="SHA-512" hashValue="sewsb2jqUQGfsnV4ZvEIWJdjR7KgRonBVvUGrbbAvDxO3hc1bcCgDyIpT0kvfKMlxTGa8U6l9Q3NF0EU44kNMQ==" saltValue="/OB+5zVMYeAJKerPc0o6Ow==" spinCount="100000" sheet="1" formatCells="0" formatColumns="0" formatRows="0" insertColumns="0" insertRows="0" selectLockedCells="1" autoFilter="0" selectUnlockedCells="1"/>
  <mergeCells count="281">
    <mergeCell ref="S199:AJ199"/>
    <mergeCell ref="F197:AJ197"/>
    <mergeCell ref="F198:AJ198"/>
    <mergeCell ref="A174:D177"/>
    <mergeCell ref="A178:D181"/>
    <mergeCell ref="A182:D186"/>
    <mergeCell ref="A187:D190"/>
    <mergeCell ref="A191:D194"/>
    <mergeCell ref="A195:D198"/>
    <mergeCell ref="F186:AJ186"/>
    <mergeCell ref="F187:AJ187"/>
    <mergeCell ref="F189:AJ189"/>
    <mergeCell ref="F190:AJ190"/>
    <mergeCell ref="F191:AJ191"/>
    <mergeCell ref="F192:AJ192"/>
    <mergeCell ref="F194:AJ194"/>
    <mergeCell ref="F195:AJ195"/>
    <mergeCell ref="F196:AJ196"/>
    <mergeCell ref="F183:AJ183"/>
    <mergeCell ref="F185:AJ185"/>
    <mergeCell ref="A81:A89"/>
    <mergeCell ref="A112:D112"/>
    <mergeCell ref="B75:AA75"/>
    <mergeCell ref="B81:R81"/>
    <mergeCell ref="AB74:AH74"/>
    <mergeCell ref="AI74:AJ74"/>
    <mergeCell ref="M70:AJ70"/>
    <mergeCell ref="AB73:AH73"/>
    <mergeCell ref="AB75:AH75"/>
    <mergeCell ref="AI75:AJ75"/>
    <mergeCell ref="T88:V88"/>
    <mergeCell ref="S80:X80"/>
    <mergeCell ref="D72:E72"/>
    <mergeCell ref="AB72:AH72"/>
    <mergeCell ref="AI72:AJ72"/>
    <mergeCell ref="B71:K71"/>
    <mergeCell ref="AI77:AJ77"/>
    <mergeCell ref="AB76:AH76"/>
    <mergeCell ref="AI76:AJ76"/>
    <mergeCell ref="AB79:AH79"/>
    <mergeCell ref="AI79:AJ79"/>
    <mergeCell ref="Y80:AD80"/>
    <mergeCell ref="AE80:AJ80"/>
    <mergeCell ref="S99:T99"/>
    <mergeCell ref="Y4:Z4"/>
    <mergeCell ref="AI52:AJ52"/>
    <mergeCell ref="H11:L11"/>
    <mergeCell ref="AE83:AI83"/>
    <mergeCell ref="B104:AJ104"/>
    <mergeCell ref="AB52:AH52"/>
    <mergeCell ref="D51:E51"/>
    <mergeCell ref="AB51:AH51"/>
    <mergeCell ref="AI51:AJ51"/>
    <mergeCell ref="AI73:AJ73"/>
    <mergeCell ref="B103:AJ103"/>
    <mergeCell ref="N88:P88"/>
    <mergeCell ref="B70:K70"/>
    <mergeCell ref="AE85:AJ86"/>
    <mergeCell ref="B85:J92"/>
    <mergeCell ref="S91:W91"/>
    <mergeCell ref="AI58:AJ58"/>
    <mergeCell ref="AF90:AH90"/>
    <mergeCell ref="AI53:AJ53"/>
    <mergeCell ref="B54:AA54"/>
    <mergeCell ref="B53:AA53"/>
    <mergeCell ref="AB53:AH53"/>
    <mergeCell ref="B66:AJ66"/>
    <mergeCell ref="B64:AJ64"/>
    <mergeCell ref="Y1:AB1"/>
    <mergeCell ref="AC1:AJ1"/>
    <mergeCell ref="X93:Y93"/>
    <mergeCell ref="AC93:AD93"/>
    <mergeCell ref="N92:P92"/>
    <mergeCell ref="T90:V90"/>
    <mergeCell ref="Z90:AB90"/>
    <mergeCell ref="S87:W87"/>
    <mergeCell ref="Y87:AC87"/>
    <mergeCell ref="S89:W89"/>
    <mergeCell ref="Y89:AC89"/>
    <mergeCell ref="AE81:AI81"/>
    <mergeCell ref="Z92:AB92"/>
    <mergeCell ref="AF92:AH92"/>
    <mergeCell ref="N86:P86"/>
    <mergeCell ref="AE89:AI89"/>
    <mergeCell ref="Y81:AC81"/>
    <mergeCell ref="S81:W81"/>
    <mergeCell ref="A5:AJ5"/>
    <mergeCell ref="B65:AJ65"/>
    <mergeCell ref="AB77:AH77"/>
    <mergeCell ref="AI56:AJ56"/>
    <mergeCell ref="AB56:AH56"/>
    <mergeCell ref="T92:V92"/>
    <mergeCell ref="B63:AJ63"/>
    <mergeCell ref="AB54:AH54"/>
    <mergeCell ref="B59:L59"/>
    <mergeCell ref="AI54:AJ54"/>
    <mergeCell ref="B55:B57"/>
    <mergeCell ref="AB58:AH58"/>
    <mergeCell ref="Y84:AC84"/>
    <mergeCell ref="AE87:AJ88"/>
    <mergeCell ref="S83:W83"/>
    <mergeCell ref="C57:AA57"/>
    <mergeCell ref="AE84:AI84"/>
    <mergeCell ref="AB55:AH55"/>
    <mergeCell ref="AI55:AJ55"/>
    <mergeCell ref="AB57:AH57"/>
    <mergeCell ref="AI57:AJ57"/>
    <mergeCell ref="P59:Q59"/>
    <mergeCell ref="S59:T59"/>
    <mergeCell ref="V59:W59"/>
    <mergeCell ref="Z59:AA59"/>
    <mergeCell ref="AC59:AD59"/>
    <mergeCell ref="AH59:AI59"/>
    <mergeCell ref="B69:K69"/>
    <mergeCell ref="AI78:AJ78"/>
    <mergeCell ref="S84:W84"/>
    <mergeCell ref="D97:AI97"/>
    <mergeCell ref="F98:AI98"/>
    <mergeCell ref="E116:AJ116"/>
    <mergeCell ref="N228:P228"/>
    <mergeCell ref="Q228:R228"/>
    <mergeCell ref="S228:W228"/>
    <mergeCell ref="X228:Y228"/>
    <mergeCell ref="Z228:AH228"/>
    <mergeCell ref="AI228:AJ228"/>
    <mergeCell ref="B225:AI225"/>
    <mergeCell ref="D227:E227"/>
    <mergeCell ref="G227:H227"/>
    <mergeCell ref="J227:K227"/>
    <mergeCell ref="N227:P227"/>
    <mergeCell ref="Q227:AJ227"/>
    <mergeCell ref="Z99:AA99"/>
    <mergeCell ref="AC99:AD99"/>
    <mergeCell ref="P99:Q99"/>
    <mergeCell ref="A139:D139"/>
    <mergeCell ref="F181:AJ181"/>
    <mergeCell ref="L134:M134"/>
    <mergeCell ref="V128:AI128"/>
    <mergeCell ref="A171:AJ171"/>
    <mergeCell ref="B105:AJ105"/>
    <mergeCell ref="B102:AJ102"/>
    <mergeCell ref="M155:AJ156"/>
    <mergeCell ref="A154:A159"/>
    <mergeCell ref="L119:N119"/>
    <mergeCell ref="B107:AJ107"/>
    <mergeCell ref="B106:AJ106"/>
    <mergeCell ref="Q134:R134"/>
    <mergeCell ref="E138:AJ138"/>
    <mergeCell ref="A113:D119"/>
    <mergeCell ref="E139:AJ139"/>
    <mergeCell ref="C154:AJ154"/>
    <mergeCell ref="A123:D123"/>
    <mergeCell ref="A138:D138"/>
    <mergeCell ref="A124:D125"/>
    <mergeCell ref="E130:AJ130"/>
    <mergeCell ref="A126:D126"/>
    <mergeCell ref="A127:D134"/>
    <mergeCell ref="N134:O134"/>
    <mergeCell ref="P125:AJ125"/>
    <mergeCell ref="O119:P119"/>
    <mergeCell ref="M157:AJ157"/>
    <mergeCell ref="L158:L159"/>
    <mergeCell ref="M159:AJ159"/>
    <mergeCell ref="R119:S119"/>
    <mergeCell ref="Y83:AC83"/>
    <mergeCell ref="Z88:AB88"/>
    <mergeCell ref="N90:P90"/>
    <mergeCell ref="AB78:AH78"/>
    <mergeCell ref="Y91:AC91"/>
    <mergeCell ref="AE91:AI91"/>
    <mergeCell ref="T86:V86"/>
    <mergeCell ref="Y85:AD86"/>
    <mergeCell ref="S85:W85"/>
    <mergeCell ref="Y82:AC82"/>
    <mergeCell ref="AE82:AI82"/>
    <mergeCell ref="S82:W82"/>
    <mergeCell ref="E123:AJ123"/>
    <mergeCell ref="C164:J166"/>
    <mergeCell ref="F180:AJ180"/>
    <mergeCell ref="F188:AJ188"/>
    <mergeCell ref="M165:AJ165"/>
    <mergeCell ref="M166:AJ166"/>
    <mergeCell ref="A168:AJ168"/>
    <mergeCell ref="E173:AJ173"/>
    <mergeCell ref="A163:A166"/>
    <mergeCell ref="C163:AJ163"/>
    <mergeCell ref="B155:B159"/>
    <mergeCell ref="C155:J159"/>
    <mergeCell ref="K155:K156"/>
    <mergeCell ref="L155:L157"/>
    <mergeCell ref="F174:AJ174"/>
    <mergeCell ref="A173:D173"/>
    <mergeCell ref="M164:AJ164"/>
    <mergeCell ref="F184:AJ184"/>
    <mergeCell ref="F175:AJ175"/>
    <mergeCell ref="F176:AJ176"/>
    <mergeCell ref="F177:AJ177"/>
    <mergeCell ref="F178:AJ178"/>
    <mergeCell ref="F179:AJ179"/>
    <mergeCell ref="F182:AJ182"/>
    <mergeCell ref="AH99:AI99"/>
    <mergeCell ref="V99:W99"/>
    <mergeCell ref="C222:AJ222"/>
    <mergeCell ref="C218:Y218"/>
    <mergeCell ref="C217:Y217"/>
    <mergeCell ref="H208:X208"/>
    <mergeCell ref="O199:P199"/>
    <mergeCell ref="Q199:R199"/>
    <mergeCell ref="Z212:AJ212"/>
    <mergeCell ref="Z215:AJ215"/>
    <mergeCell ref="Z213:AJ213"/>
    <mergeCell ref="Z214:AJ214"/>
    <mergeCell ref="Z216:AJ216"/>
    <mergeCell ref="Z217:AJ217"/>
    <mergeCell ref="Z218:AJ218"/>
    <mergeCell ref="Z219:AJ219"/>
    <mergeCell ref="A199:N199"/>
    <mergeCell ref="V114:AI114"/>
    <mergeCell ref="F207:T207"/>
    <mergeCell ref="B212:Y212"/>
    <mergeCell ref="A205:D206"/>
    <mergeCell ref="A207:D208"/>
    <mergeCell ref="F193:AJ193"/>
    <mergeCell ref="B164:B166"/>
    <mergeCell ref="AI30:AJ30"/>
    <mergeCell ref="AB31:AH31"/>
    <mergeCell ref="AI31:AJ31"/>
    <mergeCell ref="B32:AA32"/>
    <mergeCell ref="A10:F10"/>
    <mergeCell ref="A15:F15"/>
    <mergeCell ref="AB32:AH32"/>
    <mergeCell ref="AI32:AJ32"/>
    <mergeCell ref="B25:AJ25"/>
    <mergeCell ref="AB35:AH35"/>
    <mergeCell ref="AI35:AJ35"/>
    <mergeCell ref="C36:AA36"/>
    <mergeCell ref="AB36:AH36"/>
    <mergeCell ref="AI36:AJ36"/>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N28:AJ29"/>
    <mergeCell ref="D30:E30"/>
    <mergeCell ref="AB30:AH30"/>
    <mergeCell ref="AL29:AL30"/>
    <mergeCell ref="B43:AJ43"/>
    <mergeCell ref="AL50:AL51"/>
    <mergeCell ref="B42:AJ42"/>
    <mergeCell ref="B44:AJ44"/>
    <mergeCell ref="B45:AJ45"/>
    <mergeCell ref="B41:AJ41"/>
    <mergeCell ref="B62:AJ62"/>
    <mergeCell ref="AB37:AH37"/>
    <mergeCell ref="AI37:AJ37"/>
    <mergeCell ref="B38:L38"/>
    <mergeCell ref="P38:Q38"/>
    <mergeCell ref="S38:T38"/>
    <mergeCell ref="V38:W38"/>
    <mergeCell ref="Z38:AA38"/>
    <mergeCell ref="AC38:AD38"/>
    <mergeCell ref="AH38:AI38"/>
    <mergeCell ref="N49:AJ50"/>
    <mergeCell ref="B33:AA33"/>
    <mergeCell ref="AB33:AH33"/>
    <mergeCell ref="AI33:AJ33"/>
    <mergeCell ref="B34:B36"/>
    <mergeCell ref="AB34:AH34"/>
    <mergeCell ref="AI34:AJ34"/>
  </mergeCells>
  <phoneticPr fontId="8"/>
  <conditionalFormatting sqref="A122:AJ134 A201:AJ208 A48:AJ63 A65:AJ101 A64 A102:A107">
    <cfRule type="expression" dxfId="4" priority="14">
      <formula>AND($AM$20=TRUE,$AN$20=FALSE)</formula>
    </cfRule>
  </conditionalFormatting>
  <conditionalFormatting sqref="A27:AJ42 A44:AJ45 A43">
    <cfRule type="expression" dxfId="3" priority="17">
      <formula>$AN$20=TRUE</formula>
    </cfRule>
  </conditionalFormatting>
  <conditionalFormatting sqref="B64">
    <cfRule type="expression" dxfId="2" priority="2">
      <formula>$AN$20=FALSE</formula>
    </cfRule>
  </conditionalFormatting>
  <conditionalFormatting sqref="B43">
    <cfRule type="expression" dxfId="1" priority="3">
      <formula>$AN$20=TRUE</formula>
    </cfRule>
  </conditionalFormatting>
  <conditionalFormatting sqref="B102:AJ107">
    <cfRule type="expression" dxfId="0" priority="1">
      <formula>AND($AM$20=TRUE,$AN$20=FALSE)</formula>
    </cfRule>
  </conditionalFormatting>
  <dataValidations disablePrompts="1" count="3">
    <dataValidation imeMode="halfAlpha" allowBlank="1" showInputMessage="1" showErrorMessage="1" sqref="P38:Q38 J227:K227 R72 D227:E227 O72 Z72 P59:Q59 Z59:AA59 Z38:AA38 O108:P108 R108:S108 P80:Q80 Y108:Z108 P99:Q99 AC99:AD99 Z99:AA99 S99:T99 AB108:AC108 G227:H227 A16 K16 T16 W93 AH93" xr:uid="{00000000-0002-0000-0700-000000000000}"/>
    <dataValidation imeMode="hiragana" allowBlank="1" showInputMessage="1" showErrorMessage="1" sqref="S112:S115 W229 S228 U124 S126:S128" xr:uid="{00000000-0002-0000-0700-000001000000}"/>
    <dataValidation type="list" allowBlank="1" showInputMessage="1" showErrorMessage="1" sqref="L119:N119" xr:uid="{00000000-0002-0000-0700-000002000000}">
      <formula1>"平成,令和"</formula1>
    </dataValidation>
  </dataValidations>
  <pageMargins left="0.62992125984251968" right="0.15748031496062992" top="0.62992125984251968" bottom="0.23622047244094491" header="0.51181102362204722" footer="0.35433070866141736"/>
  <pageSetup paperSize="9" scale="92" orientation="portrait" r:id="rId1"/>
  <headerFooter alignWithMargins="0"/>
  <rowBreaks count="7" manualBreakCount="7">
    <brk id="46" max="37" man="1"/>
    <brk id="67" max="37" man="1"/>
    <brk id="108" max="37" man="1"/>
    <brk id="140" max="37" man="1"/>
    <brk id="168" max="37" man="1"/>
    <brk id="209" max="37"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4</xdr:col>
                    <xdr:colOff>7620</xdr:colOff>
                    <xdr:row>172</xdr:row>
                    <xdr:rowOff>129540</xdr:rowOff>
                  </from>
                  <to>
                    <xdr:col>5</xdr:col>
                    <xdr:colOff>7620</xdr:colOff>
                    <xdr:row>174</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190500</xdr:colOff>
                    <xdr:row>173</xdr:row>
                    <xdr:rowOff>137160</xdr:rowOff>
                  </from>
                  <to>
                    <xdr:col>4</xdr:col>
                    <xdr:colOff>190500</xdr:colOff>
                    <xdr:row>175</xdr:row>
                    <xdr:rowOff>83820</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4</xdr:col>
                    <xdr:colOff>7620</xdr:colOff>
                    <xdr:row>175</xdr:row>
                    <xdr:rowOff>121920</xdr:rowOff>
                  </from>
                  <to>
                    <xdr:col>5</xdr:col>
                    <xdr:colOff>7620</xdr:colOff>
                    <xdr:row>177</xdr:row>
                    <xdr:rowOff>68580</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4</xdr:col>
                    <xdr:colOff>7620</xdr:colOff>
                    <xdr:row>174</xdr:row>
                    <xdr:rowOff>114300</xdr:rowOff>
                  </from>
                  <to>
                    <xdr:col>5</xdr:col>
                    <xdr:colOff>7620</xdr:colOff>
                    <xdr:row>176</xdr:row>
                    <xdr:rowOff>53340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198120</xdr:colOff>
                    <xdr:row>189</xdr:row>
                    <xdr:rowOff>0</xdr:rowOff>
                  </from>
                  <to>
                    <xdr:col>4</xdr:col>
                    <xdr:colOff>175260</xdr:colOff>
                    <xdr:row>190</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177</xdr:row>
                    <xdr:rowOff>76200</xdr:rowOff>
                  </from>
                  <to>
                    <xdr:col>4</xdr:col>
                    <xdr:colOff>175260</xdr:colOff>
                    <xdr:row>177</xdr:row>
                    <xdr:rowOff>335280</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180</xdr:row>
                    <xdr:rowOff>152400</xdr:rowOff>
                  </from>
                  <to>
                    <xdr:col>4</xdr:col>
                    <xdr:colOff>175260</xdr:colOff>
                    <xdr:row>182</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186</xdr:row>
                    <xdr:rowOff>45720</xdr:rowOff>
                  </from>
                  <to>
                    <xdr:col>4</xdr:col>
                    <xdr:colOff>175260</xdr:colOff>
                    <xdr:row>186</xdr:row>
                    <xdr:rowOff>327660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186</xdr:row>
                    <xdr:rowOff>350520</xdr:rowOff>
                  </from>
                  <to>
                    <xdr:col>4</xdr:col>
                    <xdr:colOff>175260</xdr:colOff>
                    <xdr:row>188</xdr:row>
                    <xdr:rowOff>45720</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187</xdr:row>
                    <xdr:rowOff>144780</xdr:rowOff>
                  </from>
                  <to>
                    <xdr:col>4</xdr:col>
                    <xdr:colOff>175260</xdr:colOff>
                    <xdr:row>189</xdr:row>
                    <xdr:rowOff>30480</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198120</xdr:colOff>
                    <xdr:row>204</xdr:row>
                    <xdr:rowOff>45720</xdr:rowOff>
                  </from>
                  <to>
                    <xdr:col>5</xdr:col>
                    <xdr:colOff>22860</xdr:colOff>
                    <xdr:row>204</xdr:row>
                    <xdr:rowOff>182880</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198120</xdr:colOff>
                    <xdr:row>205</xdr:row>
                    <xdr:rowOff>38100</xdr:rowOff>
                  </from>
                  <to>
                    <xdr:col>5</xdr:col>
                    <xdr:colOff>22860</xdr:colOff>
                    <xdr:row>205</xdr:row>
                    <xdr:rowOff>160020</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198120</xdr:colOff>
                    <xdr:row>205</xdr:row>
                    <xdr:rowOff>175260</xdr:rowOff>
                  </from>
                  <to>
                    <xdr:col>5</xdr:col>
                    <xdr:colOff>0</xdr:colOff>
                    <xdr:row>207</xdr:row>
                    <xdr:rowOff>30480</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198120</xdr:colOff>
                    <xdr:row>206</xdr:row>
                    <xdr:rowOff>152400</xdr:rowOff>
                  </from>
                  <to>
                    <xdr:col>5</xdr:col>
                    <xdr:colOff>38100</xdr:colOff>
                    <xdr:row>208</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175260</xdr:colOff>
                    <xdr:row>204</xdr:row>
                    <xdr:rowOff>30480</xdr:rowOff>
                  </from>
                  <to>
                    <xdr:col>22</xdr:col>
                    <xdr:colOff>30480</xdr:colOff>
                    <xdr:row>204</xdr:row>
                    <xdr:rowOff>175260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182880</xdr:colOff>
                    <xdr:row>19</xdr:row>
                    <xdr:rowOff>7620</xdr:rowOff>
                  </from>
                  <to>
                    <xdr:col>19</xdr:col>
                    <xdr:colOff>0</xdr:colOff>
                    <xdr:row>20</xdr:row>
                    <xdr:rowOff>7620</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22860</xdr:colOff>
                    <xdr:row>19</xdr:row>
                    <xdr:rowOff>7620</xdr:rowOff>
                  </from>
                  <to>
                    <xdr:col>2</xdr:col>
                    <xdr:colOff>38100</xdr:colOff>
                    <xdr:row>20</xdr:row>
                    <xdr:rowOff>7620</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112</xdr:row>
                    <xdr:rowOff>228600</xdr:rowOff>
                  </from>
                  <to>
                    <xdr:col>5</xdr:col>
                    <xdr:colOff>30480</xdr:colOff>
                    <xdr:row>113</xdr:row>
                    <xdr:rowOff>220980</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110</xdr:row>
                    <xdr:rowOff>220980</xdr:rowOff>
                  </from>
                  <to>
                    <xdr:col>5</xdr:col>
                    <xdr:colOff>30480</xdr:colOff>
                    <xdr:row>112</xdr:row>
                    <xdr:rowOff>7620</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175260</xdr:colOff>
                    <xdr:row>110</xdr:row>
                    <xdr:rowOff>220980</xdr:rowOff>
                  </from>
                  <to>
                    <xdr:col>9</xdr:col>
                    <xdr:colOff>30480</xdr:colOff>
                    <xdr:row>112</xdr:row>
                    <xdr:rowOff>7620</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175260</xdr:colOff>
                    <xdr:row>110</xdr:row>
                    <xdr:rowOff>220980</xdr:rowOff>
                  </from>
                  <to>
                    <xdr:col>15</xdr:col>
                    <xdr:colOff>30480</xdr:colOff>
                    <xdr:row>112</xdr:row>
                    <xdr:rowOff>7620</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175260</xdr:colOff>
                    <xdr:row>110</xdr:row>
                    <xdr:rowOff>220980</xdr:rowOff>
                  </from>
                  <to>
                    <xdr:col>22</xdr:col>
                    <xdr:colOff>30480</xdr:colOff>
                    <xdr:row>112</xdr:row>
                    <xdr:rowOff>7620</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175260</xdr:colOff>
                    <xdr:row>110</xdr:row>
                    <xdr:rowOff>220980</xdr:rowOff>
                  </from>
                  <to>
                    <xdr:col>26</xdr:col>
                    <xdr:colOff>30480</xdr:colOff>
                    <xdr:row>112</xdr:row>
                    <xdr:rowOff>7620</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182880</xdr:colOff>
                    <xdr:row>113</xdr:row>
                    <xdr:rowOff>0</xdr:rowOff>
                  </from>
                  <to>
                    <xdr:col>11</xdr:col>
                    <xdr:colOff>38100</xdr:colOff>
                    <xdr:row>113</xdr:row>
                    <xdr:rowOff>220980</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160020</xdr:colOff>
                    <xdr:row>113</xdr:row>
                    <xdr:rowOff>0</xdr:rowOff>
                  </from>
                  <to>
                    <xdr:col>18</xdr:col>
                    <xdr:colOff>22860</xdr:colOff>
                    <xdr:row>113</xdr:row>
                    <xdr:rowOff>220980</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182880</xdr:colOff>
                    <xdr:row>118</xdr:row>
                    <xdr:rowOff>0</xdr:rowOff>
                  </from>
                  <to>
                    <xdr:col>22</xdr:col>
                    <xdr:colOff>38100</xdr:colOff>
                    <xdr:row>118</xdr:row>
                    <xdr:rowOff>220980</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182880</xdr:colOff>
                    <xdr:row>118</xdr:row>
                    <xdr:rowOff>0</xdr:rowOff>
                  </from>
                  <to>
                    <xdr:col>26</xdr:col>
                    <xdr:colOff>38100</xdr:colOff>
                    <xdr:row>118</xdr:row>
                    <xdr:rowOff>220980</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122</xdr:row>
                    <xdr:rowOff>838200</xdr:rowOff>
                  </from>
                  <to>
                    <xdr:col>5</xdr:col>
                    <xdr:colOff>30480</xdr:colOff>
                    <xdr:row>124</xdr:row>
                    <xdr:rowOff>121920</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182880</xdr:colOff>
                    <xdr:row>122</xdr:row>
                    <xdr:rowOff>838200</xdr:rowOff>
                  </from>
                  <to>
                    <xdr:col>16</xdr:col>
                    <xdr:colOff>38100</xdr:colOff>
                    <xdr:row>124</xdr:row>
                    <xdr:rowOff>121920</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182880</xdr:colOff>
                    <xdr:row>122</xdr:row>
                    <xdr:rowOff>838200</xdr:rowOff>
                  </from>
                  <to>
                    <xdr:col>24</xdr:col>
                    <xdr:colOff>38100</xdr:colOff>
                    <xdr:row>124</xdr:row>
                    <xdr:rowOff>121920</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126</xdr:row>
                    <xdr:rowOff>175260</xdr:rowOff>
                  </from>
                  <to>
                    <xdr:col>5</xdr:col>
                    <xdr:colOff>30480</xdr:colOff>
                    <xdr:row>128</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175260</xdr:colOff>
                    <xdr:row>124</xdr:row>
                    <xdr:rowOff>327660</xdr:rowOff>
                  </from>
                  <to>
                    <xdr:col>9</xdr:col>
                    <xdr:colOff>30480</xdr:colOff>
                    <xdr:row>126</xdr:row>
                    <xdr:rowOff>30480</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175260</xdr:colOff>
                    <xdr:row>124</xdr:row>
                    <xdr:rowOff>327660</xdr:rowOff>
                  </from>
                  <to>
                    <xdr:col>15</xdr:col>
                    <xdr:colOff>30480</xdr:colOff>
                    <xdr:row>126</xdr:row>
                    <xdr:rowOff>30480</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182880</xdr:colOff>
                    <xdr:row>125</xdr:row>
                    <xdr:rowOff>0</xdr:rowOff>
                  </from>
                  <to>
                    <xdr:col>22</xdr:col>
                    <xdr:colOff>38100</xdr:colOff>
                    <xdr:row>126</xdr:row>
                    <xdr:rowOff>22860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182880</xdr:colOff>
                    <xdr:row>125</xdr:row>
                    <xdr:rowOff>0</xdr:rowOff>
                  </from>
                  <to>
                    <xdr:col>25</xdr:col>
                    <xdr:colOff>38100</xdr:colOff>
                    <xdr:row>126</xdr:row>
                    <xdr:rowOff>22860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182880</xdr:colOff>
                    <xdr:row>126</xdr:row>
                    <xdr:rowOff>175260</xdr:rowOff>
                  </from>
                  <to>
                    <xdr:col>11</xdr:col>
                    <xdr:colOff>38100</xdr:colOff>
                    <xdr:row>128</xdr:row>
                    <xdr:rowOff>30480</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175260</xdr:colOff>
                    <xdr:row>126</xdr:row>
                    <xdr:rowOff>175260</xdr:rowOff>
                  </from>
                  <to>
                    <xdr:col>18</xdr:col>
                    <xdr:colOff>30480</xdr:colOff>
                    <xdr:row>128</xdr:row>
                    <xdr:rowOff>30480</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175260</xdr:colOff>
                    <xdr:row>132</xdr:row>
                    <xdr:rowOff>144780</xdr:rowOff>
                  </from>
                  <to>
                    <xdr:col>21</xdr:col>
                    <xdr:colOff>30480</xdr:colOff>
                    <xdr:row>134</xdr:row>
                    <xdr:rowOff>30480</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175260</xdr:colOff>
                    <xdr:row>132</xdr:row>
                    <xdr:rowOff>144780</xdr:rowOff>
                  </from>
                  <to>
                    <xdr:col>25</xdr:col>
                    <xdr:colOff>30480</xdr:colOff>
                    <xdr:row>134</xdr:row>
                    <xdr:rowOff>30480</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198120</xdr:colOff>
                    <xdr:row>124</xdr:row>
                    <xdr:rowOff>327660</xdr:rowOff>
                  </from>
                  <to>
                    <xdr:col>5</xdr:col>
                    <xdr:colOff>22860</xdr:colOff>
                    <xdr:row>126</xdr:row>
                    <xdr:rowOff>30480</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175260</xdr:colOff>
                    <xdr:row>146</xdr:row>
                    <xdr:rowOff>60960</xdr:rowOff>
                  </from>
                  <to>
                    <xdr:col>29</xdr:col>
                    <xdr:colOff>0</xdr:colOff>
                    <xdr:row>148</xdr:row>
                    <xdr:rowOff>30480</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182880</xdr:colOff>
                    <xdr:row>162</xdr:row>
                    <xdr:rowOff>327660</xdr:rowOff>
                  </from>
                  <to>
                    <xdr:col>11</xdr:col>
                    <xdr:colOff>0</xdr:colOff>
                    <xdr:row>164</xdr:row>
                    <xdr:rowOff>30480</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182880</xdr:colOff>
                    <xdr:row>164</xdr:row>
                    <xdr:rowOff>83820</xdr:rowOff>
                  </from>
                  <to>
                    <xdr:col>11</xdr:col>
                    <xdr:colOff>0</xdr:colOff>
                    <xdr:row>164</xdr:row>
                    <xdr:rowOff>365760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182880</xdr:colOff>
                    <xdr:row>165</xdr:row>
                    <xdr:rowOff>30480</xdr:rowOff>
                  </from>
                  <to>
                    <xdr:col>11</xdr:col>
                    <xdr:colOff>22860</xdr:colOff>
                    <xdr:row>165</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175260</xdr:colOff>
                    <xdr:row>146</xdr:row>
                    <xdr:rowOff>60960</xdr:rowOff>
                  </from>
                  <to>
                    <xdr:col>33</xdr:col>
                    <xdr:colOff>0</xdr:colOff>
                    <xdr:row>148</xdr:row>
                    <xdr:rowOff>30480</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175260</xdr:colOff>
                    <xdr:row>151</xdr:row>
                    <xdr:rowOff>83820</xdr:rowOff>
                  </from>
                  <to>
                    <xdr:col>29</xdr:col>
                    <xdr:colOff>0</xdr:colOff>
                    <xdr:row>153</xdr:row>
                    <xdr:rowOff>45720</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160020</xdr:colOff>
                    <xdr:row>151</xdr:row>
                    <xdr:rowOff>83820</xdr:rowOff>
                  </from>
                  <to>
                    <xdr:col>32</xdr:col>
                    <xdr:colOff>182880</xdr:colOff>
                    <xdr:row>153</xdr:row>
                    <xdr:rowOff>45720</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182880</xdr:colOff>
                    <xdr:row>156</xdr:row>
                    <xdr:rowOff>160020</xdr:rowOff>
                  </from>
                  <to>
                    <xdr:col>11</xdr:col>
                    <xdr:colOff>7620</xdr:colOff>
                    <xdr:row>156</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175260</xdr:colOff>
                    <xdr:row>158</xdr:row>
                    <xdr:rowOff>220980</xdr:rowOff>
                  </from>
                  <to>
                    <xdr:col>11</xdr:col>
                    <xdr:colOff>0</xdr:colOff>
                    <xdr:row>158</xdr:row>
                    <xdr:rowOff>556260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160020</xdr:colOff>
                    <xdr:row>161</xdr:row>
                    <xdr:rowOff>0</xdr:rowOff>
                  </from>
                  <to>
                    <xdr:col>29</xdr:col>
                    <xdr:colOff>0</xdr:colOff>
                    <xdr:row>162</xdr:row>
                    <xdr:rowOff>22860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175260</xdr:colOff>
                    <xdr:row>161</xdr:row>
                    <xdr:rowOff>0</xdr:rowOff>
                  </from>
                  <to>
                    <xdr:col>33</xdr:col>
                    <xdr:colOff>0</xdr:colOff>
                    <xdr:row>162</xdr:row>
                    <xdr:rowOff>22860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175260</xdr:colOff>
                    <xdr:row>205</xdr:row>
                    <xdr:rowOff>30480</xdr:rowOff>
                  </from>
                  <to>
                    <xdr:col>22</xdr:col>
                    <xdr:colOff>30480</xdr:colOff>
                    <xdr:row>205</xdr:row>
                    <xdr:rowOff>175260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175260</xdr:colOff>
                    <xdr:row>206</xdr:row>
                    <xdr:rowOff>22860</xdr:rowOff>
                  </from>
                  <to>
                    <xdr:col>22</xdr:col>
                    <xdr:colOff>30480</xdr:colOff>
                    <xdr:row>206</xdr:row>
                    <xdr:rowOff>160020</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207</xdr:row>
                    <xdr:rowOff>22860</xdr:rowOff>
                  </from>
                  <to>
                    <xdr:col>27</xdr:col>
                    <xdr:colOff>45720</xdr:colOff>
                    <xdr:row>207</xdr:row>
                    <xdr:rowOff>160020</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109</xdr:row>
                    <xdr:rowOff>175260</xdr:rowOff>
                  </from>
                  <to>
                    <xdr:col>33</xdr:col>
                    <xdr:colOff>45720</xdr:colOff>
                    <xdr:row>111</xdr:row>
                    <xdr:rowOff>30480</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120</xdr:row>
                    <xdr:rowOff>121920</xdr:rowOff>
                  </from>
                  <to>
                    <xdr:col>33</xdr:col>
                    <xdr:colOff>45720</xdr:colOff>
                    <xdr:row>122</xdr:row>
                    <xdr:rowOff>30480</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143</xdr:row>
                    <xdr:rowOff>190500</xdr:rowOff>
                  </from>
                  <to>
                    <xdr:col>33</xdr:col>
                    <xdr:colOff>45720</xdr:colOff>
                    <xdr:row>145</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168</xdr:row>
                    <xdr:rowOff>144780</xdr:rowOff>
                  </from>
                  <to>
                    <xdr:col>33</xdr:col>
                    <xdr:colOff>45720</xdr:colOff>
                    <xdr:row>170</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175260</xdr:colOff>
                    <xdr:row>201</xdr:row>
                    <xdr:rowOff>137160</xdr:rowOff>
                  </from>
                  <to>
                    <xdr:col>33</xdr:col>
                    <xdr:colOff>30480</xdr:colOff>
                    <xdr:row>203</xdr:row>
                    <xdr:rowOff>22860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84</xdr:row>
                    <xdr:rowOff>7620</xdr:rowOff>
                  </from>
                  <to>
                    <xdr:col>11</xdr:col>
                    <xdr:colOff>30480</xdr:colOff>
                    <xdr:row>85</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182880</xdr:colOff>
                    <xdr:row>86</xdr:row>
                    <xdr:rowOff>7620</xdr:rowOff>
                  </from>
                  <to>
                    <xdr:col>11</xdr:col>
                    <xdr:colOff>22860</xdr:colOff>
                    <xdr:row>87</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182880</xdr:colOff>
                    <xdr:row>88</xdr:row>
                    <xdr:rowOff>7620</xdr:rowOff>
                  </from>
                  <to>
                    <xdr:col>11</xdr:col>
                    <xdr:colOff>22860</xdr:colOff>
                    <xdr:row>89</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182880</xdr:colOff>
                    <xdr:row>90</xdr:row>
                    <xdr:rowOff>7620</xdr:rowOff>
                  </from>
                  <to>
                    <xdr:col>11</xdr:col>
                    <xdr:colOff>22860</xdr:colOff>
                    <xdr:row>91</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94</xdr:row>
                    <xdr:rowOff>0</xdr:rowOff>
                  </from>
                  <to>
                    <xdr:col>3</xdr:col>
                    <xdr:colOff>30480</xdr:colOff>
                    <xdr:row>95</xdr:row>
                    <xdr:rowOff>30480</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94</xdr:row>
                    <xdr:rowOff>220980</xdr:rowOff>
                  </from>
                  <to>
                    <xdr:col>3</xdr:col>
                    <xdr:colOff>30480</xdr:colOff>
                    <xdr:row>96</xdr:row>
                    <xdr:rowOff>7620</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96</xdr:row>
                    <xdr:rowOff>22860</xdr:rowOff>
                  </from>
                  <to>
                    <xdr:col>3</xdr:col>
                    <xdr:colOff>30480</xdr:colOff>
                    <xdr:row>96</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96</xdr:row>
                    <xdr:rowOff>304800</xdr:rowOff>
                  </from>
                  <to>
                    <xdr:col>3</xdr:col>
                    <xdr:colOff>30480</xdr:colOff>
                    <xdr:row>97</xdr:row>
                    <xdr:rowOff>220980</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212</xdr:row>
                    <xdr:rowOff>0</xdr:rowOff>
                  </from>
                  <to>
                    <xdr:col>2</xdr:col>
                    <xdr:colOff>22860</xdr:colOff>
                    <xdr:row>213</xdr:row>
                    <xdr:rowOff>22860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213</xdr:row>
                    <xdr:rowOff>0</xdr:rowOff>
                  </from>
                  <to>
                    <xdr:col>2</xdr:col>
                    <xdr:colOff>22860</xdr:colOff>
                    <xdr:row>214</xdr:row>
                    <xdr:rowOff>22860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214</xdr:row>
                    <xdr:rowOff>0</xdr:rowOff>
                  </from>
                  <to>
                    <xdr:col>2</xdr:col>
                    <xdr:colOff>22860</xdr:colOff>
                    <xdr:row>215</xdr:row>
                    <xdr:rowOff>22860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218</xdr:row>
                    <xdr:rowOff>0</xdr:rowOff>
                  </from>
                  <to>
                    <xdr:col>2</xdr:col>
                    <xdr:colOff>22860</xdr:colOff>
                    <xdr:row>219</xdr:row>
                    <xdr:rowOff>22860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216</xdr:row>
                    <xdr:rowOff>45720</xdr:rowOff>
                  </from>
                  <to>
                    <xdr:col>2</xdr:col>
                    <xdr:colOff>22860</xdr:colOff>
                    <xdr:row>216</xdr:row>
                    <xdr:rowOff>274320</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214</xdr:row>
                    <xdr:rowOff>0</xdr:rowOff>
                  </from>
                  <to>
                    <xdr:col>2</xdr:col>
                    <xdr:colOff>22860</xdr:colOff>
                    <xdr:row>215</xdr:row>
                    <xdr:rowOff>22860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216</xdr:row>
                    <xdr:rowOff>327660</xdr:rowOff>
                  </from>
                  <to>
                    <xdr:col>2</xdr:col>
                    <xdr:colOff>22860</xdr:colOff>
                    <xdr:row>218</xdr:row>
                    <xdr:rowOff>22860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214</xdr:row>
                    <xdr:rowOff>0</xdr:rowOff>
                  </from>
                  <to>
                    <xdr:col>2</xdr:col>
                    <xdr:colOff>22860</xdr:colOff>
                    <xdr:row>215</xdr:row>
                    <xdr:rowOff>22860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215</xdr:row>
                    <xdr:rowOff>0</xdr:rowOff>
                  </from>
                  <to>
                    <xdr:col>2</xdr:col>
                    <xdr:colOff>22860</xdr:colOff>
                    <xdr:row>216</xdr:row>
                    <xdr:rowOff>22860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215</xdr:row>
                    <xdr:rowOff>0</xdr:rowOff>
                  </from>
                  <to>
                    <xdr:col>2</xdr:col>
                    <xdr:colOff>22860</xdr:colOff>
                    <xdr:row>216</xdr:row>
                    <xdr:rowOff>22860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22860</xdr:colOff>
                    <xdr:row>19</xdr:row>
                    <xdr:rowOff>7620</xdr:rowOff>
                  </from>
                  <to>
                    <xdr:col>2</xdr:col>
                    <xdr:colOff>38100</xdr:colOff>
                    <xdr:row>20</xdr:row>
                    <xdr:rowOff>7620</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106680</xdr:colOff>
                    <xdr:row>198</xdr:row>
                    <xdr:rowOff>22860</xdr:rowOff>
                  </from>
                  <to>
                    <xdr:col>15</xdr:col>
                    <xdr:colOff>114300</xdr:colOff>
                    <xdr:row>198</xdr:row>
                    <xdr:rowOff>350520</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198120</xdr:colOff>
                    <xdr:row>184</xdr:row>
                    <xdr:rowOff>175260</xdr:rowOff>
                  </from>
                  <to>
                    <xdr:col>4</xdr:col>
                    <xdr:colOff>175260</xdr:colOff>
                    <xdr:row>185</xdr:row>
                    <xdr:rowOff>175260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177</xdr:row>
                    <xdr:rowOff>335280</xdr:rowOff>
                  </from>
                  <to>
                    <xdr:col>4</xdr:col>
                    <xdr:colOff>175260</xdr:colOff>
                    <xdr:row>179</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182</xdr:row>
                    <xdr:rowOff>350520</xdr:rowOff>
                  </from>
                  <to>
                    <xdr:col>4</xdr:col>
                    <xdr:colOff>175260</xdr:colOff>
                    <xdr:row>184</xdr:row>
                    <xdr:rowOff>45720</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183</xdr:row>
                    <xdr:rowOff>152400</xdr:rowOff>
                  </from>
                  <to>
                    <xdr:col>4</xdr:col>
                    <xdr:colOff>175260</xdr:colOff>
                    <xdr:row>185</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182</xdr:row>
                    <xdr:rowOff>38100</xdr:rowOff>
                  </from>
                  <to>
                    <xdr:col>4</xdr:col>
                    <xdr:colOff>175260</xdr:colOff>
                    <xdr:row>182</xdr:row>
                    <xdr:rowOff>312420</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194</xdr:row>
                    <xdr:rowOff>137160</xdr:rowOff>
                  </from>
                  <to>
                    <xdr:col>4</xdr:col>
                    <xdr:colOff>175260</xdr:colOff>
                    <xdr:row>195</xdr:row>
                    <xdr:rowOff>30480</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179</xdr:row>
                    <xdr:rowOff>144780</xdr:rowOff>
                  </from>
                  <to>
                    <xdr:col>4</xdr:col>
                    <xdr:colOff>175260</xdr:colOff>
                    <xdr:row>181</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189</xdr:row>
                    <xdr:rowOff>152400</xdr:rowOff>
                  </from>
                  <to>
                    <xdr:col>4</xdr:col>
                    <xdr:colOff>175260</xdr:colOff>
                    <xdr:row>191</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191</xdr:row>
                    <xdr:rowOff>68580</xdr:rowOff>
                  </from>
                  <to>
                    <xdr:col>4</xdr:col>
                    <xdr:colOff>175260</xdr:colOff>
                    <xdr:row>191</xdr:row>
                    <xdr:rowOff>327660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178</xdr:row>
                    <xdr:rowOff>137160</xdr:rowOff>
                  </from>
                  <to>
                    <xdr:col>4</xdr:col>
                    <xdr:colOff>175260</xdr:colOff>
                    <xdr:row>180</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191</xdr:row>
                    <xdr:rowOff>327660</xdr:rowOff>
                  </from>
                  <to>
                    <xdr:col>4</xdr:col>
                    <xdr:colOff>175260</xdr:colOff>
                    <xdr:row>193</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192</xdr:row>
                    <xdr:rowOff>160020</xdr:rowOff>
                  </from>
                  <to>
                    <xdr:col>4</xdr:col>
                    <xdr:colOff>175260</xdr:colOff>
                    <xdr:row>194</xdr:row>
                    <xdr:rowOff>45720</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194</xdr:row>
                    <xdr:rowOff>335280</xdr:rowOff>
                  </from>
                  <to>
                    <xdr:col>4</xdr:col>
                    <xdr:colOff>175260</xdr:colOff>
                    <xdr:row>196</xdr:row>
                    <xdr:rowOff>30480</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198120</xdr:colOff>
                    <xdr:row>195</xdr:row>
                    <xdr:rowOff>144780</xdr:rowOff>
                  </from>
                  <to>
                    <xdr:col>4</xdr:col>
                    <xdr:colOff>182880</xdr:colOff>
                    <xdr:row>197</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198120</xdr:colOff>
                    <xdr:row>196</xdr:row>
                    <xdr:rowOff>137160</xdr:rowOff>
                  </from>
                  <to>
                    <xdr:col>4</xdr:col>
                    <xdr:colOff>182880</xdr:colOff>
                    <xdr:row>198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imeMode="halfAlpha" allowBlank="1" showInputMessage="1" showErrorMessage="1" xr:uid="{00000000-0002-0000-0700-000003000000}">
          <x14:formula1>
            <xm:f>【参考】数式用!$K$5:$K$16</xm:f>
          </x14:formula1>
          <xm:sqref>S38:T38 AC38:AD38 S59:T59 AC59:AD59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O301"/>
  <sheetViews>
    <sheetView workbookViewId="0">
      <selection activeCell="K18" sqref="K18"/>
    </sheetView>
  </sheetViews>
  <sheetFormatPr defaultColWidth="8.88671875" defaultRowHeight="15"/>
  <cols>
    <col min="1" max="4" width="8.88671875" style="580"/>
    <col min="5" max="5" width="17.5546875" style="580" customWidth="1"/>
    <col min="6" max="7" width="8.88671875" style="580"/>
    <col min="8" max="8" width="8.88671875" style="580" customWidth="1"/>
    <col min="9" max="9" width="8.88671875" style="580"/>
    <col min="10" max="13" width="12.77734375" style="580" customWidth="1"/>
    <col min="14" max="14" width="8.88671875" style="580"/>
    <col min="15" max="15" width="18" style="580" customWidth="1"/>
    <col min="16" max="16384" width="8.88671875" style="577"/>
  </cols>
  <sheetData>
    <row r="1" spans="1:15">
      <c r="A1" s="581" t="s">
        <v>588</v>
      </c>
      <c r="B1" s="581" t="s">
        <v>589</v>
      </c>
      <c r="C1" s="581" t="s">
        <v>590</v>
      </c>
      <c r="D1" s="581" t="s">
        <v>591</v>
      </c>
      <c r="E1" s="581" t="s">
        <v>109</v>
      </c>
      <c r="F1" s="581" t="s">
        <v>56</v>
      </c>
      <c r="G1" s="581" t="s">
        <v>596</v>
      </c>
      <c r="H1" s="581" t="s">
        <v>597</v>
      </c>
      <c r="I1" s="581" t="s">
        <v>598</v>
      </c>
      <c r="J1" s="581" t="s">
        <v>592</v>
      </c>
      <c r="K1" s="581" t="s">
        <v>600</v>
      </c>
      <c r="L1" s="581" t="s">
        <v>593</v>
      </c>
      <c r="M1" s="581" t="s">
        <v>601</v>
      </c>
      <c r="N1" s="581" t="s">
        <v>594</v>
      </c>
      <c r="O1" s="582" t="s">
        <v>595</v>
      </c>
    </row>
    <row r="2" spans="1:15" s="578" customFormat="1">
      <c r="A2" s="579" t="str">
        <f>【全員最初に作成】基本情報!AD35</f>
        <v>1314567891</v>
      </c>
      <c r="B2" s="579" t="str">
        <f>【全員最初に作成】基本情報!M35</f>
        <v>東京都</v>
      </c>
      <c r="C2" s="579" t="str">
        <f>【全員最初に作成】基本情報!R35</f>
        <v>東京都</v>
      </c>
      <c r="D2" s="579" t="str">
        <f>【全員最初に作成】基本情報!W35</f>
        <v>千代田区</v>
      </c>
      <c r="E2" s="579" t="str">
        <f>【全員最初に作成】基本情報!X35</f>
        <v>障害福祉事業所名称０１</v>
      </c>
      <c r="F2" s="579" t="str">
        <f>【全員最初に作成】基本情報!Y35</f>
        <v>居宅介護</v>
      </c>
      <c r="G2" s="579" t="str">
        <f>【全員最初に作成】基本情報!$M$23</f>
        <v>厚労　太郎</v>
      </c>
      <c r="H2" s="579" t="str">
        <f>【全員最初に作成】基本情報!$M$24</f>
        <v>03-3571-0000</v>
      </c>
      <c r="I2" s="579" t="str">
        <f>【全員最初に作成】基本情報!$M$25</f>
        <v>03-3571-9999</v>
      </c>
      <c r="J2" s="579" t="str">
        <f>'⇒【処遇】別紙様式2-2'!R12</f>
        <v>継続</v>
      </c>
      <c r="K2" s="579" t="str">
        <f>'⇒【処遇】別紙様式2-2'!S12</f>
        <v>加算Ⅰ</v>
      </c>
      <c r="L2" s="579" t="str">
        <f>'⇒【特定】別紙様式2-3'!R12</f>
        <v>新規</v>
      </c>
      <c r="M2" s="579" t="str">
        <f>'⇒【特定】別紙様式2-3'!S12</f>
        <v>特定加算Ⅱ</v>
      </c>
      <c r="N2" s="579" t="str">
        <f>'⇒【交付金】様式2-２'!B14</f>
        <v>○</v>
      </c>
      <c r="O2" s="579" t="str">
        <f>A2&amp;F2</f>
        <v>1314567891居宅介護</v>
      </c>
    </row>
    <row r="3" spans="1:15" s="578" customFormat="1">
      <c r="A3" s="579" t="str">
        <f>【全員最初に作成】基本情報!AD36</f>
        <v>1314567892</v>
      </c>
      <c r="B3" s="579" t="str">
        <f>【全員最初に作成】基本情報!M36</f>
        <v>東京都</v>
      </c>
      <c r="C3" s="579" t="str">
        <f>【全員最初に作成】基本情報!R36</f>
        <v>東京都</v>
      </c>
      <c r="D3" s="579" t="str">
        <f>【全員最初に作成】基本情報!W36</f>
        <v>豊島区</v>
      </c>
      <c r="E3" s="579" t="str">
        <f>【全員最初に作成】基本情報!X36</f>
        <v>障害福祉事業所名称０２</v>
      </c>
      <c r="F3" s="579" t="str">
        <f>【全員最初に作成】基本情報!Y36</f>
        <v>居宅介護</v>
      </c>
      <c r="G3" s="579" t="str">
        <f>【全員最初に作成】基本情報!$M$23</f>
        <v>厚労　太郎</v>
      </c>
      <c r="H3" s="579" t="str">
        <f>【全員最初に作成】基本情報!$M$24</f>
        <v>03-3571-0000</v>
      </c>
      <c r="I3" s="579" t="str">
        <f>【全員最初に作成】基本情報!$M$25</f>
        <v>03-3571-9999</v>
      </c>
      <c r="J3" s="579" t="str">
        <f>'⇒【処遇】別紙様式2-2'!R13</f>
        <v>継続</v>
      </c>
      <c r="K3" s="579" t="str">
        <f>'⇒【処遇】別紙様式2-2'!S13</f>
        <v>加算Ⅰ</v>
      </c>
      <c r="L3" s="579" t="str">
        <f>'⇒【特定】別紙様式2-3'!R13</f>
        <v>継続</v>
      </c>
      <c r="M3" s="579" t="str">
        <f>'⇒【特定】別紙様式2-3'!S13</f>
        <v>特定加算Ⅰ</v>
      </c>
      <c r="N3" s="579" t="str">
        <f>'⇒【交付金】様式2-２'!B15</f>
        <v>○</v>
      </c>
      <c r="O3" s="579" t="str">
        <f t="shared" ref="O3:O66" si="0">A3&amp;F3</f>
        <v>1314567892居宅介護</v>
      </c>
    </row>
    <row r="4" spans="1:15" s="578" customFormat="1">
      <c r="A4" s="579" t="str">
        <f>【全員最初に作成】基本情報!AD37</f>
        <v>1314567893</v>
      </c>
      <c r="B4" s="579" t="str">
        <f>【全員最初に作成】基本情報!M37</f>
        <v>東京都</v>
      </c>
      <c r="C4" s="579" t="str">
        <f>【全員最初に作成】基本情報!R37</f>
        <v>東京都</v>
      </c>
      <c r="D4" s="579" t="str">
        <f>【全員最初に作成】基本情報!W37</f>
        <v>世田谷区</v>
      </c>
      <c r="E4" s="579" t="str">
        <f>【全員最初に作成】基本情報!X37</f>
        <v>障害福祉事業所名称０３</v>
      </c>
      <c r="F4" s="579" t="str">
        <f>【全員最初に作成】基本情報!Y37</f>
        <v>生活介護</v>
      </c>
      <c r="G4" s="579" t="str">
        <f>【全員最初に作成】基本情報!$M$23</f>
        <v>厚労　太郎</v>
      </c>
      <c r="H4" s="579" t="str">
        <f>【全員最初に作成】基本情報!$M$24</f>
        <v>03-3571-0000</v>
      </c>
      <c r="I4" s="579" t="str">
        <f>【全員最初に作成】基本情報!$M$25</f>
        <v>03-3571-9999</v>
      </c>
      <c r="J4" s="579" t="str">
        <f>'⇒【処遇】別紙様式2-2'!R14</f>
        <v>継続</v>
      </c>
      <c r="K4" s="579" t="str">
        <f>'⇒【処遇】別紙様式2-2'!S14</f>
        <v>加算Ⅰ</v>
      </c>
      <c r="L4" s="579" t="str">
        <f>'⇒【特定】別紙様式2-3'!R14</f>
        <v>継続</v>
      </c>
      <c r="M4" s="579" t="str">
        <f>'⇒【特定】別紙様式2-3'!S14</f>
        <v>特定加算Ⅰ</v>
      </c>
      <c r="N4" s="579" t="str">
        <f>'⇒【交付金】様式2-２'!B16</f>
        <v>×</v>
      </c>
      <c r="O4" s="579" t="str">
        <f t="shared" si="0"/>
        <v>1314567893生活介護</v>
      </c>
    </row>
    <row r="5" spans="1:15" s="578" customFormat="1">
      <c r="A5" s="579" t="str">
        <f>【全員最初に作成】基本情報!AD38</f>
        <v>1114567894</v>
      </c>
      <c r="B5" s="579" t="str">
        <f>【全員最初に作成】基本情報!M38</f>
        <v>さいたま市</v>
      </c>
      <c r="C5" s="579" t="str">
        <f>【全員最初に作成】基本情報!R38</f>
        <v>埼玉県</v>
      </c>
      <c r="D5" s="579" t="str">
        <f>【全員最初に作成】基本情報!W38</f>
        <v>さいたま市</v>
      </c>
      <c r="E5" s="579" t="str">
        <f>【全員最初に作成】基本情報!X38</f>
        <v>障害福祉事業所名称０４</v>
      </c>
      <c r="F5" s="579" t="str">
        <f>【全員最初に作成】基本情報!Y38</f>
        <v>就労継続支援Ｂ型</v>
      </c>
      <c r="G5" s="579" t="str">
        <f>【全員最初に作成】基本情報!$M$23</f>
        <v>厚労　太郎</v>
      </c>
      <c r="H5" s="579" t="str">
        <f>【全員最初に作成】基本情報!$M$24</f>
        <v>03-3571-0000</v>
      </c>
      <c r="I5" s="579" t="str">
        <f>【全員最初に作成】基本情報!$M$25</f>
        <v>03-3571-9999</v>
      </c>
      <c r="J5" s="579" t="str">
        <f>'⇒【処遇】別紙様式2-2'!R15</f>
        <v>区分変更</v>
      </c>
      <c r="K5" s="579" t="str">
        <f>'⇒【処遇】別紙様式2-2'!S15</f>
        <v>加算Ⅰ</v>
      </c>
      <c r="L5" s="579" t="str">
        <f>'⇒【特定】別紙様式2-3'!R15</f>
        <v>区分変更</v>
      </c>
      <c r="M5" s="579" t="str">
        <f>'⇒【特定】別紙様式2-3'!S15</f>
        <v>特定加算Ⅰ</v>
      </c>
      <c r="N5" s="579" t="str">
        <f>'⇒【交付金】様式2-２'!B17</f>
        <v>×</v>
      </c>
      <c r="O5" s="579" t="str">
        <f t="shared" si="0"/>
        <v>1114567894就労継続支援Ｂ型</v>
      </c>
    </row>
    <row r="6" spans="1:15" s="578" customFormat="1">
      <c r="A6" s="579" t="str">
        <f>【全員最初に作成】基本情報!AD39</f>
        <v>1214567895</v>
      </c>
      <c r="B6" s="579" t="str">
        <f>【全員最初に作成】基本情報!M39</f>
        <v>千葉市</v>
      </c>
      <c r="C6" s="579" t="str">
        <f>【全員最初に作成】基本情報!R39</f>
        <v>千葉県</v>
      </c>
      <c r="D6" s="579" t="str">
        <f>【全員最初に作成】基本情報!W39</f>
        <v>千葉市</v>
      </c>
      <c r="E6" s="579" t="str">
        <f>【全員最初に作成】基本情報!X39</f>
        <v>障害福祉事業所名称０５</v>
      </c>
      <c r="F6" s="579" t="str">
        <f>【全員最初に作成】基本情報!Y39</f>
        <v>施設入所支援</v>
      </c>
      <c r="G6" s="579" t="str">
        <f>【全員最初に作成】基本情報!$M$23</f>
        <v>厚労　太郎</v>
      </c>
      <c r="H6" s="579" t="str">
        <f>【全員最初に作成】基本情報!$M$24</f>
        <v>03-3571-0000</v>
      </c>
      <c r="I6" s="579" t="str">
        <f>【全員最初に作成】基本情報!$M$25</f>
        <v>03-3571-9999</v>
      </c>
      <c r="J6" s="579" t="str">
        <f>'⇒【処遇】別紙様式2-2'!R16</f>
        <v>継続</v>
      </c>
      <c r="K6" s="579" t="str">
        <f>'⇒【処遇】別紙様式2-2'!S16</f>
        <v>加算Ⅰ</v>
      </c>
      <c r="L6" s="579" t="str">
        <f>'⇒【特定】別紙様式2-3'!R16</f>
        <v>継続</v>
      </c>
      <c r="M6" s="579" t="str">
        <f>'⇒【特定】別紙様式2-3'!S16</f>
        <v>区分なし</v>
      </c>
      <c r="N6" s="579" t="str">
        <f>'⇒【交付金】様式2-２'!B18</f>
        <v>×</v>
      </c>
      <c r="O6" s="579" t="str">
        <f t="shared" si="0"/>
        <v>1214567895施設入所支援</v>
      </c>
    </row>
    <row r="7" spans="1:15" s="578" customFormat="1">
      <c r="A7" s="579" t="str">
        <f>【全員最初に作成】基本情報!AD40</f>
        <v>1214567895</v>
      </c>
      <c r="B7" s="579" t="str">
        <f>【全員最初に作成】基本情報!M40</f>
        <v>千葉市</v>
      </c>
      <c r="C7" s="579" t="str">
        <f>【全員最初に作成】基本情報!R40</f>
        <v>千葉県</v>
      </c>
      <c r="D7" s="579" t="str">
        <f>【全員最初に作成】基本情報!W40</f>
        <v>千葉市</v>
      </c>
      <c r="E7" s="579" t="str">
        <f>【全員最初に作成】基本情報!X40</f>
        <v>障害福祉事業所名称０６</v>
      </c>
      <c r="F7" s="579" t="str">
        <f>【全員最初に作成】基本情報!Y40</f>
        <v>障害者支援施設：生活介護</v>
      </c>
      <c r="G7" s="579" t="str">
        <f>【全員最初に作成】基本情報!$M$23</f>
        <v>厚労　太郎</v>
      </c>
      <c r="H7" s="579" t="str">
        <f>【全員最初に作成】基本情報!$M$24</f>
        <v>03-3571-0000</v>
      </c>
      <c r="I7" s="579" t="str">
        <f>【全員最初に作成】基本情報!$M$25</f>
        <v>03-3571-9999</v>
      </c>
      <c r="J7" s="579" t="str">
        <f>'⇒【処遇】別紙様式2-2'!R17</f>
        <v>継続</v>
      </c>
      <c r="K7" s="579" t="str">
        <f>'⇒【処遇】別紙様式2-2'!S17</f>
        <v>加算Ⅰ</v>
      </c>
      <c r="L7" s="579" t="str">
        <f>'⇒【特定】別紙様式2-3'!R17</f>
        <v>継続</v>
      </c>
      <c r="M7" s="579" t="str">
        <f>'⇒【特定】別紙様式2-3'!S17</f>
        <v>区分なし</v>
      </c>
      <c r="N7" s="579" t="str">
        <f>'⇒【交付金】様式2-２'!B19</f>
        <v>×</v>
      </c>
      <c r="O7" s="579" t="str">
        <f t="shared" si="0"/>
        <v>1214567895障害者支援施設：生活介護</v>
      </c>
    </row>
    <row r="8" spans="1:15" s="578" customFormat="1">
      <c r="A8" s="579" t="str">
        <f>【全員最初に作成】基本情報!AD41</f>
        <v/>
      </c>
      <c r="B8" s="579">
        <f>【全員最初に作成】基本情報!M41</f>
        <v>0</v>
      </c>
      <c r="C8" s="579">
        <f>【全員最初に作成】基本情報!R41</f>
        <v>0</v>
      </c>
      <c r="D8" s="579">
        <f>【全員最初に作成】基本情報!W41</f>
        <v>0</v>
      </c>
      <c r="E8" s="579">
        <f>【全員最初に作成】基本情報!X41</f>
        <v>0</v>
      </c>
      <c r="F8" s="579">
        <f>【全員最初に作成】基本情報!Y41</f>
        <v>0</v>
      </c>
      <c r="G8" s="579" t="str">
        <f>【全員最初に作成】基本情報!$M$23</f>
        <v>厚労　太郎</v>
      </c>
      <c r="H8" s="579" t="str">
        <f>【全員最初に作成】基本情報!$M$24</f>
        <v>03-3571-0000</v>
      </c>
      <c r="I8" s="579" t="str">
        <f>【全員最初に作成】基本情報!$M$25</f>
        <v>03-3571-9999</v>
      </c>
      <c r="J8" s="579">
        <f>'⇒【処遇】別紙様式2-2'!R18</f>
        <v>0</v>
      </c>
      <c r="K8" s="579">
        <f>'⇒【処遇】別紙様式2-2'!S18</f>
        <v>0</v>
      </c>
      <c r="L8" s="579">
        <f>'⇒【特定】別紙様式2-3'!R18</f>
        <v>0</v>
      </c>
      <c r="M8" s="579">
        <f>'⇒【特定】別紙様式2-3'!S18</f>
        <v>0</v>
      </c>
      <c r="N8" s="579">
        <f>'⇒【交付金】様式2-２'!B20</f>
        <v>0</v>
      </c>
      <c r="O8" s="579" t="str">
        <f t="shared" si="0"/>
        <v>0</v>
      </c>
    </row>
    <row r="9" spans="1:15" s="578" customFormat="1">
      <c r="A9" s="579" t="str">
        <f>【全員最初に作成】基本情報!AD42</f>
        <v/>
      </c>
      <c r="B9" s="579">
        <f>【全員最初に作成】基本情報!M42</f>
        <v>0</v>
      </c>
      <c r="C9" s="579">
        <f>【全員最初に作成】基本情報!R42</f>
        <v>0</v>
      </c>
      <c r="D9" s="579">
        <f>【全員最初に作成】基本情報!W42</f>
        <v>0</v>
      </c>
      <c r="E9" s="579">
        <f>【全員最初に作成】基本情報!X42</f>
        <v>0</v>
      </c>
      <c r="F9" s="579">
        <f>【全員最初に作成】基本情報!Y42</f>
        <v>0</v>
      </c>
      <c r="G9" s="579" t="str">
        <f>【全員最初に作成】基本情報!$M$23</f>
        <v>厚労　太郎</v>
      </c>
      <c r="H9" s="579" t="str">
        <f>【全員最初に作成】基本情報!$M$24</f>
        <v>03-3571-0000</v>
      </c>
      <c r="I9" s="579" t="str">
        <f>【全員最初に作成】基本情報!$M$25</f>
        <v>03-3571-9999</v>
      </c>
      <c r="J9" s="579">
        <f>'⇒【処遇】別紙様式2-2'!R19</f>
        <v>0</v>
      </c>
      <c r="K9" s="579">
        <f>'⇒【処遇】別紙様式2-2'!S19</f>
        <v>0</v>
      </c>
      <c r="L9" s="579">
        <f>'⇒【特定】別紙様式2-3'!R19</f>
        <v>0</v>
      </c>
      <c r="M9" s="579">
        <f>'⇒【特定】別紙様式2-3'!S19</f>
        <v>0</v>
      </c>
      <c r="N9" s="579">
        <f>'⇒【交付金】様式2-２'!B21</f>
        <v>0</v>
      </c>
      <c r="O9" s="579" t="str">
        <f t="shared" si="0"/>
        <v>0</v>
      </c>
    </row>
    <row r="10" spans="1:15" s="578" customFormat="1">
      <c r="A10" s="579" t="str">
        <f>【全員最初に作成】基本情報!AD43</f>
        <v/>
      </c>
      <c r="B10" s="579">
        <f>【全員最初に作成】基本情報!M43</f>
        <v>0</v>
      </c>
      <c r="C10" s="579">
        <f>【全員最初に作成】基本情報!R43</f>
        <v>0</v>
      </c>
      <c r="D10" s="579">
        <f>【全員最初に作成】基本情報!W43</f>
        <v>0</v>
      </c>
      <c r="E10" s="579">
        <f>【全員最初に作成】基本情報!X43</f>
        <v>0</v>
      </c>
      <c r="F10" s="579">
        <f>【全員最初に作成】基本情報!Y43</f>
        <v>0</v>
      </c>
      <c r="G10" s="579" t="str">
        <f>【全員最初に作成】基本情報!$M$23</f>
        <v>厚労　太郎</v>
      </c>
      <c r="H10" s="579" t="str">
        <f>【全員最初に作成】基本情報!$M$24</f>
        <v>03-3571-0000</v>
      </c>
      <c r="I10" s="579" t="str">
        <f>【全員最初に作成】基本情報!$M$25</f>
        <v>03-3571-9999</v>
      </c>
      <c r="J10" s="579">
        <f>'⇒【処遇】別紙様式2-2'!R20</f>
        <v>0</v>
      </c>
      <c r="K10" s="579">
        <f>'⇒【処遇】別紙様式2-2'!S20</f>
        <v>0</v>
      </c>
      <c r="L10" s="579">
        <f>'⇒【特定】別紙様式2-3'!R20</f>
        <v>0</v>
      </c>
      <c r="M10" s="579">
        <f>'⇒【特定】別紙様式2-3'!S20</f>
        <v>0</v>
      </c>
      <c r="N10" s="579">
        <f>'⇒【交付金】様式2-２'!B22</f>
        <v>0</v>
      </c>
      <c r="O10" s="579" t="str">
        <f t="shared" si="0"/>
        <v>0</v>
      </c>
    </row>
    <row r="11" spans="1:15" s="578" customFormat="1">
      <c r="A11" s="579" t="str">
        <f>【全員最初に作成】基本情報!AD44</f>
        <v/>
      </c>
      <c r="B11" s="579">
        <f>【全員最初に作成】基本情報!M44</f>
        <v>0</v>
      </c>
      <c r="C11" s="579">
        <f>【全員最初に作成】基本情報!R44</f>
        <v>0</v>
      </c>
      <c r="D11" s="579">
        <f>【全員最初に作成】基本情報!W44</f>
        <v>0</v>
      </c>
      <c r="E11" s="579">
        <f>【全員最初に作成】基本情報!X44</f>
        <v>0</v>
      </c>
      <c r="F11" s="579">
        <f>【全員最初に作成】基本情報!Y44</f>
        <v>0</v>
      </c>
      <c r="G11" s="579" t="str">
        <f>【全員最初に作成】基本情報!$M$23</f>
        <v>厚労　太郎</v>
      </c>
      <c r="H11" s="579" t="str">
        <f>【全員最初に作成】基本情報!$M$24</f>
        <v>03-3571-0000</v>
      </c>
      <c r="I11" s="579" t="str">
        <f>【全員最初に作成】基本情報!$M$25</f>
        <v>03-3571-9999</v>
      </c>
      <c r="J11" s="579">
        <f>'⇒【処遇】別紙様式2-2'!R21</f>
        <v>0</v>
      </c>
      <c r="K11" s="579">
        <f>'⇒【処遇】別紙様式2-2'!S21</f>
        <v>0</v>
      </c>
      <c r="L11" s="579">
        <f>'⇒【特定】別紙様式2-3'!R21</f>
        <v>0</v>
      </c>
      <c r="M11" s="579">
        <f>'⇒【特定】別紙様式2-3'!S21</f>
        <v>0</v>
      </c>
      <c r="N11" s="579">
        <f>'⇒【交付金】様式2-２'!B23</f>
        <v>0</v>
      </c>
      <c r="O11" s="579" t="str">
        <f t="shared" si="0"/>
        <v>0</v>
      </c>
    </row>
    <row r="12" spans="1:15" s="578" customFormat="1">
      <c r="A12" s="579" t="str">
        <f>【全員最初に作成】基本情報!AD45</f>
        <v/>
      </c>
      <c r="B12" s="579">
        <f>【全員最初に作成】基本情報!M45</f>
        <v>0</v>
      </c>
      <c r="C12" s="579">
        <f>【全員最初に作成】基本情報!R45</f>
        <v>0</v>
      </c>
      <c r="D12" s="579">
        <f>【全員最初に作成】基本情報!W45</f>
        <v>0</v>
      </c>
      <c r="E12" s="579">
        <f>【全員最初に作成】基本情報!X45</f>
        <v>0</v>
      </c>
      <c r="F12" s="579">
        <f>【全員最初に作成】基本情報!Y45</f>
        <v>0</v>
      </c>
      <c r="G12" s="579" t="str">
        <f>【全員最初に作成】基本情報!$M$23</f>
        <v>厚労　太郎</v>
      </c>
      <c r="H12" s="579" t="str">
        <f>【全員最初に作成】基本情報!$M$24</f>
        <v>03-3571-0000</v>
      </c>
      <c r="I12" s="579" t="str">
        <f>【全員最初に作成】基本情報!$M$25</f>
        <v>03-3571-9999</v>
      </c>
      <c r="J12" s="579">
        <f>'⇒【処遇】別紙様式2-2'!R22</f>
        <v>0</v>
      </c>
      <c r="K12" s="579">
        <f>'⇒【処遇】別紙様式2-2'!S22</f>
        <v>0</v>
      </c>
      <c r="L12" s="579">
        <f>'⇒【特定】別紙様式2-3'!R22</f>
        <v>0</v>
      </c>
      <c r="M12" s="579">
        <f>'⇒【特定】別紙様式2-3'!S22</f>
        <v>0</v>
      </c>
      <c r="N12" s="579">
        <f>'⇒【交付金】様式2-２'!B24</f>
        <v>0</v>
      </c>
      <c r="O12" s="579" t="str">
        <f t="shared" si="0"/>
        <v>0</v>
      </c>
    </row>
    <row r="13" spans="1:15" s="578" customFormat="1">
      <c r="A13" s="579" t="str">
        <f>【全員最初に作成】基本情報!AD46</f>
        <v/>
      </c>
      <c r="B13" s="579">
        <f>【全員最初に作成】基本情報!M46</f>
        <v>0</v>
      </c>
      <c r="C13" s="579">
        <f>【全員最初に作成】基本情報!R46</f>
        <v>0</v>
      </c>
      <c r="D13" s="579">
        <f>【全員最初に作成】基本情報!W46</f>
        <v>0</v>
      </c>
      <c r="E13" s="579">
        <f>【全員最初に作成】基本情報!X46</f>
        <v>0</v>
      </c>
      <c r="F13" s="579">
        <f>【全員最初に作成】基本情報!Y46</f>
        <v>0</v>
      </c>
      <c r="G13" s="579" t="str">
        <f>【全員最初に作成】基本情報!$M$23</f>
        <v>厚労　太郎</v>
      </c>
      <c r="H13" s="579" t="str">
        <f>【全員最初に作成】基本情報!$M$24</f>
        <v>03-3571-0000</v>
      </c>
      <c r="I13" s="579" t="str">
        <f>【全員最初に作成】基本情報!$M$25</f>
        <v>03-3571-9999</v>
      </c>
      <c r="J13" s="579">
        <f>'⇒【処遇】別紙様式2-2'!R23</f>
        <v>0</v>
      </c>
      <c r="K13" s="579">
        <f>'⇒【処遇】別紙様式2-2'!S23</f>
        <v>0</v>
      </c>
      <c r="L13" s="579">
        <f>'⇒【特定】別紙様式2-3'!R23</f>
        <v>0</v>
      </c>
      <c r="M13" s="579">
        <f>'⇒【特定】別紙様式2-3'!S23</f>
        <v>0</v>
      </c>
      <c r="N13" s="579">
        <f>'⇒【交付金】様式2-２'!B25</f>
        <v>0</v>
      </c>
      <c r="O13" s="579" t="str">
        <f t="shared" si="0"/>
        <v>0</v>
      </c>
    </row>
    <row r="14" spans="1:15" s="578" customFormat="1">
      <c r="A14" s="579" t="str">
        <f>【全員最初に作成】基本情報!AD47</f>
        <v/>
      </c>
      <c r="B14" s="579">
        <f>【全員最初に作成】基本情報!M47</f>
        <v>0</v>
      </c>
      <c r="C14" s="579">
        <f>【全員最初に作成】基本情報!R47</f>
        <v>0</v>
      </c>
      <c r="D14" s="579">
        <f>【全員最初に作成】基本情報!W47</f>
        <v>0</v>
      </c>
      <c r="E14" s="579">
        <f>【全員最初に作成】基本情報!X47</f>
        <v>0</v>
      </c>
      <c r="F14" s="579">
        <f>【全員最初に作成】基本情報!Y47</f>
        <v>0</v>
      </c>
      <c r="G14" s="579" t="str">
        <f>【全員最初に作成】基本情報!$M$23</f>
        <v>厚労　太郎</v>
      </c>
      <c r="H14" s="579" t="str">
        <f>【全員最初に作成】基本情報!$M$24</f>
        <v>03-3571-0000</v>
      </c>
      <c r="I14" s="579" t="str">
        <f>【全員最初に作成】基本情報!$M$25</f>
        <v>03-3571-9999</v>
      </c>
      <c r="J14" s="579">
        <f>'⇒【処遇】別紙様式2-2'!R24</f>
        <v>0</v>
      </c>
      <c r="K14" s="579">
        <f>'⇒【処遇】別紙様式2-2'!S24</f>
        <v>0</v>
      </c>
      <c r="L14" s="579">
        <f>'⇒【特定】別紙様式2-3'!R24</f>
        <v>0</v>
      </c>
      <c r="M14" s="579">
        <f>'⇒【特定】別紙様式2-3'!S24</f>
        <v>0</v>
      </c>
      <c r="N14" s="579">
        <f>'⇒【交付金】様式2-２'!B26</f>
        <v>0</v>
      </c>
      <c r="O14" s="579" t="str">
        <f t="shared" si="0"/>
        <v>0</v>
      </c>
    </row>
    <row r="15" spans="1:15" s="578" customFormat="1">
      <c r="A15" s="579" t="str">
        <f>【全員最初に作成】基本情報!AD48</f>
        <v/>
      </c>
      <c r="B15" s="579">
        <f>【全員最初に作成】基本情報!M48</f>
        <v>0</v>
      </c>
      <c r="C15" s="579">
        <f>【全員最初に作成】基本情報!R48</f>
        <v>0</v>
      </c>
      <c r="D15" s="579">
        <f>【全員最初に作成】基本情報!W48</f>
        <v>0</v>
      </c>
      <c r="E15" s="579">
        <f>【全員最初に作成】基本情報!X48</f>
        <v>0</v>
      </c>
      <c r="F15" s="579">
        <f>【全員最初に作成】基本情報!Y48</f>
        <v>0</v>
      </c>
      <c r="G15" s="579" t="str">
        <f>【全員最初に作成】基本情報!$M$23</f>
        <v>厚労　太郎</v>
      </c>
      <c r="H15" s="579" t="str">
        <f>【全員最初に作成】基本情報!$M$24</f>
        <v>03-3571-0000</v>
      </c>
      <c r="I15" s="579" t="str">
        <f>【全員最初に作成】基本情報!$M$25</f>
        <v>03-3571-9999</v>
      </c>
      <c r="J15" s="579">
        <f>'⇒【処遇】別紙様式2-2'!R25</f>
        <v>0</v>
      </c>
      <c r="K15" s="579">
        <f>'⇒【処遇】別紙様式2-2'!S25</f>
        <v>0</v>
      </c>
      <c r="L15" s="579">
        <f>'⇒【特定】別紙様式2-3'!R25</f>
        <v>0</v>
      </c>
      <c r="M15" s="579">
        <f>'⇒【特定】別紙様式2-3'!S25</f>
        <v>0</v>
      </c>
      <c r="N15" s="579">
        <f>'⇒【交付金】様式2-２'!B27</f>
        <v>0</v>
      </c>
      <c r="O15" s="579" t="str">
        <f t="shared" si="0"/>
        <v>0</v>
      </c>
    </row>
    <row r="16" spans="1:15" s="578" customFormat="1">
      <c r="A16" s="579" t="str">
        <f>【全員最初に作成】基本情報!AD49</f>
        <v/>
      </c>
      <c r="B16" s="579">
        <f>【全員最初に作成】基本情報!M49</f>
        <v>0</v>
      </c>
      <c r="C16" s="579">
        <f>【全員最初に作成】基本情報!R49</f>
        <v>0</v>
      </c>
      <c r="D16" s="579">
        <f>【全員最初に作成】基本情報!W49</f>
        <v>0</v>
      </c>
      <c r="E16" s="579">
        <f>【全員最初に作成】基本情報!X49</f>
        <v>0</v>
      </c>
      <c r="F16" s="579">
        <f>【全員最初に作成】基本情報!Y49</f>
        <v>0</v>
      </c>
      <c r="G16" s="579" t="str">
        <f>【全員最初に作成】基本情報!$M$23</f>
        <v>厚労　太郎</v>
      </c>
      <c r="H16" s="579" t="str">
        <f>【全員最初に作成】基本情報!$M$24</f>
        <v>03-3571-0000</v>
      </c>
      <c r="I16" s="579" t="str">
        <f>【全員最初に作成】基本情報!$M$25</f>
        <v>03-3571-9999</v>
      </c>
      <c r="J16" s="579">
        <f>'⇒【処遇】別紙様式2-2'!R26</f>
        <v>0</v>
      </c>
      <c r="K16" s="579">
        <f>'⇒【処遇】別紙様式2-2'!S26</f>
        <v>0</v>
      </c>
      <c r="L16" s="579">
        <f>'⇒【特定】別紙様式2-3'!R26</f>
        <v>0</v>
      </c>
      <c r="M16" s="579">
        <f>'⇒【特定】別紙様式2-3'!S26</f>
        <v>0</v>
      </c>
      <c r="N16" s="579">
        <f>'⇒【交付金】様式2-２'!B28</f>
        <v>0</v>
      </c>
      <c r="O16" s="579" t="str">
        <f t="shared" si="0"/>
        <v>0</v>
      </c>
    </row>
    <row r="17" spans="1:15" s="578" customFormat="1">
      <c r="A17" s="579" t="str">
        <f>【全員最初に作成】基本情報!AD50</f>
        <v/>
      </c>
      <c r="B17" s="579">
        <f>【全員最初に作成】基本情報!M50</f>
        <v>0</v>
      </c>
      <c r="C17" s="579">
        <f>【全員最初に作成】基本情報!R50</f>
        <v>0</v>
      </c>
      <c r="D17" s="579">
        <f>【全員最初に作成】基本情報!W50</f>
        <v>0</v>
      </c>
      <c r="E17" s="579">
        <f>【全員最初に作成】基本情報!X50</f>
        <v>0</v>
      </c>
      <c r="F17" s="579">
        <f>【全員最初に作成】基本情報!Y50</f>
        <v>0</v>
      </c>
      <c r="G17" s="579" t="str">
        <f>【全員最初に作成】基本情報!$M$23</f>
        <v>厚労　太郎</v>
      </c>
      <c r="H17" s="579" t="str">
        <f>【全員最初に作成】基本情報!$M$24</f>
        <v>03-3571-0000</v>
      </c>
      <c r="I17" s="579" t="str">
        <f>【全員最初に作成】基本情報!$M$25</f>
        <v>03-3571-9999</v>
      </c>
      <c r="J17" s="579">
        <f>'⇒【処遇】別紙様式2-2'!R27</f>
        <v>0</v>
      </c>
      <c r="K17" s="579">
        <f>'⇒【処遇】別紙様式2-2'!S27</f>
        <v>0</v>
      </c>
      <c r="L17" s="579">
        <f>'⇒【特定】別紙様式2-3'!R27</f>
        <v>0</v>
      </c>
      <c r="M17" s="579">
        <f>'⇒【特定】別紙様式2-3'!S27</f>
        <v>0</v>
      </c>
      <c r="N17" s="579">
        <f>'⇒【交付金】様式2-２'!B29</f>
        <v>0</v>
      </c>
      <c r="O17" s="579" t="str">
        <f t="shared" si="0"/>
        <v>0</v>
      </c>
    </row>
    <row r="18" spans="1:15" s="578" customFormat="1">
      <c r="A18" s="579" t="str">
        <f>【全員最初に作成】基本情報!AD51</f>
        <v/>
      </c>
      <c r="B18" s="579">
        <f>【全員最初に作成】基本情報!M51</f>
        <v>0</v>
      </c>
      <c r="C18" s="579">
        <f>【全員最初に作成】基本情報!R51</f>
        <v>0</v>
      </c>
      <c r="D18" s="579">
        <f>【全員最初に作成】基本情報!W51</f>
        <v>0</v>
      </c>
      <c r="E18" s="579">
        <f>【全員最初に作成】基本情報!X51</f>
        <v>0</v>
      </c>
      <c r="F18" s="579">
        <f>【全員最初に作成】基本情報!Y51</f>
        <v>0</v>
      </c>
      <c r="G18" s="579" t="str">
        <f>【全員最初に作成】基本情報!$M$23</f>
        <v>厚労　太郎</v>
      </c>
      <c r="H18" s="579" t="str">
        <f>【全員最初に作成】基本情報!$M$24</f>
        <v>03-3571-0000</v>
      </c>
      <c r="I18" s="579" t="str">
        <f>【全員最初に作成】基本情報!$M$25</f>
        <v>03-3571-9999</v>
      </c>
      <c r="J18" s="579">
        <f>'⇒【処遇】別紙様式2-2'!R28</f>
        <v>0</v>
      </c>
      <c r="K18" s="579">
        <f>'⇒【処遇】別紙様式2-2'!S28</f>
        <v>0</v>
      </c>
      <c r="L18" s="579">
        <f>'⇒【特定】別紙様式2-3'!R28</f>
        <v>0</v>
      </c>
      <c r="M18" s="579">
        <f>'⇒【特定】別紙様式2-3'!S28</f>
        <v>0</v>
      </c>
      <c r="N18" s="579">
        <f>'⇒【交付金】様式2-２'!B30</f>
        <v>0</v>
      </c>
      <c r="O18" s="579" t="str">
        <f t="shared" si="0"/>
        <v>0</v>
      </c>
    </row>
    <row r="19" spans="1:15" s="578" customFormat="1">
      <c r="A19" s="579" t="str">
        <f>【全員最初に作成】基本情報!AD52</f>
        <v/>
      </c>
      <c r="B19" s="579">
        <f>【全員最初に作成】基本情報!M52</f>
        <v>0</v>
      </c>
      <c r="C19" s="579">
        <f>【全員最初に作成】基本情報!R52</f>
        <v>0</v>
      </c>
      <c r="D19" s="579">
        <f>【全員最初に作成】基本情報!W52</f>
        <v>0</v>
      </c>
      <c r="E19" s="579">
        <f>【全員最初に作成】基本情報!X52</f>
        <v>0</v>
      </c>
      <c r="F19" s="579">
        <f>【全員最初に作成】基本情報!Y52</f>
        <v>0</v>
      </c>
      <c r="G19" s="579" t="str">
        <f>【全員最初に作成】基本情報!$M$23</f>
        <v>厚労　太郎</v>
      </c>
      <c r="H19" s="579" t="str">
        <f>【全員最初に作成】基本情報!$M$24</f>
        <v>03-3571-0000</v>
      </c>
      <c r="I19" s="579" t="str">
        <f>【全員最初に作成】基本情報!$M$25</f>
        <v>03-3571-9999</v>
      </c>
      <c r="J19" s="579">
        <f>'⇒【処遇】別紙様式2-2'!R29</f>
        <v>0</v>
      </c>
      <c r="K19" s="579">
        <f>'⇒【処遇】別紙様式2-2'!S29</f>
        <v>0</v>
      </c>
      <c r="L19" s="579">
        <f>'⇒【特定】別紙様式2-3'!R29</f>
        <v>0</v>
      </c>
      <c r="M19" s="579">
        <f>'⇒【特定】別紙様式2-3'!S29</f>
        <v>0</v>
      </c>
      <c r="N19" s="579">
        <f>'⇒【交付金】様式2-２'!B31</f>
        <v>0</v>
      </c>
      <c r="O19" s="579" t="str">
        <f t="shared" si="0"/>
        <v>0</v>
      </c>
    </row>
    <row r="20" spans="1:15" s="578" customFormat="1">
      <c r="A20" s="579" t="str">
        <f>【全員最初に作成】基本情報!AD53</f>
        <v/>
      </c>
      <c r="B20" s="579">
        <f>【全員最初に作成】基本情報!M53</f>
        <v>0</v>
      </c>
      <c r="C20" s="579">
        <f>【全員最初に作成】基本情報!R53</f>
        <v>0</v>
      </c>
      <c r="D20" s="579">
        <f>【全員最初に作成】基本情報!W53</f>
        <v>0</v>
      </c>
      <c r="E20" s="579">
        <f>【全員最初に作成】基本情報!X53</f>
        <v>0</v>
      </c>
      <c r="F20" s="579">
        <f>【全員最初に作成】基本情報!Y53</f>
        <v>0</v>
      </c>
      <c r="G20" s="579" t="str">
        <f>【全員最初に作成】基本情報!$M$23</f>
        <v>厚労　太郎</v>
      </c>
      <c r="H20" s="579" t="str">
        <f>【全員最初に作成】基本情報!$M$24</f>
        <v>03-3571-0000</v>
      </c>
      <c r="I20" s="579" t="str">
        <f>【全員最初に作成】基本情報!$M$25</f>
        <v>03-3571-9999</v>
      </c>
      <c r="J20" s="579">
        <f>'⇒【処遇】別紙様式2-2'!R30</f>
        <v>0</v>
      </c>
      <c r="K20" s="579">
        <f>'⇒【処遇】別紙様式2-2'!S30</f>
        <v>0</v>
      </c>
      <c r="L20" s="579">
        <f>'⇒【特定】別紙様式2-3'!R30</f>
        <v>0</v>
      </c>
      <c r="M20" s="579">
        <f>'⇒【特定】別紙様式2-3'!S30</f>
        <v>0</v>
      </c>
      <c r="N20" s="579">
        <f>'⇒【交付金】様式2-２'!B32</f>
        <v>0</v>
      </c>
      <c r="O20" s="579" t="str">
        <f t="shared" si="0"/>
        <v>0</v>
      </c>
    </row>
    <row r="21" spans="1:15" s="578" customFormat="1">
      <c r="A21" s="579" t="str">
        <f>【全員最初に作成】基本情報!AD54</f>
        <v/>
      </c>
      <c r="B21" s="579">
        <f>【全員最初に作成】基本情報!M54</f>
        <v>0</v>
      </c>
      <c r="C21" s="579">
        <f>【全員最初に作成】基本情報!R54</f>
        <v>0</v>
      </c>
      <c r="D21" s="579">
        <f>【全員最初に作成】基本情報!W54</f>
        <v>0</v>
      </c>
      <c r="E21" s="579">
        <f>【全員最初に作成】基本情報!X54</f>
        <v>0</v>
      </c>
      <c r="F21" s="579">
        <f>【全員最初に作成】基本情報!Y54</f>
        <v>0</v>
      </c>
      <c r="G21" s="579" t="str">
        <f>【全員最初に作成】基本情報!$M$23</f>
        <v>厚労　太郎</v>
      </c>
      <c r="H21" s="579" t="str">
        <f>【全員最初に作成】基本情報!$M$24</f>
        <v>03-3571-0000</v>
      </c>
      <c r="I21" s="579" t="str">
        <f>【全員最初に作成】基本情報!$M$25</f>
        <v>03-3571-9999</v>
      </c>
      <c r="J21" s="579">
        <f>'⇒【処遇】別紙様式2-2'!R31</f>
        <v>0</v>
      </c>
      <c r="K21" s="579">
        <f>'⇒【処遇】別紙様式2-2'!S31</f>
        <v>0</v>
      </c>
      <c r="L21" s="579">
        <f>'⇒【特定】別紙様式2-3'!R31</f>
        <v>0</v>
      </c>
      <c r="M21" s="579">
        <f>'⇒【特定】別紙様式2-3'!S31</f>
        <v>0</v>
      </c>
      <c r="N21" s="579">
        <f>'⇒【交付金】様式2-２'!B33</f>
        <v>0</v>
      </c>
      <c r="O21" s="579" t="str">
        <f t="shared" si="0"/>
        <v>0</v>
      </c>
    </row>
    <row r="22" spans="1:15" s="578" customFormat="1">
      <c r="A22" s="579" t="str">
        <f>【全員最初に作成】基本情報!AD55</f>
        <v/>
      </c>
      <c r="B22" s="579">
        <f>【全員最初に作成】基本情報!M55</f>
        <v>0</v>
      </c>
      <c r="C22" s="579">
        <f>【全員最初に作成】基本情報!R55</f>
        <v>0</v>
      </c>
      <c r="D22" s="579">
        <f>【全員最初に作成】基本情報!W55</f>
        <v>0</v>
      </c>
      <c r="E22" s="579">
        <f>【全員最初に作成】基本情報!X55</f>
        <v>0</v>
      </c>
      <c r="F22" s="579">
        <f>【全員最初に作成】基本情報!Y55</f>
        <v>0</v>
      </c>
      <c r="G22" s="579" t="str">
        <f>【全員最初に作成】基本情報!$M$23</f>
        <v>厚労　太郎</v>
      </c>
      <c r="H22" s="579" t="str">
        <f>【全員最初に作成】基本情報!$M$24</f>
        <v>03-3571-0000</v>
      </c>
      <c r="I22" s="579" t="str">
        <f>【全員最初に作成】基本情報!$M$25</f>
        <v>03-3571-9999</v>
      </c>
      <c r="J22" s="579">
        <f>'⇒【処遇】別紙様式2-2'!R32</f>
        <v>0</v>
      </c>
      <c r="K22" s="579">
        <f>'⇒【処遇】別紙様式2-2'!S32</f>
        <v>0</v>
      </c>
      <c r="L22" s="579">
        <f>'⇒【特定】別紙様式2-3'!R32</f>
        <v>0</v>
      </c>
      <c r="M22" s="579">
        <f>'⇒【特定】別紙様式2-3'!S32</f>
        <v>0</v>
      </c>
      <c r="N22" s="579">
        <f>'⇒【交付金】様式2-２'!B34</f>
        <v>0</v>
      </c>
      <c r="O22" s="579" t="str">
        <f t="shared" si="0"/>
        <v>0</v>
      </c>
    </row>
    <row r="23" spans="1:15" s="578" customFormat="1">
      <c r="A23" s="579" t="str">
        <f>【全員最初に作成】基本情報!AD56</f>
        <v/>
      </c>
      <c r="B23" s="579">
        <f>【全員最初に作成】基本情報!M56</f>
        <v>0</v>
      </c>
      <c r="C23" s="579">
        <f>【全員最初に作成】基本情報!R56</f>
        <v>0</v>
      </c>
      <c r="D23" s="579">
        <f>【全員最初に作成】基本情報!W56</f>
        <v>0</v>
      </c>
      <c r="E23" s="579">
        <f>【全員最初に作成】基本情報!X56</f>
        <v>0</v>
      </c>
      <c r="F23" s="579">
        <f>【全員最初に作成】基本情報!Y56</f>
        <v>0</v>
      </c>
      <c r="G23" s="579" t="str">
        <f>【全員最初に作成】基本情報!$M$23</f>
        <v>厚労　太郎</v>
      </c>
      <c r="H23" s="579" t="str">
        <f>【全員最初に作成】基本情報!$M$24</f>
        <v>03-3571-0000</v>
      </c>
      <c r="I23" s="579" t="str">
        <f>【全員最初に作成】基本情報!$M$25</f>
        <v>03-3571-9999</v>
      </c>
      <c r="J23" s="579">
        <f>'⇒【処遇】別紙様式2-2'!R33</f>
        <v>0</v>
      </c>
      <c r="K23" s="579">
        <f>'⇒【処遇】別紙様式2-2'!S33</f>
        <v>0</v>
      </c>
      <c r="L23" s="579">
        <f>'⇒【特定】別紙様式2-3'!R33</f>
        <v>0</v>
      </c>
      <c r="M23" s="579">
        <f>'⇒【特定】別紙様式2-3'!S33</f>
        <v>0</v>
      </c>
      <c r="N23" s="579">
        <f>'⇒【交付金】様式2-２'!B35</f>
        <v>0</v>
      </c>
      <c r="O23" s="579" t="str">
        <f t="shared" si="0"/>
        <v>0</v>
      </c>
    </row>
    <row r="24" spans="1:15" s="578" customFormat="1">
      <c r="A24" s="579" t="str">
        <f>【全員最初に作成】基本情報!AD57</f>
        <v/>
      </c>
      <c r="B24" s="579">
        <f>【全員最初に作成】基本情報!M57</f>
        <v>0</v>
      </c>
      <c r="C24" s="579">
        <f>【全員最初に作成】基本情報!R57</f>
        <v>0</v>
      </c>
      <c r="D24" s="579">
        <f>【全員最初に作成】基本情報!W57</f>
        <v>0</v>
      </c>
      <c r="E24" s="579">
        <f>【全員最初に作成】基本情報!X57</f>
        <v>0</v>
      </c>
      <c r="F24" s="579">
        <f>【全員最初に作成】基本情報!Y57</f>
        <v>0</v>
      </c>
      <c r="G24" s="579" t="str">
        <f>【全員最初に作成】基本情報!$M$23</f>
        <v>厚労　太郎</v>
      </c>
      <c r="H24" s="579" t="str">
        <f>【全員最初に作成】基本情報!$M$24</f>
        <v>03-3571-0000</v>
      </c>
      <c r="I24" s="579" t="str">
        <f>【全員最初に作成】基本情報!$M$25</f>
        <v>03-3571-9999</v>
      </c>
      <c r="J24" s="579">
        <f>'⇒【処遇】別紙様式2-2'!R34</f>
        <v>0</v>
      </c>
      <c r="K24" s="579">
        <f>'⇒【処遇】別紙様式2-2'!S34</f>
        <v>0</v>
      </c>
      <c r="L24" s="579">
        <f>'⇒【特定】別紙様式2-3'!R34</f>
        <v>0</v>
      </c>
      <c r="M24" s="579">
        <f>'⇒【特定】別紙様式2-3'!S34</f>
        <v>0</v>
      </c>
      <c r="N24" s="579">
        <f>'⇒【交付金】様式2-２'!B36</f>
        <v>0</v>
      </c>
      <c r="O24" s="579" t="str">
        <f t="shared" si="0"/>
        <v>0</v>
      </c>
    </row>
    <row r="25" spans="1:15" s="578" customFormat="1">
      <c r="A25" s="579" t="str">
        <f>【全員最初に作成】基本情報!AD58</f>
        <v/>
      </c>
      <c r="B25" s="579">
        <f>【全員最初に作成】基本情報!M58</f>
        <v>0</v>
      </c>
      <c r="C25" s="579">
        <f>【全員最初に作成】基本情報!R58</f>
        <v>0</v>
      </c>
      <c r="D25" s="579">
        <f>【全員最初に作成】基本情報!W58</f>
        <v>0</v>
      </c>
      <c r="E25" s="579">
        <f>【全員最初に作成】基本情報!X58</f>
        <v>0</v>
      </c>
      <c r="F25" s="579">
        <f>【全員最初に作成】基本情報!Y58</f>
        <v>0</v>
      </c>
      <c r="G25" s="579" t="str">
        <f>【全員最初に作成】基本情報!$M$23</f>
        <v>厚労　太郎</v>
      </c>
      <c r="H25" s="579" t="str">
        <f>【全員最初に作成】基本情報!$M$24</f>
        <v>03-3571-0000</v>
      </c>
      <c r="I25" s="579" t="str">
        <f>【全員最初に作成】基本情報!$M$25</f>
        <v>03-3571-9999</v>
      </c>
      <c r="J25" s="579">
        <f>'⇒【処遇】別紙様式2-2'!R35</f>
        <v>0</v>
      </c>
      <c r="K25" s="579">
        <f>'⇒【処遇】別紙様式2-2'!S35</f>
        <v>0</v>
      </c>
      <c r="L25" s="579">
        <f>'⇒【特定】別紙様式2-3'!R35</f>
        <v>0</v>
      </c>
      <c r="M25" s="579">
        <f>'⇒【特定】別紙様式2-3'!S35</f>
        <v>0</v>
      </c>
      <c r="N25" s="579">
        <f>'⇒【交付金】様式2-２'!B37</f>
        <v>0</v>
      </c>
      <c r="O25" s="579" t="str">
        <f t="shared" si="0"/>
        <v>0</v>
      </c>
    </row>
    <row r="26" spans="1:15" s="578" customFormat="1">
      <c r="A26" s="579" t="str">
        <f>【全員最初に作成】基本情報!AD59</f>
        <v/>
      </c>
      <c r="B26" s="579">
        <f>【全員最初に作成】基本情報!M59</f>
        <v>0</v>
      </c>
      <c r="C26" s="579">
        <f>【全員最初に作成】基本情報!R59</f>
        <v>0</v>
      </c>
      <c r="D26" s="579">
        <f>【全員最初に作成】基本情報!W59</f>
        <v>0</v>
      </c>
      <c r="E26" s="579">
        <f>【全員最初に作成】基本情報!X59</f>
        <v>0</v>
      </c>
      <c r="F26" s="579">
        <f>【全員最初に作成】基本情報!Y59</f>
        <v>0</v>
      </c>
      <c r="G26" s="579" t="str">
        <f>【全員最初に作成】基本情報!$M$23</f>
        <v>厚労　太郎</v>
      </c>
      <c r="H26" s="579" t="str">
        <f>【全員最初に作成】基本情報!$M$24</f>
        <v>03-3571-0000</v>
      </c>
      <c r="I26" s="579" t="str">
        <f>【全員最初に作成】基本情報!$M$25</f>
        <v>03-3571-9999</v>
      </c>
      <c r="J26" s="579">
        <f>'⇒【処遇】別紙様式2-2'!R36</f>
        <v>0</v>
      </c>
      <c r="K26" s="579">
        <f>'⇒【処遇】別紙様式2-2'!S36</f>
        <v>0</v>
      </c>
      <c r="L26" s="579">
        <f>'⇒【特定】別紙様式2-3'!R36</f>
        <v>0</v>
      </c>
      <c r="M26" s="579">
        <f>'⇒【特定】別紙様式2-3'!S36</f>
        <v>0</v>
      </c>
      <c r="N26" s="579">
        <f>'⇒【交付金】様式2-２'!B38</f>
        <v>0</v>
      </c>
      <c r="O26" s="579" t="str">
        <f t="shared" si="0"/>
        <v>0</v>
      </c>
    </row>
    <row r="27" spans="1:15" s="578" customFormat="1">
      <c r="A27" s="579" t="str">
        <f>【全員最初に作成】基本情報!AD60</f>
        <v/>
      </c>
      <c r="B27" s="579">
        <f>【全員最初に作成】基本情報!M60</f>
        <v>0</v>
      </c>
      <c r="C27" s="579">
        <f>【全員最初に作成】基本情報!R60</f>
        <v>0</v>
      </c>
      <c r="D27" s="579">
        <f>【全員最初に作成】基本情報!W60</f>
        <v>0</v>
      </c>
      <c r="E27" s="579">
        <f>【全員最初に作成】基本情報!X60</f>
        <v>0</v>
      </c>
      <c r="F27" s="579">
        <f>【全員最初に作成】基本情報!Y60</f>
        <v>0</v>
      </c>
      <c r="G27" s="579" t="str">
        <f>【全員最初に作成】基本情報!$M$23</f>
        <v>厚労　太郎</v>
      </c>
      <c r="H27" s="579" t="str">
        <f>【全員最初に作成】基本情報!$M$24</f>
        <v>03-3571-0000</v>
      </c>
      <c r="I27" s="579" t="str">
        <f>【全員最初に作成】基本情報!$M$25</f>
        <v>03-3571-9999</v>
      </c>
      <c r="J27" s="579">
        <f>'⇒【処遇】別紙様式2-2'!R37</f>
        <v>0</v>
      </c>
      <c r="K27" s="579">
        <f>'⇒【処遇】別紙様式2-2'!S37</f>
        <v>0</v>
      </c>
      <c r="L27" s="579">
        <f>'⇒【特定】別紙様式2-3'!R37</f>
        <v>0</v>
      </c>
      <c r="M27" s="579">
        <f>'⇒【特定】別紙様式2-3'!S37</f>
        <v>0</v>
      </c>
      <c r="N27" s="579">
        <f>'⇒【交付金】様式2-２'!B39</f>
        <v>0</v>
      </c>
      <c r="O27" s="579" t="str">
        <f t="shared" si="0"/>
        <v>0</v>
      </c>
    </row>
    <row r="28" spans="1:15" s="578" customFormat="1">
      <c r="A28" s="579" t="str">
        <f>【全員最初に作成】基本情報!AD61</f>
        <v/>
      </c>
      <c r="B28" s="579">
        <f>【全員最初に作成】基本情報!M61</f>
        <v>0</v>
      </c>
      <c r="C28" s="579">
        <f>【全員最初に作成】基本情報!R61</f>
        <v>0</v>
      </c>
      <c r="D28" s="579">
        <f>【全員最初に作成】基本情報!W61</f>
        <v>0</v>
      </c>
      <c r="E28" s="579">
        <f>【全員最初に作成】基本情報!X61</f>
        <v>0</v>
      </c>
      <c r="F28" s="579">
        <f>【全員最初に作成】基本情報!Y61</f>
        <v>0</v>
      </c>
      <c r="G28" s="579" t="str">
        <f>【全員最初に作成】基本情報!$M$23</f>
        <v>厚労　太郎</v>
      </c>
      <c r="H28" s="579" t="str">
        <f>【全員最初に作成】基本情報!$M$24</f>
        <v>03-3571-0000</v>
      </c>
      <c r="I28" s="579" t="str">
        <f>【全員最初に作成】基本情報!$M$25</f>
        <v>03-3571-9999</v>
      </c>
      <c r="J28" s="579">
        <f>'⇒【処遇】別紙様式2-2'!R38</f>
        <v>0</v>
      </c>
      <c r="K28" s="579">
        <f>'⇒【処遇】別紙様式2-2'!S38</f>
        <v>0</v>
      </c>
      <c r="L28" s="579">
        <f>'⇒【特定】別紙様式2-3'!R38</f>
        <v>0</v>
      </c>
      <c r="M28" s="579">
        <f>'⇒【特定】別紙様式2-3'!S38</f>
        <v>0</v>
      </c>
      <c r="N28" s="579">
        <f>'⇒【交付金】様式2-２'!B40</f>
        <v>0</v>
      </c>
      <c r="O28" s="579" t="str">
        <f t="shared" si="0"/>
        <v>0</v>
      </c>
    </row>
    <row r="29" spans="1:15" s="578" customFormat="1">
      <c r="A29" s="579" t="str">
        <f>【全員最初に作成】基本情報!AD62</f>
        <v/>
      </c>
      <c r="B29" s="579">
        <f>【全員最初に作成】基本情報!M62</f>
        <v>0</v>
      </c>
      <c r="C29" s="579">
        <f>【全員最初に作成】基本情報!R62</f>
        <v>0</v>
      </c>
      <c r="D29" s="579">
        <f>【全員最初に作成】基本情報!W62</f>
        <v>0</v>
      </c>
      <c r="E29" s="579">
        <f>【全員最初に作成】基本情報!X62</f>
        <v>0</v>
      </c>
      <c r="F29" s="579">
        <f>【全員最初に作成】基本情報!Y62</f>
        <v>0</v>
      </c>
      <c r="G29" s="579" t="str">
        <f>【全員最初に作成】基本情報!$M$23</f>
        <v>厚労　太郎</v>
      </c>
      <c r="H29" s="579" t="str">
        <f>【全員最初に作成】基本情報!$M$24</f>
        <v>03-3571-0000</v>
      </c>
      <c r="I29" s="579" t="str">
        <f>【全員最初に作成】基本情報!$M$25</f>
        <v>03-3571-9999</v>
      </c>
      <c r="J29" s="579">
        <f>'⇒【処遇】別紙様式2-2'!R39</f>
        <v>0</v>
      </c>
      <c r="K29" s="579">
        <f>'⇒【処遇】別紙様式2-2'!S39</f>
        <v>0</v>
      </c>
      <c r="L29" s="579">
        <f>'⇒【特定】別紙様式2-3'!R39</f>
        <v>0</v>
      </c>
      <c r="M29" s="579">
        <f>'⇒【特定】別紙様式2-3'!S39</f>
        <v>0</v>
      </c>
      <c r="N29" s="579">
        <f>'⇒【交付金】様式2-２'!B41</f>
        <v>0</v>
      </c>
      <c r="O29" s="579" t="str">
        <f t="shared" si="0"/>
        <v>0</v>
      </c>
    </row>
    <row r="30" spans="1:15" s="578" customFormat="1">
      <c r="A30" s="579" t="str">
        <f>【全員最初に作成】基本情報!AD63</f>
        <v/>
      </c>
      <c r="B30" s="579">
        <f>【全員最初に作成】基本情報!M63</f>
        <v>0</v>
      </c>
      <c r="C30" s="579">
        <f>【全員最初に作成】基本情報!R63</f>
        <v>0</v>
      </c>
      <c r="D30" s="579">
        <f>【全員最初に作成】基本情報!W63</f>
        <v>0</v>
      </c>
      <c r="E30" s="579">
        <f>【全員最初に作成】基本情報!X63</f>
        <v>0</v>
      </c>
      <c r="F30" s="579">
        <f>【全員最初に作成】基本情報!Y63</f>
        <v>0</v>
      </c>
      <c r="G30" s="579" t="str">
        <f>【全員最初に作成】基本情報!$M$23</f>
        <v>厚労　太郎</v>
      </c>
      <c r="H30" s="579" t="str">
        <f>【全員最初に作成】基本情報!$M$24</f>
        <v>03-3571-0000</v>
      </c>
      <c r="I30" s="579" t="str">
        <f>【全員最初に作成】基本情報!$M$25</f>
        <v>03-3571-9999</v>
      </c>
      <c r="J30" s="579">
        <f>'⇒【処遇】別紙様式2-2'!R40</f>
        <v>0</v>
      </c>
      <c r="K30" s="579">
        <f>'⇒【処遇】別紙様式2-2'!S40</f>
        <v>0</v>
      </c>
      <c r="L30" s="579">
        <f>'⇒【特定】別紙様式2-3'!R40</f>
        <v>0</v>
      </c>
      <c r="M30" s="579">
        <f>'⇒【特定】別紙様式2-3'!S40</f>
        <v>0</v>
      </c>
      <c r="N30" s="579">
        <f>'⇒【交付金】様式2-２'!B42</f>
        <v>0</v>
      </c>
      <c r="O30" s="579" t="str">
        <f t="shared" si="0"/>
        <v>0</v>
      </c>
    </row>
    <row r="31" spans="1:15" s="578" customFormat="1">
      <c r="A31" s="579" t="str">
        <f>【全員最初に作成】基本情報!AD64</f>
        <v/>
      </c>
      <c r="B31" s="579">
        <f>【全員最初に作成】基本情報!M64</f>
        <v>0</v>
      </c>
      <c r="C31" s="579">
        <f>【全員最初に作成】基本情報!R64</f>
        <v>0</v>
      </c>
      <c r="D31" s="579">
        <f>【全員最初に作成】基本情報!W64</f>
        <v>0</v>
      </c>
      <c r="E31" s="579">
        <f>【全員最初に作成】基本情報!X64</f>
        <v>0</v>
      </c>
      <c r="F31" s="579">
        <f>【全員最初に作成】基本情報!Y64</f>
        <v>0</v>
      </c>
      <c r="G31" s="579" t="str">
        <f>【全員最初に作成】基本情報!$M$23</f>
        <v>厚労　太郎</v>
      </c>
      <c r="H31" s="579" t="str">
        <f>【全員最初に作成】基本情報!$M$24</f>
        <v>03-3571-0000</v>
      </c>
      <c r="I31" s="579" t="str">
        <f>【全員最初に作成】基本情報!$M$25</f>
        <v>03-3571-9999</v>
      </c>
      <c r="J31" s="579">
        <f>'⇒【処遇】別紙様式2-2'!R41</f>
        <v>0</v>
      </c>
      <c r="K31" s="579">
        <f>'⇒【処遇】別紙様式2-2'!S41</f>
        <v>0</v>
      </c>
      <c r="L31" s="579">
        <f>'⇒【特定】別紙様式2-3'!R41</f>
        <v>0</v>
      </c>
      <c r="M31" s="579">
        <f>'⇒【特定】別紙様式2-3'!S41</f>
        <v>0</v>
      </c>
      <c r="N31" s="579">
        <f>'⇒【交付金】様式2-２'!B43</f>
        <v>0</v>
      </c>
      <c r="O31" s="579" t="str">
        <f t="shared" si="0"/>
        <v>0</v>
      </c>
    </row>
    <row r="32" spans="1:15" s="578" customFormat="1">
      <c r="A32" s="579" t="str">
        <f>【全員最初に作成】基本情報!AD65</f>
        <v/>
      </c>
      <c r="B32" s="579">
        <f>【全員最初に作成】基本情報!M65</f>
        <v>0</v>
      </c>
      <c r="C32" s="579">
        <f>【全員最初に作成】基本情報!R65</f>
        <v>0</v>
      </c>
      <c r="D32" s="579">
        <f>【全員最初に作成】基本情報!W65</f>
        <v>0</v>
      </c>
      <c r="E32" s="579">
        <f>【全員最初に作成】基本情報!X65</f>
        <v>0</v>
      </c>
      <c r="F32" s="579">
        <f>【全員最初に作成】基本情報!Y65</f>
        <v>0</v>
      </c>
      <c r="G32" s="579" t="str">
        <f>【全員最初に作成】基本情報!$M$23</f>
        <v>厚労　太郎</v>
      </c>
      <c r="H32" s="579" t="str">
        <f>【全員最初に作成】基本情報!$M$24</f>
        <v>03-3571-0000</v>
      </c>
      <c r="I32" s="579" t="str">
        <f>【全員最初に作成】基本情報!$M$25</f>
        <v>03-3571-9999</v>
      </c>
      <c r="J32" s="579">
        <f>'⇒【処遇】別紙様式2-2'!R42</f>
        <v>0</v>
      </c>
      <c r="K32" s="579">
        <f>'⇒【処遇】別紙様式2-2'!S42</f>
        <v>0</v>
      </c>
      <c r="L32" s="579">
        <f>'⇒【特定】別紙様式2-3'!R42</f>
        <v>0</v>
      </c>
      <c r="M32" s="579">
        <f>'⇒【特定】別紙様式2-3'!S42</f>
        <v>0</v>
      </c>
      <c r="N32" s="579">
        <f>'⇒【交付金】様式2-２'!B44</f>
        <v>0</v>
      </c>
      <c r="O32" s="579" t="str">
        <f t="shared" si="0"/>
        <v>0</v>
      </c>
    </row>
    <row r="33" spans="1:15" s="578" customFormat="1">
      <c r="A33" s="579" t="str">
        <f>【全員最初に作成】基本情報!AD66</f>
        <v/>
      </c>
      <c r="B33" s="579">
        <f>【全員最初に作成】基本情報!M66</f>
        <v>0</v>
      </c>
      <c r="C33" s="579">
        <f>【全員最初に作成】基本情報!R66</f>
        <v>0</v>
      </c>
      <c r="D33" s="579">
        <f>【全員最初に作成】基本情報!W66</f>
        <v>0</v>
      </c>
      <c r="E33" s="579">
        <f>【全員最初に作成】基本情報!X66</f>
        <v>0</v>
      </c>
      <c r="F33" s="579">
        <f>【全員最初に作成】基本情報!Y66</f>
        <v>0</v>
      </c>
      <c r="G33" s="579" t="str">
        <f>【全員最初に作成】基本情報!$M$23</f>
        <v>厚労　太郎</v>
      </c>
      <c r="H33" s="579" t="str">
        <f>【全員最初に作成】基本情報!$M$24</f>
        <v>03-3571-0000</v>
      </c>
      <c r="I33" s="579" t="str">
        <f>【全員最初に作成】基本情報!$M$25</f>
        <v>03-3571-9999</v>
      </c>
      <c r="J33" s="579">
        <f>'⇒【処遇】別紙様式2-2'!R43</f>
        <v>0</v>
      </c>
      <c r="K33" s="579">
        <f>'⇒【処遇】別紙様式2-2'!S43</f>
        <v>0</v>
      </c>
      <c r="L33" s="579">
        <f>'⇒【特定】別紙様式2-3'!R43</f>
        <v>0</v>
      </c>
      <c r="M33" s="579">
        <f>'⇒【特定】別紙様式2-3'!S43</f>
        <v>0</v>
      </c>
      <c r="N33" s="579">
        <f>'⇒【交付金】様式2-２'!B45</f>
        <v>0</v>
      </c>
      <c r="O33" s="579" t="str">
        <f t="shared" si="0"/>
        <v>0</v>
      </c>
    </row>
    <row r="34" spans="1:15" s="578" customFormat="1">
      <c r="A34" s="579" t="str">
        <f>【全員最初に作成】基本情報!AD67</f>
        <v/>
      </c>
      <c r="B34" s="579">
        <f>【全員最初に作成】基本情報!M67</f>
        <v>0</v>
      </c>
      <c r="C34" s="579">
        <f>【全員最初に作成】基本情報!R67</f>
        <v>0</v>
      </c>
      <c r="D34" s="579">
        <f>【全員最初に作成】基本情報!W67</f>
        <v>0</v>
      </c>
      <c r="E34" s="579">
        <f>【全員最初に作成】基本情報!X67</f>
        <v>0</v>
      </c>
      <c r="F34" s="579">
        <f>【全員最初に作成】基本情報!Y67</f>
        <v>0</v>
      </c>
      <c r="G34" s="579" t="str">
        <f>【全員最初に作成】基本情報!$M$23</f>
        <v>厚労　太郎</v>
      </c>
      <c r="H34" s="579" t="str">
        <f>【全員最初に作成】基本情報!$M$24</f>
        <v>03-3571-0000</v>
      </c>
      <c r="I34" s="579" t="str">
        <f>【全員最初に作成】基本情報!$M$25</f>
        <v>03-3571-9999</v>
      </c>
      <c r="J34" s="579">
        <f>'⇒【処遇】別紙様式2-2'!R44</f>
        <v>0</v>
      </c>
      <c r="K34" s="579">
        <f>'⇒【処遇】別紙様式2-2'!S44</f>
        <v>0</v>
      </c>
      <c r="L34" s="579">
        <f>'⇒【特定】別紙様式2-3'!R44</f>
        <v>0</v>
      </c>
      <c r="M34" s="579">
        <f>'⇒【特定】別紙様式2-3'!S44</f>
        <v>0</v>
      </c>
      <c r="N34" s="579">
        <f>'⇒【交付金】様式2-２'!B46</f>
        <v>0</v>
      </c>
      <c r="O34" s="579" t="str">
        <f t="shared" si="0"/>
        <v>0</v>
      </c>
    </row>
    <row r="35" spans="1:15" s="578" customFormat="1">
      <c r="A35" s="579" t="str">
        <f>【全員最初に作成】基本情報!AD68</f>
        <v/>
      </c>
      <c r="B35" s="579">
        <f>【全員最初に作成】基本情報!M68</f>
        <v>0</v>
      </c>
      <c r="C35" s="579">
        <f>【全員最初に作成】基本情報!R68</f>
        <v>0</v>
      </c>
      <c r="D35" s="579">
        <f>【全員最初に作成】基本情報!W68</f>
        <v>0</v>
      </c>
      <c r="E35" s="579">
        <f>【全員最初に作成】基本情報!X68</f>
        <v>0</v>
      </c>
      <c r="F35" s="579">
        <f>【全員最初に作成】基本情報!Y68</f>
        <v>0</v>
      </c>
      <c r="G35" s="579" t="str">
        <f>【全員最初に作成】基本情報!$M$23</f>
        <v>厚労　太郎</v>
      </c>
      <c r="H35" s="579" t="str">
        <f>【全員最初に作成】基本情報!$M$24</f>
        <v>03-3571-0000</v>
      </c>
      <c r="I35" s="579" t="str">
        <f>【全員最初に作成】基本情報!$M$25</f>
        <v>03-3571-9999</v>
      </c>
      <c r="J35" s="579">
        <f>'⇒【処遇】別紙様式2-2'!R45</f>
        <v>0</v>
      </c>
      <c r="K35" s="579">
        <f>'⇒【処遇】別紙様式2-2'!S45</f>
        <v>0</v>
      </c>
      <c r="L35" s="579">
        <f>'⇒【特定】別紙様式2-3'!R45</f>
        <v>0</v>
      </c>
      <c r="M35" s="579">
        <f>'⇒【特定】別紙様式2-3'!S45</f>
        <v>0</v>
      </c>
      <c r="N35" s="579">
        <f>'⇒【交付金】様式2-２'!B47</f>
        <v>0</v>
      </c>
      <c r="O35" s="579" t="str">
        <f t="shared" si="0"/>
        <v>0</v>
      </c>
    </row>
    <row r="36" spans="1:15" s="578" customFormat="1">
      <c r="A36" s="579" t="str">
        <f>【全員最初に作成】基本情報!AD69</f>
        <v/>
      </c>
      <c r="B36" s="579">
        <f>【全員最初に作成】基本情報!M69</f>
        <v>0</v>
      </c>
      <c r="C36" s="579">
        <f>【全員最初に作成】基本情報!R69</f>
        <v>0</v>
      </c>
      <c r="D36" s="579">
        <f>【全員最初に作成】基本情報!W69</f>
        <v>0</v>
      </c>
      <c r="E36" s="579">
        <f>【全員最初に作成】基本情報!X69</f>
        <v>0</v>
      </c>
      <c r="F36" s="579">
        <f>【全員最初に作成】基本情報!Y69</f>
        <v>0</v>
      </c>
      <c r="G36" s="579" t="str">
        <f>【全員最初に作成】基本情報!$M$23</f>
        <v>厚労　太郎</v>
      </c>
      <c r="H36" s="579" t="str">
        <f>【全員最初に作成】基本情報!$M$24</f>
        <v>03-3571-0000</v>
      </c>
      <c r="I36" s="579" t="str">
        <f>【全員最初に作成】基本情報!$M$25</f>
        <v>03-3571-9999</v>
      </c>
      <c r="J36" s="579">
        <f>'⇒【処遇】別紙様式2-2'!R46</f>
        <v>0</v>
      </c>
      <c r="K36" s="579">
        <f>'⇒【処遇】別紙様式2-2'!S46</f>
        <v>0</v>
      </c>
      <c r="L36" s="579">
        <f>'⇒【特定】別紙様式2-3'!R46</f>
        <v>0</v>
      </c>
      <c r="M36" s="579">
        <f>'⇒【特定】別紙様式2-3'!S46</f>
        <v>0</v>
      </c>
      <c r="N36" s="579">
        <f>'⇒【交付金】様式2-２'!B48</f>
        <v>0</v>
      </c>
      <c r="O36" s="579" t="str">
        <f t="shared" si="0"/>
        <v>0</v>
      </c>
    </row>
    <row r="37" spans="1:15" s="578" customFormat="1">
      <c r="A37" s="579" t="str">
        <f>【全員最初に作成】基本情報!AD70</f>
        <v/>
      </c>
      <c r="B37" s="579">
        <f>【全員最初に作成】基本情報!M70</f>
        <v>0</v>
      </c>
      <c r="C37" s="579">
        <f>【全員最初に作成】基本情報!R70</f>
        <v>0</v>
      </c>
      <c r="D37" s="579">
        <f>【全員最初に作成】基本情報!W70</f>
        <v>0</v>
      </c>
      <c r="E37" s="579">
        <f>【全員最初に作成】基本情報!X70</f>
        <v>0</v>
      </c>
      <c r="F37" s="579">
        <f>【全員最初に作成】基本情報!Y70</f>
        <v>0</v>
      </c>
      <c r="G37" s="579" t="str">
        <f>【全員最初に作成】基本情報!$M$23</f>
        <v>厚労　太郎</v>
      </c>
      <c r="H37" s="579" t="str">
        <f>【全員最初に作成】基本情報!$M$24</f>
        <v>03-3571-0000</v>
      </c>
      <c r="I37" s="579" t="str">
        <f>【全員最初に作成】基本情報!$M$25</f>
        <v>03-3571-9999</v>
      </c>
      <c r="J37" s="579">
        <f>'⇒【処遇】別紙様式2-2'!R47</f>
        <v>0</v>
      </c>
      <c r="K37" s="579">
        <f>'⇒【処遇】別紙様式2-2'!S47</f>
        <v>0</v>
      </c>
      <c r="L37" s="579">
        <f>'⇒【特定】別紙様式2-3'!R47</f>
        <v>0</v>
      </c>
      <c r="M37" s="579">
        <f>'⇒【特定】別紙様式2-3'!S47</f>
        <v>0</v>
      </c>
      <c r="N37" s="579">
        <f>'⇒【交付金】様式2-２'!B49</f>
        <v>0</v>
      </c>
      <c r="O37" s="579" t="str">
        <f t="shared" si="0"/>
        <v>0</v>
      </c>
    </row>
    <row r="38" spans="1:15" s="578" customFormat="1">
      <c r="A38" s="579" t="str">
        <f>【全員最初に作成】基本情報!AD71</f>
        <v/>
      </c>
      <c r="B38" s="579">
        <f>【全員最初に作成】基本情報!M71</f>
        <v>0</v>
      </c>
      <c r="C38" s="579">
        <f>【全員最初に作成】基本情報!R71</f>
        <v>0</v>
      </c>
      <c r="D38" s="579">
        <f>【全員最初に作成】基本情報!W71</f>
        <v>0</v>
      </c>
      <c r="E38" s="579">
        <f>【全員最初に作成】基本情報!X71</f>
        <v>0</v>
      </c>
      <c r="F38" s="579">
        <f>【全員最初に作成】基本情報!Y71</f>
        <v>0</v>
      </c>
      <c r="G38" s="579" t="str">
        <f>【全員最初に作成】基本情報!$M$23</f>
        <v>厚労　太郎</v>
      </c>
      <c r="H38" s="579" t="str">
        <f>【全員最初に作成】基本情報!$M$24</f>
        <v>03-3571-0000</v>
      </c>
      <c r="I38" s="579" t="str">
        <f>【全員最初に作成】基本情報!$M$25</f>
        <v>03-3571-9999</v>
      </c>
      <c r="J38" s="579">
        <f>'⇒【処遇】別紙様式2-2'!R48</f>
        <v>0</v>
      </c>
      <c r="K38" s="579">
        <f>'⇒【処遇】別紙様式2-2'!S48</f>
        <v>0</v>
      </c>
      <c r="L38" s="579">
        <f>'⇒【特定】別紙様式2-3'!R48</f>
        <v>0</v>
      </c>
      <c r="M38" s="579">
        <f>'⇒【特定】別紙様式2-3'!S48</f>
        <v>0</v>
      </c>
      <c r="N38" s="579">
        <f>'⇒【交付金】様式2-２'!B50</f>
        <v>0</v>
      </c>
      <c r="O38" s="579" t="str">
        <f t="shared" si="0"/>
        <v>0</v>
      </c>
    </row>
    <row r="39" spans="1:15" s="578" customFormat="1">
      <c r="A39" s="579" t="str">
        <f>【全員最初に作成】基本情報!AD72</f>
        <v/>
      </c>
      <c r="B39" s="579">
        <f>【全員最初に作成】基本情報!M72</f>
        <v>0</v>
      </c>
      <c r="C39" s="579">
        <f>【全員最初に作成】基本情報!R72</f>
        <v>0</v>
      </c>
      <c r="D39" s="579">
        <f>【全員最初に作成】基本情報!W72</f>
        <v>0</v>
      </c>
      <c r="E39" s="579">
        <f>【全員最初に作成】基本情報!X72</f>
        <v>0</v>
      </c>
      <c r="F39" s="579">
        <f>【全員最初に作成】基本情報!Y72</f>
        <v>0</v>
      </c>
      <c r="G39" s="579" t="str">
        <f>【全員最初に作成】基本情報!$M$23</f>
        <v>厚労　太郎</v>
      </c>
      <c r="H39" s="579" t="str">
        <f>【全員最初に作成】基本情報!$M$24</f>
        <v>03-3571-0000</v>
      </c>
      <c r="I39" s="579" t="str">
        <f>【全員最初に作成】基本情報!$M$25</f>
        <v>03-3571-9999</v>
      </c>
      <c r="J39" s="579">
        <f>'⇒【処遇】別紙様式2-2'!R49</f>
        <v>0</v>
      </c>
      <c r="K39" s="579">
        <f>'⇒【処遇】別紙様式2-2'!S49</f>
        <v>0</v>
      </c>
      <c r="L39" s="579">
        <f>'⇒【特定】別紙様式2-3'!R49</f>
        <v>0</v>
      </c>
      <c r="M39" s="579">
        <f>'⇒【特定】別紙様式2-3'!S49</f>
        <v>0</v>
      </c>
      <c r="N39" s="579">
        <f>'⇒【交付金】様式2-２'!B51</f>
        <v>0</v>
      </c>
      <c r="O39" s="579" t="str">
        <f t="shared" si="0"/>
        <v>0</v>
      </c>
    </row>
    <row r="40" spans="1:15" s="578" customFormat="1">
      <c r="A40" s="579" t="str">
        <f>【全員最初に作成】基本情報!AD73</f>
        <v/>
      </c>
      <c r="B40" s="579">
        <f>【全員最初に作成】基本情報!M73</f>
        <v>0</v>
      </c>
      <c r="C40" s="579">
        <f>【全員最初に作成】基本情報!R73</f>
        <v>0</v>
      </c>
      <c r="D40" s="579">
        <f>【全員最初に作成】基本情報!W73</f>
        <v>0</v>
      </c>
      <c r="E40" s="579">
        <f>【全員最初に作成】基本情報!X73</f>
        <v>0</v>
      </c>
      <c r="F40" s="579">
        <f>【全員最初に作成】基本情報!Y73</f>
        <v>0</v>
      </c>
      <c r="G40" s="579" t="str">
        <f>【全員最初に作成】基本情報!$M$23</f>
        <v>厚労　太郎</v>
      </c>
      <c r="H40" s="579" t="str">
        <f>【全員最初に作成】基本情報!$M$24</f>
        <v>03-3571-0000</v>
      </c>
      <c r="I40" s="579" t="str">
        <f>【全員最初に作成】基本情報!$M$25</f>
        <v>03-3571-9999</v>
      </c>
      <c r="J40" s="579">
        <f>'⇒【処遇】別紙様式2-2'!R50</f>
        <v>0</v>
      </c>
      <c r="K40" s="579">
        <f>'⇒【処遇】別紙様式2-2'!S50</f>
        <v>0</v>
      </c>
      <c r="L40" s="579">
        <f>'⇒【特定】別紙様式2-3'!R50</f>
        <v>0</v>
      </c>
      <c r="M40" s="579">
        <f>'⇒【特定】別紙様式2-3'!S50</f>
        <v>0</v>
      </c>
      <c r="N40" s="579">
        <f>'⇒【交付金】様式2-２'!B52</f>
        <v>0</v>
      </c>
      <c r="O40" s="579" t="str">
        <f t="shared" si="0"/>
        <v>0</v>
      </c>
    </row>
    <row r="41" spans="1:15" s="578" customFormat="1">
      <c r="A41" s="579" t="str">
        <f>【全員最初に作成】基本情報!AD74</f>
        <v/>
      </c>
      <c r="B41" s="579">
        <f>【全員最初に作成】基本情報!M74</f>
        <v>0</v>
      </c>
      <c r="C41" s="579">
        <f>【全員最初に作成】基本情報!R74</f>
        <v>0</v>
      </c>
      <c r="D41" s="579">
        <f>【全員最初に作成】基本情報!W74</f>
        <v>0</v>
      </c>
      <c r="E41" s="579">
        <f>【全員最初に作成】基本情報!X74</f>
        <v>0</v>
      </c>
      <c r="F41" s="579">
        <f>【全員最初に作成】基本情報!Y74</f>
        <v>0</v>
      </c>
      <c r="G41" s="579" t="str">
        <f>【全員最初に作成】基本情報!$M$23</f>
        <v>厚労　太郎</v>
      </c>
      <c r="H41" s="579" t="str">
        <f>【全員最初に作成】基本情報!$M$24</f>
        <v>03-3571-0000</v>
      </c>
      <c r="I41" s="579" t="str">
        <f>【全員最初に作成】基本情報!$M$25</f>
        <v>03-3571-9999</v>
      </c>
      <c r="J41" s="579">
        <f>'⇒【処遇】別紙様式2-2'!R51</f>
        <v>0</v>
      </c>
      <c r="K41" s="579">
        <f>'⇒【処遇】別紙様式2-2'!S51</f>
        <v>0</v>
      </c>
      <c r="L41" s="579">
        <f>'⇒【特定】別紙様式2-3'!R51</f>
        <v>0</v>
      </c>
      <c r="M41" s="579">
        <f>'⇒【特定】別紙様式2-3'!S51</f>
        <v>0</v>
      </c>
      <c r="N41" s="579">
        <f>'⇒【交付金】様式2-２'!B53</f>
        <v>0</v>
      </c>
      <c r="O41" s="579" t="str">
        <f t="shared" si="0"/>
        <v>0</v>
      </c>
    </row>
    <row r="42" spans="1:15" s="578" customFormat="1">
      <c r="A42" s="579" t="str">
        <f>【全員最初に作成】基本情報!AD75</f>
        <v/>
      </c>
      <c r="B42" s="579">
        <f>【全員最初に作成】基本情報!M75</f>
        <v>0</v>
      </c>
      <c r="C42" s="579">
        <f>【全員最初に作成】基本情報!R75</f>
        <v>0</v>
      </c>
      <c r="D42" s="579">
        <f>【全員最初に作成】基本情報!W75</f>
        <v>0</v>
      </c>
      <c r="E42" s="579">
        <f>【全員最初に作成】基本情報!X75</f>
        <v>0</v>
      </c>
      <c r="F42" s="579">
        <f>【全員最初に作成】基本情報!Y75</f>
        <v>0</v>
      </c>
      <c r="G42" s="579" t="str">
        <f>【全員最初に作成】基本情報!$M$23</f>
        <v>厚労　太郎</v>
      </c>
      <c r="H42" s="579" t="str">
        <f>【全員最初に作成】基本情報!$M$24</f>
        <v>03-3571-0000</v>
      </c>
      <c r="I42" s="579" t="str">
        <f>【全員最初に作成】基本情報!$M$25</f>
        <v>03-3571-9999</v>
      </c>
      <c r="J42" s="579">
        <f>'⇒【処遇】別紙様式2-2'!R52</f>
        <v>0</v>
      </c>
      <c r="K42" s="579">
        <f>'⇒【処遇】別紙様式2-2'!S52</f>
        <v>0</v>
      </c>
      <c r="L42" s="579">
        <f>'⇒【特定】別紙様式2-3'!R52</f>
        <v>0</v>
      </c>
      <c r="M42" s="579">
        <f>'⇒【特定】別紙様式2-3'!S52</f>
        <v>0</v>
      </c>
      <c r="N42" s="579">
        <f>'⇒【交付金】様式2-２'!B54</f>
        <v>0</v>
      </c>
      <c r="O42" s="579" t="str">
        <f t="shared" si="0"/>
        <v>0</v>
      </c>
    </row>
    <row r="43" spans="1:15" s="578" customFormat="1">
      <c r="A43" s="579" t="str">
        <f>【全員最初に作成】基本情報!AD76</f>
        <v/>
      </c>
      <c r="B43" s="579">
        <f>【全員最初に作成】基本情報!M76</f>
        <v>0</v>
      </c>
      <c r="C43" s="579">
        <f>【全員最初に作成】基本情報!R76</f>
        <v>0</v>
      </c>
      <c r="D43" s="579">
        <f>【全員最初に作成】基本情報!W76</f>
        <v>0</v>
      </c>
      <c r="E43" s="579">
        <f>【全員最初に作成】基本情報!X76</f>
        <v>0</v>
      </c>
      <c r="F43" s="579">
        <f>【全員最初に作成】基本情報!Y76</f>
        <v>0</v>
      </c>
      <c r="G43" s="579" t="str">
        <f>【全員最初に作成】基本情報!$M$23</f>
        <v>厚労　太郎</v>
      </c>
      <c r="H43" s="579" t="str">
        <f>【全員最初に作成】基本情報!$M$24</f>
        <v>03-3571-0000</v>
      </c>
      <c r="I43" s="579" t="str">
        <f>【全員最初に作成】基本情報!$M$25</f>
        <v>03-3571-9999</v>
      </c>
      <c r="J43" s="579">
        <f>'⇒【処遇】別紙様式2-2'!R53</f>
        <v>0</v>
      </c>
      <c r="K43" s="579">
        <f>'⇒【処遇】別紙様式2-2'!S53</f>
        <v>0</v>
      </c>
      <c r="L43" s="579">
        <f>'⇒【特定】別紙様式2-3'!R53</f>
        <v>0</v>
      </c>
      <c r="M43" s="579">
        <f>'⇒【特定】別紙様式2-3'!S53</f>
        <v>0</v>
      </c>
      <c r="N43" s="579">
        <f>'⇒【交付金】様式2-２'!B55</f>
        <v>0</v>
      </c>
      <c r="O43" s="579" t="str">
        <f t="shared" si="0"/>
        <v>0</v>
      </c>
    </row>
    <row r="44" spans="1:15" s="578" customFormat="1">
      <c r="A44" s="579" t="str">
        <f>【全員最初に作成】基本情報!AD77</f>
        <v/>
      </c>
      <c r="B44" s="579">
        <f>【全員最初に作成】基本情報!M77</f>
        <v>0</v>
      </c>
      <c r="C44" s="579">
        <f>【全員最初に作成】基本情報!R77</f>
        <v>0</v>
      </c>
      <c r="D44" s="579">
        <f>【全員最初に作成】基本情報!W77</f>
        <v>0</v>
      </c>
      <c r="E44" s="579">
        <f>【全員最初に作成】基本情報!X77</f>
        <v>0</v>
      </c>
      <c r="F44" s="579">
        <f>【全員最初に作成】基本情報!Y77</f>
        <v>0</v>
      </c>
      <c r="G44" s="579" t="str">
        <f>【全員最初に作成】基本情報!$M$23</f>
        <v>厚労　太郎</v>
      </c>
      <c r="H44" s="579" t="str">
        <f>【全員最初に作成】基本情報!$M$24</f>
        <v>03-3571-0000</v>
      </c>
      <c r="I44" s="579" t="str">
        <f>【全員最初に作成】基本情報!$M$25</f>
        <v>03-3571-9999</v>
      </c>
      <c r="J44" s="579">
        <f>'⇒【処遇】別紙様式2-2'!R54</f>
        <v>0</v>
      </c>
      <c r="K44" s="579">
        <f>'⇒【処遇】別紙様式2-2'!S54</f>
        <v>0</v>
      </c>
      <c r="L44" s="579">
        <f>'⇒【特定】別紙様式2-3'!R54</f>
        <v>0</v>
      </c>
      <c r="M44" s="579">
        <f>'⇒【特定】別紙様式2-3'!S54</f>
        <v>0</v>
      </c>
      <c r="N44" s="579">
        <f>'⇒【交付金】様式2-２'!B56</f>
        <v>0</v>
      </c>
      <c r="O44" s="579" t="str">
        <f t="shared" si="0"/>
        <v>0</v>
      </c>
    </row>
    <row r="45" spans="1:15" s="578" customFormat="1">
      <c r="A45" s="579" t="str">
        <f>【全員最初に作成】基本情報!AD78</f>
        <v/>
      </c>
      <c r="B45" s="579">
        <f>【全員最初に作成】基本情報!M78</f>
        <v>0</v>
      </c>
      <c r="C45" s="579">
        <f>【全員最初に作成】基本情報!R78</f>
        <v>0</v>
      </c>
      <c r="D45" s="579">
        <f>【全員最初に作成】基本情報!W78</f>
        <v>0</v>
      </c>
      <c r="E45" s="579">
        <f>【全員最初に作成】基本情報!X78</f>
        <v>0</v>
      </c>
      <c r="F45" s="579">
        <f>【全員最初に作成】基本情報!Y78</f>
        <v>0</v>
      </c>
      <c r="G45" s="579" t="str">
        <f>【全員最初に作成】基本情報!$M$23</f>
        <v>厚労　太郎</v>
      </c>
      <c r="H45" s="579" t="str">
        <f>【全員最初に作成】基本情報!$M$24</f>
        <v>03-3571-0000</v>
      </c>
      <c r="I45" s="579" t="str">
        <f>【全員最初に作成】基本情報!$M$25</f>
        <v>03-3571-9999</v>
      </c>
      <c r="J45" s="579">
        <f>'⇒【処遇】別紙様式2-2'!R55</f>
        <v>0</v>
      </c>
      <c r="K45" s="579">
        <f>'⇒【処遇】別紙様式2-2'!S55</f>
        <v>0</v>
      </c>
      <c r="L45" s="579">
        <f>'⇒【特定】別紙様式2-3'!R55</f>
        <v>0</v>
      </c>
      <c r="M45" s="579">
        <f>'⇒【特定】別紙様式2-3'!S55</f>
        <v>0</v>
      </c>
      <c r="N45" s="579">
        <f>'⇒【交付金】様式2-２'!B57</f>
        <v>0</v>
      </c>
      <c r="O45" s="579" t="str">
        <f t="shared" si="0"/>
        <v>0</v>
      </c>
    </row>
    <row r="46" spans="1:15" s="578" customFormat="1">
      <c r="A46" s="579" t="str">
        <f>【全員最初に作成】基本情報!AD79</f>
        <v/>
      </c>
      <c r="B46" s="579">
        <f>【全員最初に作成】基本情報!M79</f>
        <v>0</v>
      </c>
      <c r="C46" s="579">
        <f>【全員最初に作成】基本情報!R79</f>
        <v>0</v>
      </c>
      <c r="D46" s="579">
        <f>【全員最初に作成】基本情報!W79</f>
        <v>0</v>
      </c>
      <c r="E46" s="579">
        <f>【全員最初に作成】基本情報!X79</f>
        <v>0</v>
      </c>
      <c r="F46" s="579">
        <f>【全員最初に作成】基本情報!Y79</f>
        <v>0</v>
      </c>
      <c r="G46" s="579" t="str">
        <f>【全員最初に作成】基本情報!$M$23</f>
        <v>厚労　太郎</v>
      </c>
      <c r="H46" s="579" t="str">
        <f>【全員最初に作成】基本情報!$M$24</f>
        <v>03-3571-0000</v>
      </c>
      <c r="I46" s="579" t="str">
        <f>【全員最初に作成】基本情報!$M$25</f>
        <v>03-3571-9999</v>
      </c>
      <c r="J46" s="579">
        <f>'⇒【処遇】別紙様式2-2'!R56</f>
        <v>0</v>
      </c>
      <c r="K46" s="579">
        <f>'⇒【処遇】別紙様式2-2'!S56</f>
        <v>0</v>
      </c>
      <c r="L46" s="579">
        <f>'⇒【特定】別紙様式2-3'!R56</f>
        <v>0</v>
      </c>
      <c r="M46" s="579">
        <f>'⇒【特定】別紙様式2-3'!S56</f>
        <v>0</v>
      </c>
      <c r="N46" s="579">
        <f>'⇒【交付金】様式2-２'!B58</f>
        <v>0</v>
      </c>
      <c r="O46" s="579" t="str">
        <f t="shared" si="0"/>
        <v>0</v>
      </c>
    </row>
    <row r="47" spans="1:15" s="578" customFormat="1">
      <c r="A47" s="579" t="str">
        <f>【全員最初に作成】基本情報!AD80</f>
        <v/>
      </c>
      <c r="B47" s="579">
        <f>【全員最初に作成】基本情報!M80</f>
        <v>0</v>
      </c>
      <c r="C47" s="579">
        <f>【全員最初に作成】基本情報!R80</f>
        <v>0</v>
      </c>
      <c r="D47" s="579">
        <f>【全員最初に作成】基本情報!W80</f>
        <v>0</v>
      </c>
      <c r="E47" s="579">
        <f>【全員最初に作成】基本情報!X80</f>
        <v>0</v>
      </c>
      <c r="F47" s="579">
        <f>【全員最初に作成】基本情報!Y80</f>
        <v>0</v>
      </c>
      <c r="G47" s="579" t="str">
        <f>【全員最初に作成】基本情報!$M$23</f>
        <v>厚労　太郎</v>
      </c>
      <c r="H47" s="579" t="str">
        <f>【全員最初に作成】基本情報!$M$24</f>
        <v>03-3571-0000</v>
      </c>
      <c r="I47" s="579" t="str">
        <f>【全員最初に作成】基本情報!$M$25</f>
        <v>03-3571-9999</v>
      </c>
      <c r="J47" s="579">
        <f>'⇒【処遇】別紙様式2-2'!R57</f>
        <v>0</v>
      </c>
      <c r="K47" s="579">
        <f>'⇒【処遇】別紙様式2-2'!S57</f>
        <v>0</v>
      </c>
      <c r="L47" s="579">
        <f>'⇒【特定】別紙様式2-3'!R57</f>
        <v>0</v>
      </c>
      <c r="M47" s="579">
        <f>'⇒【特定】別紙様式2-3'!S57</f>
        <v>0</v>
      </c>
      <c r="N47" s="579">
        <f>'⇒【交付金】様式2-２'!B59</f>
        <v>0</v>
      </c>
      <c r="O47" s="579" t="str">
        <f t="shared" si="0"/>
        <v>0</v>
      </c>
    </row>
    <row r="48" spans="1:15" s="578" customFormat="1">
      <c r="A48" s="579" t="str">
        <f>【全員最初に作成】基本情報!AD81</f>
        <v/>
      </c>
      <c r="B48" s="579">
        <f>【全員最初に作成】基本情報!M81</f>
        <v>0</v>
      </c>
      <c r="C48" s="579">
        <f>【全員最初に作成】基本情報!R81</f>
        <v>0</v>
      </c>
      <c r="D48" s="579">
        <f>【全員最初に作成】基本情報!W81</f>
        <v>0</v>
      </c>
      <c r="E48" s="579">
        <f>【全員最初に作成】基本情報!X81</f>
        <v>0</v>
      </c>
      <c r="F48" s="579">
        <f>【全員最初に作成】基本情報!Y81</f>
        <v>0</v>
      </c>
      <c r="G48" s="579" t="str">
        <f>【全員最初に作成】基本情報!$M$23</f>
        <v>厚労　太郎</v>
      </c>
      <c r="H48" s="579" t="str">
        <f>【全員最初に作成】基本情報!$M$24</f>
        <v>03-3571-0000</v>
      </c>
      <c r="I48" s="579" t="str">
        <f>【全員最初に作成】基本情報!$M$25</f>
        <v>03-3571-9999</v>
      </c>
      <c r="J48" s="579">
        <f>'⇒【処遇】別紙様式2-2'!R58</f>
        <v>0</v>
      </c>
      <c r="K48" s="579">
        <f>'⇒【処遇】別紙様式2-2'!S58</f>
        <v>0</v>
      </c>
      <c r="L48" s="579">
        <f>'⇒【特定】別紙様式2-3'!R58</f>
        <v>0</v>
      </c>
      <c r="M48" s="579">
        <f>'⇒【特定】別紙様式2-3'!S58</f>
        <v>0</v>
      </c>
      <c r="N48" s="579">
        <f>'⇒【交付金】様式2-２'!B60</f>
        <v>0</v>
      </c>
      <c r="O48" s="579" t="str">
        <f t="shared" si="0"/>
        <v>0</v>
      </c>
    </row>
    <row r="49" spans="1:15" s="578" customFormat="1">
      <c r="A49" s="579" t="str">
        <f>【全員最初に作成】基本情報!AD82</f>
        <v/>
      </c>
      <c r="B49" s="579">
        <f>【全員最初に作成】基本情報!M82</f>
        <v>0</v>
      </c>
      <c r="C49" s="579">
        <f>【全員最初に作成】基本情報!R82</f>
        <v>0</v>
      </c>
      <c r="D49" s="579">
        <f>【全員最初に作成】基本情報!W82</f>
        <v>0</v>
      </c>
      <c r="E49" s="579">
        <f>【全員最初に作成】基本情報!X82</f>
        <v>0</v>
      </c>
      <c r="F49" s="579">
        <f>【全員最初に作成】基本情報!Y82</f>
        <v>0</v>
      </c>
      <c r="G49" s="579" t="str">
        <f>【全員最初に作成】基本情報!$M$23</f>
        <v>厚労　太郎</v>
      </c>
      <c r="H49" s="579" t="str">
        <f>【全員最初に作成】基本情報!$M$24</f>
        <v>03-3571-0000</v>
      </c>
      <c r="I49" s="579" t="str">
        <f>【全員最初に作成】基本情報!$M$25</f>
        <v>03-3571-9999</v>
      </c>
      <c r="J49" s="579">
        <f>'⇒【処遇】別紙様式2-2'!R59</f>
        <v>0</v>
      </c>
      <c r="K49" s="579">
        <f>'⇒【処遇】別紙様式2-2'!S59</f>
        <v>0</v>
      </c>
      <c r="L49" s="579">
        <f>'⇒【特定】別紙様式2-3'!R59</f>
        <v>0</v>
      </c>
      <c r="M49" s="579">
        <f>'⇒【特定】別紙様式2-3'!S59</f>
        <v>0</v>
      </c>
      <c r="N49" s="579">
        <f>'⇒【交付金】様式2-２'!B61</f>
        <v>0</v>
      </c>
      <c r="O49" s="579" t="str">
        <f t="shared" si="0"/>
        <v>0</v>
      </c>
    </row>
    <row r="50" spans="1:15" s="578" customFormat="1">
      <c r="A50" s="579" t="str">
        <f>【全員最初に作成】基本情報!AD83</f>
        <v/>
      </c>
      <c r="B50" s="579">
        <f>【全員最初に作成】基本情報!M83</f>
        <v>0</v>
      </c>
      <c r="C50" s="579">
        <f>【全員最初に作成】基本情報!R83</f>
        <v>0</v>
      </c>
      <c r="D50" s="579">
        <f>【全員最初に作成】基本情報!W83</f>
        <v>0</v>
      </c>
      <c r="E50" s="579">
        <f>【全員最初に作成】基本情報!X83</f>
        <v>0</v>
      </c>
      <c r="F50" s="579">
        <f>【全員最初に作成】基本情報!Y83</f>
        <v>0</v>
      </c>
      <c r="G50" s="579" t="str">
        <f>【全員最初に作成】基本情報!$M$23</f>
        <v>厚労　太郎</v>
      </c>
      <c r="H50" s="579" t="str">
        <f>【全員最初に作成】基本情報!$M$24</f>
        <v>03-3571-0000</v>
      </c>
      <c r="I50" s="579" t="str">
        <f>【全員最初に作成】基本情報!$M$25</f>
        <v>03-3571-9999</v>
      </c>
      <c r="J50" s="579">
        <f>'⇒【処遇】別紙様式2-2'!R60</f>
        <v>0</v>
      </c>
      <c r="K50" s="579">
        <f>'⇒【処遇】別紙様式2-2'!S60</f>
        <v>0</v>
      </c>
      <c r="L50" s="579">
        <f>'⇒【特定】別紙様式2-3'!R60</f>
        <v>0</v>
      </c>
      <c r="M50" s="579">
        <f>'⇒【特定】別紙様式2-3'!S60</f>
        <v>0</v>
      </c>
      <c r="N50" s="579">
        <f>'⇒【交付金】様式2-２'!B62</f>
        <v>0</v>
      </c>
      <c r="O50" s="579" t="str">
        <f t="shared" si="0"/>
        <v>0</v>
      </c>
    </row>
    <row r="51" spans="1:15" s="578" customFormat="1">
      <c r="A51" s="579" t="str">
        <f>【全員最初に作成】基本情報!AD84</f>
        <v/>
      </c>
      <c r="B51" s="579">
        <f>【全員最初に作成】基本情報!M84</f>
        <v>0</v>
      </c>
      <c r="C51" s="579">
        <f>【全員最初に作成】基本情報!R84</f>
        <v>0</v>
      </c>
      <c r="D51" s="579">
        <f>【全員最初に作成】基本情報!W84</f>
        <v>0</v>
      </c>
      <c r="E51" s="579">
        <f>【全員最初に作成】基本情報!X84</f>
        <v>0</v>
      </c>
      <c r="F51" s="579">
        <f>【全員最初に作成】基本情報!Y84</f>
        <v>0</v>
      </c>
      <c r="G51" s="579" t="str">
        <f>【全員最初に作成】基本情報!$M$23</f>
        <v>厚労　太郎</v>
      </c>
      <c r="H51" s="579" t="str">
        <f>【全員最初に作成】基本情報!$M$24</f>
        <v>03-3571-0000</v>
      </c>
      <c r="I51" s="579" t="str">
        <f>【全員最初に作成】基本情報!$M$25</f>
        <v>03-3571-9999</v>
      </c>
      <c r="J51" s="579">
        <f>'⇒【処遇】別紙様式2-2'!R61</f>
        <v>0</v>
      </c>
      <c r="K51" s="579">
        <f>'⇒【処遇】別紙様式2-2'!S61</f>
        <v>0</v>
      </c>
      <c r="L51" s="579">
        <f>'⇒【特定】別紙様式2-3'!R61</f>
        <v>0</v>
      </c>
      <c r="M51" s="579">
        <f>'⇒【特定】別紙様式2-3'!S61</f>
        <v>0</v>
      </c>
      <c r="N51" s="579">
        <f>'⇒【交付金】様式2-２'!B63</f>
        <v>0</v>
      </c>
      <c r="O51" s="579" t="str">
        <f t="shared" si="0"/>
        <v>0</v>
      </c>
    </row>
    <row r="52" spans="1:15" s="578" customFormat="1">
      <c r="A52" s="579" t="str">
        <f>【全員最初に作成】基本情報!AD85</f>
        <v/>
      </c>
      <c r="B52" s="579">
        <f>【全員最初に作成】基本情報!M85</f>
        <v>0</v>
      </c>
      <c r="C52" s="579">
        <f>【全員最初に作成】基本情報!R85</f>
        <v>0</v>
      </c>
      <c r="D52" s="579">
        <f>【全員最初に作成】基本情報!W85</f>
        <v>0</v>
      </c>
      <c r="E52" s="579">
        <f>【全員最初に作成】基本情報!X85</f>
        <v>0</v>
      </c>
      <c r="F52" s="579">
        <f>【全員最初に作成】基本情報!Y85</f>
        <v>0</v>
      </c>
      <c r="G52" s="579" t="str">
        <f>【全員最初に作成】基本情報!$M$23</f>
        <v>厚労　太郎</v>
      </c>
      <c r="H52" s="579" t="str">
        <f>【全員最初に作成】基本情報!$M$24</f>
        <v>03-3571-0000</v>
      </c>
      <c r="I52" s="579" t="str">
        <f>【全員最初に作成】基本情報!$M$25</f>
        <v>03-3571-9999</v>
      </c>
      <c r="J52" s="579">
        <f>'⇒【処遇】別紙様式2-2'!R62</f>
        <v>0</v>
      </c>
      <c r="K52" s="579">
        <f>'⇒【処遇】別紙様式2-2'!S62</f>
        <v>0</v>
      </c>
      <c r="L52" s="579">
        <f>'⇒【特定】別紙様式2-3'!R62</f>
        <v>0</v>
      </c>
      <c r="M52" s="579">
        <f>'⇒【特定】別紙様式2-3'!S62</f>
        <v>0</v>
      </c>
      <c r="N52" s="579">
        <f>'⇒【交付金】様式2-２'!B64</f>
        <v>0</v>
      </c>
      <c r="O52" s="579" t="str">
        <f t="shared" si="0"/>
        <v>0</v>
      </c>
    </row>
    <row r="53" spans="1:15" s="578" customFormat="1">
      <c r="A53" s="579" t="str">
        <f>【全員最初に作成】基本情報!AD86</f>
        <v/>
      </c>
      <c r="B53" s="579">
        <f>【全員最初に作成】基本情報!M86</f>
        <v>0</v>
      </c>
      <c r="C53" s="579">
        <f>【全員最初に作成】基本情報!R86</f>
        <v>0</v>
      </c>
      <c r="D53" s="579">
        <f>【全員最初に作成】基本情報!W86</f>
        <v>0</v>
      </c>
      <c r="E53" s="579">
        <f>【全員最初に作成】基本情報!X86</f>
        <v>0</v>
      </c>
      <c r="F53" s="579">
        <f>【全員最初に作成】基本情報!Y86</f>
        <v>0</v>
      </c>
      <c r="G53" s="579" t="str">
        <f>【全員最初に作成】基本情報!$M$23</f>
        <v>厚労　太郎</v>
      </c>
      <c r="H53" s="579" t="str">
        <f>【全員最初に作成】基本情報!$M$24</f>
        <v>03-3571-0000</v>
      </c>
      <c r="I53" s="579" t="str">
        <f>【全員最初に作成】基本情報!$M$25</f>
        <v>03-3571-9999</v>
      </c>
      <c r="J53" s="579">
        <f>'⇒【処遇】別紙様式2-2'!R63</f>
        <v>0</v>
      </c>
      <c r="K53" s="579">
        <f>'⇒【処遇】別紙様式2-2'!S63</f>
        <v>0</v>
      </c>
      <c r="L53" s="579">
        <f>'⇒【特定】別紙様式2-3'!R63</f>
        <v>0</v>
      </c>
      <c r="M53" s="579">
        <f>'⇒【特定】別紙様式2-3'!S63</f>
        <v>0</v>
      </c>
      <c r="N53" s="579">
        <f>'⇒【交付金】様式2-２'!B65</f>
        <v>0</v>
      </c>
      <c r="O53" s="579" t="str">
        <f t="shared" si="0"/>
        <v>0</v>
      </c>
    </row>
    <row r="54" spans="1:15" s="578" customFormat="1">
      <c r="A54" s="579" t="str">
        <f>【全員最初に作成】基本情報!AD87</f>
        <v/>
      </c>
      <c r="B54" s="579">
        <f>【全員最初に作成】基本情報!M87</f>
        <v>0</v>
      </c>
      <c r="C54" s="579">
        <f>【全員最初に作成】基本情報!R87</f>
        <v>0</v>
      </c>
      <c r="D54" s="579">
        <f>【全員最初に作成】基本情報!W87</f>
        <v>0</v>
      </c>
      <c r="E54" s="579">
        <f>【全員最初に作成】基本情報!X87</f>
        <v>0</v>
      </c>
      <c r="F54" s="579">
        <f>【全員最初に作成】基本情報!Y87</f>
        <v>0</v>
      </c>
      <c r="G54" s="579" t="str">
        <f>【全員最初に作成】基本情報!$M$23</f>
        <v>厚労　太郎</v>
      </c>
      <c r="H54" s="579" t="str">
        <f>【全員最初に作成】基本情報!$M$24</f>
        <v>03-3571-0000</v>
      </c>
      <c r="I54" s="579" t="str">
        <f>【全員最初に作成】基本情報!$M$25</f>
        <v>03-3571-9999</v>
      </c>
      <c r="J54" s="579">
        <f>'⇒【処遇】別紙様式2-2'!R64</f>
        <v>0</v>
      </c>
      <c r="K54" s="579">
        <f>'⇒【処遇】別紙様式2-2'!S64</f>
        <v>0</v>
      </c>
      <c r="L54" s="579">
        <f>'⇒【特定】別紙様式2-3'!R64</f>
        <v>0</v>
      </c>
      <c r="M54" s="579">
        <f>'⇒【特定】別紙様式2-3'!S64</f>
        <v>0</v>
      </c>
      <c r="N54" s="579">
        <f>'⇒【交付金】様式2-２'!B66</f>
        <v>0</v>
      </c>
      <c r="O54" s="579" t="str">
        <f t="shared" si="0"/>
        <v>0</v>
      </c>
    </row>
    <row r="55" spans="1:15" s="578" customFormat="1">
      <c r="A55" s="579" t="str">
        <f>【全員最初に作成】基本情報!AD88</f>
        <v/>
      </c>
      <c r="B55" s="579">
        <f>【全員最初に作成】基本情報!M88</f>
        <v>0</v>
      </c>
      <c r="C55" s="579">
        <f>【全員最初に作成】基本情報!R88</f>
        <v>0</v>
      </c>
      <c r="D55" s="579">
        <f>【全員最初に作成】基本情報!W88</f>
        <v>0</v>
      </c>
      <c r="E55" s="579">
        <f>【全員最初に作成】基本情報!X88</f>
        <v>0</v>
      </c>
      <c r="F55" s="579">
        <f>【全員最初に作成】基本情報!Y88</f>
        <v>0</v>
      </c>
      <c r="G55" s="579" t="str">
        <f>【全員最初に作成】基本情報!$M$23</f>
        <v>厚労　太郎</v>
      </c>
      <c r="H55" s="579" t="str">
        <f>【全員最初に作成】基本情報!$M$24</f>
        <v>03-3571-0000</v>
      </c>
      <c r="I55" s="579" t="str">
        <f>【全員最初に作成】基本情報!$M$25</f>
        <v>03-3571-9999</v>
      </c>
      <c r="J55" s="579">
        <f>'⇒【処遇】別紙様式2-2'!R65</f>
        <v>0</v>
      </c>
      <c r="K55" s="579">
        <f>'⇒【処遇】別紙様式2-2'!S65</f>
        <v>0</v>
      </c>
      <c r="L55" s="579">
        <f>'⇒【特定】別紙様式2-3'!R65</f>
        <v>0</v>
      </c>
      <c r="M55" s="579">
        <f>'⇒【特定】別紙様式2-3'!S65</f>
        <v>0</v>
      </c>
      <c r="N55" s="579">
        <f>'⇒【交付金】様式2-２'!B67</f>
        <v>0</v>
      </c>
      <c r="O55" s="579" t="str">
        <f t="shared" si="0"/>
        <v>0</v>
      </c>
    </row>
    <row r="56" spans="1:15" s="578" customFormat="1">
      <c r="A56" s="579" t="str">
        <f>【全員最初に作成】基本情報!AD89</f>
        <v/>
      </c>
      <c r="B56" s="579">
        <f>【全員最初に作成】基本情報!M89</f>
        <v>0</v>
      </c>
      <c r="C56" s="579">
        <f>【全員最初に作成】基本情報!R89</f>
        <v>0</v>
      </c>
      <c r="D56" s="579">
        <f>【全員最初に作成】基本情報!W89</f>
        <v>0</v>
      </c>
      <c r="E56" s="579">
        <f>【全員最初に作成】基本情報!X89</f>
        <v>0</v>
      </c>
      <c r="F56" s="579">
        <f>【全員最初に作成】基本情報!Y89</f>
        <v>0</v>
      </c>
      <c r="G56" s="579" t="str">
        <f>【全員最初に作成】基本情報!$M$23</f>
        <v>厚労　太郎</v>
      </c>
      <c r="H56" s="579" t="str">
        <f>【全員最初に作成】基本情報!$M$24</f>
        <v>03-3571-0000</v>
      </c>
      <c r="I56" s="579" t="str">
        <f>【全員最初に作成】基本情報!$M$25</f>
        <v>03-3571-9999</v>
      </c>
      <c r="J56" s="579">
        <f>'⇒【処遇】別紙様式2-2'!R66</f>
        <v>0</v>
      </c>
      <c r="K56" s="579">
        <f>'⇒【処遇】別紙様式2-2'!S66</f>
        <v>0</v>
      </c>
      <c r="L56" s="579">
        <f>'⇒【特定】別紙様式2-3'!R66</f>
        <v>0</v>
      </c>
      <c r="M56" s="579">
        <f>'⇒【特定】別紙様式2-3'!S66</f>
        <v>0</v>
      </c>
      <c r="N56" s="579">
        <f>'⇒【交付金】様式2-２'!B68</f>
        <v>0</v>
      </c>
      <c r="O56" s="579" t="str">
        <f t="shared" si="0"/>
        <v>0</v>
      </c>
    </row>
    <row r="57" spans="1:15" s="578" customFormat="1">
      <c r="A57" s="579" t="str">
        <f>【全員最初に作成】基本情報!AD90</f>
        <v/>
      </c>
      <c r="B57" s="579">
        <f>【全員最初に作成】基本情報!M90</f>
        <v>0</v>
      </c>
      <c r="C57" s="579">
        <f>【全員最初に作成】基本情報!R90</f>
        <v>0</v>
      </c>
      <c r="D57" s="579">
        <f>【全員最初に作成】基本情報!W90</f>
        <v>0</v>
      </c>
      <c r="E57" s="579">
        <f>【全員最初に作成】基本情報!X90</f>
        <v>0</v>
      </c>
      <c r="F57" s="579">
        <f>【全員最初に作成】基本情報!Y90</f>
        <v>0</v>
      </c>
      <c r="G57" s="579" t="str">
        <f>【全員最初に作成】基本情報!$M$23</f>
        <v>厚労　太郎</v>
      </c>
      <c r="H57" s="579" t="str">
        <f>【全員最初に作成】基本情報!$M$24</f>
        <v>03-3571-0000</v>
      </c>
      <c r="I57" s="579" t="str">
        <f>【全員最初に作成】基本情報!$M$25</f>
        <v>03-3571-9999</v>
      </c>
      <c r="J57" s="579">
        <f>'⇒【処遇】別紙様式2-2'!R67</f>
        <v>0</v>
      </c>
      <c r="K57" s="579">
        <f>'⇒【処遇】別紙様式2-2'!S67</f>
        <v>0</v>
      </c>
      <c r="L57" s="579">
        <f>'⇒【特定】別紙様式2-3'!R67</f>
        <v>0</v>
      </c>
      <c r="M57" s="579">
        <f>'⇒【特定】別紙様式2-3'!S67</f>
        <v>0</v>
      </c>
      <c r="N57" s="579">
        <f>'⇒【交付金】様式2-２'!B69</f>
        <v>0</v>
      </c>
      <c r="O57" s="579" t="str">
        <f t="shared" si="0"/>
        <v>0</v>
      </c>
    </row>
    <row r="58" spans="1:15" s="578" customFormat="1">
      <c r="A58" s="579" t="str">
        <f>【全員最初に作成】基本情報!AD91</f>
        <v/>
      </c>
      <c r="B58" s="579">
        <f>【全員最初に作成】基本情報!M91</f>
        <v>0</v>
      </c>
      <c r="C58" s="579">
        <f>【全員最初に作成】基本情報!R91</f>
        <v>0</v>
      </c>
      <c r="D58" s="579">
        <f>【全員最初に作成】基本情報!W91</f>
        <v>0</v>
      </c>
      <c r="E58" s="579">
        <f>【全員最初に作成】基本情報!X91</f>
        <v>0</v>
      </c>
      <c r="F58" s="579">
        <f>【全員最初に作成】基本情報!Y91</f>
        <v>0</v>
      </c>
      <c r="G58" s="579" t="str">
        <f>【全員最初に作成】基本情報!$M$23</f>
        <v>厚労　太郎</v>
      </c>
      <c r="H58" s="579" t="str">
        <f>【全員最初に作成】基本情報!$M$24</f>
        <v>03-3571-0000</v>
      </c>
      <c r="I58" s="579" t="str">
        <f>【全員最初に作成】基本情報!$M$25</f>
        <v>03-3571-9999</v>
      </c>
      <c r="J58" s="579">
        <f>'⇒【処遇】別紙様式2-2'!R68</f>
        <v>0</v>
      </c>
      <c r="K58" s="579">
        <f>'⇒【処遇】別紙様式2-2'!S68</f>
        <v>0</v>
      </c>
      <c r="L58" s="579">
        <f>'⇒【特定】別紙様式2-3'!R68</f>
        <v>0</v>
      </c>
      <c r="M58" s="579">
        <f>'⇒【特定】別紙様式2-3'!S68</f>
        <v>0</v>
      </c>
      <c r="N58" s="579">
        <f>'⇒【交付金】様式2-２'!B70</f>
        <v>0</v>
      </c>
      <c r="O58" s="579" t="str">
        <f t="shared" si="0"/>
        <v>0</v>
      </c>
    </row>
    <row r="59" spans="1:15" s="578" customFormat="1">
      <c r="A59" s="579" t="str">
        <f>【全員最初に作成】基本情報!AD92</f>
        <v/>
      </c>
      <c r="B59" s="579">
        <f>【全員最初に作成】基本情報!M92</f>
        <v>0</v>
      </c>
      <c r="C59" s="579">
        <f>【全員最初に作成】基本情報!R92</f>
        <v>0</v>
      </c>
      <c r="D59" s="579">
        <f>【全員最初に作成】基本情報!W92</f>
        <v>0</v>
      </c>
      <c r="E59" s="579">
        <f>【全員最初に作成】基本情報!X92</f>
        <v>0</v>
      </c>
      <c r="F59" s="579">
        <f>【全員最初に作成】基本情報!Y92</f>
        <v>0</v>
      </c>
      <c r="G59" s="579" t="str">
        <f>【全員最初に作成】基本情報!$M$23</f>
        <v>厚労　太郎</v>
      </c>
      <c r="H59" s="579" t="str">
        <f>【全員最初に作成】基本情報!$M$24</f>
        <v>03-3571-0000</v>
      </c>
      <c r="I59" s="579" t="str">
        <f>【全員最初に作成】基本情報!$M$25</f>
        <v>03-3571-9999</v>
      </c>
      <c r="J59" s="579">
        <f>'⇒【処遇】別紙様式2-2'!R69</f>
        <v>0</v>
      </c>
      <c r="K59" s="579">
        <f>'⇒【処遇】別紙様式2-2'!S69</f>
        <v>0</v>
      </c>
      <c r="L59" s="579">
        <f>'⇒【特定】別紙様式2-3'!R69</f>
        <v>0</v>
      </c>
      <c r="M59" s="579">
        <f>'⇒【特定】別紙様式2-3'!S69</f>
        <v>0</v>
      </c>
      <c r="N59" s="579">
        <f>'⇒【交付金】様式2-２'!B71</f>
        <v>0</v>
      </c>
      <c r="O59" s="579" t="str">
        <f t="shared" si="0"/>
        <v>0</v>
      </c>
    </row>
    <row r="60" spans="1:15" s="578" customFormat="1">
      <c r="A60" s="579" t="str">
        <f>【全員最初に作成】基本情報!AD93</f>
        <v/>
      </c>
      <c r="B60" s="579">
        <f>【全員最初に作成】基本情報!M93</f>
        <v>0</v>
      </c>
      <c r="C60" s="579">
        <f>【全員最初に作成】基本情報!R93</f>
        <v>0</v>
      </c>
      <c r="D60" s="579">
        <f>【全員最初に作成】基本情報!W93</f>
        <v>0</v>
      </c>
      <c r="E60" s="579">
        <f>【全員最初に作成】基本情報!X93</f>
        <v>0</v>
      </c>
      <c r="F60" s="579">
        <f>【全員最初に作成】基本情報!Y93</f>
        <v>0</v>
      </c>
      <c r="G60" s="579" t="str">
        <f>【全員最初に作成】基本情報!$M$23</f>
        <v>厚労　太郎</v>
      </c>
      <c r="H60" s="579" t="str">
        <f>【全員最初に作成】基本情報!$M$24</f>
        <v>03-3571-0000</v>
      </c>
      <c r="I60" s="579" t="str">
        <f>【全員最初に作成】基本情報!$M$25</f>
        <v>03-3571-9999</v>
      </c>
      <c r="J60" s="579">
        <f>'⇒【処遇】別紙様式2-2'!R70</f>
        <v>0</v>
      </c>
      <c r="K60" s="579">
        <f>'⇒【処遇】別紙様式2-2'!S70</f>
        <v>0</v>
      </c>
      <c r="L60" s="579">
        <f>'⇒【特定】別紙様式2-3'!R70</f>
        <v>0</v>
      </c>
      <c r="M60" s="579">
        <f>'⇒【特定】別紙様式2-3'!S70</f>
        <v>0</v>
      </c>
      <c r="N60" s="579">
        <f>'⇒【交付金】様式2-２'!B72</f>
        <v>0</v>
      </c>
      <c r="O60" s="579" t="str">
        <f t="shared" si="0"/>
        <v>0</v>
      </c>
    </row>
    <row r="61" spans="1:15" s="578" customFormat="1">
      <c r="A61" s="579" t="str">
        <f>【全員最初に作成】基本情報!AD94</f>
        <v/>
      </c>
      <c r="B61" s="579">
        <f>【全員最初に作成】基本情報!M94</f>
        <v>0</v>
      </c>
      <c r="C61" s="579">
        <f>【全員最初に作成】基本情報!R94</f>
        <v>0</v>
      </c>
      <c r="D61" s="579">
        <f>【全員最初に作成】基本情報!W94</f>
        <v>0</v>
      </c>
      <c r="E61" s="579">
        <f>【全員最初に作成】基本情報!X94</f>
        <v>0</v>
      </c>
      <c r="F61" s="579">
        <f>【全員最初に作成】基本情報!Y94</f>
        <v>0</v>
      </c>
      <c r="G61" s="579" t="str">
        <f>【全員最初に作成】基本情報!$M$23</f>
        <v>厚労　太郎</v>
      </c>
      <c r="H61" s="579" t="str">
        <f>【全員最初に作成】基本情報!$M$24</f>
        <v>03-3571-0000</v>
      </c>
      <c r="I61" s="579" t="str">
        <f>【全員最初に作成】基本情報!$M$25</f>
        <v>03-3571-9999</v>
      </c>
      <c r="J61" s="579">
        <f>'⇒【処遇】別紙様式2-2'!R71</f>
        <v>0</v>
      </c>
      <c r="K61" s="579">
        <f>'⇒【処遇】別紙様式2-2'!S71</f>
        <v>0</v>
      </c>
      <c r="L61" s="579">
        <f>'⇒【特定】別紙様式2-3'!R71</f>
        <v>0</v>
      </c>
      <c r="M61" s="579">
        <f>'⇒【特定】別紙様式2-3'!S71</f>
        <v>0</v>
      </c>
      <c r="N61" s="579">
        <f>'⇒【交付金】様式2-２'!B73</f>
        <v>0</v>
      </c>
      <c r="O61" s="579" t="str">
        <f t="shared" si="0"/>
        <v>0</v>
      </c>
    </row>
    <row r="62" spans="1:15" s="578" customFormat="1">
      <c r="A62" s="579" t="str">
        <f>【全員最初に作成】基本情報!AD95</f>
        <v/>
      </c>
      <c r="B62" s="579">
        <f>【全員最初に作成】基本情報!M95</f>
        <v>0</v>
      </c>
      <c r="C62" s="579">
        <f>【全員最初に作成】基本情報!R95</f>
        <v>0</v>
      </c>
      <c r="D62" s="579">
        <f>【全員最初に作成】基本情報!W95</f>
        <v>0</v>
      </c>
      <c r="E62" s="579">
        <f>【全員最初に作成】基本情報!X95</f>
        <v>0</v>
      </c>
      <c r="F62" s="579">
        <f>【全員最初に作成】基本情報!Y95</f>
        <v>0</v>
      </c>
      <c r="G62" s="579" t="str">
        <f>【全員最初に作成】基本情報!$M$23</f>
        <v>厚労　太郎</v>
      </c>
      <c r="H62" s="579" t="str">
        <f>【全員最初に作成】基本情報!$M$24</f>
        <v>03-3571-0000</v>
      </c>
      <c r="I62" s="579" t="str">
        <f>【全員最初に作成】基本情報!$M$25</f>
        <v>03-3571-9999</v>
      </c>
      <c r="J62" s="579">
        <f>'⇒【処遇】別紙様式2-2'!R72</f>
        <v>0</v>
      </c>
      <c r="K62" s="579">
        <f>'⇒【処遇】別紙様式2-2'!S72</f>
        <v>0</v>
      </c>
      <c r="L62" s="579">
        <f>'⇒【特定】別紙様式2-3'!R72</f>
        <v>0</v>
      </c>
      <c r="M62" s="579">
        <f>'⇒【特定】別紙様式2-3'!S72</f>
        <v>0</v>
      </c>
      <c r="N62" s="579">
        <f>'⇒【交付金】様式2-２'!B74</f>
        <v>0</v>
      </c>
      <c r="O62" s="579" t="str">
        <f t="shared" si="0"/>
        <v>0</v>
      </c>
    </row>
    <row r="63" spans="1:15" s="578" customFormat="1">
      <c r="A63" s="579" t="str">
        <f>【全員最初に作成】基本情報!AD96</f>
        <v/>
      </c>
      <c r="B63" s="579">
        <f>【全員最初に作成】基本情報!M96</f>
        <v>0</v>
      </c>
      <c r="C63" s="579">
        <f>【全員最初に作成】基本情報!R96</f>
        <v>0</v>
      </c>
      <c r="D63" s="579">
        <f>【全員最初に作成】基本情報!W96</f>
        <v>0</v>
      </c>
      <c r="E63" s="579">
        <f>【全員最初に作成】基本情報!X96</f>
        <v>0</v>
      </c>
      <c r="F63" s="579">
        <f>【全員最初に作成】基本情報!Y96</f>
        <v>0</v>
      </c>
      <c r="G63" s="579" t="str">
        <f>【全員最初に作成】基本情報!$M$23</f>
        <v>厚労　太郎</v>
      </c>
      <c r="H63" s="579" t="str">
        <f>【全員最初に作成】基本情報!$M$24</f>
        <v>03-3571-0000</v>
      </c>
      <c r="I63" s="579" t="str">
        <f>【全員最初に作成】基本情報!$M$25</f>
        <v>03-3571-9999</v>
      </c>
      <c r="J63" s="579">
        <f>'⇒【処遇】別紙様式2-2'!R73</f>
        <v>0</v>
      </c>
      <c r="K63" s="579">
        <f>'⇒【処遇】別紙様式2-2'!S73</f>
        <v>0</v>
      </c>
      <c r="L63" s="579">
        <f>'⇒【特定】別紙様式2-3'!R73</f>
        <v>0</v>
      </c>
      <c r="M63" s="579">
        <f>'⇒【特定】別紙様式2-3'!S73</f>
        <v>0</v>
      </c>
      <c r="N63" s="579">
        <f>'⇒【交付金】様式2-２'!B75</f>
        <v>0</v>
      </c>
      <c r="O63" s="579" t="str">
        <f t="shared" si="0"/>
        <v>0</v>
      </c>
    </row>
    <row r="64" spans="1:15" s="578" customFormat="1">
      <c r="A64" s="579" t="str">
        <f>【全員最初に作成】基本情報!AD97</f>
        <v/>
      </c>
      <c r="B64" s="579">
        <f>【全員最初に作成】基本情報!M97</f>
        <v>0</v>
      </c>
      <c r="C64" s="579">
        <f>【全員最初に作成】基本情報!R97</f>
        <v>0</v>
      </c>
      <c r="D64" s="579">
        <f>【全員最初に作成】基本情報!W97</f>
        <v>0</v>
      </c>
      <c r="E64" s="579">
        <f>【全員最初に作成】基本情報!X97</f>
        <v>0</v>
      </c>
      <c r="F64" s="579">
        <f>【全員最初に作成】基本情報!Y97</f>
        <v>0</v>
      </c>
      <c r="G64" s="579" t="str">
        <f>【全員最初に作成】基本情報!$M$23</f>
        <v>厚労　太郎</v>
      </c>
      <c r="H64" s="579" t="str">
        <f>【全員最初に作成】基本情報!$M$24</f>
        <v>03-3571-0000</v>
      </c>
      <c r="I64" s="579" t="str">
        <f>【全員最初に作成】基本情報!$M$25</f>
        <v>03-3571-9999</v>
      </c>
      <c r="J64" s="579">
        <f>'⇒【処遇】別紙様式2-2'!R74</f>
        <v>0</v>
      </c>
      <c r="K64" s="579">
        <f>'⇒【処遇】別紙様式2-2'!S74</f>
        <v>0</v>
      </c>
      <c r="L64" s="579">
        <f>'⇒【特定】別紙様式2-3'!R74</f>
        <v>0</v>
      </c>
      <c r="M64" s="579">
        <f>'⇒【特定】別紙様式2-3'!S74</f>
        <v>0</v>
      </c>
      <c r="N64" s="579">
        <f>'⇒【交付金】様式2-２'!B76</f>
        <v>0</v>
      </c>
      <c r="O64" s="579" t="str">
        <f t="shared" si="0"/>
        <v>0</v>
      </c>
    </row>
    <row r="65" spans="1:15" s="578" customFormat="1">
      <c r="A65" s="579" t="str">
        <f>【全員最初に作成】基本情報!AD98</f>
        <v/>
      </c>
      <c r="B65" s="579">
        <f>【全員最初に作成】基本情報!M98</f>
        <v>0</v>
      </c>
      <c r="C65" s="579">
        <f>【全員最初に作成】基本情報!R98</f>
        <v>0</v>
      </c>
      <c r="D65" s="579">
        <f>【全員最初に作成】基本情報!W98</f>
        <v>0</v>
      </c>
      <c r="E65" s="579">
        <f>【全員最初に作成】基本情報!X98</f>
        <v>0</v>
      </c>
      <c r="F65" s="579">
        <f>【全員最初に作成】基本情報!Y98</f>
        <v>0</v>
      </c>
      <c r="G65" s="579" t="str">
        <f>【全員最初に作成】基本情報!$M$23</f>
        <v>厚労　太郎</v>
      </c>
      <c r="H65" s="579" t="str">
        <f>【全員最初に作成】基本情報!$M$24</f>
        <v>03-3571-0000</v>
      </c>
      <c r="I65" s="579" t="str">
        <f>【全員最初に作成】基本情報!$M$25</f>
        <v>03-3571-9999</v>
      </c>
      <c r="J65" s="579">
        <f>'⇒【処遇】別紙様式2-2'!R75</f>
        <v>0</v>
      </c>
      <c r="K65" s="579">
        <f>'⇒【処遇】別紙様式2-2'!S75</f>
        <v>0</v>
      </c>
      <c r="L65" s="579">
        <f>'⇒【特定】別紙様式2-3'!R75</f>
        <v>0</v>
      </c>
      <c r="M65" s="579">
        <f>'⇒【特定】別紙様式2-3'!S75</f>
        <v>0</v>
      </c>
      <c r="N65" s="579">
        <f>'⇒【交付金】様式2-２'!B77</f>
        <v>0</v>
      </c>
      <c r="O65" s="579" t="str">
        <f t="shared" si="0"/>
        <v>0</v>
      </c>
    </row>
    <row r="66" spans="1:15" s="578" customFormat="1">
      <c r="A66" s="579" t="str">
        <f>【全員最初に作成】基本情報!AD99</f>
        <v/>
      </c>
      <c r="B66" s="579">
        <f>【全員最初に作成】基本情報!M99</f>
        <v>0</v>
      </c>
      <c r="C66" s="579">
        <f>【全員最初に作成】基本情報!R99</f>
        <v>0</v>
      </c>
      <c r="D66" s="579">
        <f>【全員最初に作成】基本情報!W99</f>
        <v>0</v>
      </c>
      <c r="E66" s="579">
        <f>【全員最初に作成】基本情報!X99</f>
        <v>0</v>
      </c>
      <c r="F66" s="579">
        <f>【全員最初に作成】基本情報!Y99</f>
        <v>0</v>
      </c>
      <c r="G66" s="579" t="str">
        <f>【全員最初に作成】基本情報!$M$23</f>
        <v>厚労　太郎</v>
      </c>
      <c r="H66" s="579" t="str">
        <f>【全員最初に作成】基本情報!$M$24</f>
        <v>03-3571-0000</v>
      </c>
      <c r="I66" s="579" t="str">
        <f>【全員最初に作成】基本情報!$M$25</f>
        <v>03-3571-9999</v>
      </c>
      <c r="J66" s="579">
        <f>'⇒【処遇】別紙様式2-2'!R76</f>
        <v>0</v>
      </c>
      <c r="K66" s="579">
        <f>'⇒【処遇】別紙様式2-2'!S76</f>
        <v>0</v>
      </c>
      <c r="L66" s="579">
        <f>'⇒【特定】別紙様式2-3'!R76</f>
        <v>0</v>
      </c>
      <c r="M66" s="579">
        <f>'⇒【特定】別紙様式2-3'!S76</f>
        <v>0</v>
      </c>
      <c r="N66" s="579">
        <f>'⇒【交付金】様式2-２'!B78</f>
        <v>0</v>
      </c>
      <c r="O66" s="579" t="str">
        <f t="shared" si="0"/>
        <v>0</v>
      </c>
    </row>
    <row r="67" spans="1:15" s="578" customFormat="1">
      <c r="A67" s="579" t="str">
        <f>【全員最初に作成】基本情報!AD100</f>
        <v/>
      </c>
      <c r="B67" s="579">
        <f>【全員最初に作成】基本情報!M100</f>
        <v>0</v>
      </c>
      <c r="C67" s="579">
        <f>【全員最初に作成】基本情報!R100</f>
        <v>0</v>
      </c>
      <c r="D67" s="579">
        <f>【全員最初に作成】基本情報!W100</f>
        <v>0</v>
      </c>
      <c r="E67" s="579">
        <f>【全員最初に作成】基本情報!X100</f>
        <v>0</v>
      </c>
      <c r="F67" s="579">
        <f>【全員最初に作成】基本情報!Y100</f>
        <v>0</v>
      </c>
      <c r="G67" s="579" t="str">
        <f>【全員最初に作成】基本情報!$M$23</f>
        <v>厚労　太郎</v>
      </c>
      <c r="H67" s="579" t="str">
        <f>【全員最初に作成】基本情報!$M$24</f>
        <v>03-3571-0000</v>
      </c>
      <c r="I67" s="579" t="str">
        <f>【全員最初に作成】基本情報!$M$25</f>
        <v>03-3571-9999</v>
      </c>
      <c r="J67" s="579">
        <f>'⇒【処遇】別紙様式2-2'!R77</f>
        <v>0</v>
      </c>
      <c r="K67" s="579">
        <f>'⇒【処遇】別紙様式2-2'!S77</f>
        <v>0</v>
      </c>
      <c r="L67" s="579">
        <f>'⇒【特定】別紙様式2-3'!R77</f>
        <v>0</v>
      </c>
      <c r="M67" s="579">
        <f>'⇒【特定】別紙様式2-3'!S77</f>
        <v>0</v>
      </c>
      <c r="N67" s="579">
        <f>'⇒【交付金】様式2-２'!B79</f>
        <v>0</v>
      </c>
      <c r="O67" s="579" t="str">
        <f t="shared" ref="O67:O130" si="1">A67&amp;F67</f>
        <v>0</v>
      </c>
    </row>
    <row r="68" spans="1:15" s="578" customFormat="1">
      <c r="A68" s="579" t="str">
        <f>【全員最初に作成】基本情報!AD101</f>
        <v/>
      </c>
      <c r="B68" s="579">
        <f>【全員最初に作成】基本情報!M101</f>
        <v>0</v>
      </c>
      <c r="C68" s="579">
        <f>【全員最初に作成】基本情報!R101</f>
        <v>0</v>
      </c>
      <c r="D68" s="579">
        <f>【全員最初に作成】基本情報!W101</f>
        <v>0</v>
      </c>
      <c r="E68" s="579">
        <f>【全員最初に作成】基本情報!X101</f>
        <v>0</v>
      </c>
      <c r="F68" s="579">
        <f>【全員最初に作成】基本情報!Y101</f>
        <v>0</v>
      </c>
      <c r="G68" s="579" t="str">
        <f>【全員最初に作成】基本情報!$M$23</f>
        <v>厚労　太郎</v>
      </c>
      <c r="H68" s="579" t="str">
        <f>【全員最初に作成】基本情報!$M$24</f>
        <v>03-3571-0000</v>
      </c>
      <c r="I68" s="579" t="str">
        <f>【全員最初に作成】基本情報!$M$25</f>
        <v>03-3571-9999</v>
      </c>
      <c r="J68" s="579">
        <f>'⇒【処遇】別紙様式2-2'!R78</f>
        <v>0</v>
      </c>
      <c r="K68" s="579">
        <f>'⇒【処遇】別紙様式2-2'!S78</f>
        <v>0</v>
      </c>
      <c r="L68" s="579">
        <f>'⇒【特定】別紙様式2-3'!R78</f>
        <v>0</v>
      </c>
      <c r="M68" s="579">
        <f>'⇒【特定】別紙様式2-3'!S78</f>
        <v>0</v>
      </c>
      <c r="N68" s="579">
        <f>'⇒【交付金】様式2-２'!B80</f>
        <v>0</v>
      </c>
      <c r="O68" s="579" t="str">
        <f t="shared" si="1"/>
        <v>0</v>
      </c>
    </row>
    <row r="69" spans="1:15" s="578" customFormat="1">
      <c r="A69" s="579" t="str">
        <f>【全員最初に作成】基本情報!AD102</f>
        <v/>
      </c>
      <c r="B69" s="579">
        <f>【全員最初に作成】基本情報!M102</f>
        <v>0</v>
      </c>
      <c r="C69" s="579">
        <f>【全員最初に作成】基本情報!R102</f>
        <v>0</v>
      </c>
      <c r="D69" s="579">
        <f>【全員最初に作成】基本情報!W102</f>
        <v>0</v>
      </c>
      <c r="E69" s="579">
        <f>【全員最初に作成】基本情報!X102</f>
        <v>0</v>
      </c>
      <c r="F69" s="579">
        <f>【全員最初に作成】基本情報!Y102</f>
        <v>0</v>
      </c>
      <c r="G69" s="579" t="str">
        <f>【全員最初に作成】基本情報!$M$23</f>
        <v>厚労　太郎</v>
      </c>
      <c r="H69" s="579" t="str">
        <f>【全員最初に作成】基本情報!$M$24</f>
        <v>03-3571-0000</v>
      </c>
      <c r="I69" s="579" t="str">
        <f>【全員最初に作成】基本情報!$M$25</f>
        <v>03-3571-9999</v>
      </c>
      <c r="J69" s="579">
        <f>'⇒【処遇】別紙様式2-2'!R79</f>
        <v>0</v>
      </c>
      <c r="K69" s="579">
        <f>'⇒【処遇】別紙様式2-2'!S79</f>
        <v>0</v>
      </c>
      <c r="L69" s="579">
        <f>'⇒【特定】別紙様式2-3'!R79</f>
        <v>0</v>
      </c>
      <c r="M69" s="579">
        <f>'⇒【特定】別紙様式2-3'!S79</f>
        <v>0</v>
      </c>
      <c r="N69" s="579">
        <f>'⇒【交付金】様式2-２'!B81</f>
        <v>0</v>
      </c>
      <c r="O69" s="579" t="str">
        <f t="shared" si="1"/>
        <v>0</v>
      </c>
    </row>
    <row r="70" spans="1:15" s="578" customFormat="1">
      <c r="A70" s="579" t="str">
        <f>【全員最初に作成】基本情報!AD103</f>
        <v/>
      </c>
      <c r="B70" s="579">
        <f>【全員最初に作成】基本情報!M103</f>
        <v>0</v>
      </c>
      <c r="C70" s="579">
        <f>【全員最初に作成】基本情報!R103</f>
        <v>0</v>
      </c>
      <c r="D70" s="579">
        <f>【全員最初に作成】基本情報!W103</f>
        <v>0</v>
      </c>
      <c r="E70" s="579">
        <f>【全員最初に作成】基本情報!X103</f>
        <v>0</v>
      </c>
      <c r="F70" s="579">
        <f>【全員最初に作成】基本情報!Y103</f>
        <v>0</v>
      </c>
      <c r="G70" s="579" t="str">
        <f>【全員最初に作成】基本情報!$M$23</f>
        <v>厚労　太郎</v>
      </c>
      <c r="H70" s="579" t="str">
        <f>【全員最初に作成】基本情報!$M$24</f>
        <v>03-3571-0000</v>
      </c>
      <c r="I70" s="579" t="str">
        <f>【全員最初に作成】基本情報!$M$25</f>
        <v>03-3571-9999</v>
      </c>
      <c r="J70" s="579">
        <f>'⇒【処遇】別紙様式2-2'!R80</f>
        <v>0</v>
      </c>
      <c r="K70" s="579">
        <f>'⇒【処遇】別紙様式2-2'!S80</f>
        <v>0</v>
      </c>
      <c r="L70" s="579">
        <f>'⇒【特定】別紙様式2-3'!R80</f>
        <v>0</v>
      </c>
      <c r="M70" s="579">
        <f>'⇒【特定】別紙様式2-3'!S80</f>
        <v>0</v>
      </c>
      <c r="N70" s="579">
        <f>'⇒【交付金】様式2-２'!B82</f>
        <v>0</v>
      </c>
      <c r="O70" s="579" t="str">
        <f t="shared" si="1"/>
        <v>0</v>
      </c>
    </row>
    <row r="71" spans="1:15" s="578" customFormat="1">
      <c r="A71" s="579" t="str">
        <f>【全員最初に作成】基本情報!AD104</f>
        <v/>
      </c>
      <c r="B71" s="579">
        <f>【全員最初に作成】基本情報!M104</f>
        <v>0</v>
      </c>
      <c r="C71" s="579">
        <f>【全員最初に作成】基本情報!R104</f>
        <v>0</v>
      </c>
      <c r="D71" s="579">
        <f>【全員最初に作成】基本情報!W104</f>
        <v>0</v>
      </c>
      <c r="E71" s="579">
        <f>【全員最初に作成】基本情報!X104</f>
        <v>0</v>
      </c>
      <c r="F71" s="579">
        <f>【全員最初に作成】基本情報!Y104</f>
        <v>0</v>
      </c>
      <c r="G71" s="579" t="str">
        <f>【全員最初に作成】基本情報!$M$23</f>
        <v>厚労　太郎</v>
      </c>
      <c r="H71" s="579" t="str">
        <f>【全員最初に作成】基本情報!$M$24</f>
        <v>03-3571-0000</v>
      </c>
      <c r="I71" s="579" t="str">
        <f>【全員最初に作成】基本情報!$M$25</f>
        <v>03-3571-9999</v>
      </c>
      <c r="J71" s="579">
        <f>'⇒【処遇】別紙様式2-2'!R81</f>
        <v>0</v>
      </c>
      <c r="K71" s="579">
        <f>'⇒【処遇】別紙様式2-2'!S81</f>
        <v>0</v>
      </c>
      <c r="L71" s="579">
        <f>'⇒【特定】別紙様式2-3'!R81</f>
        <v>0</v>
      </c>
      <c r="M71" s="579">
        <f>'⇒【特定】別紙様式2-3'!S81</f>
        <v>0</v>
      </c>
      <c r="N71" s="579">
        <f>'⇒【交付金】様式2-２'!B83</f>
        <v>0</v>
      </c>
      <c r="O71" s="579" t="str">
        <f t="shared" si="1"/>
        <v>0</v>
      </c>
    </row>
    <row r="72" spans="1:15" s="578" customFormat="1">
      <c r="A72" s="579" t="str">
        <f>【全員最初に作成】基本情報!AD105</f>
        <v/>
      </c>
      <c r="B72" s="579">
        <f>【全員最初に作成】基本情報!M105</f>
        <v>0</v>
      </c>
      <c r="C72" s="579">
        <f>【全員最初に作成】基本情報!R105</f>
        <v>0</v>
      </c>
      <c r="D72" s="579">
        <f>【全員最初に作成】基本情報!W105</f>
        <v>0</v>
      </c>
      <c r="E72" s="579">
        <f>【全員最初に作成】基本情報!X105</f>
        <v>0</v>
      </c>
      <c r="F72" s="579">
        <f>【全員最初に作成】基本情報!Y105</f>
        <v>0</v>
      </c>
      <c r="G72" s="579" t="str">
        <f>【全員最初に作成】基本情報!$M$23</f>
        <v>厚労　太郎</v>
      </c>
      <c r="H72" s="579" t="str">
        <f>【全員最初に作成】基本情報!$M$24</f>
        <v>03-3571-0000</v>
      </c>
      <c r="I72" s="579" t="str">
        <f>【全員最初に作成】基本情報!$M$25</f>
        <v>03-3571-9999</v>
      </c>
      <c r="J72" s="579">
        <f>'⇒【処遇】別紙様式2-2'!R82</f>
        <v>0</v>
      </c>
      <c r="K72" s="579">
        <f>'⇒【処遇】別紙様式2-2'!S82</f>
        <v>0</v>
      </c>
      <c r="L72" s="579">
        <f>'⇒【特定】別紙様式2-3'!R82</f>
        <v>0</v>
      </c>
      <c r="M72" s="579">
        <f>'⇒【特定】別紙様式2-3'!S82</f>
        <v>0</v>
      </c>
      <c r="N72" s="579">
        <f>'⇒【交付金】様式2-２'!B84</f>
        <v>0</v>
      </c>
      <c r="O72" s="579" t="str">
        <f t="shared" si="1"/>
        <v>0</v>
      </c>
    </row>
    <row r="73" spans="1:15" s="578" customFormat="1">
      <c r="A73" s="579" t="str">
        <f>【全員最初に作成】基本情報!AD106</f>
        <v/>
      </c>
      <c r="B73" s="579">
        <f>【全員最初に作成】基本情報!M106</f>
        <v>0</v>
      </c>
      <c r="C73" s="579">
        <f>【全員最初に作成】基本情報!R106</f>
        <v>0</v>
      </c>
      <c r="D73" s="579">
        <f>【全員最初に作成】基本情報!W106</f>
        <v>0</v>
      </c>
      <c r="E73" s="579">
        <f>【全員最初に作成】基本情報!X106</f>
        <v>0</v>
      </c>
      <c r="F73" s="579">
        <f>【全員最初に作成】基本情報!Y106</f>
        <v>0</v>
      </c>
      <c r="G73" s="579" t="str">
        <f>【全員最初に作成】基本情報!$M$23</f>
        <v>厚労　太郎</v>
      </c>
      <c r="H73" s="579" t="str">
        <f>【全員最初に作成】基本情報!$M$24</f>
        <v>03-3571-0000</v>
      </c>
      <c r="I73" s="579" t="str">
        <f>【全員最初に作成】基本情報!$M$25</f>
        <v>03-3571-9999</v>
      </c>
      <c r="J73" s="579">
        <f>'⇒【処遇】別紙様式2-2'!R83</f>
        <v>0</v>
      </c>
      <c r="K73" s="579">
        <f>'⇒【処遇】別紙様式2-2'!S83</f>
        <v>0</v>
      </c>
      <c r="L73" s="579">
        <f>'⇒【特定】別紙様式2-3'!R83</f>
        <v>0</v>
      </c>
      <c r="M73" s="579">
        <f>'⇒【特定】別紙様式2-3'!S83</f>
        <v>0</v>
      </c>
      <c r="N73" s="579">
        <f>'⇒【交付金】様式2-２'!B85</f>
        <v>0</v>
      </c>
      <c r="O73" s="579" t="str">
        <f t="shared" si="1"/>
        <v>0</v>
      </c>
    </row>
    <row r="74" spans="1:15" s="578" customFormat="1">
      <c r="A74" s="579" t="str">
        <f>【全員最初に作成】基本情報!AD107</f>
        <v/>
      </c>
      <c r="B74" s="579">
        <f>【全員最初に作成】基本情報!M107</f>
        <v>0</v>
      </c>
      <c r="C74" s="579">
        <f>【全員最初に作成】基本情報!R107</f>
        <v>0</v>
      </c>
      <c r="D74" s="579">
        <f>【全員最初に作成】基本情報!W107</f>
        <v>0</v>
      </c>
      <c r="E74" s="579">
        <f>【全員最初に作成】基本情報!X107</f>
        <v>0</v>
      </c>
      <c r="F74" s="579">
        <f>【全員最初に作成】基本情報!Y107</f>
        <v>0</v>
      </c>
      <c r="G74" s="579" t="str">
        <f>【全員最初に作成】基本情報!$M$23</f>
        <v>厚労　太郎</v>
      </c>
      <c r="H74" s="579" t="str">
        <f>【全員最初に作成】基本情報!$M$24</f>
        <v>03-3571-0000</v>
      </c>
      <c r="I74" s="579" t="str">
        <f>【全員最初に作成】基本情報!$M$25</f>
        <v>03-3571-9999</v>
      </c>
      <c r="J74" s="579">
        <f>'⇒【処遇】別紙様式2-2'!R84</f>
        <v>0</v>
      </c>
      <c r="K74" s="579">
        <f>'⇒【処遇】別紙様式2-2'!S84</f>
        <v>0</v>
      </c>
      <c r="L74" s="579">
        <f>'⇒【特定】別紙様式2-3'!R84</f>
        <v>0</v>
      </c>
      <c r="M74" s="579">
        <f>'⇒【特定】別紙様式2-3'!S84</f>
        <v>0</v>
      </c>
      <c r="N74" s="579">
        <f>'⇒【交付金】様式2-２'!B86</f>
        <v>0</v>
      </c>
      <c r="O74" s="579" t="str">
        <f t="shared" si="1"/>
        <v>0</v>
      </c>
    </row>
    <row r="75" spans="1:15" s="578" customFormat="1">
      <c r="A75" s="579" t="str">
        <f>【全員最初に作成】基本情報!AD108</f>
        <v/>
      </c>
      <c r="B75" s="579">
        <f>【全員最初に作成】基本情報!M108</f>
        <v>0</v>
      </c>
      <c r="C75" s="579">
        <f>【全員最初に作成】基本情報!R108</f>
        <v>0</v>
      </c>
      <c r="D75" s="579">
        <f>【全員最初に作成】基本情報!W108</f>
        <v>0</v>
      </c>
      <c r="E75" s="579">
        <f>【全員最初に作成】基本情報!X108</f>
        <v>0</v>
      </c>
      <c r="F75" s="579">
        <f>【全員最初に作成】基本情報!Y108</f>
        <v>0</v>
      </c>
      <c r="G75" s="579" t="str">
        <f>【全員最初に作成】基本情報!$M$23</f>
        <v>厚労　太郎</v>
      </c>
      <c r="H75" s="579" t="str">
        <f>【全員最初に作成】基本情報!$M$24</f>
        <v>03-3571-0000</v>
      </c>
      <c r="I75" s="579" t="str">
        <f>【全員最初に作成】基本情報!$M$25</f>
        <v>03-3571-9999</v>
      </c>
      <c r="J75" s="579">
        <f>'⇒【処遇】別紙様式2-2'!R85</f>
        <v>0</v>
      </c>
      <c r="K75" s="579">
        <f>'⇒【処遇】別紙様式2-2'!S85</f>
        <v>0</v>
      </c>
      <c r="L75" s="579">
        <f>'⇒【特定】別紙様式2-3'!R85</f>
        <v>0</v>
      </c>
      <c r="M75" s="579">
        <f>'⇒【特定】別紙様式2-3'!S85</f>
        <v>0</v>
      </c>
      <c r="N75" s="579">
        <f>'⇒【交付金】様式2-２'!B87</f>
        <v>0</v>
      </c>
      <c r="O75" s="579" t="str">
        <f t="shared" si="1"/>
        <v>0</v>
      </c>
    </row>
    <row r="76" spans="1:15" s="578" customFormat="1">
      <c r="A76" s="579" t="str">
        <f>【全員最初に作成】基本情報!AD109</f>
        <v/>
      </c>
      <c r="B76" s="579">
        <f>【全員最初に作成】基本情報!M109</f>
        <v>0</v>
      </c>
      <c r="C76" s="579">
        <f>【全員最初に作成】基本情報!R109</f>
        <v>0</v>
      </c>
      <c r="D76" s="579">
        <f>【全員最初に作成】基本情報!W109</f>
        <v>0</v>
      </c>
      <c r="E76" s="579">
        <f>【全員最初に作成】基本情報!X109</f>
        <v>0</v>
      </c>
      <c r="F76" s="579">
        <f>【全員最初に作成】基本情報!Y109</f>
        <v>0</v>
      </c>
      <c r="G76" s="579" t="str">
        <f>【全員最初に作成】基本情報!$M$23</f>
        <v>厚労　太郎</v>
      </c>
      <c r="H76" s="579" t="str">
        <f>【全員最初に作成】基本情報!$M$24</f>
        <v>03-3571-0000</v>
      </c>
      <c r="I76" s="579" t="str">
        <f>【全員最初に作成】基本情報!$M$25</f>
        <v>03-3571-9999</v>
      </c>
      <c r="J76" s="579">
        <f>'⇒【処遇】別紙様式2-2'!R86</f>
        <v>0</v>
      </c>
      <c r="K76" s="579">
        <f>'⇒【処遇】別紙様式2-2'!S86</f>
        <v>0</v>
      </c>
      <c r="L76" s="579">
        <f>'⇒【特定】別紙様式2-3'!R86</f>
        <v>0</v>
      </c>
      <c r="M76" s="579">
        <f>'⇒【特定】別紙様式2-3'!S86</f>
        <v>0</v>
      </c>
      <c r="N76" s="579">
        <f>'⇒【交付金】様式2-２'!B88</f>
        <v>0</v>
      </c>
      <c r="O76" s="579" t="str">
        <f t="shared" si="1"/>
        <v>0</v>
      </c>
    </row>
    <row r="77" spans="1:15" s="578" customFormat="1">
      <c r="A77" s="579" t="str">
        <f>【全員最初に作成】基本情報!AD110</f>
        <v/>
      </c>
      <c r="B77" s="579">
        <f>【全員最初に作成】基本情報!M110</f>
        <v>0</v>
      </c>
      <c r="C77" s="579">
        <f>【全員最初に作成】基本情報!R110</f>
        <v>0</v>
      </c>
      <c r="D77" s="579">
        <f>【全員最初に作成】基本情報!W110</f>
        <v>0</v>
      </c>
      <c r="E77" s="579">
        <f>【全員最初に作成】基本情報!X110</f>
        <v>0</v>
      </c>
      <c r="F77" s="579">
        <f>【全員最初に作成】基本情報!Y110</f>
        <v>0</v>
      </c>
      <c r="G77" s="579" t="str">
        <f>【全員最初に作成】基本情報!$M$23</f>
        <v>厚労　太郎</v>
      </c>
      <c r="H77" s="579" t="str">
        <f>【全員最初に作成】基本情報!$M$24</f>
        <v>03-3571-0000</v>
      </c>
      <c r="I77" s="579" t="str">
        <f>【全員最初に作成】基本情報!$M$25</f>
        <v>03-3571-9999</v>
      </c>
      <c r="J77" s="579">
        <f>'⇒【処遇】別紙様式2-2'!R87</f>
        <v>0</v>
      </c>
      <c r="K77" s="579">
        <f>'⇒【処遇】別紙様式2-2'!S87</f>
        <v>0</v>
      </c>
      <c r="L77" s="579">
        <f>'⇒【特定】別紙様式2-3'!R87</f>
        <v>0</v>
      </c>
      <c r="M77" s="579">
        <f>'⇒【特定】別紙様式2-3'!S87</f>
        <v>0</v>
      </c>
      <c r="N77" s="579">
        <f>'⇒【交付金】様式2-２'!B89</f>
        <v>0</v>
      </c>
      <c r="O77" s="579" t="str">
        <f t="shared" si="1"/>
        <v>0</v>
      </c>
    </row>
    <row r="78" spans="1:15" s="578" customFormat="1">
      <c r="A78" s="579" t="str">
        <f>【全員最初に作成】基本情報!AD111</f>
        <v/>
      </c>
      <c r="B78" s="579">
        <f>【全員最初に作成】基本情報!M111</f>
        <v>0</v>
      </c>
      <c r="C78" s="579">
        <f>【全員最初に作成】基本情報!R111</f>
        <v>0</v>
      </c>
      <c r="D78" s="579">
        <f>【全員最初に作成】基本情報!W111</f>
        <v>0</v>
      </c>
      <c r="E78" s="579">
        <f>【全員最初に作成】基本情報!X111</f>
        <v>0</v>
      </c>
      <c r="F78" s="579">
        <f>【全員最初に作成】基本情報!Y111</f>
        <v>0</v>
      </c>
      <c r="G78" s="579" t="str">
        <f>【全員最初に作成】基本情報!$M$23</f>
        <v>厚労　太郎</v>
      </c>
      <c r="H78" s="579" t="str">
        <f>【全員最初に作成】基本情報!$M$24</f>
        <v>03-3571-0000</v>
      </c>
      <c r="I78" s="579" t="str">
        <f>【全員最初に作成】基本情報!$M$25</f>
        <v>03-3571-9999</v>
      </c>
      <c r="J78" s="579">
        <f>'⇒【処遇】別紙様式2-2'!R88</f>
        <v>0</v>
      </c>
      <c r="K78" s="579">
        <f>'⇒【処遇】別紙様式2-2'!S88</f>
        <v>0</v>
      </c>
      <c r="L78" s="579">
        <f>'⇒【特定】別紙様式2-3'!R88</f>
        <v>0</v>
      </c>
      <c r="M78" s="579">
        <f>'⇒【特定】別紙様式2-3'!S88</f>
        <v>0</v>
      </c>
      <c r="N78" s="579">
        <f>'⇒【交付金】様式2-２'!B90</f>
        <v>0</v>
      </c>
      <c r="O78" s="579" t="str">
        <f t="shared" si="1"/>
        <v>0</v>
      </c>
    </row>
    <row r="79" spans="1:15" s="578" customFormat="1">
      <c r="A79" s="579" t="str">
        <f>【全員最初に作成】基本情報!AD112</f>
        <v/>
      </c>
      <c r="B79" s="579">
        <f>【全員最初に作成】基本情報!M112</f>
        <v>0</v>
      </c>
      <c r="C79" s="579">
        <f>【全員最初に作成】基本情報!R112</f>
        <v>0</v>
      </c>
      <c r="D79" s="579">
        <f>【全員最初に作成】基本情報!W112</f>
        <v>0</v>
      </c>
      <c r="E79" s="579">
        <f>【全員最初に作成】基本情報!X112</f>
        <v>0</v>
      </c>
      <c r="F79" s="579">
        <f>【全員最初に作成】基本情報!Y112</f>
        <v>0</v>
      </c>
      <c r="G79" s="579" t="str">
        <f>【全員最初に作成】基本情報!$M$23</f>
        <v>厚労　太郎</v>
      </c>
      <c r="H79" s="579" t="str">
        <f>【全員最初に作成】基本情報!$M$24</f>
        <v>03-3571-0000</v>
      </c>
      <c r="I79" s="579" t="str">
        <f>【全員最初に作成】基本情報!$M$25</f>
        <v>03-3571-9999</v>
      </c>
      <c r="J79" s="579">
        <f>'⇒【処遇】別紙様式2-2'!R89</f>
        <v>0</v>
      </c>
      <c r="K79" s="579">
        <f>'⇒【処遇】別紙様式2-2'!S89</f>
        <v>0</v>
      </c>
      <c r="L79" s="579">
        <f>'⇒【特定】別紙様式2-3'!R89</f>
        <v>0</v>
      </c>
      <c r="M79" s="579">
        <f>'⇒【特定】別紙様式2-3'!S89</f>
        <v>0</v>
      </c>
      <c r="N79" s="579">
        <f>'⇒【交付金】様式2-２'!B91</f>
        <v>0</v>
      </c>
      <c r="O79" s="579" t="str">
        <f t="shared" si="1"/>
        <v>0</v>
      </c>
    </row>
    <row r="80" spans="1:15" s="578" customFormat="1">
      <c r="A80" s="579" t="str">
        <f>【全員最初に作成】基本情報!AD113</f>
        <v/>
      </c>
      <c r="B80" s="579">
        <f>【全員最初に作成】基本情報!M113</f>
        <v>0</v>
      </c>
      <c r="C80" s="579">
        <f>【全員最初に作成】基本情報!R113</f>
        <v>0</v>
      </c>
      <c r="D80" s="579">
        <f>【全員最初に作成】基本情報!W113</f>
        <v>0</v>
      </c>
      <c r="E80" s="579">
        <f>【全員最初に作成】基本情報!X113</f>
        <v>0</v>
      </c>
      <c r="F80" s="579">
        <f>【全員最初に作成】基本情報!Y113</f>
        <v>0</v>
      </c>
      <c r="G80" s="579" t="str">
        <f>【全員最初に作成】基本情報!$M$23</f>
        <v>厚労　太郎</v>
      </c>
      <c r="H80" s="579" t="str">
        <f>【全員最初に作成】基本情報!$M$24</f>
        <v>03-3571-0000</v>
      </c>
      <c r="I80" s="579" t="str">
        <f>【全員最初に作成】基本情報!$M$25</f>
        <v>03-3571-9999</v>
      </c>
      <c r="J80" s="579">
        <f>'⇒【処遇】別紙様式2-2'!R90</f>
        <v>0</v>
      </c>
      <c r="K80" s="579">
        <f>'⇒【処遇】別紙様式2-2'!S90</f>
        <v>0</v>
      </c>
      <c r="L80" s="579">
        <f>'⇒【特定】別紙様式2-3'!R90</f>
        <v>0</v>
      </c>
      <c r="M80" s="579">
        <f>'⇒【特定】別紙様式2-3'!S90</f>
        <v>0</v>
      </c>
      <c r="N80" s="579">
        <f>'⇒【交付金】様式2-２'!B92</f>
        <v>0</v>
      </c>
      <c r="O80" s="579" t="str">
        <f t="shared" si="1"/>
        <v>0</v>
      </c>
    </row>
    <row r="81" spans="1:15" s="578" customFormat="1">
      <c r="A81" s="579" t="str">
        <f>【全員最初に作成】基本情報!AD114</f>
        <v/>
      </c>
      <c r="B81" s="579">
        <f>【全員最初に作成】基本情報!M114</f>
        <v>0</v>
      </c>
      <c r="C81" s="579">
        <f>【全員最初に作成】基本情報!R114</f>
        <v>0</v>
      </c>
      <c r="D81" s="579">
        <f>【全員最初に作成】基本情報!W114</f>
        <v>0</v>
      </c>
      <c r="E81" s="579">
        <f>【全員最初に作成】基本情報!X114</f>
        <v>0</v>
      </c>
      <c r="F81" s="579">
        <f>【全員最初に作成】基本情報!Y114</f>
        <v>0</v>
      </c>
      <c r="G81" s="579" t="str">
        <f>【全員最初に作成】基本情報!$M$23</f>
        <v>厚労　太郎</v>
      </c>
      <c r="H81" s="579" t="str">
        <f>【全員最初に作成】基本情報!$M$24</f>
        <v>03-3571-0000</v>
      </c>
      <c r="I81" s="579" t="str">
        <f>【全員最初に作成】基本情報!$M$25</f>
        <v>03-3571-9999</v>
      </c>
      <c r="J81" s="579">
        <f>'⇒【処遇】別紙様式2-2'!R91</f>
        <v>0</v>
      </c>
      <c r="K81" s="579">
        <f>'⇒【処遇】別紙様式2-2'!S91</f>
        <v>0</v>
      </c>
      <c r="L81" s="579">
        <f>'⇒【特定】別紙様式2-3'!R91</f>
        <v>0</v>
      </c>
      <c r="M81" s="579">
        <f>'⇒【特定】別紙様式2-3'!S91</f>
        <v>0</v>
      </c>
      <c r="N81" s="579">
        <f>'⇒【交付金】様式2-２'!B93</f>
        <v>0</v>
      </c>
      <c r="O81" s="579" t="str">
        <f t="shared" si="1"/>
        <v>0</v>
      </c>
    </row>
    <row r="82" spans="1:15" s="578" customFormat="1">
      <c r="A82" s="579" t="str">
        <f>【全員最初に作成】基本情報!AD115</f>
        <v/>
      </c>
      <c r="B82" s="579">
        <f>【全員最初に作成】基本情報!M115</f>
        <v>0</v>
      </c>
      <c r="C82" s="579">
        <f>【全員最初に作成】基本情報!R115</f>
        <v>0</v>
      </c>
      <c r="D82" s="579">
        <f>【全員最初に作成】基本情報!W115</f>
        <v>0</v>
      </c>
      <c r="E82" s="579">
        <f>【全員最初に作成】基本情報!X115</f>
        <v>0</v>
      </c>
      <c r="F82" s="579">
        <f>【全員最初に作成】基本情報!Y115</f>
        <v>0</v>
      </c>
      <c r="G82" s="579" t="str">
        <f>【全員最初に作成】基本情報!$M$23</f>
        <v>厚労　太郎</v>
      </c>
      <c r="H82" s="579" t="str">
        <f>【全員最初に作成】基本情報!$M$24</f>
        <v>03-3571-0000</v>
      </c>
      <c r="I82" s="579" t="str">
        <f>【全員最初に作成】基本情報!$M$25</f>
        <v>03-3571-9999</v>
      </c>
      <c r="J82" s="579">
        <f>'⇒【処遇】別紙様式2-2'!R92</f>
        <v>0</v>
      </c>
      <c r="K82" s="579">
        <f>'⇒【処遇】別紙様式2-2'!S92</f>
        <v>0</v>
      </c>
      <c r="L82" s="579">
        <f>'⇒【特定】別紙様式2-3'!R92</f>
        <v>0</v>
      </c>
      <c r="M82" s="579">
        <f>'⇒【特定】別紙様式2-3'!S92</f>
        <v>0</v>
      </c>
      <c r="N82" s="579">
        <f>'⇒【交付金】様式2-２'!B94</f>
        <v>0</v>
      </c>
      <c r="O82" s="579" t="str">
        <f t="shared" si="1"/>
        <v>0</v>
      </c>
    </row>
    <row r="83" spans="1:15" s="578" customFormat="1">
      <c r="A83" s="579" t="str">
        <f>【全員最初に作成】基本情報!AD116</f>
        <v/>
      </c>
      <c r="B83" s="579">
        <f>【全員最初に作成】基本情報!M116</f>
        <v>0</v>
      </c>
      <c r="C83" s="579">
        <f>【全員最初に作成】基本情報!R116</f>
        <v>0</v>
      </c>
      <c r="D83" s="579">
        <f>【全員最初に作成】基本情報!W116</f>
        <v>0</v>
      </c>
      <c r="E83" s="579">
        <f>【全員最初に作成】基本情報!X116</f>
        <v>0</v>
      </c>
      <c r="F83" s="579">
        <f>【全員最初に作成】基本情報!Y116</f>
        <v>0</v>
      </c>
      <c r="G83" s="579" t="str">
        <f>【全員最初に作成】基本情報!$M$23</f>
        <v>厚労　太郎</v>
      </c>
      <c r="H83" s="579" t="str">
        <f>【全員最初に作成】基本情報!$M$24</f>
        <v>03-3571-0000</v>
      </c>
      <c r="I83" s="579" t="str">
        <f>【全員最初に作成】基本情報!$M$25</f>
        <v>03-3571-9999</v>
      </c>
      <c r="J83" s="579">
        <f>'⇒【処遇】別紙様式2-2'!R93</f>
        <v>0</v>
      </c>
      <c r="K83" s="579">
        <f>'⇒【処遇】別紙様式2-2'!S93</f>
        <v>0</v>
      </c>
      <c r="L83" s="579">
        <f>'⇒【特定】別紙様式2-3'!R93</f>
        <v>0</v>
      </c>
      <c r="M83" s="579">
        <f>'⇒【特定】別紙様式2-3'!S93</f>
        <v>0</v>
      </c>
      <c r="N83" s="579">
        <f>'⇒【交付金】様式2-２'!B95</f>
        <v>0</v>
      </c>
      <c r="O83" s="579" t="str">
        <f t="shared" si="1"/>
        <v>0</v>
      </c>
    </row>
    <row r="84" spans="1:15" s="578" customFormat="1">
      <c r="A84" s="579" t="str">
        <f>【全員最初に作成】基本情報!AD117</f>
        <v/>
      </c>
      <c r="B84" s="579">
        <f>【全員最初に作成】基本情報!M117</f>
        <v>0</v>
      </c>
      <c r="C84" s="579">
        <f>【全員最初に作成】基本情報!R117</f>
        <v>0</v>
      </c>
      <c r="D84" s="579">
        <f>【全員最初に作成】基本情報!W117</f>
        <v>0</v>
      </c>
      <c r="E84" s="579">
        <f>【全員最初に作成】基本情報!X117</f>
        <v>0</v>
      </c>
      <c r="F84" s="579">
        <f>【全員最初に作成】基本情報!Y117</f>
        <v>0</v>
      </c>
      <c r="G84" s="579" t="str">
        <f>【全員最初に作成】基本情報!$M$23</f>
        <v>厚労　太郎</v>
      </c>
      <c r="H84" s="579" t="str">
        <f>【全員最初に作成】基本情報!$M$24</f>
        <v>03-3571-0000</v>
      </c>
      <c r="I84" s="579" t="str">
        <f>【全員最初に作成】基本情報!$M$25</f>
        <v>03-3571-9999</v>
      </c>
      <c r="J84" s="579">
        <f>'⇒【処遇】別紙様式2-2'!R94</f>
        <v>0</v>
      </c>
      <c r="K84" s="579">
        <f>'⇒【処遇】別紙様式2-2'!S94</f>
        <v>0</v>
      </c>
      <c r="L84" s="579">
        <f>'⇒【特定】別紙様式2-3'!R94</f>
        <v>0</v>
      </c>
      <c r="M84" s="579">
        <f>'⇒【特定】別紙様式2-3'!S94</f>
        <v>0</v>
      </c>
      <c r="N84" s="579">
        <f>'⇒【交付金】様式2-２'!B96</f>
        <v>0</v>
      </c>
      <c r="O84" s="579" t="str">
        <f t="shared" si="1"/>
        <v>0</v>
      </c>
    </row>
    <row r="85" spans="1:15" s="578" customFormat="1">
      <c r="A85" s="579" t="str">
        <f>【全員最初に作成】基本情報!AD118</f>
        <v/>
      </c>
      <c r="B85" s="579">
        <f>【全員最初に作成】基本情報!M118</f>
        <v>0</v>
      </c>
      <c r="C85" s="579">
        <f>【全員最初に作成】基本情報!R118</f>
        <v>0</v>
      </c>
      <c r="D85" s="579">
        <f>【全員最初に作成】基本情報!W118</f>
        <v>0</v>
      </c>
      <c r="E85" s="579">
        <f>【全員最初に作成】基本情報!X118</f>
        <v>0</v>
      </c>
      <c r="F85" s="579">
        <f>【全員最初に作成】基本情報!Y118</f>
        <v>0</v>
      </c>
      <c r="G85" s="579" t="str">
        <f>【全員最初に作成】基本情報!$M$23</f>
        <v>厚労　太郎</v>
      </c>
      <c r="H85" s="579" t="str">
        <f>【全員最初に作成】基本情報!$M$24</f>
        <v>03-3571-0000</v>
      </c>
      <c r="I85" s="579" t="str">
        <f>【全員最初に作成】基本情報!$M$25</f>
        <v>03-3571-9999</v>
      </c>
      <c r="J85" s="579">
        <f>'⇒【処遇】別紙様式2-2'!R95</f>
        <v>0</v>
      </c>
      <c r="K85" s="579">
        <f>'⇒【処遇】別紙様式2-2'!S95</f>
        <v>0</v>
      </c>
      <c r="L85" s="579">
        <f>'⇒【特定】別紙様式2-3'!R95</f>
        <v>0</v>
      </c>
      <c r="M85" s="579">
        <f>'⇒【特定】別紙様式2-3'!S95</f>
        <v>0</v>
      </c>
      <c r="N85" s="579">
        <f>'⇒【交付金】様式2-２'!B97</f>
        <v>0</v>
      </c>
      <c r="O85" s="579" t="str">
        <f t="shared" si="1"/>
        <v>0</v>
      </c>
    </row>
    <row r="86" spans="1:15" s="578" customFormat="1">
      <c r="A86" s="579" t="str">
        <f>【全員最初に作成】基本情報!AD119</f>
        <v/>
      </c>
      <c r="B86" s="579">
        <f>【全員最初に作成】基本情報!M119</f>
        <v>0</v>
      </c>
      <c r="C86" s="579">
        <f>【全員最初に作成】基本情報!R119</f>
        <v>0</v>
      </c>
      <c r="D86" s="579">
        <f>【全員最初に作成】基本情報!W119</f>
        <v>0</v>
      </c>
      <c r="E86" s="579">
        <f>【全員最初に作成】基本情報!X119</f>
        <v>0</v>
      </c>
      <c r="F86" s="579">
        <f>【全員最初に作成】基本情報!Y119</f>
        <v>0</v>
      </c>
      <c r="G86" s="579" t="str">
        <f>【全員最初に作成】基本情報!$M$23</f>
        <v>厚労　太郎</v>
      </c>
      <c r="H86" s="579" t="str">
        <f>【全員最初に作成】基本情報!$M$24</f>
        <v>03-3571-0000</v>
      </c>
      <c r="I86" s="579" t="str">
        <f>【全員最初に作成】基本情報!$M$25</f>
        <v>03-3571-9999</v>
      </c>
      <c r="J86" s="579">
        <f>'⇒【処遇】別紙様式2-2'!R96</f>
        <v>0</v>
      </c>
      <c r="K86" s="579">
        <f>'⇒【処遇】別紙様式2-2'!S96</f>
        <v>0</v>
      </c>
      <c r="L86" s="579">
        <f>'⇒【特定】別紙様式2-3'!R96</f>
        <v>0</v>
      </c>
      <c r="M86" s="579">
        <f>'⇒【特定】別紙様式2-3'!S96</f>
        <v>0</v>
      </c>
      <c r="N86" s="579">
        <f>'⇒【交付金】様式2-２'!B98</f>
        <v>0</v>
      </c>
      <c r="O86" s="579" t="str">
        <f t="shared" si="1"/>
        <v>0</v>
      </c>
    </row>
    <row r="87" spans="1:15" s="578" customFormat="1">
      <c r="A87" s="579" t="str">
        <f>【全員最初に作成】基本情報!AD120</f>
        <v/>
      </c>
      <c r="B87" s="579">
        <f>【全員最初に作成】基本情報!M120</f>
        <v>0</v>
      </c>
      <c r="C87" s="579">
        <f>【全員最初に作成】基本情報!R120</f>
        <v>0</v>
      </c>
      <c r="D87" s="579">
        <f>【全員最初に作成】基本情報!W120</f>
        <v>0</v>
      </c>
      <c r="E87" s="579">
        <f>【全員最初に作成】基本情報!X120</f>
        <v>0</v>
      </c>
      <c r="F87" s="579">
        <f>【全員最初に作成】基本情報!Y120</f>
        <v>0</v>
      </c>
      <c r="G87" s="579" t="str">
        <f>【全員最初に作成】基本情報!$M$23</f>
        <v>厚労　太郎</v>
      </c>
      <c r="H87" s="579" t="str">
        <f>【全員最初に作成】基本情報!$M$24</f>
        <v>03-3571-0000</v>
      </c>
      <c r="I87" s="579" t="str">
        <f>【全員最初に作成】基本情報!$M$25</f>
        <v>03-3571-9999</v>
      </c>
      <c r="J87" s="579">
        <f>'⇒【処遇】別紙様式2-2'!R97</f>
        <v>0</v>
      </c>
      <c r="K87" s="579">
        <f>'⇒【処遇】別紙様式2-2'!S97</f>
        <v>0</v>
      </c>
      <c r="L87" s="579">
        <f>'⇒【特定】別紙様式2-3'!R97</f>
        <v>0</v>
      </c>
      <c r="M87" s="579">
        <f>'⇒【特定】別紙様式2-3'!S97</f>
        <v>0</v>
      </c>
      <c r="N87" s="579">
        <f>'⇒【交付金】様式2-２'!B99</f>
        <v>0</v>
      </c>
      <c r="O87" s="579" t="str">
        <f t="shared" si="1"/>
        <v>0</v>
      </c>
    </row>
    <row r="88" spans="1:15" s="578" customFormat="1">
      <c r="A88" s="579" t="str">
        <f>【全員最初に作成】基本情報!AD121</f>
        <v/>
      </c>
      <c r="B88" s="579">
        <f>【全員最初に作成】基本情報!M121</f>
        <v>0</v>
      </c>
      <c r="C88" s="579">
        <f>【全員最初に作成】基本情報!R121</f>
        <v>0</v>
      </c>
      <c r="D88" s="579">
        <f>【全員最初に作成】基本情報!W121</f>
        <v>0</v>
      </c>
      <c r="E88" s="579">
        <f>【全員最初に作成】基本情報!X121</f>
        <v>0</v>
      </c>
      <c r="F88" s="579">
        <f>【全員最初に作成】基本情報!Y121</f>
        <v>0</v>
      </c>
      <c r="G88" s="579" t="str">
        <f>【全員最初に作成】基本情報!$M$23</f>
        <v>厚労　太郎</v>
      </c>
      <c r="H88" s="579" t="str">
        <f>【全員最初に作成】基本情報!$M$24</f>
        <v>03-3571-0000</v>
      </c>
      <c r="I88" s="579" t="str">
        <f>【全員最初に作成】基本情報!$M$25</f>
        <v>03-3571-9999</v>
      </c>
      <c r="J88" s="579">
        <f>'⇒【処遇】別紙様式2-2'!R98</f>
        <v>0</v>
      </c>
      <c r="K88" s="579">
        <f>'⇒【処遇】別紙様式2-2'!S98</f>
        <v>0</v>
      </c>
      <c r="L88" s="579">
        <f>'⇒【特定】別紙様式2-3'!R98</f>
        <v>0</v>
      </c>
      <c r="M88" s="579">
        <f>'⇒【特定】別紙様式2-3'!S98</f>
        <v>0</v>
      </c>
      <c r="N88" s="579">
        <f>'⇒【交付金】様式2-２'!B100</f>
        <v>0</v>
      </c>
      <c r="O88" s="579" t="str">
        <f t="shared" si="1"/>
        <v>0</v>
      </c>
    </row>
    <row r="89" spans="1:15" s="578" customFormat="1">
      <c r="A89" s="579" t="str">
        <f>【全員最初に作成】基本情報!AD122</f>
        <v/>
      </c>
      <c r="B89" s="579">
        <f>【全員最初に作成】基本情報!M122</f>
        <v>0</v>
      </c>
      <c r="C89" s="579">
        <f>【全員最初に作成】基本情報!R122</f>
        <v>0</v>
      </c>
      <c r="D89" s="579">
        <f>【全員最初に作成】基本情報!W122</f>
        <v>0</v>
      </c>
      <c r="E89" s="579">
        <f>【全員最初に作成】基本情報!X122</f>
        <v>0</v>
      </c>
      <c r="F89" s="579">
        <f>【全員最初に作成】基本情報!Y122</f>
        <v>0</v>
      </c>
      <c r="G89" s="579" t="str">
        <f>【全員最初に作成】基本情報!$M$23</f>
        <v>厚労　太郎</v>
      </c>
      <c r="H89" s="579" t="str">
        <f>【全員最初に作成】基本情報!$M$24</f>
        <v>03-3571-0000</v>
      </c>
      <c r="I89" s="579" t="str">
        <f>【全員最初に作成】基本情報!$M$25</f>
        <v>03-3571-9999</v>
      </c>
      <c r="J89" s="579">
        <f>'⇒【処遇】別紙様式2-2'!R99</f>
        <v>0</v>
      </c>
      <c r="K89" s="579">
        <f>'⇒【処遇】別紙様式2-2'!S99</f>
        <v>0</v>
      </c>
      <c r="L89" s="579">
        <f>'⇒【特定】別紙様式2-3'!R99</f>
        <v>0</v>
      </c>
      <c r="M89" s="579">
        <f>'⇒【特定】別紙様式2-3'!S99</f>
        <v>0</v>
      </c>
      <c r="N89" s="579">
        <f>'⇒【交付金】様式2-２'!B101</f>
        <v>0</v>
      </c>
      <c r="O89" s="579" t="str">
        <f t="shared" si="1"/>
        <v>0</v>
      </c>
    </row>
    <row r="90" spans="1:15" s="578" customFormat="1">
      <c r="A90" s="579" t="str">
        <f>【全員最初に作成】基本情報!AD123</f>
        <v/>
      </c>
      <c r="B90" s="579">
        <f>【全員最初に作成】基本情報!M123</f>
        <v>0</v>
      </c>
      <c r="C90" s="579">
        <f>【全員最初に作成】基本情報!R123</f>
        <v>0</v>
      </c>
      <c r="D90" s="579">
        <f>【全員最初に作成】基本情報!W123</f>
        <v>0</v>
      </c>
      <c r="E90" s="579">
        <f>【全員最初に作成】基本情報!X123</f>
        <v>0</v>
      </c>
      <c r="F90" s="579">
        <f>【全員最初に作成】基本情報!Y123</f>
        <v>0</v>
      </c>
      <c r="G90" s="579" t="str">
        <f>【全員最初に作成】基本情報!$M$23</f>
        <v>厚労　太郎</v>
      </c>
      <c r="H90" s="579" t="str">
        <f>【全員最初に作成】基本情報!$M$24</f>
        <v>03-3571-0000</v>
      </c>
      <c r="I90" s="579" t="str">
        <f>【全員最初に作成】基本情報!$M$25</f>
        <v>03-3571-9999</v>
      </c>
      <c r="J90" s="579">
        <f>'⇒【処遇】別紙様式2-2'!R100</f>
        <v>0</v>
      </c>
      <c r="K90" s="579">
        <f>'⇒【処遇】別紙様式2-2'!S100</f>
        <v>0</v>
      </c>
      <c r="L90" s="579">
        <f>'⇒【特定】別紙様式2-3'!R100</f>
        <v>0</v>
      </c>
      <c r="M90" s="579">
        <f>'⇒【特定】別紙様式2-3'!S100</f>
        <v>0</v>
      </c>
      <c r="N90" s="579">
        <f>'⇒【交付金】様式2-２'!B102</f>
        <v>0</v>
      </c>
      <c r="O90" s="579" t="str">
        <f t="shared" si="1"/>
        <v>0</v>
      </c>
    </row>
    <row r="91" spans="1:15" s="578" customFormat="1">
      <c r="A91" s="579" t="str">
        <f>【全員最初に作成】基本情報!AD124</f>
        <v/>
      </c>
      <c r="B91" s="579">
        <f>【全員最初に作成】基本情報!M124</f>
        <v>0</v>
      </c>
      <c r="C91" s="579">
        <f>【全員最初に作成】基本情報!R124</f>
        <v>0</v>
      </c>
      <c r="D91" s="579">
        <f>【全員最初に作成】基本情報!W124</f>
        <v>0</v>
      </c>
      <c r="E91" s="579">
        <f>【全員最初に作成】基本情報!X124</f>
        <v>0</v>
      </c>
      <c r="F91" s="579">
        <f>【全員最初に作成】基本情報!Y124</f>
        <v>0</v>
      </c>
      <c r="G91" s="579" t="str">
        <f>【全員最初に作成】基本情報!$M$23</f>
        <v>厚労　太郎</v>
      </c>
      <c r="H91" s="579" t="str">
        <f>【全員最初に作成】基本情報!$M$24</f>
        <v>03-3571-0000</v>
      </c>
      <c r="I91" s="579" t="str">
        <f>【全員最初に作成】基本情報!$M$25</f>
        <v>03-3571-9999</v>
      </c>
      <c r="J91" s="579">
        <f>'⇒【処遇】別紙様式2-2'!R101</f>
        <v>0</v>
      </c>
      <c r="K91" s="579">
        <f>'⇒【処遇】別紙様式2-2'!S101</f>
        <v>0</v>
      </c>
      <c r="L91" s="579">
        <f>'⇒【特定】別紙様式2-3'!R101</f>
        <v>0</v>
      </c>
      <c r="M91" s="579">
        <f>'⇒【特定】別紙様式2-3'!S101</f>
        <v>0</v>
      </c>
      <c r="N91" s="579">
        <f>'⇒【交付金】様式2-２'!B103</f>
        <v>0</v>
      </c>
      <c r="O91" s="579" t="str">
        <f t="shared" si="1"/>
        <v>0</v>
      </c>
    </row>
    <row r="92" spans="1:15" s="578" customFormat="1">
      <c r="A92" s="579" t="str">
        <f>【全員最初に作成】基本情報!AD125</f>
        <v/>
      </c>
      <c r="B92" s="579">
        <f>【全員最初に作成】基本情報!M125</f>
        <v>0</v>
      </c>
      <c r="C92" s="579">
        <f>【全員最初に作成】基本情報!R125</f>
        <v>0</v>
      </c>
      <c r="D92" s="579">
        <f>【全員最初に作成】基本情報!W125</f>
        <v>0</v>
      </c>
      <c r="E92" s="579">
        <f>【全員最初に作成】基本情報!X125</f>
        <v>0</v>
      </c>
      <c r="F92" s="579">
        <f>【全員最初に作成】基本情報!Y125</f>
        <v>0</v>
      </c>
      <c r="G92" s="579" t="str">
        <f>【全員最初に作成】基本情報!$M$23</f>
        <v>厚労　太郎</v>
      </c>
      <c r="H92" s="579" t="str">
        <f>【全員最初に作成】基本情報!$M$24</f>
        <v>03-3571-0000</v>
      </c>
      <c r="I92" s="579" t="str">
        <f>【全員最初に作成】基本情報!$M$25</f>
        <v>03-3571-9999</v>
      </c>
      <c r="J92" s="579">
        <f>'⇒【処遇】別紙様式2-2'!R102</f>
        <v>0</v>
      </c>
      <c r="K92" s="579">
        <f>'⇒【処遇】別紙様式2-2'!S102</f>
        <v>0</v>
      </c>
      <c r="L92" s="579">
        <f>'⇒【特定】別紙様式2-3'!R102</f>
        <v>0</v>
      </c>
      <c r="M92" s="579">
        <f>'⇒【特定】別紙様式2-3'!S102</f>
        <v>0</v>
      </c>
      <c r="N92" s="579">
        <f>'⇒【交付金】様式2-２'!B104</f>
        <v>0</v>
      </c>
      <c r="O92" s="579" t="str">
        <f t="shared" si="1"/>
        <v>0</v>
      </c>
    </row>
    <row r="93" spans="1:15" s="578" customFormat="1">
      <c r="A93" s="579" t="str">
        <f>【全員最初に作成】基本情報!AD126</f>
        <v/>
      </c>
      <c r="B93" s="579">
        <f>【全員最初に作成】基本情報!M126</f>
        <v>0</v>
      </c>
      <c r="C93" s="579">
        <f>【全員最初に作成】基本情報!R126</f>
        <v>0</v>
      </c>
      <c r="D93" s="579">
        <f>【全員最初に作成】基本情報!W126</f>
        <v>0</v>
      </c>
      <c r="E93" s="579">
        <f>【全員最初に作成】基本情報!X126</f>
        <v>0</v>
      </c>
      <c r="F93" s="579">
        <f>【全員最初に作成】基本情報!Y126</f>
        <v>0</v>
      </c>
      <c r="G93" s="579" t="str">
        <f>【全員最初に作成】基本情報!$M$23</f>
        <v>厚労　太郎</v>
      </c>
      <c r="H93" s="579" t="str">
        <f>【全員最初に作成】基本情報!$M$24</f>
        <v>03-3571-0000</v>
      </c>
      <c r="I93" s="579" t="str">
        <f>【全員最初に作成】基本情報!$M$25</f>
        <v>03-3571-9999</v>
      </c>
      <c r="J93" s="579">
        <f>'⇒【処遇】別紙様式2-2'!R103</f>
        <v>0</v>
      </c>
      <c r="K93" s="579">
        <f>'⇒【処遇】別紙様式2-2'!S103</f>
        <v>0</v>
      </c>
      <c r="L93" s="579">
        <f>'⇒【特定】別紙様式2-3'!R103</f>
        <v>0</v>
      </c>
      <c r="M93" s="579">
        <f>'⇒【特定】別紙様式2-3'!S103</f>
        <v>0</v>
      </c>
      <c r="N93" s="579">
        <f>'⇒【交付金】様式2-２'!B105</f>
        <v>0</v>
      </c>
      <c r="O93" s="579" t="str">
        <f t="shared" si="1"/>
        <v>0</v>
      </c>
    </row>
    <row r="94" spans="1:15" s="578" customFormat="1">
      <c r="A94" s="579" t="str">
        <f>【全員最初に作成】基本情報!AD127</f>
        <v/>
      </c>
      <c r="B94" s="579">
        <f>【全員最初に作成】基本情報!M127</f>
        <v>0</v>
      </c>
      <c r="C94" s="579">
        <f>【全員最初に作成】基本情報!R127</f>
        <v>0</v>
      </c>
      <c r="D94" s="579">
        <f>【全員最初に作成】基本情報!W127</f>
        <v>0</v>
      </c>
      <c r="E94" s="579">
        <f>【全員最初に作成】基本情報!X127</f>
        <v>0</v>
      </c>
      <c r="F94" s="579">
        <f>【全員最初に作成】基本情報!Y127</f>
        <v>0</v>
      </c>
      <c r="G94" s="579" t="str">
        <f>【全員最初に作成】基本情報!$M$23</f>
        <v>厚労　太郎</v>
      </c>
      <c r="H94" s="579" t="str">
        <f>【全員最初に作成】基本情報!$M$24</f>
        <v>03-3571-0000</v>
      </c>
      <c r="I94" s="579" t="str">
        <f>【全員最初に作成】基本情報!$M$25</f>
        <v>03-3571-9999</v>
      </c>
      <c r="J94" s="579">
        <f>'⇒【処遇】別紙様式2-2'!R104</f>
        <v>0</v>
      </c>
      <c r="K94" s="579">
        <f>'⇒【処遇】別紙様式2-2'!S104</f>
        <v>0</v>
      </c>
      <c r="L94" s="579">
        <f>'⇒【特定】別紙様式2-3'!R104</f>
        <v>0</v>
      </c>
      <c r="M94" s="579">
        <f>'⇒【特定】別紙様式2-3'!S104</f>
        <v>0</v>
      </c>
      <c r="N94" s="579">
        <f>'⇒【交付金】様式2-２'!B106</f>
        <v>0</v>
      </c>
      <c r="O94" s="579" t="str">
        <f t="shared" si="1"/>
        <v>0</v>
      </c>
    </row>
    <row r="95" spans="1:15" s="578" customFormat="1">
      <c r="A95" s="579" t="str">
        <f>【全員最初に作成】基本情報!AD128</f>
        <v/>
      </c>
      <c r="B95" s="579">
        <f>【全員最初に作成】基本情報!M128</f>
        <v>0</v>
      </c>
      <c r="C95" s="579">
        <f>【全員最初に作成】基本情報!R128</f>
        <v>0</v>
      </c>
      <c r="D95" s="579">
        <f>【全員最初に作成】基本情報!W128</f>
        <v>0</v>
      </c>
      <c r="E95" s="579">
        <f>【全員最初に作成】基本情報!X128</f>
        <v>0</v>
      </c>
      <c r="F95" s="579">
        <f>【全員最初に作成】基本情報!Y128</f>
        <v>0</v>
      </c>
      <c r="G95" s="579" t="str">
        <f>【全員最初に作成】基本情報!$M$23</f>
        <v>厚労　太郎</v>
      </c>
      <c r="H95" s="579" t="str">
        <f>【全員最初に作成】基本情報!$M$24</f>
        <v>03-3571-0000</v>
      </c>
      <c r="I95" s="579" t="str">
        <f>【全員最初に作成】基本情報!$M$25</f>
        <v>03-3571-9999</v>
      </c>
      <c r="J95" s="579">
        <f>'⇒【処遇】別紙様式2-2'!R105</f>
        <v>0</v>
      </c>
      <c r="K95" s="579">
        <f>'⇒【処遇】別紙様式2-2'!S105</f>
        <v>0</v>
      </c>
      <c r="L95" s="579">
        <f>'⇒【特定】別紙様式2-3'!R105</f>
        <v>0</v>
      </c>
      <c r="M95" s="579">
        <f>'⇒【特定】別紙様式2-3'!S105</f>
        <v>0</v>
      </c>
      <c r="N95" s="579">
        <f>'⇒【交付金】様式2-２'!B107</f>
        <v>0</v>
      </c>
      <c r="O95" s="579" t="str">
        <f t="shared" si="1"/>
        <v>0</v>
      </c>
    </row>
    <row r="96" spans="1:15" s="578" customFormat="1">
      <c r="A96" s="579" t="str">
        <f>【全員最初に作成】基本情報!AD129</f>
        <v/>
      </c>
      <c r="B96" s="579">
        <f>【全員最初に作成】基本情報!M129</f>
        <v>0</v>
      </c>
      <c r="C96" s="579">
        <f>【全員最初に作成】基本情報!R129</f>
        <v>0</v>
      </c>
      <c r="D96" s="579">
        <f>【全員最初に作成】基本情報!W129</f>
        <v>0</v>
      </c>
      <c r="E96" s="579">
        <f>【全員最初に作成】基本情報!X129</f>
        <v>0</v>
      </c>
      <c r="F96" s="579">
        <f>【全員最初に作成】基本情報!Y129</f>
        <v>0</v>
      </c>
      <c r="G96" s="579" t="str">
        <f>【全員最初に作成】基本情報!$M$23</f>
        <v>厚労　太郎</v>
      </c>
      <c r="H96" s="579" t="str">
        <f>【全員最初に作成】基本情報!$M$24</f>
        <v>03-3571-0000</v>
      </c>
      <c r="I96" s="579" t="str">
        <f>【全員最初に作成】基本情報!$M$25</f>
        <v>03-3571-9999</v>
      </c>
      <c r="J96" s="579">
        <f>'⇒【処遇】別紙様式2-2'!R106</f>
        <v>0</v>
      </c>
      <c r="K96" s="579">
        <f>'⇒【処遇】別紙様式2-2'!S106</f>
        <v>0</v>
      </c>
      <c r="L96" s="579">
        <f>'⇒【特定】別紙様式2-3'!R106</f>
        <v>0</v>
      </c>
      <c r="M96" s="579">
        <f>'⇒【特定】別紙様式2-3'!S106</f>
        <v>0</v>
      </c>
      <c r="N96" s="579">
        <f>'⇒【交付金】様式2-２'!B108</f>
        <v>0</v>
      </c>
      <c r="O96" s="579" t="str">
        <f t="shared" si="1"/>
        <v>0</v>
      </c>
    </row>
    <row r="97" spans="1:15" s="578" customFormat="1">
      <c r="A97" s="579" t="str">
        <f>【全員最初に作成】基本情報!AD130</f>
        <v/>
      </c>
      <c r="B97" s="579">
        <f>【全員最初に作成】基本情報!M130</f>
        <v>0</v>
      </c>
      <c r="C97" s="579">
        <f>【全員最初に作成】基本情報!R130</f>
        <v>0</v>
      </c>
      <c r="D97" s="579">
        <f>【全員最初に作成】基本情報!W130</f>
        <v>0</v>
      </c>
      <c r="E97" s="579">
        <f>【全員最初に作成】基本情報!X130</f>
        <v>0</v>
      </c>
      <c r="F97" s="579">
        <f>【全員最初に作成】基本情報!Y130</f>
        <v>0</v>
      </c>
      <c r="G97" s="579" t="str">
        <f>【全員最初に作成】基本情報!$M$23</f>
        <v>厚労　太郎</v>
      </c>
      <c r="H97" s="579" t="str">
        <f>【全員最初に作成】基本情報!$M$24</f>
        <v>03-3571-0000</v>
      </c>
      <c r="I97" s="579" t="str">
        <f>【全員最初に作成】基本情報!$M$25</f>
        <v>03-3571-9999</v>
      </c>
      <c r="J97" s="579">
        <f>'⇒【処遇】別紙様式2-2'!R107</f>
        <v>0</v>
      </c>
      <c r="K97" s="579">
        <f>'⇒【処遇】別紙様式2-2'!S107</f>
        <v>0</v>
      </c>
      <c r="L97" s="579">
        <f>'⇒【特定】別紙様式2-3'!R107</f>
        <v>0</v>
      </c>
      <c r="M97" s="579">
        <f>'⇒【特定】別紙様式2-3'!S107</f>
        <v>0</v>
      </c>
      <c r="N97" s="579">
        <f>'⇒【交付金】様式2-２'!B109</f>
        <v>0</v>
      </c>
      <c r="O97" s="579" t="str">
        <f t="shared" si="1"/>
        <v>0</v>
      </c>
    </row>
    <row r="98" spans="1:15" s="578" customFormat="1">
      <c r="A98" s="579" t="str">
        <f>【全員最初に作成】基本情報!AD131</f>
        <v/>
      </c>
      <c r="B98" s="579">
        <f>【全員最初に作成】基本情報!M131</f>
        <v>0</v>
      </c>
      <c r="C98" s="579">
        <f>【全員最初に作成】基本情報!R131</f>
        <v>0</v>
      </c>
      <c r="D98" s="579">
        <f>【全員最初に作成】基本情報!W131</f>
        <v>0</v>
      </c>
      <c r="E98" s="579">
        <f>【全員最初に作成】基本情報!X131</f>
        <v>0</v>
      </c>
      <c r="F98" s="579">
        <f>【全員最初に作成】基本情報!Y131</f>
        <v>0</v>
      </c>
      <c r="G98" s="579" t="str">
        <f>【全員最初に作成】基本情報!$M$23</f>
        <v>厚労　太郎</v>
      </c>
      <c r="H98" s="579" t="str">
        <f>【全員最初に作成】基本情報!$M$24</f>
        <v>03-3571-0000</v>
      </c>
      <c r="I98" s="579" t="str">
        <f>【全員最初に作成】基本情報!$M$25</f>
        <v>03-3571-9999</v>
      </c>
      <c r="J98" s="579">
        <f>'⇒【処遇】別紙様式2-2'!R108</f>
        <v>0</v>
      </c>
      <c r="K98" s="579">
        <f>'⇒【処遇】別紙様式2-2'!S108</f>
        <v>0</v>
      </c>
      <c r="L98" s="579">
        <f>'⇒【特定】別紙様式2-3'!R108</f>
        <v>0</v>
      </c>
      <c r="M98" s="579">
        <f>'⇒【特定】別紙様式2-3'!S108</f>
        <v>0</v>
      </c>
      <c r="N98" s="579">
        <f>'⇒【交付金】様式2-２'!B110</f>
        <v>0</v>
      </c>
      <c r="O98" s="579" t="str">
        <f t="shared" si="1"/>
        <v>0</v>
      </c>
    </row>
    <row r="99" spans="1:15" s="578" customFormat="1">
      <c r="A99" s="579" t="str">
        <f>【全員最初に作成】基本情報!AD132</f>
        <v/>
      </c>
      <c r="B99" s="579">
        <f>【全員最初に作成】基本情報!M132</f>
        <v>0</v>
      </c>
      <c r="C99" s="579">
        <f>【全員最初に作成】基本情報!R132</f>
        <v>0</v>
      </c>
      <c r="D99" s="579">
        <f>【全員最初に作成】基本情報!W132</f>
        <v>0</v>
      </c>
      <c r="E99" s="579">
        <f>【全員最初に作成】基本情報!X132</f>
        <v>0</v>
      </c>
      <c r="F99" s="579">
        <f>【全員最初に作成】基本情報!Y132</f>
        <v>0</v>
      </c>
      <c r="G99" s="579" t="str">
        <f>【全員最初に作成】基本情報!$M$23</f>
        <v>厚労　太郎</v>
      </c>
      <c r="H99" s="579" t="str">
        <f>【全員最初に作成】基本情報!$M$24</f>
        <v>03-3571-0000</v>
      </c>
      <c r="I99" s="579" t="str">
        <f>【全員最初に作成】基本情報!$M$25</f>
        <v>03-3571-9999</v>
      </c>
      <c r="J99" s="579">
        <f>'⇒【処遇】別紙様式2-2'!R109</f>
        <v>0</v>
      </c>
      <c r="K99" s="579">
        <f>'⇒【処遇】別紙様式2-2'!S109</f>
        <v>0</v>
      </c>
      <c r="L99" s="579">
        <f>'⇒【特定】別紙様式2-3'!R109</f>
        <v>0</v>
      </c>
      <c r="M99" s="579">
        <f>'⇒【特定】別紙様式2-3'!S109</f>
        <v>0</v>
      </c>
      <c r="N99" s="579">
        <f>'⇒【交付金】様式2-２'!B111</f>
        <v>0</v>
      </c>
      <c r="O99" s="579" t="str">
        <f t="shared" si="1"/>
        <v>0</v>
      </c>
    </row>
    <row r="100" spans="1:15" s="578" customFormat="1">
      <c r="A100" s="579" t="str">
        <f>【全員最初に作成】基本情報!AD133</f>
        <v/>
      </c>
      <c r="B100" s="579">
        <f>【全員最初に作成】基本情報!M133</f>
        <v>0</v>
      </c>
      <c r="C100" s="579">
        <f>【全員最初に作成】基本情報!R133</f>
        <v>0</v>
      </c>
      <c r="D100" s="579">
        <f>【全員最初に作成】基本情報!W133</f>
        <v>0</v>
      </c>
      <c r="E100" s="579">
        <f>【全員最初に作成】基本情報!X133</f>
        <v>0</v>
      </c>
      <c r="F100" s="579">
        <f>【全員最初に作成】基本情報!Y133</f>
        <v>0</v>
      </c>
      <c r="G100" s="579" t="str">
        <f>【全員最初に作成】基本情報!$M$23</f>
        <v>厚労　太郎</v>
      </c>
      <c r="H100" s="579" t="str">
        <f>【全員最初に作成】基本情報!$M$24</f>
        <v>03-3571-0000</v>
      </c>
      <c r="I100" s="579" t="str">
        <f>【全員最初に作成】基本情報!$M$25</f>
        <v>03-3571-9999</v>
      </c>
      <c r="J100" s="579">
        <f>'⇒【処遇】別紙様式2-2'!R110</f>
        <v>0</v>
      </c>
      <c r="K100" s="579">
        <f>'⇒【処遇】別紙様式2-2'!S110</f>
        <v>0</v>
      </c>
      <c r="L100" s="579">
        <f>'⇒【特定】別紙様式2-3'!R110</f>
        <v>0</v>
      </c>
      <c r="M100" s="579">
        <f>'⇒【特定】別紙様式2-3'!S110</f>
        <v>0</v>
      </c>
      <c r="N100" s="579">
        <f>'⇒【交付金】様式2-２'!B112</f>
        <v>0</v>
      </c>
      <c r="O100" s="579" t="str">
        <f t="shared" si="1"/>
        <v>0</v>
      </c>
    </row>
    <row r="101" spans="1:15" s="578" customFormat="1">
      <c r="A101" s="579" t="str">
        <f>【全員最初に作成】基本情報!AD134</f>
        <v/>
      </c>
      <c r="B101" s="579">
        <f>【全員最初に作成】基本情報!M134</f>
        <v>0</v>
      </c>
      <c r="C101" s="579">
        <f>【全員最初に作成】基本情報!R134</f>
        <v>0</v>
      </c>
      <c r="D101" s="579">
        <f>【全員最初に作成】基本情報!W134</f>
        <v>0</v>
      </c>
      <c r="E101" s="579">
        <f>【全員最初に作成】基本情報!X134</f>
        <v>0</v>
      </c>
      <c r="F101" s="579">
        <f>【全員最初に作成】基本情報!Y134</f>
        <v>0</v>
      </c>
      <c r="G101" s="579" t="str">
        <f>【全員最初に作成】基本情報!$M$23</f>
        <v>厚労　太郎</v>
      </c>
      <c r="H101" s="579" t="str">
        <f>【全員最初に作成】基本情報!$M$24</f>
        <v>03-3571-0000</v>
      </c>
      <c r="I101" s="579" t="str">
        <f>【全員最初に作成】基本情報!$M$25</f>
        <v>03-3571-9999</v>
      </c>
      <c r="J101" s="579">
        <f>'⇒【処遇】別紙様式2-2'!R111</f>
        <v>0</v>
      </c>
      <c r="K101" s="579">
        <f>'⇒【処遇】別紙様式2-2'!S111</f>
        <v>0</v>
      </c>
      <c r="L101" s="579">
        <f>'⇒【特定】別紙様式2-3'!R111</f>
        <v>0</v>
      </c>
      <c r="M101" s="579">
        <f>'⇒【特定】別紙様式2-3'!S111</f>
        <v>0</v>
      </c>
      <c r="N101" s="579">
        <f>'⇒【交付金】様式2-２'!B113</f>
        <v>0</v>
      </c>
      <c r="O101" s="579" t="str">
        <f t="shared" si="1"/>
        <v>0</v>
      </c>
    </row>
    <row r="102" spans="1:15" s="578" customFormat="1">
      <c r="A102" s="579" t="str">
        <f>【全員最初に作成】基本情報!AD135</f>
        <v/>
      </c>
      <c r="B102" s="579">
        <f>【全員最初に作成】基本情報!M135</f>
        <v>0</v>
      </c>
      <c r="C102" s="579">
        <f>【全員最初に作成】基本情報!R135</f>
        <v>0</v>
      </c>
      <c r="D102" s="579">
        <f>【全員最初に作成】基本情報!W135</f>
        <v>0</v>
      </c>
      <c r="E102" s="579">
        <f>【全員最初に作成】基本情報!X135</f>
        <v>0</v>
      </c>
      <c r="F102" s="579">
        <f>【全員最初に作成】基本情報!Y135</f>
        <v>0</v>
      </c>
      <c r="G102" s="579" t="str">
        <f>【全員最初に作成】基本情報!$M$23</f>
        <v>厚労　太郎</v>
      </c>
      <c r="H102" s="579" t="str">
        <f>【全員最初に作成】基本情報!$M$24</f>
        <v>03-3571-0000</v>
      </c>
      <c r="I102" s="579" t="str">
        <f>【全員最初に作成】基本情報!$M$25</f>
        <v>03-3571-9999</v>
      </c>
      <c r="J102" s="579">
        <f>'⇒【処遇】別紙様式2-2'!R112</f>
        <v>0</v>
      </c>
      <c r="K102" s="579">
        <f>'⇒【処遇】別紙様式2-2'!S112</f>
        <v>0</v>
      </c>
      <c r="L102" s="579">
        <f>'⇒【特定】別紙様式2-3'!R112</f>
        <v>0</v>
      </c>
      <c r="M102" s="579">
        <f>'⇒【特定】別紙様式2-3'!S112</f>
        <v>0</v>
      </c>
      <c r="N102" s="579">
        <f>'⇒【交付金】様式2-２'!B114</f>
        <v>0</v>
      </c>
      <c r="O102" s="579" t="str">
        <f t="shared" si="1"/>
        <v>0</v>
      </c>
    </row>
    <row r="103" spans="1:15" s="578" customFormat="1">
      <c r="A103" s="579" t="str">
        <f>【全員最初に作成】基本情報!AD136</f>
        <v/>
      </c>
      <c r="B103" s="579">
        <f>【全員最初に作成】基本情報!M136</f>
        <v>0</v>
      </c>
      <c r="C103" s="579">
        <f>【全員最初に作成】基本情報!R136</f>
        <v>0</v>
      </c>
      <c r="D103" s="579">
        <f>【全員最初に作成】基本情報!W136</f>
        <v>0</v>
      </c>
      <c r="E103" s="579">
        <f>【全員最初に作成】基本情報!X136</f>
        <v>0</v>
      </c>
      <c r="F103" s="579">
        <f>【全員最初に作成】基本情報!Y136</f>
        <v>0</v>
      </c>
      <c r="G103" s="579" t="str">
        <f>【全員最初に作成】基本情報!$M$23</f>
        <v>厚労　太郎</v>
      </c>
      <c r="H103" s="579" t="str">
        <f>【全員最初に作成】基本情報!$M$24</f>
        <v>03-3571-0000</v>
      </c>
      <c r="I103" s="579" t="str">
        <f>【全員最初に作成】基本情報!$M$25</f>
        <v>03-3571-9999</v>
      </c>
      <c r="J103" s="579">
        <f>'⇒【処遇】別紙様式2-2'!R113</f>
        <v>0</v>
      </c>
      <c r="K103" s="579">
        <f>'⇒【処遇】別紙様式2-2'!S113</f>
        <v>0</v>
      </c>
      <c r="L103" s="579">
        <f>'⇒【特定】別紙様式2-3'!R113</f>
        <v>0</v>
      </c>
      <c r="M103" s="579">
        <f>'⇒【特定】別紙様式2-3'!S113</f>
        <v>0</v>
      </c>
      <c r="N103" s="579">
        <f>'⇒【交付金】様式2-２'!B115</f>
        <v>0</v>
      </c>
      <c r="O103" s="579" t="str">
        <f t="shared" si="1"/>
        <v>0</v>
      </c>
    </row>
    <row r="104" spans="1:15" s="578" customFormat="1">
      <c r="A104" s="579" t="str">
        <f>【全員最初に作成】基本情報!AD137</f>
        <v/>
      </c>
      <c r="B104" s="579">
        <f>【全員最初に作成】基本情報!M137</f>
        <v>0</v>
      </c>
      <c r="C104" s="579">
        <f>【全員最初に作成】基本情報!R137</f>
        <v>0</v>
      </c>
      <c r="D104" s="579">
        <f>【全員最初に作成】基本情報!W137</f>
        <v>0</v>
      </c>
      <c r="E104" s="579">
        <f>【全員最初に作成】基本情報!X137</f>
        <v>0</v>
      </c>
      <c r="F104" s="579">
        <f>【全員最初に作成】基本情報!Y137</f>
        <v>0</v>
      </c>
      <c r="G104" s="579" t="str">
        <f>【全員最初に作成】基本情報!$M$23</f>
        <v>厚労　太郎</v>
      </c>
      <c r="H104" s="579" t="str">
        <f>【全員最初に作成】基本情報!$M$24</f>
        <v>03-3571-0000</v>
      </c>
      <c r="I104" s="579" t="str">
        <f>【全員最初に作成】基本情報!$M$25</f>
        <v>03-3571-9999</v>
      </c>
      <c r="J104" s="579">
        <f>'⇒【処遇】別紙様式2-2'!R114</f>
        <v>0</v>
      </c>
      <c r="K104" s="579">
        <f>'⇒【処遇】別紙様式2-2'!S114</f>
        <v>0</v>
      </c>
      <c r="L104" s="579">
        <f>'⇒【特定】別紙様式2-3'!R114</f>
        <v>0</v>
      </c>
      <c r="M104" s="579">
        <f>'⇒【特定】別紙様式2-3'!S114</f>
        <v>0</v>
      </c>
      <c r="N104" s="579">
        <f>'⇒【交付金】様式2-２'!B116</f>
        <v>0</v>
      </c>
      <c r="O104" s="579" t="str">
        <f t="shared" si="1"/>
        <v>0</v>
      </c>
    </row>
    <row r="105" spans="1:15" s="578" customFormat="1">
      <c r="A105" s="579" t="str">
        <f>【全員最初に作成】基本情報!AD138</f>
        <v/>
      </c>
      <c r="B105" s="579">
        <f>【全員最初に作成】基本情報!M138</f>
        <v>0</v>
      </c>
      <c r="C105" s="579">
        <f>【全員最初に作成】基本情報!R138</f>
        <v>0</v>
      </c>
      <c r="D105" s="579">
        <f>【全員最初に作成】基本情報!W138</f>
        <v>0</v>
      </c>
      <c r="E105" s="579">
        <f>【全員最初に作成】基本情報!X138</f>
        <v>0</v>
      </c>
      <c r="F105" s="579">
        <f>【全員最初に作成】基本情報!Y138</f>
        <v>0</v>
      </c>
      <c r="G105" s="579" t="str">
        <f>【全員最初に作成】基本情報!$M$23</f>
        <v>厚労　太郎</v>
      </c>
      <c r="H105" s="579" t="str">
        <f>【全員最初に作成】基本情報!$M$24</f>
        <v>03-3571-0000</v>
      </c>
      <c r="I105" s="579" t="str">
        <f>【全員最初に作成】基本情報!$M$25</f>
        <v>03-3571-9999</v>
      </c>
      <c r="J105" s="579">
        <f>'⇒【処遇】別紙様式2-2'!R115</f>
        <v>0</v>
      </c>
      <c r="K105" s="579">
        <f>'⇒【処遇】別紙様式2-2'!S115</f>
        <v>0</v>
      </c>
      <c r="L105" s="579">
        <f>'⇒【特定】別紙様式2-3'!R115</f>
        <v>0</v>
      </c>
      <c r="M105" s="579">
        <f>'⇒【特定】別紙様式2-3'!S115</f>
        <v>0</v>
      </c>
      <c r="N105" s="579">
        <f>'⇒【交付金】様式2-２'!B117</f>
        <v>0</v>
      </c>
      <c r="O105" s="579" t="str">
        <f t="shared" si="1"/>
        <v>0</v>
      </c>
    </row>
    <row r="106" spans="1:15" s="578" customFormat="1">
      <c r="A106" s="579" t="str">
        <f>【全員最初に作成】基本情報!AD139</f>
        <v/>
      </c>
      <c r="B106" s="579">
        <f>【全員最初に作成】基本情報!M139</f>
        <v>0</v>
      </c>
      <c r="C106" s="579">
        <f>【全員最初に作成】基本情報!R139</f>
        <v>0</v>
      </c>
      <c r="D106" s="579">
        <f>【全員最初に作成】基本情報!W139</f>
        <v>0</v>
      </c>
      <c r="E106" s="579">
        <f>【全員最初に作成】基本情報!X139</f>
        <v>0</v>
      </c>
      <c r="F106" s="579">
        <f>【全員最初に作成】基本情報!Y139</f>
        <v>0</v>
      </c>
      <c r="G106" s="579" t="str">
        <f>【全員最初に作成】基本情報!$M$23</f>
        <v>厚労　太郎</v>
      </c>
      <c r="H106" s="579" t="str">
        <f>【全員最初に作成】基本情報!$M$24</f>
        <v>03-3571-0000</v>
      </c>
      <c r="I106" s="579" t="str">
        <f>【全員最初に作成】基本情報!$M$25</f>
        <v>03-3571-9999</v>
      </c>
      <c r="J106" s="579">
        <f>'⇒【処遇】別紙様式2-2'!R116</f>
        <v>0</v>
      </c>
      <c r="K106" s="579">
        <f>'⇒【処遇】別紙様式2-2'!S116</f>
        <v>0</v>
      </c>
      <c r="L106" s="579">
        <f>'⇒【特定】別紙様式2-3'!R116</f>
        <v>0</v>
      </c>
      <c r="M106" s="579">
        <f>'⇒【特定】別紙様式2-3'!S116</f>
        <v>0</v>
      </c>
      <c r="N106" s="579">
        <f>'⇒【交付金】様式2-２'!B118</f>
        <v>0</v>
      </c>
      <c r="O106" s="579" t="str">
        <f t="shared" si="1"/>
        <v>0</v>
      </c>
    </row>
    <row r="107" spans="1:15" s="578" customFormat="1">
      <c r="A107" s="579" t="str">
        <f>【全員最初に作成】基本情報!AD140</f>
        <v/>
      </c>
      <c r="B107" s="579">
        <f>【全員最初に作成】基本情報!M140</f>
        <v>0</v>
      </c>
      <c r="C107" s="579">
        <f>【全員最初に作成】基本情報!R140</f>
        <v>0</v>
      </c>
      <c r="D107" s="579">
        <f>【全員最初に作成】基本情報!W140</f>
        <v>0</v>
      </c>
      <c r="E107" s="579">
        <f>【全員最初に作成】基本情報!X140</f>
        <v>0</v>
      </c>
      <c r="F107" s="579">
        <f>【全員最初に作成】基本情報!Y140</f>
        <v>0</v>
      </c>
      <c r="G107" s="579" t="str">
        <f>【全員最初に作成】基本情報!$M$23</f>
        <v>厚労　太郎</v>
      </c>
      <c r="H107" s="579" t="str">
        <f>【全員最初に作成】基本情報!$M$24</f>
        <v>03-3571-0000</v>
      </c>
      <c r="I107" s="579" t="str">
        <f>【全員最初に作成】基本情報!$M$25</f>
        <v>03-3571-9999</v>
      </c>
      <c r="J107" s="579">
        <f>'⇒【処遇】別紙様式2-2'!R117</f>
        <v>0</v>
      </c>
      <c r="K107" s="579">
        <f>'⇒【処遇】別紙様式2-2'!S117</f>
        <v>0</v>
      </c>
      <c r="L107" s="579">
        <f>'⇒【特定】別紙様式2-3'!R117</f>
        <v>0</v>
      </c>
      <c r="M107" s="579">
        <f>'⇒【特定】別紙様式2-3'!S117</f>
        <v>0</v>
      </c>
      <c r="N107" s="579">
        <f>'⇒【交付金】様式2-２'!B119</f>
        <v>0</v>
      </c>
      <c r="O107" s="579" t="str">
        <f t="shared" si="1"/>
        <v>0</v>
      </c>
    </row>
    <row r="108" spans="1:15" s="578" customFormat="1">
      <c r="A108" s="579" t="str">
        <f>【全員最初に作成】基本情報!AD141</f>
        <v/>
      </c>
      <c r="B108" s="579">
        <f>【全員最初に作成】基本情報!M141</f>
        <v>0</v>
      </c>
      <c r="C108" s="579">
        <f>【全員最初に作成】基本情報!R141</f>
        <v>0</v>
      </c>
      <c r="D108" s="579">
        <f>【全員最初に作成】基本情報!W141</f>
        <v>0</v>
      </c>
      <c r="E108" s="579">
        <f>【全員最初に作成】基本情報!X141</f>
        <v>0</v>
      </c>
      <c r="F108" s="579">
        <f>【全員最初に作成】基本情報!Y141</f>
        <v>0</v>
      </c>
      <c r="G108" s="579" t="str">
        <f>【全員最初に作成】基本情報!$M$23</f>
        <v>厚労　太郎</v>
      </c>
      <c r="H108" s="579" t="str">
        <f>【全員最初に作成】基本情報!$M$24</f>
        <v>03-3571-0000</v>
      </c>
      <c r="I108" s="579" t="str">
        <f>【全員最初に作成】基本情報!$M$25</f>
        <v>03-3571-9999</v>
      </c>
      <c r="J108" s="579">
        <f>'⇒【処遇】別紙様式2-2'!R118</f>
        <v>0</v>
      </c>
      <c r="K108" s="579">
        <f>'⇒【処遇】別紙様式2-2'!S118</f>
        <v>0</v>
      </c>
      <c r="L108" s="579">
        <f>'⇒【特定】別紙様式2-3'!R118</f>
        <v>0</v>
      </c>
      <c r="M108" s="579">
        <f>'⇒【特定】別紙様式2-3'!S118</f>
        <v>0</v>
      </c>
      <c r="N108" s="579">
        <f>'⇒【交付金】様式2-２'!B120</f>
        <v>0</v>
      </c>
      <c r="O108" s="579" t="str">
        <f t="shared" si="1"/>
        <v>0</v>
      </c>
    </row>
    <row r="109" spans="1:15" s="578" customFormat="1">
      <c r="A109" s="579" t="str">
        <f>【全員最初に作成】基本情報!AD142</f>
        <v/>
      </c>
      <c r="B109" s="579">
        <f>【全員最初に作成】基本情報!M142</f>
        <v>0</v>
      </c>
      <c r="C109" s="579">
        <f>【全員最初に作成】基本情報!R142</f>
        <v>0</v>
      </c>
      <c r="D109" s="579">
        <f>【全員最初に作成】基本情報!W142</f>
        <v>0</v>
      </c>
      <c r="E109" s="579">
        <f>【全員最初に作成】基本情報!X142</f>
        <v>0</v>
      </c>
      <c r="F109" s="579">
        <f>【全員最初に作成】基本情報!Y142</f>
        <v>0</v>
      </c>
      <c r="G109" s="579" t="str">
        <f>【全員最初に作成】基本情報!$M$23</f>
        <v>厚労　太郎</v>
      </c>
      <c r="H109" s="579" t="str">
        <f>【全員最初に作成】基本情報!$M$24</f>
        <v>03-3571-0000</v>
      </c>
      <c r="I109" s="579" t="str">
        <f>【全員最初に作成】基本情報!$M$25</f>
        <v>03-3571-9999</v>
      </c>
      <c r="J109" s="579">
        <f>'⇒【処遇】別紙様式2-2'!R119</f>
        <v>0</v>
      </c>
      <c r="K109" s="579">
        <f>'⇒【処遇】別紙様式2-2'!S119</f>
        <v>0</v>
      </c>
      <c r="L109" s="579">
        <f>'⇒【特定】別紙様式2-3'!R119</f>
        <v>0</v>
      </c>
      <c r="M109" s="579">
        <f>'⇒【特定】別紙様式2-3'!S119</f>
        <v>0</v>
      </c>
      <c r="N109" s="579">
        <f>'⇒【交付金】様式2-２'!B121</f>
        <v>0</v>
      </c>
      <c r="O109" s="579" t="str">
        <f t="shared" si="1"/>
        <v>0</v>
      </c>
    </row>
    <row r="110" spans="1:15" s="578" customFormat="1">
      <c r="A110" s="579" t="str">
        <f>【全員最初に作成】基本情報!AD143</f>
        <v/>
      </c>
      <c r="B110" s="579">
        <f>【全員最初に作成】基本情報!M143</f>
        <v>0</v>
      </c>
      <c r="C110" s="579">
        <f>【全員最初に作成】基本情報!R143</f>
        <v>0</v>
      </c>
      <c r="D110" s="579">
        <f>【全員最初に作成】基本情報!W143</f>
        <v>0</v>
      </c>
      <c r="E110" s="579">
        <f>【全員最初に作成】基本情報!X143</f>
        <v>0</v>
      </c>
      <c r="F110" s="579">
        <f>【全員最初に作成】基本情報!Y143</f>
        <v>0</v>
      </c>
      <c r="G110" s="579" t="str">
        <f>【全員最初に作成】基本情報!$M$23</f>
        <v>厚労　太郎</v>
      </c>
      <c r="H110" s="579" t="str">
        <f>【全員最初に作成】基本情報!$M$24</f>
        <v>03-3571-0000</v>
      </c>
      <c r="I110" s="579" t="str">
        <f>【全員最初に作成】基本情報!$M$25</f>
        <v>03-3571-9999</v>
      </c>
      <c r="J110" s="579">
        <f>'⇒【処遇】別紙様式2-2'!R120</f>
        <v>0</v>
      </c>
      <c r="K110" s="579">
        <f>'⇒【処遇】別紙様式2-2'!S120</f>
        <v>0</v>
      </c>
      <c r="L110" s="579">
        <f>'⇒【特定】別紙様式2-3'!R120</f>
        <v>0</v>
      </c>
      <c r="M110" s="579">
        <f>'⇒【特定】別紙様式2-3'!S120</f>
        <v>0</v>
      </c>
      <c r="N110" s="579">
        <f>'⇒【交付金】様式2-２'!B122</f>
        <v>0</v>
      </c>
      <c r="O110" s="579" t="str">
        <f t="shared" si="1"/>
        <v>0</v>
      </c>
    </row>
    <row r="111" spans="1:15" s="578" customFormat="1">
      <c r="A111" s="579" t="str">
        <f>【全員最初に作成】基本情報!AD144</f>
        <v/>
      </c>
      <c r="B111" s="579">
        <f>【全員最初に作成】基本情報!M144</f>
        <v>0</v>
      </c>
      <c r="C111" s="579">
        <f>【全員最初に作成】基本情報!R144</f>
        <v>0</v>
      </c>
      <c r="D111" s="579">
        <f>【全員最初に作成】基本情報!W144</f>
        <v>0</v>
      </c>
      <c r="E111" s="579">
        <f>【全員最初に作成】基本情報!X144</f>
        <v>0</v>
      </c>
      <c r="F111" s="579">
        <f>【全員最初に作成】基本情報!Y144</f>
        <v>0</v>
      </c>
      <c r="G111" s="579" t="str">
        <f>【全員最初に作成】基本情報!$M$23</f>
        <v>厚労　太郎</v>
      </c>
      <c r="H111" s="579" t="str">
        <f>【全員最初に作成】基本情報!$M$24</f>
        <v>03-3571-0000</v>
      </c>
      <c r="I111" s="579" t="str">
        <f>【全員最初に作成】基本情報!$M$25</f>
        <v>03-3571-9999</v>
      </c>
      <c r="J111" s="579">
        <f>'⇒【処遇】別紙様式2-2'!R121</f>
        <v>0</v>
      </c>
      <c r="K111" s="579">
        <f>'⇒【処遇】別紙様式2-2'!S121</f>
        <v>0</v>
      </c>
      <c r="L111" s="579">
        <f>'⇒【特定】別紙様式2-3'!R121</f>
        <v>0</v>
      </c>
      <c r="M111" s="579">
        <f>'⇒【特定】別紙様式2-3'!S121</f>
        <v>0</v>
      </c>
      <c r="N111" s="579">
        <f>'⇒【交付金】様式2-２'!B123</f>
        <v>0</v>
      </c>
      <c r="O111" s="579" t="str">
        <f t="shared" si="1"/>
        <v>0</v>
      </c>
    </row>
    <row r="112" spans="1:15" s="578" customFormat="1">
      <c r="A112" s="579" t="str">
        <f>【全員最初に作成】基本情報!AD145</f>
        <v/>
      </c>
      <c r="B112" s="579">
        <f>【全員最初に作成】基本情報!M145</f>
        <v>0</v>
      </c>
      <c r="C112" s="579">
        <f>【全員最初に作成】基本情報!R145</f>
        <v>0</v>
      </c>
      <c r="D112" s="579">
        <f>【全員最初に作成】基本情報!W145</f>
        <v>0</v>
      </c>
      <c r="E112" s="579">
        <f>【全員最初に作成】基本情報!X145</f>
        <v>0</v>
      </c>
      <c r="F112" s="579">
        <f>【全員最初に作成】基本情報!Y145</f>
        <v>0</v>
      </c>
      <c r="G112" s="579" t="str">
        <f>【全員最初に作成】基本情報!$M$23</f>
        <v>厚労　太郎</v>
      </c>
      <c r="H112" s="579" t="str">
        <f>【全員最初に作成】基本情報!$M$24</f>
        <v>03-3571-0000</v>
      </c>
      <c r="I112" s="579" t="str">
        <f>【全員最初に作成】基本情報!$M$25</f>
        <v>03-3571-9999</v>
      </c>
      <c r="J112" s="579">
        <f>'⇒【処遇】別紙様式2-2'!R122</f>
        <v>0</v>
      </c>
      <c r="K112" s="579">
        <f>'⇒【処遇】別紙様式2-2'!S122</f>
        <v>0</v>
      </c>
      <c r="L112" s="579">
        <f>'⇒【特定】別紙様式2-3'!R122</f>
        <v>0</v>
      </c>
      <c r="M112" s="579">
        <f>'⇒【特定】別紙様式2-3'!S122</f>
        <v>0</v>
      </c>
      <c r="N112" s="579">
        <f>'⇒【交付金】様式2-２'!B124</f>
        <v>0</v>
      </c>
      <c r="O112" s="579" t="str">
        <f t="shared" si="1"/>
        <v>0</v>
      </c>
    </row>
    <row r="113" spans="1:15" s="578" customFormat="1">
      <c r="A113" s="579" t="str">
        <f>【全員最初に作成】基本情報!AD146</f>
        <v/>
      </c>
      <c r="B113" s="579">
        <f>【全員最初に作成】基本情報!M146</f>
        <v>0</v>
      </c>
      <c r="C113" s="579">
        <f>【全員最初に作成】基本情報!R146</f>
        <v>0</v>
      </c>
      <c r="D113" s="579">
        <f>【全員最初に作成】基本情報!W146</f>
        <v>0</v>
      </c>
      <c r="E113" s="579">
        <f>【全員最初に作成】基本情報!X146</f>
        <v>0</v>
      </c>
      <c r="F113" s="579">
        <f>【全員最初に作成】基本情報!Y146</f>
        <v>0</v>
      </c>
      <c r="G113" s="579" t="str">
        <f>【全員最初に作成】基本情報!$M$23</f>
        <v>厚労　太郎</v>
      </c>
      <c r="H113" s="579" t="str">
        <f>【全員最初に作成】基本情報!$M$24</f>
        <v>03-3571-0000</v>
      </c>
      <c r="I113" s="579" t="str">
        <f>【全員最初に作成】基本情報!$M$25</f>
        <v>03-3571-9999</v>
      </c>
      <c r="J113" s="579">
        <f>'⇒【処遇】別紙様式2-2'!R123</f>
        <v>0</v>
      </c>
      <c r="K113" s="579">
        <f>'⇒【処遇】別紙様式2-2'!S123</f>
        <v>0</v>
      </c>
      <c r="L113" s="579">
        <f>'⇒【特定】別紙様式2-3'!R123</f>
        <v>0</v>
      </c>
      <c r="M113" s="579">
        <f>'⇒【特定】別紙様式2-3'!S123</f>
        <v>0</v>
      </c>
      <c r="N113" s="579">
        <f>'⇒【交付金】様式2-２'!B125</f>
        <v>0</v>
      </c>
      <c r="O113" s="579" t="str">
        <f t="shared" si="1"/>
        <v>0</v>
      </c>
    </row>
    <row r="114" spans="1:15" s="578" customFormat="1">
      <c r="A114" s="579" t="str">
        <f>【全員最初に作成】基本情報!AD147</f>
        <v/>
      </c>
      <c r="B114" s="579">
        <f>【全員最初に作成】基本情報!M147</f>
        <v>0</v>
      </c>
      <c r="C114" s="579">
        <f>【全員最初に作成】基本情報!R147</f>
        <v>0</v>
      </c>
      <c r="D114" s="579">
        <f>【全員最初に作成】基本情報!W147</f>
        <v>0</v>
      </c>
      <c r="E114" s="579">
        <f>【全員最初に作成】基本情報!X147</f>
        <v>0</v>
      </c>
      <c r="F114" s="579">
        <f>【全員最初に作成】基本情報!Y147</f>
        <v>0</v>
      </c>
      <c r="G114" s="579" t="str">
        <f>【全員最初に作成】基本情報!$M$23</f>
        <v>厚労　太郎</v>
      </c>
      <c r="H114" s="579" t="str">
        <f>【全員最初に作成】基本情報!$M$24</f>
        <v>03-3571-0000</v>
      </c>
      <c r="I114" s="579" t="str">
        <f>【全員最初に作成】基本情報!$M$25</f>
        <v>03-3571-9999</v>
      </c>
      <c r="J114" s="579">
        <f>'⇒【処遇】別紙様式2-2'!R124</f>
        <v>0</v>
      </c>
      <c r="K114" s="579">
        <f>'⇒【処遇】別紙様式2-2'!S124</f>
        <v>0</v>
      </c>
      <c r="L114" s="579">
        <f>'⇒【特定】別紙様式2-3'!R124</f>
        <v>0</v>
      </c>
      <c r="M114" s="579">
        <f>'⇒【特定】別紙様式2-3'!S124</f>
        <v>0</v>
      </c>
      <c r="N114" s="579">
        <f>'⇒【交付金】様式2-２'!B126</f>
        <v>0</v>
      </c>
      <c r="O114" s="579" t="str">
        <f t="shared" si="1"/>
        <v>0</v>
      </c>
    </row>
    <row r="115" spans="1:15" s="578" customFormat="1">
      <c r="A115" s="579" t="str">
        <f>【全員最初に作成】基本情報!AD148</f>
        <v/>
      </c>
      <c r="B115" s="579">
        <f>【全員最初に作成】基本情報!M148</f>
        <v>0</v>
      </c>
      <c r="C115" s="579">
        <f>【全員最初に作成】基本情報!R148</f>
        <v>0</v>
      </c>
      <c r="D115" s="579">
        <f>【全員最初に作成】基本情報!W148</f>
        <v>0</v>
      </c>
      <c r="E115" s="579">
        <f>【全員最初に作成】基本情報!X148</f>
        <v>0</v>
      </c>
      <c r="F115" s="579">
        <f>【全員最初に作成】基本情報!Y148</f>
        <v>0</v>
      </c>
      <c r="G115" s="579" t="str">
        <f>【全員最初に作成】基本情報!$M$23</f>
        <v>厚労　太郎</v>
      </c>
      <c r="H115" s="579" t="str">
        <f>【全員最初に作成】基本情報!$M$24</f>
        <v>03-3571-0000</v>
      </c>
      <c r="I115" s="579" t="str">
        <f>【全員最初に作成】基本情報!$M$25</f>
        <v>03-3571-9999</v>
      </c>
      <c r="J115" s="579">
        <f>'⇒【処遇】別紙様式2-2'!R125</f>
        <v>0</v>
      </c>
      <c r="K115" s="579">
        <f>'⇒【処遇】別紙様式2-2'!S125</f>
        <v>0</v>
      </c>
      <c r="L115" s="579">
        <f>'⇒【特定】別紙様式2-3'!R125</f>
        <v>0</v>
      </c>
      <c r="M115" s="579">
        <f>'⇒【特定】別紙様式2-3'!S125</f>
        <v>0</v>
      </c>
      <c r="N115" s="579">
        <f>'⇒【交付金】様式2-２'!B127</f>
        <v>0</v>
      </c>
      <c r="O115" s="579" t="str">
        <f t="shared" si="1"/>
        <v>0</v>
      </c>
    </row>
    <row r="116" spans="1:15" s="578" customFormat="1">
      <c r="A116" s="579" t="str">
        <f>【全員最初に作成】基本情報!AD149</f>
        <v/>
      </c>
      <c r="B116" s="579">
        <f>【全員最初に作成】基本情報!M149</f>
        <v>0</v>
      </c>
      <c r="C116" s="579">
        <f>【全員最初に作成】基本情報!R149</f>
        <v>0</v>
      </c>
      <c r="D116" s="579">
        <f>【全員最初に作成】基本情報!W149</f>
        <v>0</v>
      </c>
      <c r="E116" s="579">
        <f>【全員最初に作成】基本情報!X149</f>
        <v>0</v>
      </c>
      <c r="F116" s="579">
        <f>【全員最初に作成】基本情報!Y149</f>
        <v>0</v>
      </c>
      <c r="G116" s="579" t="str">
        <f>【全員最初に作成】基本情報!$M$23</f>
        <v>厚労　太郎</v>
      </c>
      <c r="H116" s="579" t="str">
        <f>【全員最初に作成】基本情報!$M$24</f>
        <v>03-3571-0000</v>
      </c>
      <c r="I116" s="579" t="str">
        <f>【全員最初に作成】基本情報!$M$25</f>
        <v>03-3571-9999</v>
      </c>
      <c r="J116" s="579">
        <f>'⇒【処遇】別紙様式2-2'!R126</f>
        <v>0</v>
      </c>
      <c r="K116" s="579">
        <f>'⇒【処遇】別紙様式2-2'!S126</f>
        <v>0</v>
      </c>
      <c r="L116" s="579">
        <f>'⇒【特定】別紙様式2-3'!R126</f>
        <v>0</v>
      </c>
      <c r="M116" s="579">
        <f>'⇒【特定】別紙様式2-3'!S126</f>
        <v>0</v>
      </c>
      <c r="N116" s="579">
        <f>'⇒【交付金】様式2-２'!B128</f>
        <v>0</v>
      </c>
      <c r="O116" s="579" t="str">
        <f t="shared" si="1"/>
        <v>0</v>
      </c>
    </row>
    <row r="117" spans="1:15" s="578" customFormat="1">
      <c r="A117" s="579" t="str">
        <f>【全員最初に作成】基本情報!AD150</f>
        <v/>
      </c>
      <c r="B117" s="579">
        <f>【全員最初に作成】基本情報!M150</f>
        <v>0</v>
      </c>
      <c r="C117" s="579">
        <f>【全員最初に作成】基本情報!R150</f>
        <v>0</v>
      </c>
      <c r="D117" s="579">
        <f>【全員最初に作成】基本情報!W150</f>
        <v>0</v>
      </c>
      <c r="E117" s="579">
        <f>【全員最初に作成】基本情報!X150</f>
        <v>0</v>
      </c>
      <c r="F117" s="579">
        <f>【全員最初に作成】基本情報!Y150</f>
        <v>0</v>
      </c>
      <c r="G117" s="579" t="str">
        <f>【全員最初に作成】基本情報!$M$23</f>
        <v>厚労　太郎</v>
      </c>
      <c r="H117" s="579" t="str">
        <f>【全員最初に作成】基本情報!$M$24</f>
        <v>03-3571-0000</v>
      </c>
      <c r="I117" s="579" t="str">
        <f>【全員最初に作成】基本情報!$M$25</f>
        <v>03-3571-9999</v>
      </c>
      <c r="J117" s="579">
        <f>'⇒【処遇】別紙様式2-2'!R127</f>
        <v>0</v>
      </c>
      <c r="K117" s="579">
        <f>'⇒【処遇】別紙様式2-2'!S127</f>
        <v>0</v>
      </c>
      <c r="L117" s="579">
        <f>'⇒【特定】別紙様式2-3'!R127</f>
        <v>0</v>
      </c>
      <c r="M117" s="579">
        <f>'⇒【特定】別紙様式2-3'!S127</f>
        <v>0</v>
      </c>
      <c r="N117" s="579">
        <f>'⇒【交付金】様式2-２'!B129</f>
        <v>0</v>
      </c>
      <c r="O117" s="579" t="str">
        <f t="shared" si="1"/>
        <v>0</v>
      </c>
    </row>
    <row r="118" spans="1:15" s="578" customFormat="1">
      <c r="A118" s="579" t="str">
        <f>【全員最初に作成】基本情報!AD151</f>
        <v/>
      </c>
      <c r="B118" s="579">
        <f>【全員最初に作成】基本情報!M151</f>
        <v>0</v>
      </c>
      <c r="C118" s="579">
        <f>【全員最初に作成】基本情報!R151</f>
        <v>0</v>
      </c>
      <c r="D118" s="579">
        <f>【全員最初に作成】基本情報!W151</f>
        <v>0</v>
      </c>
      <c r="E118" s="579">
        <f>【全員最初に作成】基本情報!X151</f>
        <v>0</v>
      </c>
      <c r="F118" s="579">
        <f>【全員最初に作成】基本情報!Y151</f>
        <v>0</v>
      </c>
      <c r="G118" s="579" t="str">
        <f>【全員最初に作成】基本情報!$M$23</f>
        <v>厚労　太郎</v>
      </c>
      <c r="H118" s="579" t="str">
        <f>【全員最初に作成】基本情報!$M$24</f>
        <v>03-3571-0000</v>
      </c>
      <c r="I118" s="579" t="str">
        <f>【全員最初に作成】基本情報!$M$25</f>
        <v>03-3571-9999</v>
      </c>
      <c r="J118" s="579">
        <f>'⇒【処遇】別紙様式2-2'!R128</f>
        <v>0</v>
      </c>
      <c r="K118" s="579">
        <f>'⇒【処遇】別紙様式2-2'!S128</f>
        <v>0</v>
      </c>
      <c r="L118" s="579">
        <f>'⇒【特定】別紙様式2-3'!R128</f>
        <v>0</v>
      </c>
      <c r="M118" s="579">
        <f>'⇒【特定】別紙様式2-3'!S128</f>
        <v>0</v>
      </c>
      <c r="N118" s="579">
        <f>'⇒【交付金】様式2-２'!B130</f>
        <v>0</v>
      </c>
      <c r="O118" s="579" t="str">
        <f t="shared" si="1"/>
        <v>0</v>
      </c>
    </row>
    <row r="119" spans="1:15" s="578" customFormat="1">
      <c r="A119" s="579" t="str">
        <f>【全員最初に作成】基本情報!AD152</f>
        <v/>
      </c>
      <c r="B119" s="579">
        <f>【全員最初に作成】基本情報!M152</f>
        <v>0</v>
      </c>
      <c r="C119" s="579">
        <f>【全員最初に作成】基本情報!R152</f>
        <v>0</v>
      </c>
      <c r="D119" s="579">
        <f>【全員最初に作成】基本情報!W152</f>
        <v>0</v>
      </c>
      <c r="E119" s="579">
        <f>【全員最初に作成】基本情報!X152</f>
        <v>0</v>
      </c>
      <c r="F119" s="579">
        <f>【全員最初に作成】基本情報!Y152</f>
        <v>0</v>
      </c>
      <c r="G119" s="579" t="str">
        <f>【全員最初に作成】基本情報!$M$23</f>
        <v>厚労　太郎</v>
      </c>
      <c r="H119" s="579" t="str">
        <f>【全員最初に作成】基本情報!$M$24</f>
        <v>03-3571-0000</v>
      </c>
      <c r="I119" s="579" t="str">
        <f>【全員最初に作成】基本情報!$M$25</f>
        <v>03-3571-9999</v>
      </c>
      <c r="J119" s="579">
        <f>'⇒【処遇】別紙様式2-2'!R129</f>
        <v>0</v>
      </c>
      <c r="K119" s="579">
        <f>'⇒【処遇】別紙様式2-2'!S129</f>
        <v>0</v>
      </c>
      <c r="L119" s="579">
        <f>'⇒【特定】別紙様式2-3'!R129</f>
        <v>0</v>
      </c>
      <c r="M119" s="579">
        <f>'⇒【特定】別紙様式2-3'!S129</f>
        <v>0</v>
      </c>
      <c r="N119" s="579">
        <f>'⇒【交付金】様式2-２'!B131</f>
        <v>0</v>
      </c>
      <c r="O119" s="579" t="str">
        <f t="shared" si="1"/>
        <v>0</v>
      </c>
    </row>
    <row r="120" spans="1:15" s="578" customFormat="1">
      <c r="A120" s="579" t="str">
        <f>【全員最初に作成】基本情報!AD153</f>
        <v/>
      </c>
      <c r="B120" s="579">
        <f>【全員最初に作成】基本情報!M153</f>
        <v>0</v>
      </c>
      <c r="C120" s="579">
        <f>【全員最初に作成】基本情報!R153</f>
        <v>0</v>
      </c>
      <c r="D120" s="579">
        <f>【全員最初に作成】基本情報!W153</f>
        <v>0</v>
      </c>
      <c r="E120" s="579">
        <f>【全員最初に作成】基本情報!X153</f>
        <v>0</v>
      </c>
      <c r="F120" s="579">
        <f>【全員最初に作成】基本情報!Y153</f>
        <v>0</v>
      </c>
      <c r="G120" s="579" t="str">
        <f>【全員最初に作成】基本情報!$M$23</f>
        <v>厚労　太郎</v>
      </c>
      <c r="H120" s="579" t="str">
        <f>【全員最初に作成】基本情報!$M$24</f>
        <v>03-3571-0000</v>
      </c>
      <c r="I120" s="579" t="str">
        <f>【全員最初に作成】基本情報!$M$25</f>
        <v>03-3571-9999</v>
      </c>
      <c r="J120" s="579">
        <f>'⇒【処遇】別紙様式2-2'!R130</f>
        <v>0</v>
      </c>
      <c r="K120" s="579">
        <f>'⇒【処遇】別紙様式2-2'!S130</f>
        <v>0</v>
      </c>
      <c r="L120" s="579">
        <f>'⇒【特定】別紙様式2-3'!R130</f>
        <v>0</v>
      </c>
      <c r="M120" s="579">
        <f>'⇒【特定】別紙様式2-3'!S130</f>
        <v>0</v>
      </c>
      <c r="N120" s="579">
        <f>'⇒【交付金】様式2-２'!B132</f>
        <v>0</v>
      </c>
      <c r="O120" s="579" t="str">
        <f t="shared" si="1"/>
        <v>0</v>
      </c>
    </row>
    <row r="121" spans="1:15" s="578" customFormat="1">
      <c r="A121" s="579" t="str">
        <f>【全員最初に作成】基本情報!AD154</f>
        <v/>
      </c>
      <c r="B121" s="579">
        <f>【全員最初に作成】基本情報!M154</f>
        <v>0</v>
      </c>
      <c r="C121" s="579">
        <f>【全員最初に作成】基本情報!R154</f>
        <v>0</v>
      </c>
      <c r="D121" s="579">
        <f>【全員最初に作成】基本情報!W154</f>
        <v>0</v>
      </c>
      <c r="E121" s="579">
        <f>【全員最初に作成】基本情報!X154</f>
        <v>0</v>
      </c>
      <c r="F121" s="579">
        <f>【全員最初に作成】基本情報!Y154</f>
        <v>0</v>
      </c>
      <c r="G121" s="579" t="str">
        <f>【全員最初に作成】基本情報!$M$23</f>
        <v>厚労　太郎</v>
      </c>
      <c r="H121" s="579" t="str">
        <f>【全員最初に作成】基本情報!$M$24</f>
        <v>03-3571-0000</v>
      </c>
      <c r="I121" s="579" t="str">
        <f>【全員最初に作成】基本情報!$M$25</f>
        <v>03-3571-9999</v>
      </c>
      <c r="J121" s="579">
        <f>'⇒【処遇】別紙様式2-2'!R131</f>
        <v>0</v>
      </c>
      <c r="K121" s="579">
        <f>'⇒【処遇】別紙様式2-2'!S131</f>
        <v>0</v>
      </c>
      <c r="L121" s="579">
        <f>'⇒【特定】別紙様式2-3'!R131</f>
        <v>0</v>
      </c>
      <c r="M121" s="579">
        <f>'⇒【特定】別紙様式2-3'!S131</f>
        <v>0</v>
      </c>
      <c r="N121" s="579">
        <f>'⇒【交付金】様式2-２'!B133</f>
        <v>0</v>
      </c>
      <c r="O121" s="579" t="str">
        <f t="shared" si="1"/>
        <v>0</v>
      </c>
    </row>
    <row r="122" spans="1:15" s="578" customFormat="1">
      <c r="A122" s="579" t="str">
        <f>【全員最初に作成】基本情報!AD155</f>
        <v/>
      </c>
      <c r="B122" s="579">
        <f>【全員最初に作成】基本情報!M155</f>
        <v>0</v>
      </c>
      <c r="C122" s="579">
        <f>【全員最初に作成】基本情報!R155</f>
        <v>0</v>
      </c>
      <c r="D122" s="579">
        <f>【全員最初に作成】基本情報!W155</f>
        <v>0</v>
      </c>
      <c r="E122" s="579">
        <f>【全員最初に作成】基本情報!X155</f>
        <v>0</v>
      </c>
      <c r="F122" s="579">
        <f>【全員最初に作成】基本情報!Y155</f>
        <v>0</v>
      </c>
      <c r="G122" s="579" t="str">
        <f>【全員最初に作成】基本情報!$M$23</f>
        <v>厚労　太郎</v>
      </c>
      <c r="H122" s="579" t="str">
        <f>【全員最初に作成】基本情報!$M$24</f>
        <v>03-3571-0000</v>
      </c>
      <c r="I122" s="579" t="str">
        <f>【全員最初に作成】基本情報!$M$25</f>
        <v>03-3571-9999</v>
      </c>
      <c r="J122" s="579">
        <f>'⇒【処遇】別紙様式2-2'!R132</f>
        <v>0</v>
      </c>
      <c r="K122" s="579">
        <f>'⇒【処遇】別紙様式2-2'!S132</f>
        <v>0</v>
      </c>
      <c r="L122" s="579">
        <f>'⇒【特定】別紙様式2-3'!R132</f>
        <v>0</v>
      </c>
      <c r="M122" s="579">
        <f>'⇒【特定】別紙様式2-3'!S132</f>
        <v>0</v>
      </c>
      <c r="N122" s="579">
        <f>'⇒【交付金】様式2-２'!B134</f>
        <v>0</v>
      </c>
      <c r="O122" s="579" t="str">
        <f t="shared" si="1"/>
        <v>0</v>
      </c>
    </row>
    <row r="123" spans="1:15" s="578" customFormat="1">
      <c r="A123" s="579" t="str">
        <f>【全員最初に作成】基本情報!AD156</f>
        <v/>
      </c>
      <c r="B123" s="579">
        <f>【全員最初に作成】基本情報!M156</f>
        <v>0</v>
      </c>
      <c r="C123" s="579">
        <f>【全員最初に作成】基本情報!R156</f>
        <v>0</v>
      </c>
      <c r="D123" s="579">
        <f>【全員最初に作成】基本情報!W156</f>
        <v>0</v>
      </c>
      <c r="E123" s="579">
        <f>【全員最初に作成】基本情報!X156</f>
        <v>0</v>
      </c>
      <c r="F123" s="579">
        <f>【全員最初に作成】基本情報!Y156</f>
        <v>0</v>
      </c>
      <c r="G123" s="579" t="str">
        <f>【全員最初に作成】基本情報!$M$23</f>
        <v>厚労　太郎</v>
      </c>
      <c r="H123" s="579" t="str">
        <f>【全員最初に作成】基本情報!$M$24</f>
        <v>03-3571-0000</v>
      </c>
      <c r="I123" s="579" t="str">
        <f>【全員最初に作成】基本情報!$M$25</f>
        <v>03-3571-9999</v>
      </c>
      <c r="J123" s="579">
        <f>'⇒【処遇】別紙様式2-2'!R133</f>
        <v>0</v>
      </c>
      <c r="K123" s="579">
        <f>'⇒【処遇】別紙様式2-2'!S133</f>
        <v>0</v>
      </c>
      <c r="L123" s="579">
        <f>'⇒【特定】別紙様式2-3'!R133</f>
        <v>0</v>
      </c>
      <c r="M123" s="579">
        <f>'⇒【特定】別紙様式2-3'!S133</f>
        <v>0</v>
      </c>
      <c r="N123" s="579">
        <f>'⇒【交付金】様式2-２'!B135</f>
        <v>0</v>
      </c>
      <c r="O123" s="579" t="str">
        <f t="shared" si="1"/>
        <v>0</v>
      </c>
    </row>
    <row r="124" spans="1:15" s="578" customFormat="1">
      <c r="A124" s="579" t="str">
        <f>【全員最初に作成】基本情報!AD157</f>
        <v/>
      </c>
      <c r="B124" s="579">
        <f>【全員最初に作成】基本情報!M157</f>
        <v>0</v>
      </c>
      <c r="C124" s="579">
        <f>【全員最初に作成】基本情報!R157</f>
        <v>0</v>
      </c>
      <c r="D124" s="579">
        <f>【全員最初に作成】基本情報!W157</f>
        <v>0</v>
      </c>
      <c r="E124" s="579">
        <f>【全員最初に作成】基本情報!X157</f>
        <v>0</v>
      </c>
      <c r="F124" s="579">
        <f>【全員最初に作成】基本情報!Y157</f>
        <v>0</v>
      </c>
      <c r="G124" s="579" t="str">
        <f>【全員最初に作成】基本情報!$M$23</f>
        <v>厚労　太郎</v>
      </c>
      <c r="H124" s="579" t="str">
        <f>【全員最初に作成】基本情報!$M$24</f>
        <v>03-3571-0000</v>
      </c>
      <c r="I124" s="579" t="str">
        <f>【全員最初に作成】基本情報!$M$25</f>
        <v>03-3571-9999</v>
      </c>
      <c r="J124" s="579">
        <f>'⇒【処遇】別紙様式2-2'!R134</f>
        <v>0</v>
      </c>
      <c r="K124" s="579">
        <f>'⇒【処遇】別紙様式2-2'!S134</f>
        <v>0</v>
      </c>
      <c r="L124" s="579">
        <f>'⇒【特定】別紙様式2-3'!R134</f>
        <v>0</v>
      </c>
      <c r="M124" s="579">
        <f>'⇒【特定】別紙様式2-3'!S134</f>
        <v>0</v>
      </c>
      <c r="N124" s="579">
        <f>'⇒【交付金】様式2-２'!B136</f>
        <v>0</v>
      </c>
      <c r="O124" s="579" t="str">
        <f t="shared" si="1"/>
        <v>0</v>
      </c>
    </row>
    <row r="125" spans="1:15" s="578" customFormat="1">
      <c r="A125" s="579" t="str">
        <f>【全員最初に作成】基本情報!AD158</f>
        <v/>
      </c>
      <c r="B125" s="579">
        <f>【全員最初に作成】基本情報!M158</f>
        <v>0</v>
      </c>
      <c r="C125" s="579">
        <f>【全員最初に作成】基本情報!R158</f>
        <v>0</v>
      </c>
      <c r="D125" s="579">
        <f>【全員最初に作成】基本情報!W158</f>
        <v>0</v>
      </c>
      <c r="E125" s="579">
        <f>【全員最初に作成】基本情報!X158</f>
        <v>0</v>
      </c>
      <c r="F125" s="579">
        <f>【全員最初に作成】基本情報!Y158</f>
        <v>0</v>
      </c>
      <c r="G125" s="579" t="str">
        <f>【全員最初に作成】基本情報!$M$23</f>
        <v>厚労　太郎</v>
      </c>
      <c r="H125" s="579" t="str">
        <f>【全員最初に作成】基本情報!$M$24</f>
        <v>03-3571-0000</v>
      </c>
      <c r="I125" s="579" t="str">
        <f>【全員最初に作成】基本情報!$M$25</f>
        <v>03-3571-9999</v>
      </c>
      <c r="J125" s="579">
        <f>'⇒【処遇】別紙様式2-2'!R135</f>
        <v>0</v>
      </c>
      <c r="K125" s="579">
        <f>'⇒【処遇】別紙様式2-2'!S135</f>
        <v>0</v>
      </c>
      <c r="L125" s="579">
        <f>'⇒【特定】別紙様式2-3'!R135</f>
        <v>0</v>
      </c>
      <c r="M125" s="579">
        <f>'⇒【特定】別紙様式2-3'!S135</f>
        <v>0</v>
      </c>
      <c r="N125" s="579">
        <f>'⇒【交付金】様式2-２'!B137</f>
        <v>0</v>
      </c>
      <c r="O125" s="579" t="str">
        <f t="shared" si="1"/>
        <v>0</v>
      </c>
    </row>
    <row r="126" spans="1:15" s="578" customFormat="1">
      <c r="A126" s="579" t="str">
        <f>【全員最初に作成】基本情報!AD159</f>
        <v/>
      </c>
      <c r="B126" s="579">
        <f>【全員最初に作成】基本情報!M159</f>
        <v>0</v>
      </c>
      <c r="C126" s="579">
        <f>【全員最初に作成】基本情報!R159</f>
        <v>0</v>
      </c>
      <c r="D126" s="579">
        <f>【全員最初に作成】基本情報!W159</f>
        <v>0</v>
      </c>
      <c r="E126" s="579">
        <f>【全員最初に作成】基本情報!X159</f>
        <v>0</v>
      </c>
      <c r="F126" s="579">
        <f>【全員最初に作成】基本情報!Y159</f>
        <v>0</v>
      </c>
      <c r="G126" s="579" t="str">
        <f>【全員最初に作成】基本情報!$M$23</f>
        <v>厚労　太郎</v>
      </c>
      <c r="H126" s="579" t="str">
        <f>【全員最初に作成】基本情報!$M$24</f>
        <v>03-3571-0000</v>
      </c>
      <c r="I126" s="579" t="str">
        <f>【全員最初に作成】基本情報!$M$25</f>
        <v>03-3571-9999</v>
      </c>
      <c r="J126" s="579">
        <f>'⇒【処遇】別紙様式2-2'!R136</f>
        <v>0</v>
      </c>
      <c r="K126" s="579">
        <f>'⇒【処遇】別紙様式2-2'!S136</f>
        <v>0</v>
      </c>
      <c r="L126" s="579">
        <f>'⇒【特定】別紙様式2-3'!R136</f>
        <v>0</v>
      </c>
      <c r="M126" s="579">
        <f>'⇒【特定】別紙様式2-3'!S136</f>
        <v>0</v>
      </c>
      <c r="N126" s="579">
        <f>'⇒【交付金】様式2-２'!B138</f>
        <v>0</v>
      </c>
      <c r="O126" s="579" t="str">
        <f t="shared" si="1"/>
        <v>0</v>
      </c>
    </row>
    <row r="127" spans="1:15" s="578" customFormat="1">
      <c r="A127" s="579" t="str">
        <f>【全員最初に作成】基本情報!AD160</f>
        <v/>
      </c>
      <c r="B127" s="579">
        <f>【全員最初に作成】基本情報!M160</f>
        <v>0</v>
      </c>
      <c r="C127" s="579">
        <f>【全員最初に作成】基本情報!R160</f>
        <v>0</v>
      </c>
      <c r="D127" s="579">
        <f>【全員最初に作成】基本情報!W160</f>
        <v>0</v>
      </c>
      <c r="E127" s="579">
        <f>【全員最初に作成】基本情報!X160</f>
        <v>0</v>
      </c>
      <c r="F127" s="579">
        <f>【全員最初に作成】基本情報!Y160</f>
        <v>0</v>
      </c>
      <c r="G127" s="579" t="str">
        <f>【全員最初に作成】基本情報!$M$23</f>
        <v>厚労　太郎</v>
      </c>
      <c r="H127" s="579" t="str">
        <f>【全員最初に作成】基本情報!$M$24</f>
        <v>03-3571-0000</v>
      </c>
      <c r="I127" s="579" t="str">
        <f>【全員最初に作成】基本情報!$M$25</f>
        <v>03-3571-9999</v>
      </c>
      <c r="J127" s="579">
        <f>'⇒【処遇】別紙様式2-2'!R137</f>
        <v>0</v>
      </c>
      <c r="K127" s="579">
        <f>'⇒【処遇】別紙様式2-2'!S137</f>
        <v>0</v>
      </c>
      <c r="L127" s="579">
        <f>'⇒【特定】別紙様式2-3'!R137</f>
        <v>0</v>
      </c>
      <c r="M127" s="579">
        <f>'⇒【特定】別紙様式2-3'!S137</f>
        <v>0</v>
      </c>
      <c r="N127" s="579">
        <f>'⇒【交付金】様式2-２'!B139</f>
        <v>0</v>
      </c>
      <c r="O127" s="579" t="str">
        <f t="shared" si="1"/>
        <v>0</v>
      </c>
    </row>
    <row r="128" spans="1:15" s="578" customFormat="1">
      <c r="A128" s="579" t="str">
        <f>【全員最初に作成】基本情報!AD161</f>
        <v/>
      </c>
      <c r="B128" s="579">
        <f>【全員最初に作成】基本情報!M161</f>
        <v>0</v>
      </c>
      <c r="C128" s="579">
        <f>【全員最初に作成】基本情報!R161</f>
        <v>0</v>
      </c>
      <c r="D128" s="579">
        <f>【全員最初に作成】基本情報!W161</f>
        <v>0</v>
      </c>
      <c r="E128" s="579">
        <f>【全員最初に作成】基本情報!X161</f>
        <v>0</v>
      </c>
      <c r="F128" s="579">
        <f>【全員最初に作成】基本情報!Y161</f>
        <v>0</v>
      </c>
      <c r="G128" s="579" t="str">
        <f>【全員最初に作成】基本情報!$M$23</f>
        <v>厚労　太郎</v>
      </c>
      <c r="H128" s="579" t="str">
        <f>【全員最初に作成】基本情報!$M$24</f>
        <v>03-3571-0000</v>
      </c>
      <c r="I128" s="579" t="str">
        <f>【全員最初に作成】基本情報!$M$25</f>
        <v>03-3571-9999</v>
      </c>
      <c r="J128" s="579">
        <f>'⇒【処遇】別紙様式2-2'!R138</f>
        <v>0</v>
      </c>
      <c r="K128" s="579">
        <f>'⇒【処遇】別紙様式2-2'!S138</f>
        <v>0</v>
      </c>
      <c r="L128" s="579">
        <f>'⇒【特定】別紙様式2-3'!R138</f>
        <v>0</v>
      </c>
      <c r="M128" s="579">
        <f>'⇒【特定】別紙様式2-3'!S138</f>
        <v>0</v>
      </c>
      <c r="N128" s="579">
        <f>'⇒【交付金】様式2-２'!B140</f>
        <v>0</v>
      </c>
      <c r="O128" s="579" t="str">
        <f t="shared" si="1"/>
        <v>0</v>
      </c>
    </row>
    <row r="129" spans="1:15" s="578" customFormat="1">
      <c r="A129" s="579" t="str">
        <f>【全員最初に作成】基本情報!AD162</f>
        <v/>
      </c>
      <c r="B129" s="579">
        <f>【全員最初に作成】基本情報!M162</f>
        <v>0</v>
      </c>
      <c r="C129" s="579">
        <f>【全員最初に作成】基本情報!R162</f>
        <v>0</v>
      </c>
      <c r="D129" s="579">
        <f>【全員最初に作成】基本情報!W162</f>
        <v>0</v>
      </c>
      <c r="E129" s="579">
        <f>【全員最初に作成】基本情報!X162</f>
        <v>0</v>
      </c>
      <c r="F129" s="579">
        <f>【全員最初に作成】基本情報!Y162</f>
        <v>0</v>
      </c>
      <c r="G129" s="579" t="str">
        <f>【全員最初に作成】基本情報!$M$23</f>
        <v>厚労　太郎</v>
      </c>
      <c r="H129" s="579" t="str">
        <f>【全員最初に作成】基本情報!$M$24</f>
        <v>03-3571-0000</v>
      </c>
      <c r="I129" s="579" t="str">
        <f>【全員最初に作成】基本情報!$M$25</f>
        <v>03-3571-9999</v>
      </c>
      <c r="J129" s="579">
        <f>'⇒【処遇】別紙様式2-2'!R139</f>
        <v>0</v>
      </c>
      <c r="K129" s="579">
        <f>'⇒【処遇】別紙様式2-2'!S139</f>
        <v>0</v>
      </c>
      <c r="L129" s="579">
        <f>'⇒【特定】別紙様式2-3'!R139</f>
        <v>0</v>
      </c>
      <c r="M129" s="579">
        <f>'⇒【特定】別紙様式2-3'!S139</f>
        <v>0</v>
      </c>
      <c r="N129" s="579">
        <f>'⇒【交付金】様式2-２'!B141</f>
        <v>0</v>
      </c>
      <c r="O129" s="579" t="str">
        <f t="shared" si="1"/>
        <v>0</v>
      </c>
    </row>
    <row r="130" spans="1:15" s="578" customFormat="1">
      <c r="A130" s="579" t="str">
        <f>【全員最初に作成】基本情報!AD163</f>
        <v/>
      </c>
      <c r="B130" s="579">
        <f>【全員最初に作成】基本情報!M163</f>
        <v>0</v>
      </c>
      <c r="C130" s="579">
        <f>【全員最初に作成】基本情報!R163</f>
        <v>0</v>
      </c>
      <c r="D130" s="579">
        <f>【全員最初に作成】基本情報!W163</f>
        <v>0</v>
      </c>
      <c r="E130" s="579">
        <f>【全員最初に作成】基本情報!X163</f>
        <v>0</v>
      </c>
      <c r="F130" s="579">
        <f>【全員最初に作成】基本情報!Y163</f>
        <v>0</v>
      </c>
      <c r="G130" s="579" t="str">
        <f>【全員最初に作成】基本情報!$M$23</f>
        <v>厚労　太郎</v>
      </c>
      <c r="H130" s="579" t="str">
        <f>【全員最初に作成】基本情報!$M$24</f>
        <v>03-3571-0000</v>
      </c>
      <c r="I130" s="579" t="str">
        <f>【全員最初に作成】基本情報!$M$25</f>
        <v>03-3571-9999</v>
      </c>
      <c r="J130" s="579">
        <f>'⇒【処遇】別紙様式2-2'!R140</f>
        <v>0</v>
      </c>
      <c r="K130" s="579">
        <f>'⇒【処遇】別紙様式2-2'!S140</f>
        <v>0</v>
      </c>
      <c r="L130" s="579">
        <f>'⇒【特定】別紙様式2-3'!R140</f>
        <v>0</v>
      </c>
      <c r="M130" s="579">
        <f>'⇒【特定】別紙様式2-3'!S140</f>
        <v>0</v>
      </c>
      <c r="N130" s="579">
        <f>'⇒【交付金】様式2-２'!B142</f>
        <v>0</v>
      </c>
      <c r="O130" s="579" t="str">
        <f t="shared" si="1"/>
        <v>0</v>
      </c>
    </row>
    <row r="131" spans="1:15" s="578" customFormat="1">
      <c r="A131" s="579" t="str">
        <f>【全員最初に作成】基本情報!AD164</f>
        <v/>
      </c>
      <c r="B131" s="579">
        <f>【全員最初に作成】基本情報!M164</f>
        <v>0</v>
      </c>
      <c r="C131" s="579">
        <f>【全員最初に作成】基本情報!R164</f>
        <v>0</v>
      </c>
      <c r="D131" s="579">
        <f>【全員最初に作成】基本情報!W164</f>
        <v>0</v>
      </c>
      <c r="E131" s="579">
        <f>【全員最初に作成】基本情報!X164</f>
        <v>0</v>
      </c>
      <c r="F131" s="579">
        <f>【全員最初に作成】基本情報!Y164</f>
        <v>0</v>
      </c>
      <c r="G131" s="579" t="str">
        <f>【全員最初に作成】基本情報!$M$23</f>
        <v>厚労　太郎</v>
      </c>
      <c r="H131" s="579" t="str">
        <f>【全員最初に作成】基本情報!$M$24</f>
        <v>03-3571-0000</v>
      </c>
      <c r="I131" s="579" t="str">
        <f>【全員最初に作成】基本情報!$M$25</f>
        <v>03-3571-9999</v>
      </c>
      <c r="J131" s="579">
        <f>'⇒【処遇】別紙様式2-2'!R141</f>
        <v>0</v>
      </c>
      <c r="K131" s="579">
        <f>'⇒【処遇】別紙様式2-2'!S141</f>
        <v>0</v>
      </c>
      <c r="L131" s="579">
        <f>'⇒【特定】別紙様式2-3'!R141</f>
        <v>0</v>
      </c>
      <c r="M131" s="579">
        <f>'⇒【特定】別紙様式2-3'!S141</f>
        <v>0</v>
      </c>
      <c r="N131" s="579">
        <f>'⇒【交付金】様式2-２'!B143</f>
        <v>0</v>
      </c>
      <c r="O131" s="579" t="str">
        <f t="shared" ref="O131:O194" si="2">A131&amp;F131</f>
        <v>0</v>
      </c>
    </row>
    <row r="132" spans="1:15" s="578" customFormat="1">
      <c r="A132" s="579" t="str">
        <f>【全員最初に作成】基本情報!AD165</f>
        <v/>
      </c>
      <c r="B132" s="579">
        <f>【全員最初に作成】基本情報!M165</f>
        <v>0</v>
      </c>
      <c r="C132" s="579">
        <f>【全員最初に作成】基本情報!R165</f>
        <v>0</v>
      </c>
      <c r="D132" s="579">
        <f>【全員最初に作成】基本情報!W165</f>
        <v>0</v>
      </c>
      <c r="E132" s="579">
        <f>【全員最初に作成】基本情報!X165</f>
        <v>0</v>
      </c>
      <c r="F132" s="579">
        <f>【全員最初に作成】基本情報!Y165</f>
        <v>0</v>
      </c>
      <c r="G132" s="579" t="str">
        <f>【全員最初に作成】基本情報!$M$23</f>
        <v>厚労　太郎</v>
      </c>
      <c r="H132" s="579" t="str">
        <f>【全員最初に作成】基本情報!$M$24</f>
        <v>03-3571-0000</v>
      </c>
      <c r="I132" s="579" t="str">
        <f>【全員最初に作成】基本情報!$M$25</f>
        <v>03-3571-9999</v>
      </c>
      <c r="J132" s="579">
        <f>'⇒【処遇】別紙様式2-2'!R142</f>
        <v>0</v>
      </c>
      <c r="K132" s="579">
        <f>'⇒【処遇】別紙様式2-2'!S142</f>
        <v>0</v>
      </c>
      <c r="L132" s="579">
        <f>'⇒【特定】別紙様式2-3'!R142</f>
        <v>0</v>
      </c>
      <c r="M132" s="579">
        <f>'⇒【特定】別紙様式2-3'!S142</f>
        <v>0</v>
      </c>
      <c r="N132" s="579">
        <f>'⇒【交付金】様式2-２'!B144</f>
        <v>0</v>
      </c>
      <c r="O132" s="579" t="str">
        <f t="shared" si="2"/>
        <v>0</v>
      </c>
    </row>
    <row r="133" spans="1:15" s="578" customFormat="1">
      <c r="A133" s="579" t="str">
        <f>【全員最初に作成】基本情報!AD166</f>
        <v/>
      </c>
      <c r="B133" s="579">
        <f>【全員最初に作成】基本情報!M166</f>
        <v>0</v>
      </c>
      <c r="C133" s="579">
        <f>【全員最初に作成】基本情報!R166</f>
        <v>0</v>
      </c>
      <c r="D133" s="579">
        <f>【全員最初に作成】基本情報!W166</f>
        <v>0</v>
      </c>
      <c r="E133" s="579">
        <f>【全員最初に作成】基本情報!X166</f>
        <v>0</v>
      </c>
      <c r="F133" s="579">
        <f>【全員最初に作成】基本情報!Y166</f>
        <v>0</v>
      </c>
      <c r="G133" s="579" t="str">
        <f>【全員最初に作成】基本情報!$M$23</f>
        <v>厚労　太郎</v>
      </c>
      <c r="H133" s="579" t="str">
        <f>【全員最初に作成】基本情報!$M$24</f>
        <v>03-3571-0000</v>
      </c>
      <c r="I133" s="579" t="str">
        <f>【全員最初に作成】基本情報!$M$25</f>
        <v>03-3571-9999</v>
      </c>
      <c r="J133" s="579">
        <f>'⇒【処遇】別紙様式2-2'!R143</f>
        <v>0</v>
      </c>
      <c r="K133" s="579">
        <f>'⇒【処遇】別紙様式2-2'!S143</f>
        <v>0</v>
      </c>
      <c r="L133" s="579">
        <f>'⇒【特定】別紙様式2-3'!R143</f>
        <v>0</v>
      </c>
      <c r="M133" s="579">
        <f>'⇒【特定】別紙様式2-3'!S143</f>
        <v>0</v>
      </c>
      <c r="N133" s="579">
        <f>'⇒【交付金】様式2-２'!B145</f>
        <v>0</v>
      </c>
      <c r="O133" s="579" t="str">
        <f t="shared" si="2"/>
        <v>0</v>
      </c>
    </row>
    <row r="134" spans="1:15" s="578" customFormat="1">
      <c r="A134" s="579" t="str">
        <f>【全員最初に作成】基本情報!AD167</f>
        <v/>
      </c>
      <c r="B134" s="579">
        <f>【全員最初に作成】基本情報!M167</f>
        <v>0</v>
      </c>
      <c r="C134" s="579">
        <f>【全員最初に作成】基本情報!R167</f>
        <v>0</v>
      </c>
      <c r="D134" s="579">
        <f>【全員最初に作成】基本情報!W167</f>
        <v>0</v>
      </c>
      <c r="E134" s="579">
        <f>【全員最初に作成】基本情報!X167</f>
        <v>0</v>
      </c>
      <c r="F134" s="579">
        <f>【全員最初に作成】基本情報!Y167</f>
        <v>0</v>
      </c>
      <c r="G134" s="579" t="str">
        <f>【全員最初に作成】基本情報!$M$23</f>
        <v>厚労　太郎</v>
      </c>
      <c r="H134" s="579" t="str">
        <f>【全員最初に作成】基本情報!$M$24</f>
        <v>03-3571-0000</v>
      </c>
      <c r="I134" s="579" t="str">
        <f>【全員最初に作成】基本情報!$M$25</f>
        <v>03-3571-9999</v>
      </c>
      <c r="J134" s="579">
        <f>'⇒【処遇】別紙様式2-2'!R144</f>
        <v>0</v>
      </c>
      <c r="K134" s="579">
        <f>'⇒【処遇】別紙様式2-2'!S144</f>
        <v>0</v>
      </c>
      <c r="L134" s="579">
        <f>'⇒【特定】別紙様式2-3'!R144</f>
        <v>0</v>
      </c>
      <c r="M134" s="579">
        <f>'⇒【特定】別紙様式2-3'!S144</f>
        <v>0</v>
      </c>
      <c r="N134" s="579">
        <f>'⇒【交付金】様式2-２'!B146</f>
        <v>0</v>
      </c>
      <c r="O134" s="579" t="str">
        <f t="shared" si="2"/>
        <v>0</v>
      </c>
    </row>
    <row r="135" spans="1:15" s="578" customFormat="1">
      <c r="A135" s="579" t="str">
        <f>【全員最初に作成】基本情報!AD168</f>
        <v/>
      </c>
      <c r="B135" s="579">
        <f>【全員最初に作成】基本情報!M168</f>
        <v>0</v>
      </c>
      <c r="C135" s="579">
        <f>【全員最初に作成】基本情報!R168</f>
        <v>0</v>
      </c>
      <c r="D135" s="579">
        <f>【全員最初に作成】基本情報!W168</f>
        <v>0</v>
      </c>
      <c r="E135" s="579">
        <f>【全員最初に作成】基本情報!X168</f>
        <v>0</v>
      </c>
      <c r="F135" s="579">
        <f>【全員最初に作成】基本情報!Y168</f>
        <v>0</v>
      </c>
      <c r="G135" s="579" t="str">
        <f>【全員最初に作成】基本情報!$M$23</f>
        <v>厚労　太郎</v>
      </c>
      <c r="H135" s="579" t="str">
        <f>【全員最初に作成】基本情報!$M$24</f>
        <v>03-3571-0000</v>
      </c>
      <c r="I135" s="579" t="str">
        <f>【全員最初に作成】基本情報!$M$25</f>
        <v>03-3571-9999</v>
      </c>
      <c r="J135" s="579">
        <f>'⇒【処遇】別紙様式2-2'!R145</f>
        <v>0</v>
      </c>
      <c r="K135" s="579">
        <f>'⇒【処遇】別紙様式2-2'!S145</f>
        <v>0</v>
      </c>
      <c r="L135" s="579">
        <f>'⇒【特定】別紙様式2-3'!R145</f>
        <v>0</v>
      </c>
      <c r="M135" s="579">
        <f>'⇒【特定】別紙様式2-3'!S145</f>
        <v>0</v>
      </c>
      <c r="N135" s="579">
        <f>'⇒【交付金】様式2-２'!B147</f>
        <v>0</v>
      </c>
      <c r="O135" s="579" t="str">
        <f t="shared" si="2"/>
        <v>0</v>
      </c>
    </row>
    <row r="136" spans="1:15" s="578" customFormat="1">
      <c r="A136" s="579" t="str">
        <f>【全員最初に作成】基本情報!AD169</f>
        <v/>
      </c>
      <c r="B136" s="579">
        <f>【全員最初に作成】基本情報!M169</f>
        <v>0</v>
      </c>
      <c r="C136" s="579">
        <f>【全員最初に作成】基本情報!R169</f>
        <v>0</v>
      </c>
      <c r="D136" s="579">
        <f>【全員最初に作成】基本情報!W169</f>
        <v>0</v>
      </c>
      <c r="E136" s="579">
        <f>【全員最初に作成】基本情報!X169</f>
        <v>0</v>
      </c>
      <c r="F136" s="579">
        <f>【全員最初に作成】基本情報!Y169</f>
        <v>0</v>
      </c>
      <c r="G136" s="579" t="str">
        <f>【全員最初に作成】基本情報!$M$23</f>
        <v>厚労　太郎</v>
      </c>
      <c r="H136" s="579" t="str">
        <f>【全員最初に作成】基本情報!$M$24</f>
        <v>03-3571-0000</v>
      </c>
      <c r="I136" s="579" t="str">
        <f>【全員最初に作成】基本情報!$M$25</f>
        <v>03-3571-9999</v>
      </c>
      <c r="J136" s="579">
        <f>'⇒【処遇】別紙様式2-2'!R146</f>
        <v>0</v>
      </c>
      <c r="K136" s="579">
        <f>'⇒【処遇】別紙様式2-2'!S146</f>
        <v>0</v>
      </c>
      <c r="L136" s="579">
        <f>'⇒【特定】別紙様式2-3'!R146</f>
        <v>0</v>
      </c>
      <c r="M136" s="579">
        <f>'⇒【特定】別紙様式2-3'!S146</f>
        <v>0</v>
      </c>
      <c r="N136" s="579">
        <f>'⇒【交付金】様式2-２'!B148</f>
        <v>0</v>
      </c>
      <c r="O136" s="579" t="str">
        <f t="shared" si="2"/>
        <v>0</v>
      </c>
    </row>
    <row r="137" spans="1:15" s="578" customFormat="1">
      <c r="A137" s="579" t="str">
        <f>【全員最初に作成】基本情報!AD170</f>
        <v/>
      </c>
      <c r="B137" s="579">
        <f>【全員最初に作成】基本情報!M170</f>
        <v>0</v>
      </c>
      <c r="C137" s="579">
        <f>【全員最初に作成】基本情報!R170</f>
        <v>0</v>
      </c>
      <c r="D137" s="579">
        <f>【全員最初に作成】基本情報!W170</f>
        <v>0</v>
      </c>
      <c r="E137" s="579">
        <f>【全員最初に作成】基本情報!X170</f>
        <v>0</v>
      </c>
      <c r="F137" s="579">
        <f>【全員最初に作成】基本情報!Y170</f>
        <v>0</v>
      </c>
      <c r="G137" s="579" t="str">
        <f>【全員最初に作成】基本情報!$M$23</f>
        <v>厚労　太郎</v>
      </c>
      <c r="H137" s="579" t="str">
        <f>【全員最初に作成】基本情報!$M$24</f>
        <v>03-3571-0000</v>
      </c>
      <c r="I137" s="579" t="str">
        <f>【全員最初に作成】基本情報!$M$25</f>
        <v>03-3571-9999</v>
      </c>
      <c r="J137" s="579">
        <f>'⇒【処遇】別紙様式2-2'!R147</f>
        <v>0</v>
      </c>
      <c r="K137" s="579">
        <f>'⇒【処遇】別紙様式2-2'!S147</f>
        <v>0</v>
      </c>
      <c r="L137" s="579">
        <f>'⇒【特定】別紙様式2-3'!R147</f>
        <v>0</v>
      </c>
      <c r="M137" s="579">
        <f>'⇒【特定】別紙様式2-3'!S147</f>
        <v>0</v>
      </c>
      <c r="N137" s="579">
        <f>'⇒【交付金】様式2-２'!B149</f>
        <v>0</v>
      </c>
      <c r="O137" s="579" t="str">
        <f t="shared" si="2"/>
        <v>0</v>
      </c>
    </row>
    <row r="138" spans="1:15" s="578" customFormat="1">
      <c r="A138" s="579" t="str">
        <f>【全員最初に作成】基本情報!AD171</f>
        <v/>
      </c>
      <c r="B138" s="579">
        <f>【全員最初に作成】基本情報!M171</f>
        <v>0</v>
      </c>
      <c r="C138" s="579">
        <f>【全員最初に作成】基本情報!R171</f>
        <v>0</v>
      </c>
      <c r="D138" s="579">
        <f>【全員最初に作成】基本情報!W171</f>
        <v>0</v>
      </c>
      <c r="E138" s="579">
        <f>【全員最初に作成】基本情報!X171</f>
        <v>0</v>
      </c>
      <c r="F138" s="579">
        <f>【全員最初に作成】基本情報!Y171</f>
        <v>0</v>
      </c>
      <c r="G138" s="579" t="str">
        <f>【全員最初に作成】基本情報!$M$23</f>
        <v>厚労　太郎</v>
      </c>
      <c r="H138" s="579" t="str">
        <f>【全員最初に作成】基本情報!$M$24</f>
        <v>03-3571-0000</v>
      </c>
      <c r="I138" s="579" t="str">
        <f>【全員最初に作成】基本情報!$M$25</f>
        <v>03-3571-9999</v>
      </c>
      <c r="J138" s="579">
        <f>'⇒【処遇】別紙様式2-2'!R148</f>
        <v>0</v>
      </c>
      <c r="K138" s="579">
        <f>'⇒【処遇】別紙様式2-2'!S148</f>
        <v>0</v>
      </c>
      <c r="L138" s="579">
        <f>'⇒【特定】別紙様式2-3'!R148</f>
        <v>0</v>
      </c>
      <c r="M138" s="579">
        <f>'⇒【特定】別紙様式2-3'!S148</f>
        <v>0</v>
      </c>
      <c r="N138" s="579">
        <f>'⇒【交付金】様式2-２'!B150</f>
        <v>0</v>
      </c>
      <c r="O138" s="579" t="str">
        <f t="shared" si="2"/>
        <v>0</v>
      </c>
    </row>
    <row r="139" spans="1:15" s="578" customFormat="1">
      <c r="A139" s="579" t="str">
        <f>【全員最初に作成】基本情報!AD172</f>
        <v/>
      </c>
      <c r="B139" s="579">
        <f>【全員最初に作成】基本情報!M172</f>
        <v>0</v>
      </c>
      <c r="C139" s="579">
        <f>【全員最初に作成】基本情報!R172</f>
        <v>0</v>
      </c>
      <c r="D139" s="579">
        <f>【全員最初に作成】基本情報!W172</f>
        <v>0</v>
      </c>
      <c r="E139" s="579">
        <f>【全員最初に作成】基本情報!X172</f>
        <v>0</v>
      </c>
      <c r="F139" s="579">
        <f>【全員最初に作成】基本情報!Y172</f>
        <v>0</v>
      </c>
      <c r="G139" s="579" t="str">
        <f>【全員最初に作成】基本情報!$M$23</f>
        <v>厚労　太郎</v>
      </c>
      <c r="H139" s="579" t="str">
        <f>【全員最初に作成】基本情報!$M$24</f>
        <v>03-3571-0000</v>
      </c>
      <c r="I139" s="579" t="str">
        <f>【全員最初に作成】基本情報!$M$25</f>
        <v>03-3571-9999</v>
      </c>
      <c r="J139" s="579">
        <f>'⇒【処遇】別紙様式2-2'!R149</f>
        <v>0</v>
      </c>
      <c r="K139" s="579">
        <f>'⇒【処遇】別紙様式2-2'!S149</f>
        <v>0</v>
      </c>
      <c r="L139" s="579">
        <f>'⇒【特定】別紙様式2-3'!R149</f>
        <v>0</v>
      </c>
      <c r="M139" s="579">
        <f>'⇒【特定】別紙様式2-3'!S149</f>
        <v>0</v>
      </c>
      <c r="N139" s="579">
        <f>'⇒【交付金】様式2-２'!B151</f>
        <v>0</v>
      </c>
      <c r="O139" s="579" t="str">
        <f t="shared" si="2"/>
        <v>0</v>
      </c>
    </row>
    <row r="140" spans="1:15" s="578" customFormat="1">
      <c r="A140" s="579" t="str">
        <f>【全員最初に作成】基本情報!AD173</f>
        <v/>
      </c>
      <c r="B140" s="579">
        <f>【全員最初に作成】基本情報!M173</f>
        <v>0</v>
      </c>
      <c r="C140" s="579">
        <f>【全員最初に作成】基本情報!R173</f>
        <v>0</v>
      </c>
      <c r="D140" s="579">
        <f>【全員最初に作成】基本情報!W173</f>
        <v>0</v>
      </c>
      <c r="E140" s="579">
        <f>【全員最初に作成】基本情報!X173</f>
        <v>0</v>
      </c>
      <c r="F140" s="579">
        <f>【全員最初に作成】基本情報!Y173</f>
        <v>0</v>
      </c>
      <c r="G140" s="579" t="str">
        <f>【全員最初に作成】基本情報!$M$23</f>
        <v>厚労　太郎</v>
      </c>
      <c r="H140" s="579" t="str">
        <f>【全員最初に作成】基本情報!$M$24</f>
        <v>03-3571-0000</v>
      </c>
      <c r="I140" s="579" t="str">
        <f>【全員最初に作成】基本情報!$M$25</f>
        <v>03-3571-9999</v>
      </c>
      <c r="J140" s="579">
        <f>'⇒【処遇】別紙様式2-2'!R150</f>
        <v>0</v>
      </c>
      <c r="K140" s="579">
        <f>'⇒【処遇】別紙様式2-2'!S150</f>
        <v>0</v>
      </c>
      <c r="L140" s="579">
        <f>'⇒【特定】別紙様式2-3'!R150</f>
        <v>0</v>
      </c>
      <c r="M140" s="579">
        <f>'⇒【特定】別紙様式2-3'!S150</f>
        <v>0</v>
      </c>
      <c r="N140" s="579">
        <f>'⇒【交付金】様式2-２'!B152</f>
        <v>0</v>
      </c>
      <c r="O140" s="579" t="str">
        <f t="shared" si="2"/>
        <v>0</v>
      </c>
    </row>
    <row r="141" spans="1:15" s="578" customFormat="1">
      <c r="A141" s="579" t="str">
        <f>【全員最初に作成】基本情報!AD174</f>
        <v/>
      </c>
      <c r="B141" s="579">
        <f>【全員最初に作成】基本情報!M174</f>
        <v>0</v>
      </c>
      <c r="C141" s="579">
        <f>【全員最初に作成】基本情報!R174</f>
        <v>0</v>
      </c>
      <c r="D141" s="579">
        <f>【全員最初に作成】基本情報!W174</f>
        <v>0</v>
      </c>
      <c r="E141" s="579">
        <f>【全員最初に作成】基本情報!X174</f>
        <v>0</v>
      </c>
      <c r="F141" s="579">
        <f>【全員最初に作成】基本情報!Y174</f>
        <v>0</v>
      </c>
      <c r="G141" s="579" t="str">
        <f>【全員最初に作成】基本情報!$M$23</f>
        <v>厚労　太郎</v>
      </c>
      <c r="H141" s="579" t="str">
        <f>【全員最初に作成】基本情報!$M$24</f>
        <v>03-3571-0000</v>
      </c>
      <c r="I141" s="579" t="str">
        <f>【全員最初に作成】基本情報!$M$25</f>
        <v>03-3571-9999</v>
      </c>
      <c r="J141" s="579">
        <f>'⇒【処遇】別紙様式2-2'!R151</f>
        <v>0</v>
      </c>
      <c r="K141" s="579">
        <f>'⇒【処遇】別紙様式2-2'!S151</f>
        <v>0</v>
      </c>
      <c r="L141" s="579">
        <f>'⇒【特定】別紙様式2-3'!R151</f>
        <v>0</v>
      </c>
      <c r="M141" s="579">
        <f>'⇒【特定】別紙様式2-3'!S151</f>
        <v>0</v>
      </c>
      <c r="N141" s="579">
        <f>'⇒【交付金】様式2-２'!B153</f>
        <v>0</v>
      </c>
      <c r="O141" s="579" t="str">
        <f t="shared" si="2"/>
        <v>0</v>
      </c>
    </row>
    <row r="142" spans="1:15" s="578" customFormat="1">
      <c r="A142" s="579" t="str">
        <f>【全員最初に作成】基本情報!AD175</f>
        <v/>
      </c>
      <c r="B142" s="579">
        <f>【全員最初に作成】基本情報!M175</f>
        <v>0</v>
      </c>
      <c r="C142" s="579">
        <f>【全員最初に作成】基本情報!R175</f>
        <v>0</v>
      </c>
      <c r="D142" s="579">
        <f>【全員最初に作成】基本情報!W175</f>
        <v>0</v>
      </c>
      <c r="E142" s="579">
        <f>【全員最初に作成】基本情報!X175</f>
        <v>0</v>
      </c>
      <c r="F142" s="579">
        <f>【全員最初に作成】基本情報!Y175</f>
        <v>0</v>
      </c>
      <c r="G142" s="579" t="str">
        <f>【全員最初に作成】基本情報!$M$23</f>
        <v>厚労　太郎</v>
      </c>
      <c r="H142" s="579" t="str">
        <f>【全員最初に作成】基本情報!$M$24</f>
        <v>03-3571-0000</v>
      </c>
      <c r="I142" s="579" t="str">
        <f>【全員最初に作成】基本情報!$M$25</f>
        <v>03-3571-9999</v>
      </c>
      <c r="J142" s="579">
        <f>'⇒【処遇】別紙様式2-2'!R152</f>
        <v>0</v>
      </c>
      <c r="K142" s="579">
        <f>'⇒【処遇】別紙様式2-2'!S152</f>
        <v>0</v>
      </c>
      <c r="L142" s="579">
        <f>'⇒【特定】別紙様式2-3'!R152</f>
        <v>0</v>
      </c>
      <c r="M142" s="579">
        <f>'⇒【特定】別紙様式2-3'!S152</f>
        <v>0</v>
      </c>
      <c r="N142" s="579">
        <f>'⇒【交付金】様式2-２'!B154</f>
        <v>0</v>
      </c>
      <c r="O142" s="579" t="str">
        <f t="shared" si="2"/>
        <v>0</v>
      </c>
    </row>
    <row r="143" spans="1:15" s="578" customFormat="1">
      <c r="A143" s="579" t="str">
        <f>【全員最初に作成】基本情報!AD176</f>
        <v/>
      </c>
      <c r="B143" s="579">
        <f>【全員最初に作成】基本情報!M176</f>
        <v>0</v>
      </c>
      <c r="C143" s="579">
        <f>【全員最初に作成】基本情報!R176</f>
        <v>0</v>
      </c>
      <c r="D143" s="579">
        <f>【全員最初に作成】基本情報!W176</f>
        <v>0</v>
      </c>
      <c r="E143" s="579">
        <f>【全員最初に作成】基本情報!X176</f>
        <v>0</v>
      </c>
      <c r="F143" s="579">
        <f>【全員最初に作成】基本情報!Y176</f>
        <v>0</v>
      </c>
      <c r="G143" s="579" t="str">
        <f>【全員最初に作成】基本情報!$M$23</f>
        <v>厚労　太郎</v>
      </c>
      <c r="H143" s="579" t="str">
        <f>【全員最初に作成】基本情報!$M$24</f>
        <v>03-3571-0000</v>
      </c>
      <c r="I143" s="579" t="str">
        <f>【全員最初に作成】基本情報!$M$25</f>
        <v>03-3571-9999</v>
      </c>
      <c r="J143" s="579">
        <f>'⇒【処遇】別紙様式2-2'!R153</f>
        <v>0</v>
      </c>
      <c r="K143" s="579">
        <f>'⇒【処遇】別紙様式2-2'!S153</f>
        <v>0</v>
      </c>
      <c r="L143" s="579">
        <f>'⇒【特定】別紙様式2-3'!R153</f>
        <v>0</v>
      </c>
      <c r="M143" s="579">
        <f>'⇒【特定】別紙様式2-3'!S153</f>
        <v>0</v>
      </c>
      <c r="N143" s="579">
        <f>'⇒【交付金】様式2-２'!B155</f>
        <v>0</v>
      </c>
      <c r="O143" s="579" t="str">
        <f t="shared" si="2"/>
        <v>0</v>
      </c>
    </row>
    <row r="144" spans="1:15" s="578" customFormat="1">
      <c r="A144" s="579" t="str">
        <f>【全員最初に作成】基本情報!AD177</f>
        <v/>
      </c>
      <c r="B144" s="579">
        <f>【全員最初に作成】基本情報!M177</f>
        <v>0</v>
      </c>
      <c r="C144" s="579">
        <f>【全員最初に作成】基本情報!R177</f>
        <v>0</v>
      </c>
      <c r="D144" s="579">
        <f>【全員最初に作成】基本情報!W177</f>
        <v>0</v>
      </c>
      <c r="E144" s="579">
        <f>【全員最初に作成】基本情報!X177</f>
        <v>0</v>
      </c>
      <c r="F144" s="579">
        <f>【全員最初に作成】基本情報!Y177</f>
        <v>0</v>
      </c>
      <c r="G144" s="579" t="str">
        <f>【全員最初に作成】基本情報!$M$23</f>
        <v>厚労　太郎</v>
      </c>
      <c r="H144" s="579" t="str">
        <f>【全員最初に作成】基本情報!$M$24</f>
        <v>03-3571-0000</v>
      </c>
      <c r="I144" s="579" t="str">
        <f>【全員最初に作成】基本情報!$M$25</f>
        <v>03-3571-9999</v>
      </c>
      <c r="J144" s="579">
        <f>'⇒【処遇】別紙様式2-2'!R154</f>
        <v>0</v>
      </c>
      <c r="K144" s="579">
        <f>'⇒【処遇】別紙様式2-2'!S154</f>
        <v>0</v>
      </c>
      <c r="L144" s="579">
        <f>'⇒【特定】別紙様式2-3'!R154</f>
        <v>0</v>
      </c>
      <c r="M144" s="579">
        <f>'⇒【特定】別紙様式2-3'!S154</f>
        <v>0</v>
      </c>
      <c r="N144" s="579">
        <f>'⇒【交付金】様式2-２'!B156</f>
        <v>0</v>
      </c>
      <c r="O144" s="579" t="str">
        <f t="shared" si="2"/>
        <v>0</v>
      </c>
    </row>
    <row r="145" spans="1:15" s="578" customFormat="1">
      <c r="A145" s="579" t="str">
        <f>【全員最初に作成】基本情報!AD178</f>
        <v/>
      </c>
      <c r="B145" s="579">
        <f>【全員最初に作成】基本情報!M178</f>
        <v>0</v>
      </c>
      <c r="C145" s="579">
        <f>【全員最初に作成】基本情報!R178</f>
        <v>0</v>
      </c>
      <c r="D145" s="579">
        <f>【全員最初に作成】基本情報!W178</f>
        <v>0</v>
      </c>
      <c r="E145" s="579">
        <f>【全員最初に作成】基本情報!X178</f>
        <v>0</v>
      </c>
      <c r="F145" s="579">
        <f>【全員最初に作成】基本情報!Y178</f>
        <v>0</v>
      </c>
      <c r="G145" s="579" t="str">
        <f>【全員最初に作成】基本情報!$M$23</f>
        <v>厚労　太郎</v>
      </c>
      <c r="H145" s="579" t="str">
        <f>【全員最初に作成】基本情報!$M$24</f>
        <v>03-3571-0000</v>
      </c>
      <c r="I145" s="579" t="str">
        <f>【全員最初に作成】基本情報!$M$25</f>
        <v>03-3571-9999</v>
      </c>
      <c r="J145" s="579">
        <f>'⇒【処遇】別紙様式2-2'!R155</f>
        <v>0</v>
      </c>
      <c r="K145" s="579">
        <f>'⇒【処遇】別紙様式2-2'!S155</f>
        <v>0</v>
      </c>
      <c r="L145" s="579">
        <f>'⇒【特定】別紙様式2-3'!R155</f>
        <v>0</v>
      </c>
      <c r="M145" s="579">
        <f>'⇒【特定】別紙様式2-3'!S155</f>
        <v>0</v>
      </c>
      <c r="N145" s="579">
        <f>'⇒【交付金】様式2-２'!B157</f>
        <v>0</v>
      </c>
      <c r="O145" s="579" t="str">
        <f t="shared" si="2"/>
        <v>0</v>
      </c>
    </row>
    <row r="146" spans="1:15" s="578" customFormat="1">
      <c r="A146" s="579" t="str">
        <f>【全員最初に作成】基本情報!AD179</f>
        <v/>
      </c>
      <c r="B146" s="579">
        <f>【全員最初に作成】基本情報!M179</f>
        <v>0</v>
      </c>
      <c r="C146" s="579">
        <f>【全員最初に作成】基本情報!R179</f>
        <v>0</v>
      </c>
      <c r="D146" s="579">
        <f>【全員最初に作成】基本情報!W179</f>
        <v>0</v>
      </c>
      <c r="E146" s="579">
        <f>【全員最初に作成】基本情報!X179</f>
        <v>0</v>
      </c>
      <c r="F146" s="579">
        <f>【全員最初に作成】基本情報!Y179</f>
        <v>0</v>
      </c>
      <c r="G146" s="579" t="str">
        <f>【全員最初に作成】基本情報!$M$23</f>
        <v>厚労　太郎</v>
      </c>
      <c r="H146" s="579" t="str">
        <f>【全員最初に作成】基本情報!$M$24</f>
        <v>03-3571-0000</v>
      </c>
      <c r="I146" s="579" t="str">
        <f>【全員最初に作成】基本情報!$M$25</f>
        <v>03-3571-9999</v>
      </c>
      <c r="J146" s="579">
        <f>'⇒【処遇】別紙様式2-2'!R156</f>
        <v>0</v>
      </c>
      <c r="K146" s="579">
        <f>'⇒【処遇】別紙様式2-2'!S156</f>
        <v>0</v>
      </c>
      <c r="L146" s="579">
        <f>'⇒【特定】別紙様式2-3'!R156</f>
        <v>0</v>
      </c>
      <c r="M146" s="579">
        <f>'⇒【特定】別紙様式2-3'!S156</f>
        <v>0</v>
      </c>
      <c r="N146" s="579">
        <f>'⇒【交付金】様式2-２'!B158</f>
        <v>0</v>
      </c>
      <c r="O146" s="579" t="str">
        <f t="shared" si="2"/>
        <v>0</v>
      </c>
    </row>
    <row r="147" spans="1:15" s="578" customFormat="1">
      <c r="A147" s="579" t="str">
        <f>【全員最初に作成】基本情報!AD180</f>
        <v/>
      </c>
      <c r="B147" s="579">
        <f>【全員最初に作成】基本情報!M180</f>
        <v>0</v>
      </c>
      <c r="C147" s="579">
        <f>【全員最初に作成】基本情報!R180</f>
        <v>0</v>
      </c>
      <c r="D147" s="579">
        <f>【全員最初に作成】基本情報!W180</f>
        <v>0</v>
      </c>
      <c r="E147" s="579">
        <f>【全員最初に作成】基本情報!X180</f>
        <v>0</v>
      </c>
      <c r="F147" s="579">
        <f>【全員最初に作成】基本情報!Y180</f>
        <v>0</v>
      </c>
      <c r="G147" s="579" t="str">
        <f>【全員最初に作成】基本情報!$M$23</f>
        <v>厚労　太郎</v>
      </c>
      <c r="H147" s="579" t="str">
        <f>【全員最初に作成】基本情報!$M$24</f>
        <v>03-3571-0000</v>
      </c>
      <c r="I147" s="579" t="str">
        <f>【全員最初に作成】基本情報!$M$25</f>
        <v>03-3571-9999</v>
      </c>
      <c r="J147" s="579">
        <f>'⇒【処遇】別紙様式2-2'!R157</f>
        <v>0</v>
      </c>
      <c r="K147" s="579">
        <f>'⇒【処遇】別紙様式2-2'!S157</f>
        <v>0</v>
      </c>
      <c r="L147" s="579">
        <f>'⇒【特定】別紙様式2-3'!R157</f>
        <v>0</v>
      </c>
      <c r="M147" s="579">
        <f>'⇒【特定】別紙様式2-3'!S157</f>
        <v>0</v>
      </c>
      <c r="N147" s="579">
        <f>'⇒【交付金】様式2-２'!B159</f>
        <v>0</v>
      </c>
      <c r="O147" s="579" t="str">
        <f t="shared" si="2"/>
        <v>0</v>
      </c>
    </row>
    <row r="148" spans="1:15" s="578" customFormat="1">
      <c r="A148" s="579" t="str">
        <f>【全員最初に作成】基本情報!AD181</f>
        <v/>
      </c>
      <c r="B148" s="579">
        <f>【全員最初に作成】基本情報!M181</f>
        <v>0</v>
      </c>
      <c r="C148" s="579">
        <f>【全員最初に作成】基本情報!R181</f>
        <v>0</v>
      </c>
      <c r="D148" s="579">
        <f>【全員最初に作成】基本情報!W181</f>
        <v>0</v>
      </c>
      <c r="E148" s="579">
        <f>【全員最初に作成】基本情報!X181</f>
        <v>0</v>
      </c>
      <c r="F148" s="579">
        <f>【全員最初に作成】基本情報!Y181</f>
        <v>0</v>
      </c>
      <c r="G148" s="579" t="str">
        <f>【全員最初に作成】基本情報!$M$23</f>
        <v>厚労　太郎</v>
      </c>
      <c r="H148" s="579" t="str">
        <f>【全員最初に作成】基本情報!$M$24</f>
        <v>03-3571-0000</v>
      </c>
      <c r="I148" s="579" t="str">
        <f>【全員最初に作成】基本情報!$M$25</f>
        <v>03-3571-9999</v>
      </c>
      <c r="J148" s="579">
        <f>'⇒【処遇】別紙様式2-2'!R158</f>
        <v>0</v>
      </c>
      <c r="K148" s="579">
        <f>'⇒【処遇】別紙様式2-2'!S158</f>
        <v>0</v>
      </c>
      <c r="L148" s="579">
        <f>'⇒【特定】別紙様式2-3'!R158</f>
        <v>0</v>
      </c>
      <c r="M148" s="579">
        <f>'⇒【特定】別紙様式2-3'!S158</f>
        <v>0</v>
      </c>
      <c r="N148" s="579">
        <f>'⇒【交付金】様式2-２'!B160</f>
        <v>0</v>
      </c>
      <c r="O148" s="579" t="str">
        <f t="shared" si="2"/>
        <v>0</v>
      </c>
    </row>
    <row r="149" spans="1:15" s="578" customFormat="1">
      <c r="A149" s="579" t="str">
        <f>【全員最初に作成】基本情報!AD182</f>
        <v/>
      </c>
      <c r="B149" s="579">
        <f>【全員最初に作成】基本情報!M182</f>
        <v>0</v>
      </c>
      <c r="C149" s="579">
        <f>【全員最初に作成】基本情報!R182</f>
        <v>0</v>
      </c>
      <c r="D149" s="579">
        <f>【全員最初に作成】基本情報!W182</f>
        <v>0</v>
      </c>
      <c r="E149" s="579">
        <f>【全員最初に作成】基本情報!X182</f>
        <v>0</v>
      </c>
      <c r="F149" s="579">
        <f>【全員最初に作成】基本情報!Y182</f>
        <v>0</v>
      </c>
      <c r="G149" s="579" t="str">
        <f>【全員最初に作成】基本情報!$M$23</f>
        <v>厚労　太郎</v>
      </c>
      <c r="H149" s="579" t="str">
        <f>【全員最初に作成】基本情報!$M$24</f>
        <v>03-3571-0000</v>
      </c>
      <c r="I149" s="579" t="str">
        <f>【全員最初に作成】基本情報!$M$25</f>
        <v>03-3571-9999</v>
      </c>
      <c r="J149" s="579">
        <f>'⇒【処遇】別紙様式2-2'!R159</f>
        <v>0</v>
      </c>
      <c r="K149" s="579">
        <f>'⇒【処遇】別紙様式2-2'!S159</f>
        <v>0</v>
      </c>
      <c r="L149" s="579">
        <f>'⇒【特定】別紙様式2-3'!R159</f>
        <v>0</v>
      </c>
      <c r="M149" s="579">
        <f>'⇒【特定】別紙様式2-3'!S159</f>
        <v>0</v>
      </c>
      <c r="N149" s="579">
        <f>'⇒【交付金】様式2-２'!B161</f>
        <v>0</v>
      </c>
      <c r="O149" s="579" t="str">
        <f t="shared" si="2"/>
        <v>0</v>
      </c>
    </row>
    <row r="150" spans="1:15" s="578" customFormat="1">
      <c r="A150" s="579" t="str">
        <f>【全員最初に作成】基本情報!AD183</f>
        <v/>
      </c>
      <c r="B150" s="579">
        <f>【全員最初に作成】基本情報!M183</f>
        <v>0</v>
      </c>
      <c r="C150" s="579">
        <f>【全員最初に作成】基本情報!R183</f>
        <v>0</v>
      </c>
      <c r="D150" s="579">
        <f>【全員最初に作成】基本情報!W183</f>
        <v>0</v>
      </c>
      <c r="E150" s="579">
        <f>【全員最初に作成】基本情報!X183</f>
        <v>0</v>
      </c>
      <c r="F150" s="579">
        <f>【全員最初に作成】基本情報!Y183</f>
        <v>0</v>
      </c>
      <c r="G150" s="579" t="str">
        <f>【全員最初に作成】基本情報!$M$23</f>
        <v>厚労　太郎</v>
      </c>
      <c r="H150" s="579" t="str">
        <f>【全員最初に作成】基本情報!$M$24</f>
        <v>03-3571-0000</v>
      </c>
      <c r="I150" s="579" t="str">
        <f>【全員最初に作成】基本情報!$M$25</f>
        <v>03-3571-9999</v>
      </c>
      <c r="J150" s="579">
        <f>'⇒【処遇】別紙様式2-2'!R160</f>
        <v>0</v>
      </c>
      <c r="K150" s="579">
        <f>'⇒【処遇】別紙様式2-2'!S160</f>
        <v>0</v>
      </c>
      <c r="L150" s="579">
        <f>'⇒【特定】別紙様式2-3'!R160</f>
        <v>0</v>
      </c>
      <c r="M150" s="579">
        <f>'⇒【特定】別紙様式2-3'!S160</f>
        <v>0</v>
      </c>
      <c r="N150" s="579">
        <f>'⇒【交付金】様式2-２'!B162</f>
        <v>0</v>
      </c>
      <c r="O150" s="579" t="str">
        <f t="shared" si="2"/>
        <v>0</v>
      </c>
    </row>
    <row r="151" spans="1:15" s="578" customFormat="1">
      <c r="A151" s="579" t="str">
        <f>【全員最初に作成】基本情報!AD184</f>
        <v/>
      </c>
      <c r="B151" s="579">
        <f>【全員最初に作成】基本情報!M184</f>
        <v>0</v>
      </c>
      <c r="C151" s="579">
        <f>【全員最初に作成】基本情報!R184</f>
        <v>0</v>
      </c>
      <c r="D151" s="579">
        <f>【全員最初に作成】基本情報!W184</f>
        <v>0</v>
      </c>
      <c r="E151" s="579">
        <f>【全員最初に作成】基本情報!X184</f>
        <v>0</v>
      </c>
      <c r="F151" s="579">
        <f>【全員最初に作成】基本情報!Y184</f>
        <v>0</v>
      </c>
      <c r="G151" s="579" t="str">
        <f>【全員最初に作成】基本情報!$M$23</f>
        <v>厚労　太郎</v>
      </c>
      <c r="H151" s="579" t="str">
        <f>【全員最初に作成】基本情報!$M$24</f>
        <v>03-3571-0000</v>
      </c>
      <c r="I151" s="579" t="str">
        <f>【全員最初に作成】基本情報!$M$25</f>
        <v>03-3571-9999</v>
      </c>
      <c r="J151" s="579">
        <f>'⇒【処遇】別紙様式2-2'!R161</f>
        <v>0</v>
      </c>
      <c r="K151" s="579">
        <f>'⇒【処遇】別紙様式2-2'!S161</f>
        <v>0</v>
      </c>
      <c r="L151" s="579">
        <f>'⇒【特定】別紙様式2-3'!R161</f>
        <v>0</v>
      </c>
      <c r="M151" s="579">
        <f>'⇒【特定】別紙様式2-3'!S161</f>
        <v>0</v>
      </c>
      <c r="N151" s="579">
        <f>'⇒【交付金】様式2-２'!B163</f>
        <v>0</v>
      </c>
      <c r="O151" s="579" t="str">
        <f t="shared" si="2"/>
        <v>0</v>
      </c>
    </row>
    <row r="152" spans="1:15" s="578" customFormat="1">
      <c r="A152" s="579" t="str">
        <f>【全員最初に作成】基本情報!AD185</f>
        <v/>
      </c>
      <c r="B152" s="579">
        <f>【全員最初に作成】基本情報!M185</f>
        <v>0</v>
      </c>
      <c r="C152" s="579">
        <f>【全員最初に作成】基本情報!R185</f>
        <v>0</v>
      </c>
      <c r="D152" s="579">
        <f>【全員最初に作成】基本情報!W185</f>
        <v>0</v>
      </c>
      <c r="E152" s="579">
        <f>【全員最初に作成】基本情報!X185</f>
        <v>0</v>
      </c>
      <c r="F152" s="579">
        <f>【全員最初に作成】基本情報!Y185</f>
        <v>0</v>
      </c>
      <c r="G152" s="579" t="str">
        <f>【全員最初に作成】基本情報!$M$23</f>
        <v>厚労　太郎</v>
      </c>
      <c r="H152" s="579" t="str">
        <f>【全員最初に作成】基本情報!$M$24</f>
        <v>03-3571-0000</v>
      </c>
      <c r="I152" s="579" t="str">
        <f>【全員最初に作成】基本情報!$M$25</f>
        <v>03-3571-9999</v>
      </c>
      <c r="J152" s="579">
        <f>'⇒【処遇】別紙様式2-2'!R162</f>
        <v>0</v>
      </c>
      <c r="K152" s="579">
        <f>'⇒【処遇】別紙様式2-2'!S162</f>
        <v>0</v>
      </c>
      <c r="L152" s="579">
        <f>'⇒【特定】別紙様式2-3'!R162</f>
        <v>0</v>
      </c>
      <c r="M152" s="579">
        <f>'⇒【特定】別紙様式2-3'!S162</f>
        <v>0</v>
      </c>
      <c r="N152" s="579">
        <f>'⇒【交付金】様式2-２'!B164</f>
        <v>0</v>
      </c>
      <c r="O152" s="579" t="str">
        <f t="shared" si="2"/>
        <v>0</v>
      </c>
    </row>
    <row r="153" spans="1:15" s="578" customFormat="1">
      <c r="A153" s="579" t="str">
        <f>【全員最初に作成】基本情報!AD186</f>
        <v/>
      </c>
      <c r="B153" s="579">
        <f>【全員最初に作成】基本情報!M186</f>
        <v>0</v>
      </c>
      <c r="C153" s="579">
        <f>【全員最初に作成】基本情報!R186</f>
        <v>0</v>
      </c>
      <c r="D153" s="579">
        <f>【全員最初に作成】基本情報!W186</f>
        <v>0</v>
      </c>
      <c r="E153" s="579">
        <f>【全員最初に作成】基本情報!X186</f>
        <v>0</v>
      </c>
      <c r="F153" s="579">
        <f>【全員最初に作成】基本情報!Y186</f>
        <v>0</v>
      </c>
      <c r="G153" s="579" t="str">
        <f>【全員最初に作成】基本情報!$M$23</f>
        <v>厚労　太郎</v>
      </c>
      <c r="H153" s="579" t="str">
        <f>【全員最初に作成】基本情報!$M$24</f>
        <v>03-3571-0000</v>
      </c>
      <c r="I153" s="579" t="str">
        <f>【全員最初に作成】基本情報!$M$25</f>
        <v>03-3571-9999</v>
      </c>
      <c r="J153" s="579">
        <f>'⇒【処遇】別紙様式2-2'!R163</f>
        <v>0</v>
      </c>
      <c r="K153" s="579">
        <f>'⇒【処遇】別紙様式2-2'!S163</f>
        <v>0</v>
      </c>
      <c r="L153" s="579">
        <f>'⇒【特定】別紙様式2-3'!R163</f>
        <v>0</v>
      </c>
      <c r="M153" s="579">
        <f>'⇒【特定】別紙様式2-3'!S163</f>
        <v>0</v>
      </c>
      <c r="N153" s="579">
        <f>'⇒【交付金】様式2-２'!B165</f>
        <v>0</v>
      </c>
      <c r="O153" s="579" t="str">
        <f t="shared" si="2"/>
        <v>0</v>
      </c>
    </row>
    <row r="154" spans="1:15" s="578" customFormat="1">
      <c r="A154" s="579" t="str">
        <f>【全員最初に作成】基本情報!AD187</f>
        <v/>
      </c>
      <c r="B154" s="579">
        <f>【全員最初に作成】基本情報!M187</f>
        <v>0</v>
      </c>
      <c r="C154" s="579">
        <f>【全員最初に作成】基本情報!R187</f>
        <v>0</v>
      </c>
      <c r="D154" s="579">
        <f>【全員最初に作成】基本情報!W187</f>
        <v>0</v>
      </c>
      <c r="E154" s="579">
        <f>【全員最初に作成】基本情報!X187</f>
        <v>0</v>
      </c>
      <c r="F154" s="579">
        <f>【全員最初に作成】基本情報!Y187</f>
        <v>0</v>
      </c>
      <c r="G154" s="579" t="str">
        <f>【全員最初に作成】基本情報!$M$23</f>
        <v>厚労　太郎</v>
      </c>
      <c r="H154" s="579" t="str">
        <f>【全員最初に作成】基本情報!$M$24</f>
        <v>03-3571-0000</v>
      </c>
      <c r="I154" s="579" t="str">
        <f>【全員最初に作成】基本情報!$M$25</f>
        <v>03-3571-9999</v>
      </c>
      <c r="J154" s="579">
        <f>'⇒【処遇】別紙様式2-2'!R164</f>
        <v>0</v>
      </c>
      <c r="K154" s="579">
        <f>'⇒【処遇】別紙様式2-2'!S164</f>
        <v>0</v>
      </c>
      <c r="L154" s="579">
        <f>'⇒【特定】別紙様式2-3'!R164</f>
        <v>0</v>
      </c>
      <c r="M154" s="579">
        <f>'⇒【特定】別紙様式2-3'!S164</f>
        <v>0</v>
      </c>
      <c r="N154" s="579">
        <f>'⇒【交付金】様式2-２'!B166</f>
        <v>0</v>
      </c>
      <c r="O154" s="579" t="str">
        <f t="shared" si="2"/>
        <v>0</v>
      </c>
    </row>
    <row r="155" spans="1:15" s="578" customFormat="1">
      <c r="A155" s="579" t="str">
        <f>【全員最初に作成】基本情報!AD188</f>
        <v/>
      </c>
      <c r="B155" s="579">
        <f>【全員最初に作成】基本情報!M188</f>
        <v>0</v>
      </c>
      <c r="C155" s="579">
        <f>【全員最初に作成】基本情報!R188</f>
        <v>0</v>
      </c>
      <c r="D155" s="579">
        <f>【全員最初に作成】基本情報!W188</f>
        <v>0</v>
      </c>
      <c r="E155" s="579">
        <f>【全員最初に作成】基本情報!X188</f>
        <v>0</v>
      </c>
      <c r="F155" s="579">
        <f>【全員最初に作成】基本情報!Y188</f>
        <v>0</v>
      </c>
      <c r="G155" s="579" t="str">
        <f>【全員最初に作成】基本情報!$M$23</f>
        <v>厚労　太郎</v>
      </c>
      <c r="H155" s="579" t="str">
        <f>【全員最初に作成】基本情報!$M$24</f>
        <v>03-3571-0000</v>
      </c>
      <c r="I155" s="579" t="str">
        <f>【全員最初に作成】基本情報!$M$25</f>
        <v>03-3571-9999</v>
      </c>
      <c r="J155" s="579">
        <f>'⇒【処遇】別紙様式2-2'!R165</f>
        <v>0</v>
      </c>
      <c r="K155" s="579">
        <f>'⇒【処遇】別紙様式2-2'!S165</f>
        <v>0</v>
      </c>
      <c r="L155" s="579">
        <f>'⇒【特定】別紙様式2-3'!R165</f>
        <v>0</v>
      </c>
      <c r="M155" s="579">
        <f>'⇒【特定】別紙様式2-3'!S165</f>
        <v>0</v>
      </c>
      <c r="N155" s="579">
        <f>'⇒【交付金】様式2-２'!B167</f>
        <v>0</v>
      </c>
      <c r="O155" s="579" t="str">
        <f t="shared" si="2"/>
        <v>0</v>
      </c>
    </row>
    <row r="156" spans="1:15" s="578" customFormat="1">
      <c r="A156" s="579" t="str">
        <f>【全員最初に作成】基本情報!AD189</f>
        <v/>
      </c>
      <c r="B156" s="579">
        <f>【全員最初に作成】基本情報!M189</f>
        <v>0</v>
      </c>
      <c r="C156" s="579">
        <f>【全員最初に作成】基本情報!R189</f>
        <v>0</v>
      </c>
      <c r="D156" s="579">
        <f>【全員最初に作成】基本情報!W189</f>
        <v>0</v>
      </c>
      <c r="E156" s="579">
        <f>【全員最初に作成】基本情報!X189</f>
        <v>0</v>
      </c>
      <c r="F156" s="579">
        <f>【全員最初に作成】基本情報!Y189</f>
        <v>0</v>
      </c>
      <c r="G156" s="579" t="str">
        <f>【全員最初に作成】基本情報!$M$23</f>
        <v>厚労　太郎</v>
      </c>
      <c r="H156" s="579" t="str">
        <f>【全員最初に作成】基本情報!$M$24</f>
        <v>03-3571-0000</v>
      </c>
      <c r="I156" s="579" t="str">
        <f>【全員最初に作成】基本情報!$M$25</f>
        <v>03-3571-9999</v>
      </c>
      <c r="J156" s="579">
        <f>'⇒【処遇】別紙様式2-2'!R166</f>
        <v>0</v>
      </c>
      <c r="K156" s="579">
        <f>'⇒【処遇】別紙様式2-2'!S166</f>
        <v>0</v>
      </c>
      <c r="L156" s="579">
        <f>'⇒【特定】別紙様式2-3'!R166</f>
        <v>0</v>
      </c>
      <c r="M156" s="579">
        <f>'⇒【特定】別紙様式2-3'!S166</f>
        <v>0</v>
      </c>
      <c r="N156" s="579">
        <f>'⇒【交付金】様式2-２'!B168</f>
        <v>0</v>
      </c>
      <c r="O156" s="579" t="str">
        <f t="shared" si="2"/>
        <v>0</v>
      </c>
    </row>
    <row r="157" spans="1:15" s="578" customFormat="1">
      <c r="A157" s="579" t="str">
        <f>【全員最初に作成】基本情報!AD190</f>
        <v/>
      </c>
      <c r="B157" s="579">
        <f>【全員最初に作成】基本情報!M190</f>
        <v>0</v>
      </c>
      <c r="C157" s="579">
        <f>【全員最初に作成】基本情報!R190</f>
        <v>0</v>
      </c>
      <c r="D157" s="579">
        <f>【全員最初に作成】基本情報!W190</f>
        <v>0</v>
      </c>
      <c r="E157" s="579">
        <f>【全員最初に作成】基本情報!X190</f>
        <v>0</v>
      </c>
      <c r="F157" s="579">
        <f>【全員最初に作成】基本情報!Y190</f>
        <v>0</v>
      </c>
      <c r="G157" s="579" t="str">
        <f>【全員最初に作成】基本情報!$M$23</f>
        <v>厚労　太郎</v>
      </c>
      <c r="H157" s="579" t="str">
        <f>【全員最初に作成】基本情報!$M$24</f>
        <v>03-3571-0000</v>
      </c>
      <c r="I157" s="579" t="str">
        <f>【全員最初に作成】基本情報!$M$25</f>
        <v>03-3571-9999</v>
      </c>
      <c r="J157" s="579">
        <f>'⇒【処遇】別紙様式2-2'!R167</f>
        <v>0</v>
      </c>
      <c r="K157" s="579">
        <f>'⇒【処遇】別紙様式2-2'!S167</f>
        <v>0</v>
      </c>
      <c r="L157" s="579">
        <f>'⇒【特定】別紙様式2-3'!R167</f>
        <v>0</v>
      </c>
      <c r="M157" s="579">
        <f>'⇒【特定】別紙様式2-3'!S167</f>
        <v>0</v>
      </c>
      <c r="N157" s="579">
        <f>'⇒【交付金】様式2-２'!B169</f>
        <v>0</v>
      </c>
      <c r="O157" s="579" t="str">
        <f t="shared" si="2"/>
        <v>0</v>
      </c>
    </row>
    <row r="158" spans="1:15" s="578" customFormat="1">
      <c r="A158" s="579" t="str">
        <f>【全員最初に作成】基本情報!AD191</f>
        <v/>
      </c>
      <c r="B158" s="579">
        <f>【全員最初に作成】基本情報!M191</f>
        <v>0</v>
      </c>
      <c r="C158" s="579">
        <f>【全員最初に作成】基本情報!R191</f>
        <v>0</v>
      </c>
      <c r="D158" s="579">
        <f>【全員最初に作成】基本情報!W191</f>
        <v>0</v>
      </c>
      <c r="E158" s="579">
        <f>【全員最初に作成】基本情報!X191</f>
        <v>0</v>
      </c>
      <c r="F158" s="579">
        <f>【全員最初に作成】基本情報!Y191</f>
        <v>0</v>
      </c>
      <c r="G158" s="579" t="str">
        <f>【全員最初に作成】基本情報!$M$23</f>
        <v>厚労　太郎</v>
      </c>
      <c r="H158" s="579" t="str">
        <f>【全員最初に作成】基本情報!$M$24</f>
        <v>03-3571-0000</v>
      </c>
      <c r="I158" s="579" t="str">
        <f>【全員最初に作成】基本情報!$M$25</f>
        <v>03-3571-9999</v>
      </c>
      <c r="J158" s="579">
        <f>'⇒【処遇】別紙様式2-2'!R168</f>
        <v>0</v>
      </c>
      <c r="K158" s="579">
        <f>'⇒【処遇】別紙様式2-2'!S168</f>
        <v>0</v>
      </c>
      <c r="L158" s="579">
        <f>'⇒【特定】別紙様式2-3'!R168</f>
        <v>0</v>
      </c>
      <c r="M158" s="579">
        <f>'⇒【特定】別紙様式2-3'!S168</f>
        <v>0</v>
      </c>
      <c r="N158" s="579">
        <f>'⇒【交付金】様式2-２'!B170</f>
        <v>0</v>
      </c>
      <c r="O158" s="579" t="str">
        <f t="shared" si="2"/>
        <v>0</v>
      </c>
    </row>
    <row r="159" spans="1:15" s="578" customFormat="1">
      <c r="A159" s="579" t="str">
        <f>【全員最初に作成】基本情報!AD192</f>
        <v/>
      </c>
      <c r="B159" s="579">
        <f>【全員最初に作成】基本情報!M192</f>
        <v>0</v>
      </c>
      <c r="C159" s="579">
        <f>【全員最初に作成】基本情報!R192</f>
        <v>0</v>
      </c>
      <c r="D159" s="579">
        <f>【全員最初に作成】基本情報!W192</f>
        <v>0</v>
      </c>
      <c r="E159" s="579">
        <f>【全員最初に作成】基本情報!X192</f>
        <v>0</v>
      </c>
      <c r="F159" s="579">
        <f>【全員最初に作成】基本情報!Y192</f>
        <v>0</v>
      </c>
      <c r="G159" s="579" t="str">
        <f>【全員最初に作成】基本情報!$M$23</f>
        <v>厚労　太郎</v>
      </c>
      <c r="H159" s="579" t="str">
        <f>【全員最初に作成】基本情報!$M$24</f>
        <v>03-3571-0000</v>
      </c>
      <c r="I159" s="579" t="str">
        <f>【全員最初に作成】基本情報!$M$25</f>
        <v>03-3571-9999</v>
      </c>
      <c r="J159" s="579">
        <f>'⇒【処遇】別紙様式2-2'!R169</f>
        <v>0</v>
      </c>
      <c r="K159" s="579">
        <f>'⇒【処遇】別紙様式2-2'!S169</f>
        <v>0</v>
      </c>
      <c r="L159" s="579">
        <f>'⇒【特定】別紙様式2-3'!R169</f>
        <v>0</v>
      </c>
      <c r="M159" s="579">
        <f>'⇒【特定】別紙様式2-3'!S169</f>
        <v>0</v>
      </c>
      <c r="N159" s="579">
        <f>'⇒【交付金】様式2-２'!B171</f>
        <v>0</v>
      </c>
      <c r="O159" s="579" t="str">
        <f t="shared" si="2"/>
        <v>0</v>
      </c>
    </row>
    <row r="160" spans="1:15" s="578" customFormat="1">
      <c r="A160" s="579" t="str">
        <f>【全員最初に作成】基本情報!AD193</f>
        <v/>
      </c>
      <c r="B160" s="579">
        <f>【全員最初に作成】基本情報!M193</f>
        <v>0</v>
      </c>
      <c r="C160" s="579">
        <f>【全員最初に作成】基本情報!R193</f>
        <v>0</v>
      </c>
      <c r="D160" s="579">
        <f>【全員最初に作成】基本情報!W193</f>
        <v>0</v>
      </c>
      <c r="E160" s="579">
        <f>【全員最初に作成】基本情報!X193</f>
        <v>0</v>
      </c>
      <c r="F160" s="579">
        <f>【全員最初に作成】基本情報!Y193</f>
        <v>0</v>
      </c>
      <c r="G160" s="579" t="str">
        <f>【全員最初に作成】基本情報!$M$23</f>
        <v>厚労　太郎</v>
      </c>
      <c r="H160" s="579" t="str">
        <f>【全員最初に作成】基本情報!$M$24</f>
        <v>03-3571-0000</v>
      </c>
      <c r="I160" s="579" t="str">
        <f>【全員最初に作成】基本情報!$M$25</f>
        <v>03-3571-9999</v>
      </c>
      <c r="J160" s="579">
        <f>'⇒【処遇】別紙様式2-2'!R170</f>
        <v>0</v>
      </c>
      <c r="K160" s="579">
        <f>'⇒【処遇】別紙様式2-2'!S170</f>
        <v>0</v>
      </c>
      <c r="L160" s="579">
        <f>'⇒【特定】別紙様式2-3'!R170</f>
        <v>0</v>
      </c>
      <c r="M160" s="579">
        <f>'⇒【特定】別紙様式2-3'!S170</f>
        <v>0</v>
      </c>
      <c r="N160" s="579">
        <f>'⇒【交付金】様式2-２'!B172</f>
        <v>0</v>
      </c>
      <c r="O160" s="579" t="str">
        <f t="shared" si="2"/>
        <v>0</v>
      </c>
    </row>
    <row r="161" spans="1:15" s="578" customFormat="1">
      <c r="A161" s="579" t="str">
        <f>【全員最初に作成】基本情報!AD194</f>
        <v/>
      </c>
      <c r="B161" s="579">
        <f>【全員最初に作成】基本情報!M194</f>
        <v>0</v>
      </c>
      <c r="C161" s="579">
        <f>【全員最初に作成】基本情報!R194</f>
        <v>0</v>
      </c>
      <c r="D161" s="579">
        <f>【全員最初に作成】基本情報!W194</f>
        <v>0</v>
      </c>
      <c r="E161" s="579">
        <f>【全員最初に作成】基本情報!X194</f>
        <v>0</v>
      </c>
      <c r="F161" s="579">
        <f>【全員最初に作成】基本情報!Y194</f>
        <v>0</v>
      </c>
      <c r="G161" s="579" t="str">
        <f>【全員最初に作成】基本情報!$M$23</f>
        <v>厚労　太郎</v>
      </c>
      <c r="H161" s="579" t="str">
        <f>【全員最初に作成】基本情報!$M$24</f>
        <v>03-3571-0000</v>
      </c>
      <c r="I161" s="579" t="str">
        <f>【全員最初に作成】基本情報!$M$25</f>
        <v>03-3571-9999</v>
      </c>
      <c r="J161" s="579">
        <f>'⇒【処遇】別紙様式2-2'!R171</f>
        <v>0</v>
      </c>
      <c r="K161" s="579">
        <f>'⇒【処遇】別紙様式2-2'!S171</f>
        <v>0</v>
      </c>
      <c r="L161" s="579">
        <f>'⇒【特定】別紙様式2-3'!R171</f>
        <v>0</v>
      </c>
      <c r="M161" s="579">
        <f>'⇒【特定】別紙様式2-3'!S171</f>
        <v>0</v>
      </c>
      <c r="N161" s="579">
        <f>'⇒【交付金】様式2-２'!B173</f>
        <v>0</v>
      </c>
      <c r="O161" s="579" t="str">
        <f t="shared" si="2"/>
        <v>0</v>
      </c>
    </row>
    <row r="162" spans="1:15" s="578" customFormat="1">
      <c r="A162" s="579" t="str">
        <f>【全員最初に作成】基本情報!AD195</f>
        <v/>
      </c>
      <c r="B162" s="579">
        <f>【全員最初に作成】基本情報!M195</f>
        <v>0</v>
      </c>
      <c r="C162" s="579">
        <f>【全員最初に作成】基本情報!R195</f>
        <v>0</v>
      </c>
      <c r="D162" s="579">
        <f>【全員最初に作成】基本情報!W195</f>
        <v>0</v>
      </c>
      <c r="E162" s="579">
        <f>【全員最初に作成】基本情報!X195</f>
        <v>0</v>
      </c>
      <c r="F162" s="579">
        <f>【全員最初に作成】基本情報!Y195</f>
        <v>0</v>
      </c>
      <c r="G162" s="579" t="str">
        <f>【全員最初に作成】基本情報!$M$23</f>
        <v>厚労　太郎</v>
      </c>
      <c r="H162" s="579" t="str">
        <f>【全員最初に作成】基本情報!$M$24</f>
        <v>03-3571-0000</v>
      </c>
      <c r="I162" s="579" t="str">
        <f>【全員最初に作成】基本情報!$M$25</f>
        <v>03-3571-9999</v>
      </c>
      <c r="J162" s="579">
        <f>'⇒【処遇】別紙様式2-2'!R172</f>
        <v>0</v>
      </c>
      <c r="K162" s="579">
        <f>'⇒【処遇】別紙様式2-2'!S172</f>
        <v>0</v>
      </c>
      <c r="L162" s="579">
        <f>'⇒【特定】別紙様式2-3'!R172</f>
        <v>0</v>
      </c>
      <c r="M162" s="579">
        <f>'⇒【特定】別紙様式2-3'!S172</f>
        <v>0</v>
      </c>
      <c r="N162" s="579">
        <f>'⇒【交付金】様式2-２'!B174</f>
        <v>0</v>
      </c>
      <c r="O162" s="579" t="str">
        <f t="shared" si="2"/>
        <v>0</v>
      </c>
    </row>
    <row r="163" spans="1:15" s="578" customFormat="1">
      <c r="A163" s="579" t="str">
        <f>【全員最初に作成】基本情報!AD196</f>
        <v/>
      </c>
      <c r="B163" s="579">
        <f>【全員最初に作成】基本情報!M196</f>
        <v>0</v>
      </c>
      <c r="C163" s="579">
        <f>【全員最初に作成】基本情報!R196</f>
        <v>0</v>
      </c>
      <c r="D163" s="579">
        <f>【全員最初に作成】基本情報!W196</f>
        <v>0</v>
      </c>
      <c r="E163" s="579">
        <f>【全員最初に作成】基本情報!X196</f>
        <v>0</v>
      </c>
      <c r="F163" s="579">
        <f>【全員最初に作成】基本情報!Y196</f>
        <v>0</v>
      </c>
      <c r="G163" s="579" t="str">
        <f>【全員最初に作成】基本情報!$M$23</f>
        <v>厚労　太郎</v>
      </c>
      <c r="H163" s="579" t="str">
        <f>【全員最初に作成】基本情報!$M$24</f>
        <v>03-3571-0000</v>
      </c>
      <c r="I163" s="579" t="str">
        <f>【全員最初に作成】基本情報!$M$25</f>
        <v>03-3571-9999</v>
      </c>
      <c r="J163" s="579">
        <f>'⇒【処遇】別紙様式2-2'!R173</f>
        <v>0</v>
      </c>
      <c r="K163" s="579">
        <f>'⇒【処遇】別紙様式2-2'!S173</f>
        <v>0</v>
      </c>
      <c r="L163" s="579">
        <f>'⇒【特定】別紙様式2-3'!R173</f>
        <v>0</v>
      </c>
      <c r="M163" s="579">
        <f>'⇒【特定】別紙様式2-3'!S173</f>
        <v>0</v>
      </c>
      <c r="N163" s="579">
        <f>'⇒【交付金】様式2-２'!B175</f>
        <v>0</v>
      </c>
      <c r="O163" s="579" t="str">
        <f t="shared" si="2"/>
        <v>0</v>
      </c>
    </row>
    <row r="164" spans="1:15" s="578" customFormat="1">
      <c r="A164" s="579" t="str">
        <f>【全員最初に作成】基本情報!AD197</f>
        <v/>
      </c>
      <c r="B164" s="579">
        <f>【全員最初に作成】基本情報!M197</f>
        <v>0</v>
      </c>
      <c r="C164" s="579">
        <f>【全員最初に作成】基本情報!R197</f>
        <v>0</v>
      </c>
      <c r="D164" s="579">
        <f>【全員最初に作成】基本情報!W197</f>
        <v>0</v>
      </c>
      <c r="E164" s="579">
        <f>【全員最初に作成】基本情報!X197</f>
        <v>0</v>
      </c>
      <c r="F164" s="579">
        <f>【全員最初に作成】基本情報!Y197</f>
        <v>0</v>
      </c>
      <c r="G164" s="579" t="str">
        <f>【全員最初に作成】基本情報!$M$23</f>
        <v>厚労　太郎</v>
      </c>
      <c r="H164" s="579" t="str">
        <f>【全員最初に作成】基本情報!$M$24</f>
        <v>03-3571-0000</v>
      </c>
      <c r="I164" s="579" t="str">
        <f>【全員最初に作成】基本情報!$M$25</f>
        <v>03-3571-9999</v>
      </c>
      <c r="J164" s="579">
        <f>'⇒【処遇】別紙様式2-2'!R174</f>
        <v>0</v>
      </c>
      <c r="K164" s="579">
        <f>'⇒【処遇】別紙様式2-2'!S174</f>
        <v>0</v>
      </c>
      <c r="L164" s="579">
        <f>'⇒【特定】別紙様式2-3'!R174</f>
        <v>0</v>
      </c>
      <c r="M164" s="579">
        <f>'⇒【特定】別紙様式2-3'!S174</f>
        <v>0</v>
      </c>
      <c r="N164" s="579">
        <f>'⇒【交付金】様式2-２'!B176</f>
        <v>0</v>
      </c>
      <c r="O164" s="579" t="str">
        <f t="shared" si="2"/>
        <v>0</v>
      </c>
    </row>
    <row r="165" spans="1:15" s="578" customFormat="1">
      <c r="A165" s="579" t="str">
        <f>【全員最初に作成】基本情報!AD198</f>
        <v/>
      </c>
      <c r="B165" s="579">
        <f>【全員最初に作成】基本情報!M198</f>
        <v>0</v>
      </c>
      <c r="C165" s="579">
        <f>【全員最初に作成】基本情報!R198</f>
        <v>0</v>
      </c>
      <c r="D165" s="579">
        <f>【全員最初に作成】基本情報!W198</f>
        <v>0</v>
      </c>
      <c r="E165" s="579">
        <f>【全員最初に作成】基本情報!X198</f>
        <v>0</v>
      </c>
      <c r="F165" s="579">
        <f>【全員最初に作成】基本情報!Y198</f>
        <v>0</v>
      </c>
      <c r="G165" s="579" t="str">
        <f>【全員最初に作成】基本情報!$M$23</f>
        <v>厚労　太郎</v>
      </c>
      <c r="H165" s="579" t="str">
        <f>【全員最初に作成】基本情報!$M$24</f>
        <v>03-3571-0000</v>
      </c>
      <c r="I165" s="579" t="str">
        <f>【全員最初に作成】基本情報!$M$25</f>
        <v>03-3571-9999</v>
      </c>
      <c r="J165" s="579">
        <f>'⇒【処遇】別紙様式2-2'!R175</f>
        <v>0</v>
      </c>
      <c r="K165" s="579">
        <f>'⇒【処遇】別紙様式2-2'!S175</f>
        <v>0</v>
      </c>
      <c r="L165" s="579">
        <f>'⇒【特定】別紙様式2-3'!R175</f>
        <v>0</v>
      </c>
      <c r="M165" s="579">
        <f>'⇒【特定】別紙様式2-3'!S175</f>
        <v>0</v>
      </c>
      <c r="N165" s="579">
        <f>'⇒【交付金】様式2-２'!B177</f>
        <v>0</v>
      </c>
      <c r="O165" s="579" t="str">
        <f t="shared" si="2"/>
        <v>0</v>
      </c>
    </row>
    <row r="166" spans="1:15" s="578" customFormat="1">
      <c r="A166" s="579" t="str">
        <f>【全員最初に作成】基本情報!AD199</f>
        <v/>
      </c>
      <c r="B166" s="579">
        <f>【全員最初に作成】基本情報!M199</f>
        <v>0</v>
      </c>
      <c r="C166" s="579">
        <f>【全員最初に作成】基本情報!R199</f>
        <v>0</v>
      </c>
      <c r="D166" s="579">
        <f>【全員最初に作成】基本情報!W199</f>
        <v>0</v>
      </c>
      <c r="E166" s="579">
        <f>【全員最初に作成】基本情報!X199</f>
        <v>0</v>
      </c>
      <c r="F166" s="579">
        <f>【全員最初に作成】基本情報!Y199</f>
        <v>0</v>
      </c>
      <c r="G166" s="579" t="str">
        <f>【全員最初に作成】基本情報!$M$23</f>
        <v>厚労　太郎</v>
      </c>
      <c r="H166" s="579" t="str">
        <f>【全員最初に作成】基本情報!$M$24</f>
        <v>03-3571-0000</v>
      </c>
      <c r="I166" s="579" t="str">
        <f>【全員最初に作成】基本情報!$M$25</f>
        <v>03-3571-9999</v>
      </c>
      <c r="J166" s="579">
        <f>'⇒【処遇】別紙様式2-2'!R176</f>
        <v>0</v>
      </c>
      <c r="K166" s="579">
        <f>'⇒【処遇】別紙様式2-2'!S176</f>
        <v>0</v>
      </c>
      <c r="L166" s="579">
        <f>'⇒【特定】別紙様式2-3'!R176</f>
        <v>0</v>
      </c>
      <c r="M166" s="579">
        <f>'⇒【特定】別紙様式2-3'!S176</f>
        <v>0</v>
      </c>
      <c r="N166" s="579">
        <f>'⇒【交付金】様式2-２'!B178</f>
        <v>0</v>
      </c>
      <c r="O166" s="579" t="str">
        <f t="shared" si="2"/>
        <v>0</v>
      </c>
    </row>
    <row r="167" spans="1:15" s="578" customFormat="1">
      <c r="A167" s="579" t="str">
        <f>【全員最初に作成】基本情報!AD200</f>
        <v/>
      </c>
      <c r="B167" s="579">
        <f>【全員最初に作成】基本情報!M200</f>
        <v>0</v>
      </c>
      <c r="C167" s="579">
        <f>【全員最初に作成】基本情報!R200</f>
        <v>0</v>
      </c>
      <c r="D167" s="579">
        <f>【全員最初に作成】基本情報!W200</f>
        <v>0</v>
      </c>
      <c r="E167" s="579">
        <f>【全員最初に作成】基本情報!X200</f>
        <v>0</v>
      </c>
      <c r="F167" s="579">
        <f>【全員最初に作成】基本情報!Y200</f>
        <v>0</v>
      </c>
      <c r="G167" s="579" t="str">
        <f>【全員最初に作成】基本情報!$M$23</f>
        <v>厚労　太郎</v>
      </c>
      <c r="H167" s="579" t="str">
        <f>【全員最初に作成】基本情報!$M$24</f>
        <v>03-3571-0000</v>
      </c>
      <c r="I167" s="579" t="str">
        <f>【全員最初に作成】基本情報!$M$25</f>
        <v>03-3571-9999</v>
      </c>
      <c r="J167" s="579">
        <f>'⇒【処遇】別紙様式2-2'!R177</f>
        <v>0</v>
      </c>
      <c r="K167" s="579">
        <f>'⇒【処遇】別紙様式2-2'!S177</f>
        <v>0</v>
      </c>
      <c r="L167" s="579">
        <f>'⇒【特定】別紙様式2-3'!R177</f>
        <v>0</v>
      </c>
      <c r="M167" s="579">
        <f>'⇒【特定】別紙様式2-3'!S177</f>
        <v>0</v>
      </c>
      <c r="N167" s="579">
        <f>'⇒【交付金】様式2-２'!B179</f>
        <v>0</v>
      </c>
      <c r="O167" s="579" t="str">
        <f t="shared" si="2"/>
        <v>0</v>
      </c>
    </row>
    <row r="168" spans="1:15" s="578" customFormat="1">
      <c r="A168" s="579" t="str">
        <f>【全員最初に作成】基本情報!AD201</f>
        <v/>
      </c>
      <c r="B168" s="579">
        <f>【全員最初に作成】基本情報!M201</f>
        <v>0</v>
      </c>
      <c r="C168" s="579">
        <f>【全員最初に作成】基本情報!R201</f>
        <v>0</v>
      </c>
      <c r="D168" s="579">
        <f>【全員最初に作成】基本情報!W201</f>
        <v>0</v>
      </c>
      <c r="E168" s="579">
        <f>【全員最初に作成】基本情報!X201</f>
        <v>0</v>
      </c>
      <c r="F168" s="579">
        <f>【全員最初に作成】基本情報!Y201</f>
        <v>0</v>
      </c>
      <c r="G168" s="579" t="str">
        <f>【全員最初に作成】基本情報!$M$23</f>
        <v>厚労　太郎</v>
      </c>
      <c r="H168" s="579" t="str">
        <f>【全員最初に作成】基本情報!$M$24</f>
        <v>03-3571-0000</v>
      </c>
      <c r="I168" s="579" t="str">
        <f>【全員最初に作成】基本情報!$M$25</f>
        <v>03-3571-9999</v>
      </c>
      <c r="J168" s="579">
        <f>'⇒【処遇】別紙様式2-2'!R178</f>
        <v>0</v>
      </c>
      <c r="K168" s="579">
        <f>'⇒【処遇】別紙様式2-2'!S178</f>
        <v>0</v>
      </c>
      <c r="L168" s="579">
        <f>'⇒【特定】別紙様式2-3'!R178</f>
        <v>0</v>
      </c>
      <c r="M168" s="579">
        <f>'⇒【特定】別紙様式2-3'!S178</f>
        <v>0</v>
      </c>
      <c r="N168" s="579">
        <f>'⇒【交付金】様式2-２'!B180</f>
        <v>0</v>
      </c>
      <c r="O168" s="579" t="str">
        <f t="shared" si="2"/>
        <v>0</v>
      </c>
    </row>
    <row r="169" spans="1:15" s="578" customFormat="1">
      <c r="A169" s="579" t="str">
        <f>【全員最初に作成】基本情報!AD202</f>
        <v/>
      </c>
      <c r="B169" s="579">
        <f>【全員最初に作成】基本情報!M202</f>
        <v>0</v>
      </c>
      <c r="C169" s="579">
        <f>【全員最初に作成】基本情報!R202</f>
        <v>0</v>
      </c>
      <c r="D169" s="579">
        <f>【全員最初に作成】基本情報!W202</f>
        <v>0</v>
      </c>
      <c r="E169" s="579">
        <f>【全員最初に作成】基本情報!X202</f>
        <v>0</v>
      </c>
      <c r="F169" s="579">
        <f>【全員最初に作成】基本情報!Y202</f>
        <v>0</v>
      </c>
      <c r="G169" s="579" t="str">
        <f>【全員最初に作成】基本情報!$M$23</f>
        <v>厚労　太郎</v>
      </c>
      <c r="H169" s="579" t="str">
        <f>【全員最初に作成】基本情報!$M$24</f>
        <v>03-3571-0000</v>
      </c>
      <c r="I169" s="579" t="str">
        <f>【全員最初に作成】基本情報!$M$25</f>
        <v>03-3571-9999</v>
      </c>
      <c r="J169" s="579">
        <f>'⇒【処遇】別紙様式2-2'!R179</f>
        <v>0</v>
      </c>
      <c r="K169" s="579">
        <f>'⇒【処遇】別紙様式2-2'!S179</f>
        <v>0</v>
      </c>
      <c r="L169" s="579">
        <f>'⇒【特定】別紙様式2-3'!R179</f>
        <v>0</v>
      </c>
      <c r="M169" s="579">
        <f>'⇒【特定】別紙様式2-3'!S179</f>
        <v>0</v>
      </c>
      <c r="N169" s="579">
        <f>'⇒【交付金】様式2-２'!B181</f>
        <v>0</v>
      </c>
      <c r="O169" s="579" t="str">
        <f t="shared" si="2"/>
        <v>0</v>
      </c>
    </row>
    <row r="170" spans="1:15" s="578" customFormat="1">
      <c r="A170" s="579" t="str">
        <f>【全員最初に作成】基本情報!AD203</f>
        <v/>
      </c>
      <c r="B170" s="579">
        <f>【全員最初に作成】基本情報!M203</f>
        <v>0</v>
      </c>
      <c r="C170" s="579">
        <f>【全員最初に作成】基本情報!R203</f>
        <v>0</v>
      </c>
      <c r="D170" s="579">
        <f>【全員最初に作成】基本情報!W203</f>
        <v>0</v>
      </c>
      <c r="E170" s="579">
        <f>【全員最初に作成】基本情報!X203</f>
        <v>0</v>
      </c>
      <c r="F170" s="579">
        <f>【全員最初に作成】基本情報!Y203</f>
        <v>0</v>
      </c>
      <c r="G170" s="579" t="str">
        <f>【全員最初に作成】基本情報!$M$23</f>
        <v>厚労　太郎</v>
      </c>
      <c r="H170" s="579" t="str">
        <f>【全員最初に作成】基本情報!$M$24</f>
        <v>03-3571-0000</v>
      </c>
      <c r="I170" s="579" t="str">
        <f>【全員最初に作成】基本情報!$M$25</f>
        <v>03-3571-9999</v>
      </c>
      <c r="J170" s="579">
        <f>'⇒【処遇】別紙様式2-2'!R180</f>
        <v>0</v>
      </c>
      <c r="K170" s="579">
        <f>'⇒【処遇】別紙様式2-2'!S180</f>
        <v>0</v>
      </c>
      <c r="L170" s="579">
        <f>'⇒【特定】別紙様式2-3'!R180</f>
        <v>0</v>
      </c>
      <c r="M170" s="579">
        <f>'⇒【特定】別紙様式2-3'!S180</f>
        <v>0</v>
      </c>
      <c r="N170" s="579">
        <f>'⇒【交付金】様式2-２'!B182</f>
        <v>0</v>
      </c>
      <c r="O170" s="579" t="str">
        <f t="shared" si="2"/>
        <v>0</v>
      </c>
    </row>
    <row r="171" spans="1:15" s="578" customFormat="1">
      <c r="A171" s="579" t="str">
        <f>【全員最初に作成】基本情報!AD204</f>
        <v/>
      </c>
      <c r="B171" s="579">
        <f>【全員最初に作成】基本情報!M204</f>
        <v>0</v>
      </c>
      <c r="C171" s="579">
        <f>【全員最初に作成】基本情報!R204</f>
        <v>0</v>
      </c>
      <c r="D171" s="579">
        <f>【全員最初に作成】基本情報!W204</f>
        <v>0</v>
      </c>
      <c r="E171" s="579">
        <f>【全員最初に作成】基本情報!X204</f>
        <v>0</v>
      </c>
      <c r="F171" s="579">
        <f>【全員最初に作成】基本情報!Y204</f>
        <v>0</v>
      </c>
      <c r="G171" s="579" t="str">
        <f>【全員最初に作成】基本情報!$M$23</f>
        <v>厚労　太郎</v>
      </c>
      <c r="H171" s="579" t="str">
        <f>【全員最初に作成】基本情報!$M$24</f>
        <v>03-3571-0000</v>
      </c>
      <c r="I171" s="579" t="str">
        <f>【全員最初に作成】基本情報!$M$25</f>
        <v>03-3571-9999</v>
      </c>
      <c r="J171" s="579">
        <f>'⇒【処遇】別紙様式2-2'!R181</f>
        <v>0</v>
      </c>
      <c r="K171" s="579">
        <f>'⇒【処遇】別紙様式2-2'!S181</f>
        <v>0</v>
      </c>
      <c r="L171" s="579">
        <f>'⇒【特定】別紙様式2-3'!R181</f>
        <v>0</v>
      </c>
      <c r="M171" s="579">
        <f>'⇒【特定】別紙様式2-3'!S181</f>
        <v>0</v>
      </c>
      <c r="N171" s="579">
        <f>'⇒【交付金】様式2-２'!B183</f>
        <v>0</v>
      </c>
      <c r="O171" s="579" t="str">
        <f t="shared" si="2"/>
        <v>0</v>
      </c>
    </row>
    <row r="172" spans="1:15" s="578" customFormat="1">
      <c r="A172" s="579" t="str">
        <f>【全員最初に作成】基本情報!AD205</f>
        <v/>
      </c>
      <c r="B172" s="579">
        <f>【全員最初に作成】基本情報!M205</f>
        <v>0</v>
      </c>
      <c r="C172" s="579">
        <f>【全員最初に作成】基本情報!R205</f>
        <v>0</v>
      </c>
      <c r="D172" s="579">
        <f>【全員最初に作成】基本情報!W205</f>
        <v>0</v>
      </c>
      <c r="E172" s="579">
        <f>【全員最初に作成】基本情報!X205</f>
        <v>0</v>
      </c>
      <c r="F172" s="579">
        <f>【全員最初に作成】基本情報!Y205</f>
        <v>0</v>
      </c>
      <c r="G172" s="579" t="str">
        <f>【全員最初に作成】基本情報!$M$23</f>
        <v>厚労　太郎</v>
      </c>
      <c r="H172" s="579" t="str">
        <f>【全員最初に作成】基本情報!$M$24</f>
        <v>03-3571-0000</v>
      </c>
      <c r="I172" s="579" t="str">
        <f>【全員最初に作成】基本情報!$M$25</f>
        <v>03-3571-9999</v>
      </c>
      <c r="J172" s="579">
        <f>'⇒【処遇】別紙様式2-2'!R182</f>
        <v>0</v>
      </c>
      <c r="K172" s="579">
        <f>'⇒【処遇】別紙様式2-2'!S182</f>
        <v>0</v>
      </c>
      <c r="L172" s="579">
        <f>'⇒【特定】別紙様式2-3'!R182</f>
        <v>0</v>
      </c>
      <c r="M172" s="579">
        <f>'⇒【特定】別紙様式2-3'!S182</f>
        <v>0</v>
      </c>
      <c r="N172" s="579">
        <f>'⇒【交付金】様式2-２'!B184</f>
        <v>0</v>
      </c>
      <c r="O172" s="579" t="str">
        <f t="shared" si="2"/>
        <v>0</v>
      </c>
    </row>
    <row r="173" spans="1:15" s="578" customFormat="1">
      <c r="A173" s="579" t="str">
        <f>【全員最初に作成】基本情報!AD206</f>
        <v/>
      </c>
      <c r="B173" s="579">
        <f>【全員最初に作成】基本情報!M206</f>
        <v>0</v>
      </c>
      <c r="C173" s="579">
        <f>【全員最初に作成】基本情報!R206</f>
        <v>0</v>
      </c>
      <c r="D173" s="579">
        <f>【全員最初に作成】基本情報!W206</f>
        <v>0</v>
      </c>
      <c r="E173" s="579">
        <f>【全員最初に作成】基本情報!X206</f>
        <v>0</v>
      </c>
      <c r="F173" s="579">
        <f>【全員最初に作成】基本情報!Y206</f>
        <v>0</v>
      </c>
      <c r="G173" s="579" t="str">
        <f>【全員最初に作成】基本情報!$M$23</f>
        <v>厚労　太郎</v>
      </c>
      <c r="H173" s="579" t="str">
        <f>【全員最初に作成】基本情報!$M$24</f>
        <v>03-3571-0000</v>
      </c>
      <c r="I173" s="579" t="str">
        <f>【全員最初に作成】基本情報!$M$25</f>
        <v>03-3571-9999</v>
      </c>
      <c r="J173" s="579">
        <f>'⇒【処遇】別紙様式2-2'!R183</f>
        <v>0</v>
      </c>
      <c r="K173" s="579">
        <f>'⇒【処遇】別紙様式2-2'!S183</f>
        <v>0</v>
      </c>
      <c r="L173" s="579">
        <f>'⇒【特定】別紙様式2-3'!R183</f>
        <v>0</v>
      </c>
      <c r="M173" s="579">
        <f>'⇒【特定】別紙様式2-3'!S183</f>
        <v>0</v>
      </c>
      <c r="N173" s="579">
        <f>'⇒【交付金】様式2-２'!B185</f>
        <v>0</v>
      </c>
      <c r="O173" s="579" t="str">
        <f t="shared" si="2"/>
        <v>0</v>
      </c>
    </row>
    <row r="174" spans="1:15" s="578" customFormat="1">
      <c r="A174" s="579" t="str">
        <f>【全員最初に作成】基本情報!AD207</f>
        <v/>
      </c>
      <c r="B174" s="579">
        <f>【全員最初に作成】基本情報!M207</f>
        <v>0</v>
      </c>
      <c r="C174" s="579">
        <f>【全員最初に作成】基本情報!R207</f>
        <v>0</v>
      </c>
      <c r="D174" s="579">
        <f>【全員最初に作成】基本情報!W207</f>
        <v>0</v>
      </c>
      <c r="E174" s="579">
        <f>【全員最初に作成】基本情報!X207</f>
        <v>0</v>
      </c>
      <c r="F174" s="579">
        <f>【全員最初に作成】基本情報!Y207</f>
        <v>0</v>
      </c>
      <c r="G174" s="579" t="str">
        <f>【全員最初に作成】基本情報!$M$23</f>
        <v>厚労　太郎</v>
      </c>
      <c r="H174" s="579" t="str">
        <f>【全員最初に作成】基本情報!$M$24</f>
        <v>03-3571-0000</v>
      </c>
      <c r="I174" s="579" t="str">
        <f>【全員最初に作成】基本情報!$M$25</f>
        <v>03-3571-9999</v>
      </c>
      <c r="J174" s="579">
        <f>'⇒【処遇】別紙様式2-2'!R184</f>
        <v>0</v>
      </c>
      <c r="K174" s="579">
        <f>'⇒【処遇】別紙様式2-2'!S184</f>
        <v>0</v>
      </c>
      <c r="L174" s="579">
        <f>'⇒【特定】別紙様式2-3'!R184</f>
        <v>0</v>
      </c>
      <c r="M174" s="579">
        <f>'⇒【特定】別紙様式2-3'!S184</f>
        <v>0</v>
      </c>
      <c r="N174" s="579">
        <f>'⇒【交付金】様式2-２'!B186</f>
        <v>0</v>
      </c>
      <c r="O174" s="579" t="str">
        <f t="shared" si="2"/>
        <v>0</v>
      </c>
    </row>
    <row r="175" spans="1:15" s="578" customFormat="1">
      <c r="A175" s="579" t="str">
        <f>【全員最初に作成】基本情報!AD208</f>
        <v/>
      </c>
      <c r="B175" s="579">
        <f>【全員最初に作成】基本情報!M208</f>
        <v>0</v>
      </c>
      <c r="C175" s="579">
        <f>【全員最初に作成】基本情報!R208</f>
        <v>0</v>
      </c>
      <c r="D175" s="579">
        <f>【全員最初に作成】基本情報!W208</f>
        <v>0</v>
      </c>
      <c r="E175" s="579">
        <f>【全員最初に作成】基本情報!X208</f>
        <v>0</v>
      </c>
      <c r="F175" s="579">
        <f>【全員最初に作成】基本情報!Y208</f>
        <v>0</v>
      </c>
      <c r="G175" s="579" t="str">
        <f>【全員最初に作成】基本情報!$M$23</f>
        <v>厚労　太郎</v>
      </c>
      <c r="H175" s="579" t="str">
        <f>【全員最初に作成】基本情報!$M$24</f>
        <v>03-3571-0000</v>
      </c>
      <c r="I175" s="579" t="str">
        <f>【全員最初に作成】基本情報!$M$25</f>
        <v>03-3571-9999</v>
      </c>
      <c r="J175" s="579">
        <f>'⇒【処遇】別紙様式2-2'!R185</f>
        <v>0</v>
      </c>
      <c r="K175" s="579">
        <f>'⇒【処遇】別紙様式2-2'!S185</f>
        <v>0</v>
      </c>
      <c r="L175" s="579">
        <f>'⇒【特定】別紙様式2-3'!R185</f>
        <v>0</v>
      </c>
      <c r="M175" s="579">
        <f>'⇒【特定】別紙様式2-3'!S185</f>
        <v>0</v>
      </c>
      <c r="N175" s="579">
        <f>'⇒【交付金】様式2-２'!B187</f>
        <v>0</v>
      </c>
      <c r="O175" s="579" t="str">
        <f t="shared" si="2"/>
        <v>0</v>
      </c>
    </row>
    <row r="176" spans="1:15" s="578" customFormat="1">
      <c r="A176" s="579" t="str">
        <f>【全員最初に作成】基本情報!AD209</f>
        <v/>
      </c>
      <c r="B176" s="579">
        <f>【全員最初に作成】基本情報!M209</f>
        <v>0</v>
      </c>
      <c r="C176" s="579">
        <f>【全員最初に作成】基本情報!R209</f>
        <v>0</v>
      </c>
      <c r="D176" s="579">
        <f>【全員最初に作成】基本情報!W209</f>
        <v>0</v>
      </c>
      <c r="E176" s="579">
        <f>【全員最初に作成】基本情報!X209</f>
        <v>0</v>
      </c>
      <c r="F176" s="579">
        <f>【全員最初に作成】基本情報!Y209</f>
        <v>0</v>
      </c>
      <c r="G176" s="579" t="str">
        <f>【全員最初に作成】基本情報!$M$23</f>
        <v>厚労　太郎</v>
      </c>
      <c r="H176" s="579" t="str">
        <f>【全員最初に作成】基本情報!$M$24</f>
        <v>03-3571-0000</v>
      </c>
      <c r="I176" s="579" t="str">
        <f>【全員最初に作成】基本情報!$M$25</f>
        <v>03-3571-9999</v>
      </c>
      <c r="J176" s="579">
        <f>'⇒【処遇】別紙様式2-2'!R186</f>
        <v>0</v>
      </c>
      <c r="K176" s="579">
        <f>'⇒【処遇】別紙様式2-2'!S186</f>
        <v>0</v>
      </c>
      <c r="L176" s="579">
        <f>'⇒【特定】別紙様式2-3'!R186</f>
        <v>0</v>
      </c>
      <c r="M176" s="579">
        <f>'⇒【特定】別紙様式2-3'!S186</f>
        <v>0</v>
      </c>
      <c r="N176" s="579">
        <f>'⇒【交付金】様式2-２'!B188</f>
        <v>0</v>
      </c>
      <c r="O176" s="579" t="str">
        <f t="shared" si="2"/>
        <v>0</v>
      </c>
    </row>
    <row r="177" spans="1:15" s="578" customFormat="1">
      <c r="A177" s="579" t="str">
        <f>【全員最初に作成】基本情報!AD210</f>
        <v/>
      </c>
      <c r="B177" s="579">
        <f>【全員最初に作成】基本情報!M210</f>
        <v>0</v>
      </c>
      <c r="C177" s="579">
        <f>【全員最初に作成】基本情報!R210</f>
        <v>0</v>
      </c>
      <c r="D177" s="579">
        <f>【全員最初に作成】基本情報!W210</f>
        <v>0</v>
      </c>
      <c r="E177" s="579">
        <f>【全員最初に作成】基本情報!X210</f>
        <v>0</v>
      </c>
      <c r="F177" s="579">
        <f>【全員最初に作成】基本情報!Y210</f>
        <v>0</v>
      </c>
      <c r="G177" s="579" t="str">
        <f>【全員最初に作成】基本情報!$M$23</f>
        <v>厚労　太郎</v>
      </c>
      <c r="H177" s="579" t="str">
        <f>【全員最初に作成】基本情報!$M$24</f>
        <v>03-3571-0000</v>
      </c>
      <c r="I177" s="579" t="str">
        <f>【全員最初に作成】基本情報!$M$25</f>
        <v>03-3571-9999</v>
      </c>
      <c r="J177" s="579">
        <f>'⇒【処遇】別紙様式2-2'!R187</f>
        <v>0</v>
      </c>
      <c r="K177" s="579">
        <f>'⇒【処遇】別紙様式2-2'!S187</f>
        <v>0</v>
      </c>
      <c r="L177" s="579">
        <f>'⇒【特定】別紙様式2-3'!R187</f>
        <v>0</v>
      </c>
      <c r="M177" s="579">
        <f>'⇒【特定】別紙様式2-3'!S187</f>
        <v>0</v>
      </c>
      <c r="N177" s="579">
        <f>'⇒【交付金】様式2-２'!B189</f>
        <v>0</v>
      </c>
      <c r="O177" s="579" t="str">
        <f t="shared" si="2"/>
        <v>0</v>
      </c>
    </row>
    <row r="178" spans="1:15" s="578" customFormat="1">
      <c r="A178" s="579" t="str">
        <f>【全員最初に作成】基本情報!AD211</f>
        <v/>
      </c>
      <c r="B178" s="579">
        <f>【全員最初に作成】基本情報!M211</f>
        <v>0</v>
      </c>
      <c r="C178" s="579">
        <f>【全員最初に作成】基本情報!R211</f>
        <v>0</v>
      </c>
      <c r="D178" s="579">
        <f>【全員最初に作成】基本情報!W211</f>
        <v>0</v>
      </c>
      <c r="E178" s="579">
        <f>【全員最初に作成】基本情報!X211</f>
        <v>0</v>
      </c>
      <c r="F178" s="579">
        <f>【全員最初に作成】基本情報!Y211</f>
        <v>0</v>
      </c>
      <c r="G178" s="579" t="str">
        <f>【全員最初に作成】基本情報!$M$23</f>
        <v>厚労　太郎</v>
      </c>
      <c r="H178" s="579" t="str">
        <f>【全員最初に作成】基本情報!$M$24</f>
        <v>03-3571-0000</v>
      </c>
      <c r="I178" s="579" t="str">
        <f>【全員最初に作成】基本情報!$M$25</f>
        <v>03-3571-9999</v>
      </c>
      <c r="J178" s="579">
        <f>'⇒【処遇】別紙様式2-2'!R188</f>
        <v>0</v>
      </c>
      <c r="K178" s="579">
        <f>'⇒【処遇】別紙様式2-2'!S188</f>
        <v>0</v>
      </c>
      <c r="L178" s="579">
        <f>'⇒【特定】別紙様式2-3'!R188</f>
        <v>0</v>
      </c>
      <c r="M178" s="579">
        <f>'⇒【特定】別紙様式2-3'!S188</f>
        <v>0</v>
      </c>
      <c r="N178" s="579">
        <f>'⇒【交付金】様式2-２'!B190</f>
        <v>0</v>
      </c>
      <c r="O178" s="579" t="str">
        <f t="shared" si="2"/>
        <v>0</v>
      </c>
    </row>
    <row r="179" spans="1:15" s="578" customFormat="1">
      <c r="A179" s="579" t="str">
        <f>【全員最初に作成】基本情報!AD212</f>
        <v/>
      </c>
      <c r="B179" s="579">
        <f>【全員最初に作成】基本情報!M212</f>
        <v>0</v>
      </c>
      <c r="C179" s="579">
        <f>【全員最初に作成】基本情報!R212</f>
        <v>0</v>
      </c>
      <c r="D179" s="579">
        <f>【全員最初に作成】基本情報!W212</f>
        <v>0</v>
      </c>
      <c r="E179" s="579">
        <f>【全員最初に作成】基本情報!X212</f>
        <v>0</v>
      </c>
      <c r="F179" s="579">
        <f>【全員最初に作成】基本情報!Y212</f>
        <v>0</v>
      </c>
      <c r="G179" s="579" t="str">
        <f>【全員最初に作成】基本情報!$M$23</f>
        <v>厚労　太郎</v>
      </c>
      <c r="H179" s="579" t="str">
        <f>【全員最初に作成】基本情報!$M$24</f>
        <v>03-3571-0000</v>
      </c>
      <c r="I179" s="579" t="str">
        <f>【全員最初に作成】基本情報!$M$25</f>
        <v>03-3571-9999</v>
      </c>
      <c r="J179" s="579">
        <f>'⇒【処遇】別紙様式2-2'!R189</f>
        <v>0</v>
      </c>
      <c r="K179" s="579">
        <f>'⇒【処遇】別紙様式2-2'!S189</f>
        <v>0</v>
      </c>
      <c r="L179" s="579">
        <f>'⇒【特定】別紙様式2-3'!R189</f>
        <v>0</v>
      </c>
      <c r="M179" s="579">
        <f>'⇒【特定】別紙様式2-3'!S189</f>
        <v>0</v>
      </c>
      <c r="N179" s="579">
        <f>'⇒【交付金】様式2-２'!B191</f>
        <v>0</v>
      </c>
      <c r="O179" s="579" t="str">
        <f t="shared" si="2"/>
        <v>0</v>
      </c>
    </row>
    <row r="180" spans="1:15" s="578" customFormat="1">
      <c r="A180" s="579" t="str">
        <f>【全員最初に作成】基本情報!AD213</f>
        <v/>
      </c>
      <c r="B180" s="579">
        <f>【全員最初に作成】基本情報!M213</f>
        <v>0</v>
      </c>
      <c r="C180" s="579">
        <f>【全員最初に作成】基本情報!R213</f>
        <v>0</v>
      </c>
      <c r="D180" s="579">
        <f>【全員最初に作成】基本情報!W213</f>
        <v>0</v>
      </c>
      <c r="E180" s="579">
        <f>【全員最初に作成】基本情報!X213</f>
        <v>0</v>
      </c>
      <c r="F180" s="579">
        <f>【全員最初に作成】基本情報!Y213</f>
        <v>0</v>
      </c>
      <c r="G180" s="579" t="str">
        <f>【全員最初に作成】基本情報!$M$23</f>
        <v>厚労　太郎</v>
      </c>
      <c r="H180" s="579" t="str">
        <f>【全員最初に作成】基本情報!$M$24</f>
        <v>03-3571-0000</v>
      </c>
      <c r="I180" s="579" t="str">
        <f>【全員最初に作成】基本情報!$M$25</f>
        <v>03-3571-9999</v>
      </c>
      <c r="J180" s="579">
        <f>'⇒【処遇】別紙様式2-2'!R190</f>
        <v>0</v>
      </c>
      <c r="K180" s="579">
        <f>'⇒【処遇】別紙様式2-2'!S190</f>
        <v>0</v>
      </c>
      <c r="L180" s="579">
        <f>'⇒【特定】別紙様式2-3'!R190</f>
        <v>0</v>
      </c>
      <c r="M180" s="579">
        <f>'⇒【特定】別紙様式2-3'!S190</f>
        <v>0</v>
      </c>
      <c r="N180" s="579">
        <f>'⇒【交付金】様式2-２'!B192</f>
        <v>0</v>
      </c>
      <c r="O180" s="579" t="str">
        <f t="shared" si="2"/>
        <v>0</v>
      </c>
    </row>
    <row r="181" spans="1:15" s="578" customFormat="1">
      <c r="A181" s="579" t="str">
        <f>【全員最初に作成】基本情報!AD214</f>
        <v/>
      </c>
      <c r="B181" s="579">
        <f>【全員最初に作成】基本情報!M214</f>
        <v>0</v>
      </c>
      <c r="C181" s="579">
        <f>【全員最初に作成】基本情報!R214</f>
        <v>0</v>
      </c>
      <c r="D181" s="579">
        <f>【全員最初に作成】基本情報!W214</f>
        <v>0</v>
      </c>
      <c r="E181" s="579">
        <f>【全員最初に作成】基本情報!X214</f>
        <v>0</v>
      </c>
      <c r="F181" s="579">
        <f>【全員最初に作成】基本情報!Y214</f>
        <v>0</v>
      </c>
      <c r="G181" s="579" t="str">
        <f>【全員最初に作成】基本情報!$M$23</f>
        <v>厚労　太郎</v>
      </c>
      <c r="H181" s="579" t="str">
        <f>【全員最初に作成】基本情報!$M$24</f>
        <v>03-3571-0000</v>
      </c>
      <c r="I181" s="579" t="str">
        <f>【全員最初に作成】基本情報!$M$25</f>
        <v>03-3571-9999</v>
      </c>
      <c r="J181" s="579">
        <f>'⇒【処遇】別紙様式2-2'!R191</f>
        <v>0</v>
      </c>
      <c r="K181" s="579">
        <f>'⇒【処遇】別紙様式2-2'!S191</f>
        <v>0</v>
      </c>
      <c r="L181" s="579">
        <f>'⇒【特定】別紙様式2-3'!R191</f>
        <v>0</v>
      </c>
      <c r="M181" s="579">
        <f>'⇒【特定】別紙様式2-3'!S191</f>
        <v>0</v>
      </c>
      <c r="N181" s="579">
        <f>'⇒【交付金】様式2-２'!B193</f>
        <v>0</v>
      </c>
      <c r="O181" s="579" t="str">
        <f t="shared" si="2"/>
        <v>0</v>
      </c>
    </row>
    <row r="182" spans="1:15" s="578" customFormat="1">
      <c r="A182" s="579" t="str">
        <f>【全員最初に作成】基本情報!AD215</f>
        <v/>
      </c>
      <c r="B182" s="579">
        <f>【全員最初に作成】基本情報!M215</f>
        <v>0</v>
      </c>
      <c r="C182" s="579">
        <f>【全員最初に作成】基本情報!R215</f>
        <v>0</v>
      </c>
      <c r="D182" s="579">
        <f>【全員最初に作成】基本情報!W215</f>
        <v>0</v>
      </c>
      <c r="E182" s="579">
        <f>【全員最初に作成】基本情報!X215</f>
        <v>0</v>
      </c>
      <c r="F182" s="579">
        <f>【全員最初に作成】基本情報!Y215</f>
        <v>0</v>
      </c>
      <c r="G182" s="579" t="str">
        <f>【全員最初に作成】基本情報!$M$23</f>
        <v>厚労　太郎</v>
      </c>
      <c r="H182" s="579" t="str">
        <f>【全員最初に作成】基本情報!$M$24</f>
        <v>03-3571-0000</v>
      </c>
      <c r="I182" s="579" t="str">
        <f>【全員最初に作成】基本情報!$M$25</f>
        <v>03-3571-9999</v>
      </c>
      <c r="J182" s="579">
        <f>'⇒【処遇】別紙様式2-2'!R192</f>
        <v>0</v>
      </c>
      <c r="K182" s="579">
        <f>'⇒【処遇】別紙様式2-2'!S192</f>
        <v>0</v>
      </c>
      <c r="L182" s="579">
        <f>'⇒【特定】別紙様式2-3'!R192</f>
        <v>0</v>
      </c>
      <c r="M182" s="579">
        <f>'⇒【特定】別紙様式2-3'!S192</f>
        <v>0</v>
      </c>
      <c r="N182" s="579">
        <f>'⇒【交付金】様式2-２'!B194</f>
        <v>0</v>
      </c>
      <c r="O182" s="579" t="str">
        <f t="shared" si="2"/>
        <v>0</v>
      </c>
    </row>
    <row r="183" spans="1:15" s="578" customFormat="1">
      <c r="A183" s="579" t="str">
        <f>【全員最初に作成】基本情報!AD216</f>
        <v/>
      </c>
      <c r="B183" s="579">
        <f>【全員最初に作成】基本情報!M216</f>
        <v>0</v>
      </c>
      <c r="C183" s="579">
        <f>【全員最初に作成】基本情報!R216</f>
        <v>0</v>
      </c>
      <c r="D183" s="579">
        <f>【全員最初に作成】基本情報!W216</f>
        <v>0</v>
      </c>
      <c r="E183" s="579">
        <f>【全員最初に作成】基本情報!X216</f>
        <v>0</v>
      </c>
      <c r="F183" s="579">
        <f>【全員最初に作成】基本情報!Y216</f>
        <v>0</v>
      </c>
      <c r="G183" s="579" t="str">
        <f>【全員最初に作成】基本情報!$M$23</f>
        <v>厚労　太郎</v>
      </c>
      <c r="H183" s="579" t="str">
        <f>【全員最初に作成】基本情報!$M$24</f>
        <v>03-3571-0000</v>
      </c>
      <c r="I183" s="579" t="str">
        <f>【全員最初に作成】基本情報!$M$25</f>
        <v>03-3571-9999</v>
      </c>
      <c r="J183" s="579">
        <f>'⇒【処遇】別紙様式2-2'!R193</f>
        <v>0</v>
      </c>
      <c r="K183" s="579">
        <f>'⇒【処遇】別紙様式2-2'!S193</f>
        <v>0</v>
      </c>
      <c r="L183" s="579">
        <f>'⇒【特定】別紙様式2-3'!R193</f>
        <v>0</v>
      </c>
      <c r="M183" s="579">
        <f>'⇒【特定】別紙様式2-3'!S193</f>
        <v>0</v>
      </c>
      <c r="N183" s="579">
        <f>'⇒【交付金】様式2-２'!B195</f>
        <v>0</v>
      </c>
      <c r="O183" s="579" t="str">
        <f t="shared" si="2"/>
        <v>0</v>
      </c>
    </row>
    <row r="184" spans="1:15" s="578" customFormat="1">
      <c r="A184" s="579" t="str">
        <f>【全員最初に作成】基本情報!AD217</f>
        <v/>
      </c>
      <c r="B184" s="579">
        <f>【全員最初に作成】基本情報!M217</f>
        <v>0</v>
      </c>
      <c r="C184" s="579">
        <f>【全員最初に作成】基本情報!R217</f>
        <v>0</v>
      </c>
      <c r="D184" s="579">
        <f>【全員最初に作成】基本情報!W217</f>
        <v>0</v>
      </c>
      <c r="E184" s="579">
        <f>【全員最初に作成】基本情報!X217</f>
        <v>0</v>
      </c>
      <c r="F184" s="579">
        <f>【全員最初に作成】基本情報!Y217</f>
        <v>0</v>
      </c>
      <c r="G184" s="579" t="str">
        <f>【全員最初に作成】基本情報!$M$23</f>
        <v>厚労　太郎</v>
      </c>
      <c r="H184" s="579" t="str">
        <f>【全員最初に作成】基本情報!$M$24</f>
        <v>03-3571-0000</v>
      </c>
      <c r="I184" s="579" t="str">
        <f>【全員最初に作成】基本情報!$M$25</f>
        <v>03-3571-9999</v>
      </c>
      <c r="J184" s="579">
        <f>'⇒【処遇】別紙様式2-2'!R194</f>
        <v>0</v>
      </c>
      <c r="K184" s="579">
        <f>'⇒【処遇】別紙様式2-2'!S194</f>
        <v>0</v>
      </c>
      <c r="L184" s="579">
        <f>'⇒【特定】別紙様式2-3'!R194</f>
        <v>0</v>
      </c>
      <c r="M184" s="579">
        <f>'⇒【特定】別紙様式2-3'!S194</f>
        <v>0</v>
      </c>
      <c r="N184" s="579">
        <f>'⇒【交付金】様式2-２'!B196</f>
        <v>0</v>
      </c>
      <c r="O184" s="579" t="str">
        <f t="shared" si="2"/>
        <v>0</v>
      </c>
    </row>
    <row r="185" spans="1:15" s="578" customFormat="1">
      <c r="A185" s="579" t="str">
        <f>【全員最初に作成】基本情報!AD218</f>
        <v/>
      </c>
      <c r="B185" s="579">
        <f>【全員最初に作成】基本情報!M218</f>
        <v>0</v>
      </c>
      <c r="C185" s="579">
        <f>【全員最初に作成】基本情報!R218</f>
        <v>0</v>
      </c>
      <c r="D185" s="579">
        <f>【全員最初に作成】基本情報!W218</f>
        <v>0</v>
      </c>
      <c r="E185" s="579">
        <f>【全員最初に作成】基本情報!X218</f>
        <v>0</v>
      </c>
      <c r="F185" s="579">
        <f>【全員最初に作成】基本情報!Y218</f>
        <v>0</v>
      </c>
      <c r="G185" s="579" t="str">
        <f>【全員最初に作成】基本情報!$M$23</f>
        <v>厚労　太郎</v>
      </c>
      <c r="H185" s="579" t="str">
        <f>【全員最初に作成】基本情報!$M$24</f>
        <v>03-3571-0000</v>
      </c>
      <c r="I185" s="579" t="str">
        <f>【全員最初に作成】基本情報!$M$25</f>
        <v>03-3571-9999</v>
      </c>
      <c r="J185" s="579">
        <f>'⇒【処遇】別紙様式2-2'!R195</f>
        <v>0</v>
      </c>
      <c r="K185" s="579">
        <f>'⇒【処遇】別紙様式2-2'!S195</f>
        <v>0</v>
      </c>
      <c r="L185" s="579">
        <f>'⇒【特定】別紙様式2-3'!R195</f>
        <v>0</v>
      </c>
      <c r="M185" s="579">
        <f>'⇒【特定】別紙様式2-3'!S195</f>
        <v>0</v>
      </c>
      <c r="N185" s="579">
        <f>'⇒【交付金】様式2-２'!B197</f>
        <v>0</v>
      </c>
      <c r="O185" s="579" t="str">
        <f t="shared" si="2"/>
        <v>0</v>
      </c>
    </row>
    <row r="186" spans="1:15" s="578" customFormat="1">
      <c r="A186" s="579" t="str">
        <f>【全員最初に作成】基本情報!AD219</f>
        <v/>
      </c>
      <c r="B186" s="579">
        <f>【全員最初に作成】基本情報!M219</f>
        <v>0</v>
      </c>
      <c r="C186" s="579">
        <f>【全員最初に作成】基本情報!R219</f>
        <v>0</v>
      </c>
      <c r="D186" s="579">
        <f>【全員最初に作成】基本情報!W219</f>
        <v>0</v>
      </c>
      <c r="E186" s="579">
        <f>【全員最初に作成】基本情報!X219</f>
        <v>0</v>
      </c>
      <c r="F186" s="579">
        <f>【全員最初に作成】基本情報!Y219</f>
        <v>0</v>
      </c>
      <c r="G186" s="579" t="str">
        <f>【全員最初に作成】基本情報!$M$23</f>
        <v>厚労　太郎</v>
      </c>
      <c r="H186" s="579" t="str">
        <f>【全員最初に作成】基本情報!$M$24</f>
        <v>03-3571-0000</v>
      </c>
      <c r="I186" s="579" t="str">
        <f>【全員最初に作成】基本情報!$M$25</f>
        <v>03-3571-9999</v>
      </c>
      <c r="J186" s="579">
        <f>'⇒【処遇】別紙様式2-2'!R196</f>
        <v>0</v>
      </c>
      <c r="K186" s="579">
        <f>'⇒【処遇】別紙様式2-2'!S196</f>
        <v>0</v>
      </c>
      <c r="L186" s="579">
        <f>'⇒【特定】別紙様式2-3'!R196</f>
        <v>0</v>
      </c>
      <c r="M186" s="579">
        <f>'⇒【特定】別紙様式2-3'!S196</f>
        <v>0</v>
      </c>
      <c r="N186" s="579">
        <f>'⇒【交付金】様式2-２'!B198</f>
        <v>0</v>
      </c>
      <c r="O186" s="579" t="str">
        <f t="shared" si="2"/>
        <v>0</v>
      </c>
    </row>
    <row r="187" spans="1:15" s="578" customFormat="1">
      <c r="A187" s="579" t="str">
        <f>【全員最初に作成】基本情報!AD220</f>
        <v/>
      </c>
      <c r="B187" s="579">
        <f>【全員最初に作成】基本情報!M220</f>
        <v>0</v>
      </c>
      <c r="C187" s="579">
        <f>【全員最初に作成】基本情報!R220</f>
        <v>0</v>
      </c>
      <c r="D187" s="579">
        <f>【全員最初に作成】基本情報!W220</f>
        <v>0</v>
      </c>
      <c r="E187" s="579">
        <f>【全員最初に作成】基本情報!X220</f>
        <v>0</v>
      </c>
      <c r="F187" s="579">
        <f>【全員最初に作成】基本情報!Y220</f>
        <v>0</v>
      </c>
      <c r="G187" s="579" t="str">
        <f>【全員最初に作成】基本情報!$M$23</f>
        <v>厚労　太郎</v>
      </c>
      <c r="H187" s="579" t="str">
        <f>【全員最初に作成】基本情報!$M$24</f>
        <v>03-3571-0000</v>
      </c>
      <c r="I187" s="579" t="str">
        <f>【全員最初に作成】基本情報!$M$25</f>
        <v>03-3571-9999</v>
      </c>
      <c r="J187" s="579">
        <f>'⇒【処遇】別紙様式2-2'!R197</f>
        <v>0</v>
      </c>
      <c r="K187" s="579">
        <f>'⇒【処遇】別紙様式2-2'!S197</f>
        <v>0</v>
      </c>
      <c r="L187" s="579">
        <f>'⇒【特定】別紙様式2-3'!R197</f>
        <v>0</v>
      </c>
      <c r="M187" s="579">
        <f>'⇒【特定】別紙様式2-3'!S197</f>
        <v>0</v>
      </c>
      <c r="N187" s="579">
        <f>'⇒【交付金】様式2-２'!B199</f>
        <v>0</v>
      </c>
      <c r="O187" s="579" t="str">
        <f t="shared" si="2"/>
        <v>0</v>
      </c>
    </row>
    <row r="188" spans="1:15" s="578" customFormat="1">
      <c r="A188" s="579" t="str">
        <f>【全員最初に作成】基本情報!AD221</f>
        <v/>
      </c>
      <c r="B188" s="579">
        <f>【全員最初に作成】基本情報!M221</f>
        <v>0</v>
      </c>
      <c r="C188" s="579">
        <f>【全員最初に作成】基本情報!R221</f>
        <v>0</v>
      </c>
      <c r="D188" s="579">
        <f>【全員最初に作成】基本情報!W221</f>
        <v>0</v>
      </c>
      <c r="E188" s="579">
        <f>【全員最初に作成】基本情報!X221</f>
        <v>0</v>
      </c>
      <c r="F188" s="579">
        <f>【全員最初に作成】基本情報!Y221</f>
        <v>0</v>
      </c>
      <c r="G188" s="579" t="str">
        <f>【全員最初に作成】基本情報!$M$23</f>
        <v>厚労　太郎</v>
      </c>
      <c r="H188" s="579" t="str">
        <f>【全員最初に作成】基本情報!$M$24</f>
        <v>03-3571-0000</v>
      </c>
      <c r="I188" s="579" t="str">
        <f>【全員最初に作成】基本情報!$M$25</f>
        <v>03-3571-9999</v>
      </c>
      <c r="J188" s="579">
        <f>'⇒【処遇】別紙様式2-2'!R198</f>
        <v>0</v>
      </c>
      <c r="K188" s="579">
        <f>'⇒【処遇】別紙様式2-2'!S198</f>
        <v>0</v>
      </c>
      <c r="L188" s="579">
        <f>'⇒【特定】別紙様式2-3'!R198</f>
        <v>0</v>
      </c>
      <c r="M188" s="579">
        <f>'⇒【特定】別紙様式2-3'!S198</f>
        <v>0</v>
      </c>
      <c r="N188" s="579">
        <f>'⇒【交付金】様式2-２'!B200</f>
        <v>0</v>
      </c>
      <c r="O188" s="579" t="str">
        <f t="shared" si="2"/>
        <v>0</v>
      </c>
    </row>
    <row r="189" spans="1:15" s="578" customFormat="1">
      <c r="A189" s="579" t="str">
        <f>【全員最初に作成】基本情報!AD222</f>
        <v/>
      </c>
      <c r="B189" s="579">
        <f>【全員最初に作成】基本情報!M222</f>
        <v>0</v>
      </c>
      <c r="C189" s="579">
        <f>【全員最初に作成】基本情報!R222</f>
        <v>0</v>
      </c>
      <c r="D189" s="579">
        <f>【全員最初に作成】基本情報!W222</f>
        <v>0</v>
      </c>
      <c r="E189" s="579">
        <f>【全員最初に作成】基本情報!X222</f>
        <v>0</v>
      </c>
      <c r="F189" s="579">
        <f>【全員最初に作成】基本情報!Y222</f>
        <v>0</v>
      </c>
      <c r="G189" s="579" t="str">
        <f>【全員最初に作成】基本情報!$M$23</f>
        <v>厚労　太郎</v>
      </c>
      <c r="H189" s="579" t="str">
        <f>【全員最初に作成】基本情報!$M$24</f>
        <v>03-3571-0000</v>
      </c>
      <c r="I189" s="579" t="str">
        <f>【全員最初に作成】基本情報!$M$25</f>
        <v>03-3571-9999</v>
      </c>
      <c r="J189" s="579">
        <f>'⇒【処遇】別紙様式2-2'!R199</f>
        <v>0</v>
      </c>
      <c r="K189" s="579">
        <f>'⇒【処遇】別紙様式2-2'!S199</f>
        <v>0</v>
      </c>
      <c r="L189" s="579">
        <f>'⇒【特定】別紙様式2-3'!R199</f>
        <v>0</v>
      </c>
      <c r="M189" s="579">
        <f>'⇒【特定】別紙様式2-3'!S199</f>
        <v>0</v>
      </c>
      <c r="N189" s="579">
        <f>'⇒【交付金】様式2-２'!B201</f>
        <v>0</v>
      </c>
      <c r="O189" s="579" t="str">
        <f t="shared" si="2"/>
        <v>0</v>
      </c>
    </row>
    <row r="190" spans="1:15" s="578" customFormat="1">
      <c r="A190" s="579" t="str">
        <f>【全員最初に作成】基本情報!AD223</f>
        <v/>
      </c>
      <c r="B190" s="579">
        <f>【全員最初に作成】基本情報!M223</f>
        <v>0</v>
      </c>
      <c r="C190" s="579">
        <f>【全員最初に作成】基本情報!R223</f>
        <v>0</v>
      </c>
      <c r="D190" s="579">
        <f>【全員最初に作成】基本情報!W223</f>
        <v>0</v>
      </c>
      <c r="E190" s="579">
        <f>【全員最初に作成】基本情報!X223</f>
        <v>0</v>
      </c>
      <c r="F190" s="579">
        <f>【全員最初に作成】基本情報!Y223</f>
        <v>0</v>
      </c>
      <c r="G190" s="579" t="str">
        <f>【全員最初に作成】基本情報!$M$23</f>
        <v>厚労　太郎</v>
      </c>
      <c r="H190" s="579" t="str">
        <f>【全員最初に作成】基本情報!$M$24</f>
        <v>03-3571-0000</v>
      </c>
      <c r="I190" s="579" t="str">
        <f>【全員最初に作成】基本情報!$M$25</f>
        <v>03-3571-9999</v>
      </c>
      <c r="J190" s="579">
        <f>'⇒【処遇】別紙様式2-2'!R200</f>
        <v>0</v>
      </c>
      <c r="K190" s="579">
        <f>'⇒【処遇】別紙様式2-2'!S200</f>
        <v>0</v>
      </c>
      <c r="L190" s="579">
        <f>'⇒【特定】別紙様式2-3'!R200</f>
        <v>0</v>
      </c>
      <c r="M190" s="579">
        <f>'⇒【特定】別紙様式2-3'!S200</f>
        <v>0</v>
      </c>
      <c r="N190" s="579">
        <f>'⇒【交付金】様式2-２'!B202</f>
        <v>0</v>
      </c>
      <c r="O190" s="579" t="str">
        <f t="shared" si="2"/>
        <v>0</v>
      </c>
    </row>
    <row r="191" spans="1:15" s="578" customFormat="1">
      <c r="A191" s="579" t="str">
        <f>【全員最初に作成】基本情報!AD224</f>
        <v/>
      </c>
      <c r="B191" s="579">
        <f>【全員最初に作成】基本情報!M224</f>
        <v>0</v>
      </c>
      <c r="C191" s="579">
        <f>【全員最初に作成】基本情報!R224</f>
        <v>0</v>
      </c>
      <c r="D191" s="579">
        <f>【全員最初に作成】基本情報!W224</f>
        <v>0</v>
      </c>
      <c r="E191" s="579">
        <f>【全員最初に作成】基本情報!X224</f>
        <v>0</v>
      </c>
      <c r="F191" s="579">
        <f>【全員最初に作成】基本情報!Y224</f>
        <v>0</v>
      </c>
      <c r="G191" s="579" t="str">
        <f>【全員最初に作成】基本情報!$M$23</f>
        <v>厚労　太郎</v>
      </c>
      <c r="H191" s="579" t="str">
        <f>【全員最初に作成】基本情報!$M$24</f>
        <v>03-3571-0000</v>
      </c>
      <c r="I191" s="579" t="str">
        <f>【全員最初に作成】基本情報!$M$25</f>
        <v>03-3571-9999</v>
      </c>
      <c r="J191" s="579">
        <f>'⇒【処遇】別紙様式2-2'!R201</f>
        <v>0</v>
      </c>
      <c r="K191" s="579">
        <f>'⇒【処遇】別紙様式2-2'!S201</f>
        <v>0</v>
      </c>
      <c r="L191" s="579">
        <f>'⇒【特定】別紙様式2-3'!R201</f>
        <v>0</v>
      </c>
      <c r="M191" s="579">
        <f>'⇒【特定】別紙様式2-3'!S201</f>
        <v>0</v>
      </c>
      <c r="N191" s="579">
        <f>'⇒【交付金】様式2-２'!B203</f>
        <v>0</v>
      </c>
      <c r="O191" s="579" t="str">
        <f t="shared" si="2"/>
        <v>0</v>
      </c>
    </row>
    <row r="192" spans="1:15" s="578" customFormat="1">
      <c r="A192" s="579" t="str">
        <f>【全員最初に作成】基本情報!AD225</f>
        <v/>
      </c>
      <c r="B192" s="579">
        <f>【全員最初に作成】基本情報!M225</f>
        <v>0</v>
      </c>
      <c r="C192" s="579">
        <f>【全員最初に作成】基本情報!R225</f>
        <v>0</v>
      </c>
      <c r="D192" s="579">
        <f>【全員最初に作成】基本情報!W225</f>
        <v>0</v>
      </c>
      <c r="E192" s="579">
        <f>【全員最初に作成】基本情報!X225</f>
        <v>0</v>
      </c>
      <c r="F192" s="579">
        <f>【全員最初に作成】基本情報!Y225</f>
        <v>0</v>
      </c>
      <c r="G192" s="579" t="str">
        <f>【全員最初に作成】基本情報!$M$23</f>
        <v>厚労　太郎</v>
      </c>
      <c r="H192" s="579" t="str">
        <f>【全員最初に作成】基本情報!$M$24</f>
        <v>03-3571-0000</v>
      </c>
      <c r="I192" s="579" t="str">
        <f>【全員最初に作成】基本情報!$M$25</f>
        <v>03-3571-9999</v>
      </c>
      <c r="J192" s="579">
        <f>'⇒【処遇】別紙様式2-2'!R202</f>
        <v>0</v>
      </c>
      <c r="K192" s="579">
        <f>'⇒【処遇】別紙様式2-2'!S202</f>
        <v>0</v>
      </c>
      <c r="L192" s="579">
        <f>'⇒【特定】別紙様式2-3'!R202</f>
        <v>0</v>
      </c>
      <c r="M192" s="579">
        <f>'⇒【特定】別紙様式2-3'!S202</f>
        <v>0</v>
      </c>
      <c r="N192" s="579">
        <f>'⇒【交付金】様式2-２'!B204</f>
        <v>0</v>
      </c>
      <c r="O192" s="579" t="str">
        <f t="shared" si="2"/>
        <v>0</v>
      </c>
    </row>
    <row r="193" spans="1:15" s="578" customFormat="1">
      <c r="A193" s="579" t="str">
        <f>【全員最初に作成】基本情報!AD226</f>
        <v/>
      </c>
      <c r="B193" s="579">
        <f>【全員最初に作成】基本情報!M226</f>
        <v>0</v>
      </c>
      <c r="C193" s="579">
        <f>【全員最初に作成】基本情報!R226</f>
        <v>0</v>
      </c>
      <c r="D193" s="579">
        <f>【全員最初に作成】基本情報!W226</f>
        <v>0</v>
      </c>
      <c r="E193" s="579">
        <f>【全員最初に作成】基本情報!X226</f>
        <v>0</v>
      </c>
      <c r="F193" s="579">
        <f>【全員最初に作成】基本情報!Y226</f>
        <v>0</v>
      </c>
      <c r="G193" s="579" t="str">
        <f>【全員最初に作成】基本情報!$M$23</f>
        <v>厚労　太郎</v>
      </c>
      <c r="H193" s="579" t="str">
        <f>【全員最初に作成】基本情報!$M$24</f>
        <v>03-3571-0000</v>
      </c>
      <c r="I193" s="579" t="str">
        <f>【全員最初に作成】基本情報!$M$25</f>
        <v>03-3571-9999</v>
      </c>
      <c r="J193" s="579">
        <f>'⇒【処遇】別紙様式2-2'!R203</f>
        <v>0</v>
      </c>
      <c r="K193" s="579">
        <f>'⇒【処遇】別紙様式2-2'!S203</f>
        <v>0</v>
      </c>
      <c r="L193" s="579">
        <f>'⇒【特定】別紙様式2-3'!R203</f>
        <v>0</v>
      </c>
      <c r="M193" s="579">
        <f>'⇒【特定】別紙様式2-3'!S203</f>
        <v>0</v>
      </c>
      <c r="N193" s="579">
        <f>'⇒【交付金】様式2-２'!B205</f>
        <v>0</v>
      </c>
      <c r="O193" s="579" t="str">
        <f t="shared" si="2"/>
        <v>0</v>
      </c>
    </row>
    <row r="194" spans="1:15" s="578" customFormat="1">
      <c r="A194" s="579" t="str">
        <f>【全員最初に作成】基本情報!AD227</f>
        <v/>
      </c>
      <c r="B194" s="579">
        <f>【全員最初に作成】基本情報!M227</f>
        <v>0</v>
      </c>
      <c r="C194" s="579">
        <f>【全員最初に作成】基本情報!R227</f>
        <v>0</v>
      </c>
      <c r="D194" s="579">
        <f>【全員最初に作成】基本情報!W227</f>
        <v>0</v>
      </c>
      <c r="E194" s="579">
        <f>【全員最初に作成】基本情報!X227</f>
        <v>0</v>
      </c>
      <c r="F194" s="579">
        <f>【全員最初に作成】基本情報!Y227</f>
        <v>0</v>
      </c>
      <c r="G194" s="579" t="str">
        <f>【全員最初に作成】基本情報!$M$23</f>
        <v>厚労　太郎</v>
      </c>
      <c r="H194" s="579" t="str">
        <f>【全員最初に作成】基本情報!$M$24</f>
        <v>03-3571-0000</v>
      </c>
      <c r="I194" s="579" t="str">
        <f>【全員最初に作成】基本情報!$M$25</f>
        <v>03-3571-9999</v>
      </c>
      <c r="J194" s="579">
        <f>'⇒【処遇】別紙様式2-2'!R204</f>
        <v>0</v>
      </c>
      <c r="K194" s="579">
        <f>'⇒【処遇】別紙様式2-2'!S204</f>
        <v>0</v>
      </c>
      <c r="L194" s="579">
        <f>'⇒【特定】別紙様式2-3'!R204</f>
        <v>0</v>
      </c>
      <c r="M194" s="579">
        <f>'⇒【特定】別紙様式2-3'!S204</f>
        <v>0</v>
      </c>
      <c r="N194" s="579">
        <f>'⇒【交付金】様式2-２'!B206</f>
        <v>0</v>
      </c>
      <c r="O194" s="579" t="str">
        <f t="shared" si="2"/>
        <v>0</v>
      </c>
    </row>
    <row r="195" spans="1:15" s="578" customFormat="1">
      <c r="A195" s="579" t="str">
        <f>【全員最初に作成】基本情報!AD228</f>
        <v/>
      </c>
      <c r="B195" s="579">
        <f>【全員最初に作成】基本情報!M228</f>
        <v>0</v>
      </c>
      <c r="C195" s="579">
        <f>【全員最初に作成】基本情報!R228</f>
        <v>0</v>
      </c>
      <c r="D195" s="579">
        <f>【全員最初に作成】基本情報!W228</f>
        <v>0</v>
      </c>
      <c r="E195" s="579">
        <f>【全員最初に作成】基本情報!X228</f>
        <v>0</v>
      </c>
      <c r="F195" s="579">
        <f>【全員最初に作成】基本情報!Y228</f>
        <v>0</v>
      </c>
      <c r="G195" s="579" t="str">
        <f>【全員最初に作成】基本情報!$M$23</f>
        <v>厚労　太郎</v>
      </c>
      <c r="H195" s="579" t="str">
        <f>【全員最初に作成】基本情報!$M$24</f>
        <v>03-3571-0000</v>
      </c>
      <c r="I195" s="579" t="str">
        <f>【全員最初に作成】基本情報!$M$25</f>
        <v>03-3571-9999</v>
      </c>
      <c r="J195" s="579">
        <f>'⇒【処遇】別紙様式2-2'!R205</f>
        <v>0</v>
      </c>
      <c r="K195" s="579">
        <f>'⇒【処遇】別紙様式2-2'!S205</f>
        <v>0</v>
      </c>
      <c r="L195" s="579">
        <f>'⇒【特定】別紙様式2-3'!R205</f>
        <v>0</v>
      </c>
      <c r="M195" s="579">
        <f>'⇒【特定】別紙様式2-3'!S205</f>
        <v>0</v>
      </c>
      <c r="N195" s="579">
        <f>'⇒【交付金】様式2-２'!B207</f>
        <v>0</v>
      </c>
      <c r="O195" s="579" t="str">
        <f t="shared" ref="O195:O258" si="3">A195&amp;F195</f>
        <v>0</v>
      </c>
    </row>
    <row r="196" spans="1:15" s="578" customFormat="1">
      <c r="A196" s="579" t="str">
        <f>【全員最初に作成】基本情報!AD229</f>
        <v/>
      </c>
      <c r="B196" s="579">
        <f>【全員最初に作成】基本情報!M229</f>
        <v>0</v>
      </c>
      <c r="C196" s="579">
        <f>【全員最初に作成】基本情報!R229</f>
        <v>0</v>
      </c>
      <c r="D196" s="579">
        <f>【全員最初に作成】基本情報!W229</f>
        <v>0</v>
      </c>
      <c r="E196" s="579">
        <f>【全員最初に作成】基本情報!X229</f>
        <v>0</v>
      </c>
      <c r="F196" s="579">
        <f>【全員最初に作成】基本情報!Y229</f>
        <v>0</v>
      </c>
      <c r="G196" s="579" t="str">
        <f>【全員最初に作成】基本情報!$M$23</f>
        <v>厚労　太郎</v>
      </c>
      <c r="H196" s="579" t="str">
        <f>【全員最初に作成】基本情報!$M$24</f>
        <v>03-3571-0000</v>
      </c>
      <c r="I196" s="579" t="str">
        <f>【全員最初に作成】基本情報!$M$25</f>
        <v>03-3571-9999</v>
      </c>
      <c r="J196" s="579">
        <f>'⇒【処遇】別紙様式2-2'!R206</f>
        <v>0</v>
      </c>
      <c r="K196" s="579">
        <f>'⇒【処遇】別紙様式2-2'!S206</f>
        <v>0</v>
      </c>
      <c r="L196" s="579">
        <f>'⇒【特定】別紙様式2-3'!R206</f>
        <v>0</v>
      </c>
      <c r="M196" s="579">
        <f>'⇒【特定】別紙様式2-3'!S206</f>
        <v>0</v>
      </c>
      <c r="N196" s="579">
        <f>'⇒【交付金】様式2-２'!B208</f>
        <v>0</v>
      </c>
      <c r="O196" s="579" t="str">
        <f t="shared" si="3"/>
        <v>0</v>
      </c>
    </row>
    <row r="197" spans="1:15" s="578" customFormat="1">
      <c r="A197" s="579" t="str">
        <f>【全員最初に作成】基本情報!AD230</f>
        <v/>
      </c>
      <c r="B197" s="579">
        <f>【全員最初に作成】基本情報!M230</f>
        <v>0</v>
      </c>
      <c r="C197" s="579">
        <f>【全員最初に作成】基本情報!R230</f>
        <v>0</v>
      </c>
      <c r="D197" s="579">
        <f>【全員最初に作成】基本情報!W230</f>
        <v>0</v>
      </c>
      <c r="E197" s="579">
        <f>【全員最初に作成】基本情報!X230</f>
        <v>0</v>
      </c>
      <c r="F197" s="579">
        <f>【全員最初に作成】基本情報!Y230</f>
        <v>0</v>
      </c>
      <c r="G197" s="579" t="str">
        <f>【全員最初に作成】基本情報!$M$23</f>
        <v>厚労　太郎</v>
      </c>
      <c r="H197" s="579" t="str">
        <f>【全員最初に作成】基本情報!$M$24</f>
        <v>03-3571-0000</v>
      </c>
      <c r="I197" s="579" t="str">
        <f>【全員最初に作成】基本情報!$M$25</f>
        <v>03-3571-9999</v>
      </c>
      <c r="J197" s="579">
        <f>'⇒【処遇】別紙様式2-2'!R207</f>
        <v>0</v>
      </c>
      <c r="K197" s="579">
        <f>'⇒【処遇】別紙様式2-2'!S207</f>
        <v>0</v>
      </c>
      <c r="L197" s="579">
        <f>'⇒【特定】別紙様式2-3'!R207</f>
        <v>0</v>
      </c>
      <c r="M197" s="579">
        <f>'⇒【特定】別紙様式2-3'!S207</f>
        <v>0</v>
      </c>
      <c r="N197" s="579">
        <f>'⇒【交付金】様式2-２'!B209</f>
        <v>0</v>
      </c>
      <c r="O197" s="579" t="str">
        <f t="shared" si="3"/>
        <v>0</v>
      </c>
    </row>
    <row r="198" spans="1:15" s="578" customFormat="1">
      <c r="A198" s="579" t="str">
        <f>【全員最初に作成】基本情報!AD231</f>
        <v/>
      </c>
      <c r="B198" s="579">
        <f>【全員最初に作成】基本情報!M231</f>
        <v>0</v>
      </c>
      <c r="C198" s="579">
        <f>【全員最初に作成】基本情報!R231</f>
        <v>0</v>
      </c>
      <c r="D198" s="579">
        <f>【全員最初に作成】基本情報!W231</f>
        <v>0</v>
      </c>
      <c r="E198" s="579">
        <f>【全員最初に作成】基本情報!X231</f>
        <v>0</v>
      </c>
      <c r="F198" s="579">
        <f>【全員最初に作成】基本情報!Y231</f>
        <v>0</v>
      </c>
      <c r="G198" s="579" t="str">
        <f>【全員最初に作成】基本情報!$M$23</f>
        <v>厚労　太郎</v>
      </c>
      <c r="H198" s="579" t="str">
        <f>【全員最初に作成】基本情報!$M$24</f>
        <v>03-3571-0000</v>
      </c>
      <c r="I198" s="579" t="str">
        <f>【全員最初に作成】基本情報!$M$25</f>
        <v>03-3571-9999</v>
      </c>
      <c r="J198" s="579">
        <f>'⇒【処遇】別紙様式2-2'!R208</f>
        <v>0</v>
      </c>
      <c r="K198" s="579">
        <f>'⇒【処遇】別紙様式2-2'!S208</f>
        <v>0</v>
      </c>
      <c r="L198" s="579">
        <f>'⇒【特定】別紙様式2-3'!R208</f>
        <v>0</v>
      </c>
      <c r="M198" s="579">
        <f>'⇒【特定】別紙様式2-3'!S208</f>
        <v>0</v>
      </c>
      <c r="N198" s="579">
        <f>'⇒【交付金】様式2-２'!B210</f>
        <v>0</v>
      </c>
      <c r="O198" s="579" t="str">
        <f t="shared" si="3"/>
        <v>0</v>
      </c>
    </row>
    <row r="199" spans="1:15" s="578" customFormat="1">
      <c r="A199" s="579" t="str">
        <f>【全員最初に作成】基本情報!AD232</f>
        <v/>
      </c>
      <c r="B199" s="579">
        <f>【全員最初に作成】基本情報!M232</f>
        <v>0</v>
      </c>
      <c r="C199" s="579">
        <f>【全員最初に作成】基本情報!R232</f>
        <v>0</v>
      </c>
      <c r="D199" s="579">
        <f>【全員最初に作成】基本情報!W232</f>
        <v>0</v>
      </c>
      <c r="E199" s="579">
        <f>【全員最初に作成】基本情報!X232</f>
        <v>0</v>
      </c>
      <c r="F199" s="579">
        <f>【全員最初に作成】基本情報!Y232</f>
        <v>0</v>
      </c>
      <c r="G199" s="579" t="str">
        <f>【全員最初に作成】基本情報!$M$23</f>
        <v>厚労　太郎</v>
      </c>
      <c r="H199" s="579" t="str">
        <f>【全員最初に作成】基本情報!$M$24</f>
        <v>03-3571-0000</v>
      </c>
      <c r="I199" s="579" t="str">
        <f>【全員最初に作成】基本情報!$M$25</f>
        <v>03-3571-9999</v>
      </c>
      <c r="J199" s="579">
        <f>'⇒【処遇】別紙様式2-2'!R209</f>
        <v>0</v>
      </c>
      <c r="K199" s="579">
        <f>'⇒【処遇】別紙様式2-2'!S209</f>
        <v>0</v>
      </c>
      <c r="L199" s="579">
        <f>'⇒【特定】別紙様式2-3'!R209</f>
        <v>0</v>
      </c>
      <c r="M199" s="579">
        <f>'⇒【特定】別紙様式2-3'!S209</f>
        <v>0</v>
      </c>
      <c r="N199" s="579">
        <f>'⇒【交付金】様式2-２'!B211</f>
        <v>0</v>
      </c>
      <c r="O199" s="579" t="str">
        <f t="shared" si="3"/>
        <v>0</v>
      </c>
    </row>
    <row r="200" spans="1:15" s="578" customFormat="1">
      <c r="A200" s="579" t="str">
        <f>【全員最初に作成】基本情報!AD233</f>
        <v/>
      </c>
      <c r="B200" s="579">
        <f>【全員最初に作成】基本情報!M233</f>
        <v>0</v>
      </c>
      <c r="C200" s="579">
        <f>【全員最初に作成】基本情報!R233</f>
        <v>0</v>
      </c>
      <c r="D200" s="579">
        <f>【全員最初に作成】基本情報!W233</f>
        <v>0</v>
      </c>
      <c r="E200" s="579">
        <f>【全員最初に作成】基本情報!X233</f>
        <v>0</v>
      </c>
      <c r="F200" s="579">
        <f>【全員最初に作成】基本情報!Y233</f>
        <v>0</v>
      </c>
      <c r="G200" s="579" t="str">
        <f>【全員最初に作成】基本情報!$M$23</f>
        <v>厚労　太郎</v>
      </c>
      <c r="H200" s="579" t="str">
        <f>【全員最初に作成】基本情報!$M$24</f>
        <v>03-3571-0000</v>
      </c>
      <c r="I200" s="579" t="str">
        <f>【全員最初に作成】基本情報!$M$25</f>
        <v>03-3571-9999</v>
      </c>
      <c r="J200" s="579">
        <f>'⇒【処遇】別紙様式2-2'!R210</f>
        <v>0</v>
      </c>
      <c r="K200" s="579">
        <f>'⇒【処遇】別紙様式2-2'!S210</f>
        <v>0</v>
      </c>
      <c r="L200" s="579">
        <f>'⇒【特定】別紙様式2-3'!R210</f>
        <v>0</v>
      </c>
      <c r="M200" s="579">
        <f>'⇒【特定】別紙様式2-3'!S210</f>
        <v>0</v>
      </c>
      <c r="N200" s="579">
        <f>'⇒【交付金】様式2-２'!B212</f>
        <v>0</v>
      </c>
      <c r="O200" s="579" t="str">
        <f t="shared" si="3"/>
        <v>0</v>
      </c>
    </row>
    <row r="201" spans="1:15" s="578" customFormat="1">
      <c r="A201" s="579" t="str">
        <f>【全員最初に作成】基本情報!AD234</f>
        <v/>
      </c>
      <c r="B201" s="579">
        <f>【全員最初に作成】基本情報!M234</f>
        <v>0</v>
      </c>
      <c r="C201" s="579">
        <f>【全員最初に作成】基本情報!R234</f>
        <v>0</v>
      </c>
      <c r="D201" s="579">
        <f>【全員最初に作成】基本情報!W234</f>
        <v>0</v>
      </c>
      <c r="E201" s="579">
        <f>【全員最初に作成】基本情報!X234</f>
        <v>0</v>
      </c>
      <c r="F201" s="579">
        <f>【全員最初に作成】基本情報!Y234</f>
        <v>0</v>
      </c>
      <c r="G201" s="579" t="str">
        <f>【全員最初に作成】基本情報!$M$23</f>
        <v>厚労　太郎</v>
      </c>
      <c r="H201" s="579" t="str">
        <f>【全員最初に作成】基本情報!$M$24</f>
        <v>03-3571-0000</v>
      </c>
      <c r="I201" s="579" t="str">
        <f>【全員最初に作成】基本情報!$M$25</f>
        <v>03-3571-9999</v>
      </c>
      <c r="J201" s="579">
        <f>'⇒【処遇】別紙様式2-2'!R211</f>
        <v>0</v>
      </c>
      <c r="K201" s="579">
        <f>'⇒【処遇】別紙様式2-2'!S211</f>
        <v>0</v>
      </c>
      <c r="L201" s="579">
        <f>'⇒【特定】別紙様式2-3'!R211</f>
        <v>0</v>
      </c>
      <c r="M201" s="579">
        <f>'⇒【特定】別紙様式2-3'!S211</f>
        <v>0</v>
      </c>
      <c r="N201" s="579">
        <f>'⇒【交付金】様式2-２'!B213</f>
        <v>0</v>
      </c>
      <c r="O201" s="579" t="str">
        <f t="shared" si="3"/>
        <v>0</v>
      </c>
    </row>
    <row r="202" spans="1:15" s="578" customFormat="1">
      <c r="A202" s="579" t="str">
        <f>【全員最初に作成】基本情報!AD235</f>
        <v/>
      </c>
      <c r="B202" s="579">
        <f>【全員最初に作成】基本情報!M235</f>
        <v>0</v>
      </c>
      <c r="C202" s="579">
        <f>【全員最初に作成】基本情報!R235</f>
        <v>0</v>
      </c>
      <c r="D202" s="579">
        <f>【全員最初に作成】基本情報!W235</f>
        <v>0</v>
      </c>
      <c r="E202" s="579">
        <f>【全員最初に作成】基本情報!X235</f>
        <v>0</v>
      </c>
      <c r="F202" s="579">
        <f>【全員最初に作成】基本情報!Y235</f>
        <v>0</v>
      </c>
      <c r="G202" s="579" t="str">
        <f>【全員最初に作成】基本情報!$M$23</f>
        <v>厚労　太郎</v>
      </c>
      <c r="H202" s="579" t="str">
        <f>【全員最初に作成】基本情報!$M$24</f>
        <v>03-3571-0000</v>
      </c>
      <c r="I202" s="579" t="str">
        <f>【全員最初に作成】基本情報!$M$25</f>
        <v>03-3571-9999</v>
      </c>
      <c r="J202" s="579">
        <f>'⇒【処遇】別紙様式2-2'!R212</f>
        <v>0</v>
      </c>
      <c r="K202" s="579">
        <f>'⇒【処遇】別紙様式2-2'!S212</f>
        <v>0</v>
      </c>
      <c r="L202" s="579">
        <f>'⇒【特定】別紙様式2-3'!R212</f>
        <v>0</v>
      </c>
      <c r="M202" s="579">
        <f>'⇒【特定】別紙様式2-3'!S212</f>
        <v>0</v>
      </c>
      <c r="N202" s="579">
        <f>'⇒【交付金】様式2-２'!B214</f>
        <v>0</v>
      </c>
      <c r="O202" s="579" t="str">
        <f t="shared" si="3"/>
        <v>0</v>
      </c>
    </row>
    <row r="203" spans="1:15" s="578" customFormat="1">
      <c r="A203" s="579" t="str">
        <f>【全員最初に作成】基本情報!AD236</f>
        <v/>
      </c>
      <c r="B203" s="579">
        <f>【全員最初に作成】基本情報!M236</f>
        <v>0</v>
      </c>
      <c r="C203" s="579">
        <f>【全員最初に作成】基本情報!R236</f>
        <v>0</v>
      </c>
      <c r="D203" s="579">
        <f>【全員最初に作成】基本情報!W236</f>
        <v>0</v>
      </c>
      <c r="E203" s="579">
        <f>【全員最初に作成】基本情報!X236</f>
        <v>0</v>
      </c>
      <c r="F203" s="579">
        <f>【全員最初に作成】基本情報!Y236</f>
        <v>0</v>
      </c>
      <c r="G203" s="579" t="str">
        <f>【全員最初に作成】基本情報!$M$23</f>
        <v>厚労　太郎</v>
      </c>
      <c r="H203" s="579" t="str">
        <f>【全員最初に作成】基本情報!$M$24</f>
        <v>03-3571-0000</v>
      </c>
      <c r="I203" s="579" t="str">
        <f>【全員最初に作成】基本情報!$M$25</f>
        <v>03-3571-9999</v>
      </c>
      <c r="J203" s="579">
        <f>'⇒【処遇】別紙様式2-2'!R213</f>
        <v>0</v>
      </c>
      <c r="K203" s="579">
        <f>'⇒【処遇】別紙様式2-2'!S213</f>
        <v>0</v>
      </c>
      <c r="L203" s="579">
        <f>'⇒【特定】別紙様式2-3'!R213</f>
        <v>0</v>
      </c>
      <c r="M203" s="579">
        <f>'⇒【特定】別紙様式2-3'!S213</f>
        <v>0</v>
      </c>
      <c r="N203" s="579">
        <f>'⇒【交付金】様式2-２'!B215</f>
        <v>0</v>
      </c>
      <c r="O203" s="579" t="str">
        <f t="shared" si="3"/>
        <v>0</v>
      </c>
    </row>
    <row r="204" spans="1:15" s="578" customFormat="1">
      <c r="A204" s="579" t="str">
        <f>【全員最初に作成】基本情報!AD237</f>
        <v/>
      </c>
      <c r="B204" s="579">
        <f>【全員最初に作成】基本情報!M237</f>
        <v>0</v>
      </c>
      <c r="C204" s="579">
        <f>【全員最初に作成】基本情報!R237</f>
        <v>0</v>
      </c>
      <c r="D204" s="579">
        <f>【全員最初に作成】基本情報!W237</f>
        <v>0</v>
      </c>
      <c r="E204" s="579">
        <f>【全員最初に作成】基本情報!X237</f>
        <v>0</v>
      </c>
      <c r="F204" s="579">
        <f>【全員最初に作成】基本情報!Y237</f>
        <v>0</v>
      </c>
      <c r="G204" s="579" t="str">
        <f>【全員最初に作成】基本情報!$M$23</f>
        <v>厚労　太郎</v>
      </c>
      <c r="H204" s="579" t="str">
        <f>【全員最初に作成】基本情報!$M$24</f>
        <v>03-3571-0000</v>
      </c>
      <c r="I204" s="579" t="str">
        <f>【全員最初に作成】基本情報!$M$25</f>
        <v>03-3571-9999</v>
      </c>
      <c r="J204" s="579">
        <f>'⇒【処遇】別紙様式2-2'!R214</f>
        <v>0</v>
      </c>
      <c r="K204" s="579">
        <f>'⇒【処遇】別紙様式2-2'!S214</f>
        <v>0</v>
      </c>
      <c r="L204" s="579">
        <f>'⇒【特定】別紙様式2-3'!R214</f>
        <v>0</v>
      </c>
      <c r="M204" s="579">
        <f>'⇒【特定】別紙様式2-3'!S214</f>
        <v>0</v>
      </c>
      <c r="N204" s="579">
        <f>'⇒【交付金】様式2-２'!B216</f>
        <v>0</v>
      </c>
      <c r="O204" s="579" t="str">
        <f t="shared" si="3"/>
        <v>0</v>
      </c>
    </row>
    <row r="205" spans="1:15" s="578" customFormat="1">
      <c r="A205" s="579" t="str">
        <f>【全員最初に作成】基本情報!AD238</f>
        <v/>
      </c>
      <c r="B205" s="579">
        <f>【全員最初に作成】基本情報!M238</f>
        <v>0</v>
      </c>
      <c r="C205" s="579">
        <f>【全員最初に作成】基本情報!R238</f>
        <v>0</v>
      </c>
      <c r="D205" s="579">
        <f>【全員最初に作成】基本情報!W238</f>
        <v>0</v>
      </c>
      <c r="E205" s="579">
        <f>【全員最初に作成】基本情報!X238</f>
        <v>0</v>
      </c>
      <c r="F205" s="579">
        <f>【全員最初に作成】基本情報!Y238</f>
        <v>0</v>
      </c>
      <c r="G205" s="579" t="str">
        <f>【全員最初に作成】基本情報!$M$23</f>
        <v>厚労　太郎</v>
      </c>
      <c r="H205" s="579" t="str">
        <f>【全員最初に作成】基本情報!$M$24</f>
        <v>03-3571-0000</v>
      </c>
      <c r="I205" s="579" t="str">
        <f>【全員最初に作成】基本情報!$M$25</f>
        <v>03-3571-9999</v>
      </c>
      <c r="J205" s="579">
        <f>'⇒【処遇】別紙様式2-2'!R215</f>
        <v>0</v>
      </c>
      <c r="K205" s="579">
        <f>'⇒【処遇】別紙様式2-2'!S215</f>
        <v>0</v>
      </c>
      <c r="L205" s="579">
        <f>'⇒【特定】別紙様式2-3'!R215</f>
        <v>0</v>
      </c>
      <c r="M205" s="579">
        <f>'⇒【特定】別紙様式2-3'!S215</f>
        <v>0</v>
      </c>
      <c r="N205" s="579">
        <f>'⇒【交付金】様式2-２'!B217</f>
        <v>0</v>
      </c>
      <c r="O205" s="579" t="str">
        <f t="shared" si="3"/>
        <v>0</v>
      </c>
    </row>
    <row r="206" spans="1:15" s="578" customFormat="1">
      <c r="A206" s="579" t="str">
        <f>【全員最初に作成】基本情報!AD239</f>
        <v/>
      </c>
      <c r="B206" s="579">
        <f>【全員最初に作成】基本情報!M239</f>
        <v>0</v>
      </c>
      <c r="C206" s="579">
        <f>【全員最初に作成】基本情報!R239</f>
        <v>0</v>
      </c>
      <c r="D206" s="579">
        <f>【全員最初に作成】基本情報!W239</f>
        <v>0</v>
      </c>
      <c r="E206" s="579">
        <f>【全員最初に作成】基本情報!X239</f>
        <v>0</v>
      </c>
      <c r="F206" s="579">
        <f>【全員最初に作成】基本情報!Y239</f>
        <v>0</v>
      </c>
      <c r="G206" s="579" t="str">
        <f>【全員最初に作成】基本情報!$M$23</f>
        <v>厚労　太郎</v>
      </c>
      <c r="H206" s="579" t="str">
        <f>【全員最初に作成】基本情報!$M$24</f>
        <v>03-3571-0000</v>
      </c>
      <c r="I206" s="579" t="str">
        <f>【全員最初に作成】基本情報!$M$25</f>
        <v>03-3571-9999</v>
      </c>
      <c r="J206" s="579">
        <f>'⇒【処遇】別紙様式2-2'!R216</f>
        <v>0</v>
      </c>
      <c r="K206" s="579">
        <f>'⇒【処遇】別紙様式2-2'!S216</f>
        <v>0</v>
      </c>
      <c r="L206" s="579">
        <f>'⇒【特定】別紙様式2-3'!R216</f>
        <v>0</v>
      </c>
      <c r="M206" s="579">
        <f>'⇒【特定】別紙様式2-3'!S216</f>
        <v>0</v>
      </c>
      <c r="N206" s="579">
        <f>'⇒【交付金】様式2-２'!B218</f>
        <v>0</v>
      </c>
      <c r="O206" s="579" t="str">
        <f t="shared" si="3"/>
        <v>0</v>
      </c>
    </row>
    <row r="207" spans="1:15" s="578" customFormat="1">
      <c r="A207" s="579" t="str">
        <f>【全員最初に作成】基本情報!AD240</f>
        <v/>
      </c>
      <c r="B207" s="579">
        <f>【全員最初に作成】基本情報!M240</f>
        <v>0</v>
      </c>
      <c r="C207" s="579">
        <f>【全員最初に作成】基本情報!R240</f>
        <v>0</v>
      </c>
      <c r="D207" s="579">
        <f>【全員最初に作成】基本情報!W240</f>
        <v>0</v>
      </c>
      <c r="E207" s="579">
        <f>【全員最初に作成】基本情報!X240</f>
        <v>0</v>
      </c>
      <c r="F207" s="579">
        <f>【全員最初に作成】基本情報!Y240</f>
        <v>0</v>
      </c>
      <c r="G207" s="579" t="str">
        <f>【全員最初に作成】基本情報!$M$23</f>
        <v>厚労　太郎</v>
      </c>
      <c r="H207" s="579" t="str">
        <f>【全員最初に作成】基本情報!$M$24</f>
        <v>03-3571-0000</v>
      </c>
      <c r="I207" s="579" t="str">
        <f>【全員最初に作成】基本情報!$M$25</f>
        <v>03-3571-9999</v>
      </c>
      <c r="J207" s="579">
        <f>'⇒【処遇】別紙様式2-2'!R217</f>
        <v>0</v>
      </c>
      <c r="K207" s="579">
        <f>'⇒【処遇】別紙様式2-2'!S217</f>
        <v>0</v>
      </c>
      <c r="L207" s="579">
        <f>'⇒【特定】別紙様式2-3'!R217</f>
        <v>0</v>
      </c>
      <c r="M207" s="579">
        <f>'⇒【特定】別紙様式2-3'!S217</f>
        <v>0</v>
      </c>
      <c r="N207" s="579">
        <f>'⇒【交付金】様式2-２'!B219</f>
        <v>0</v>
      </c>
      <c r="O207" s="579" t="str">
        <f t="shared" si="3"/>
        <v>0</v>
      </c>
    </row>
    <row r="208" spans="1:15" s="578" customFormat="1">
      <c r="A208" s="579" t="str">
        <f>【全員最初に作成】基本情報!AD241</f>
        <v/>
      </c>
      <c r="B208" s="579">
        <f>【全員最初に作成】基本情報!M241</f>
        <v>0</v>
      </c>
      <c r="C208" s="579">
        <f>【全員最初に作成】基本情報!R241</f>
        <v>0</v>
      </c>
      <c r="D208" s="579">
        <f>【全員最初に作成】基本情報!W241</f>
        <v>0</v>
      </c>
      <c r="E208" s="579">
        <f>【全員最初に作成】基本情報!X241</f>
        <v>0</v>
      </c>
      <c r="F208" s="579">
        <f>【全員最初に作成】基本情報!Y241</f>
        <v>0</v>
      </c>
      <c r="G208" s="579" t="str">
        <f>【全員最初に作成】基本情報!$M$23</f>
        <v>厚労　太郎</v>
      </c>
      <c r="H208" s="579" t="str">
        <f>【全員最初に作成】基本情報!$M$24</f>
        <v>03-3571-0000</v>
      </c>
      <c r="I208" s="579" t="str">
        <f>【全員最初に作成】基本情報!$M$25</f>
        <v>03-3571-9999</v>
      </c>
      <c r="J208" s="579">
        <f>'⇒【処遇】別紙様式2-2'!R218</f>
        <v>0</v>
      </c>
      <c r="K208" s="579">
        <f>'⇒【処遇】別紙様式2-2'!S218</f>
        <v>0</v>
      </c>
      <c r="L208" s="579">
        <f>'⇒【特定】別紙様式2-3'!R218</f>
        <v>0</v>
      </c>
      <c r="M208" s="579">
        <f>'⇒【特定】別紙様式2-3'!S218</f>
        <v>0</v>
      </c>
      <c r="N208" s="579">
        <f>'⇒【交付金】様式2-２'!B220</f>
        <v>0</v>
      </c>
      <c r="O208" s="579" t="str">
        <f t="shared" si="3"/>
        <v>0</v>
      </c>
    </row>
    <row r="209" spans="1:15" s="578" customFormat="1">
      <c r="A209" s="579" t="str">
        <f>【全員最初に作成】基本情報!AD242</f>
        <v/>
      </c>
      <c r="B209" s="579">
        <f>【全員最初に作成】基本情報!M242</f>
        <v>0</v>
      </c>
      <c r="C209" s="579">
        <f>【全員最初に作成】基本情報!R242</f>
        <v>0</v>
      </c>
      <c r="D209" s="579">
        <f>【全員最初に作成】基本情報!W242</f>
        <v>0</v>
      </c>
      <c r="E209" s="579">
        <f>【全員最初に作成】基本情報!X242</f>
        <v>0</v>
      </c>
      <c r="F209" s="579">
        <f>【全員最初に作成】基本情報!Y242</f>
        <v>0</v>
      </c>
      <c r="G209" s="579" t="str">
        <f>【全員最初に作成】基本情報!$M$23</f>
        <v>厚労　太郎</v>
      </c>
      <c r="H209" s="579" t="str">
        <f>【全員最初に作成】基本情報!$M$24</f>
        <v>03-3571-0000</v>
      </c>
      <c r="I209" s="579" t="str">
        <f>【全員最初に作成】基本情報!$M$25</f>
        <v>03-3571-9999</v>
      </c>
      <c r="J209" s="579">
        <f>'⇒【処遇】別紙様式2-2'!R219</f>
        <v>0</v>
      </c>
      <c r="K209" s="579">
        <f>'⇒【処遇】別紙様式2-2'!S219</f>
        <v>0</v>
      </c>
      <c r="L209" s="579">
        <f>'⇒【特定】別紙様式2-3'!R219</f>
        <v>0</v>
      </c>
      <c r="M209" s="579">
        <f>'⇒【特定】別紙様式2-3'!S219</f>
        <v>0</v>
      </c>
      <c r="N209" s="579">
        <f>'⇒【交付金】様式2-２'!B221</f>
        <v>0</v>
      </c>
      <c r="O209" s="579" t="str">
        <f t="shared" si="3"/>
        <v>0</v>
      </c>
    </row>
    <row r="210" spans="1:15" s="578" customFormat="1">
      <c r="A210" s="579" t="str">
        <f>【全員最初に作成】基本情報!AD243</f>
        <v/>
      </c>
      <c r="B210" s="579">
        <f>【全員最初に作成】基本情報!M243</f>
        <v>0</v>
      </c>
      <c r="C210" s="579">
        <f>【全員最初に作成】基本情報!R243</f>
        <v>0</v>
      </c>
      <c r="D210" s="579">
        <f>【全員最初に作成】基本情報!W243</f>
        <v>0</v>
      </c>
      <c r="E210" s="579">
        <f>【全員最初に作成】基本情報!X243</f>
        <v>0</v>
      </c>
      <c r="F210" s="579">
        <f>【全員最初に作成】基本情報!Y243</f>
        <v>0</v>
      </c>
      <c r="G210" s="579" t="str">
        <f>【全員最初に作成】基本情報!$M$23</f>
        <v>厚労　太郎</v>
      </c>
      <c r="H210" s="579" t="str">
        <f>【全員最初に作成】基本情報!$M$24</f>
        <v>03-3571-0000</v>
      </c>
      <c r="I210" s="579" t="str">
        <f>【全員最初に作成】基本情報!$M$25</f>
        <v>03-3571-9999</v>
      </c>
      <c r="J210" s="579">
        <f>'⇒【処遇】別紙様式2-2'!R220</f>
        <v>0</v>
      </c>
      <c r="K210" s="579">
        <f>'⇒【処遇】別紙様式2-2'!S220</f>
        <v>0</v>
      </c>
      <c r="L210" s="579">
        <f>'⇒【特定】別紙様式2-3'!R220</f>
        <v>0</v>
      </c>
      <c r="M210" s="579">
        <f>'⇒【特定】別紙様式2-3'!S220</f>
        <v>0</v>
      </c>
      <c r="N210" s="579">
        <f>'⇒【交付金】様式2-２'!B222</f>
        <v>0</v>
      </c>
      <c r="O210" s="579" t="str">
        <f t="shared" si="3"/>
        <v>0</v>
      </c>
    </row>
    <row r="211" spans="1:15" s="578" customFormat="1">
      <c r="A211" s="579" t="str">
        <f>【全員最初に作成】基本情報!AD244</f>
        <v/>
      </c>
      <c r="B211" s="579">
        <f>【全員最初に作成】基本情報!M244</f>
        <v>0</v>
      </c>
      <c r="C211" s="579">
        <f>【全員最初に作成】基本情報!R244</f>
        <v>0</v>
      </c>
      <c r="D211" s="579">
        <f>【全員最初に作成】基本情報!W244</f>
        <v>0</v>
      </c>
      <c r="E211" s="579">
        <f>【全員最初に作成】基本情報!X244</f>
        <v>0</v>
      </c>
      <c r="F211" s="579">
        <f>【全員最初に作成】基本情報!Y244</f>
        <v>0</v>
      </c>
      <c r="G211" s="579" t="str">
        <f>【全員最初に作成】基本情報!$M$23</f>
        <v>厚労　太郎</v>
      </c>
      <c r="H211" s="579" t="str">
        <f>【全員最初に作成】基本情報!$M$24</f>
        <v>03-3571-0000</v>
      </c>
      <c r="I211" s="579" t="str">
        <f>【全員最初に作成】基本情報!$M$25</f>
        <v>03-3571-9999</v>
      </c>
      <c r="J211" s="579">
        <f>'⇒【処遇】別紙様式2-2'!R221</f>
        <v>0</v>
      </c>
      <c r="K211" s="579">
        <f>'⇒【処遇】別紙様式2-2'!S221</f>
        <v>0</v>
      </c>
      <c r="L211" s="579">
        <f>'⇒【特定】別紙様式2-3'!R221</f>
        <v>0</v>
      </c>
      <c r="M211" s="579">
        <f>'⇒【特定】別紙様式2-3'!S221</f>
        <v>0</v>
      </c>
      <c r="N211" s="579">
        <f>'⇒【交付金】様式2-２'!B223</f>
        <v>0</v>
      </c>
      <c r="O211" s="579" t="str">
        <f t="shared" si="3"/>
        <v>0</v>
      </c>
    </row>
    <row r="212" spans="1:15" s="578" customFormat="1">
      <c r="A212" s="579" t="str">
        <f>【全員最初に作成】基本情報!AD245</f>
        <v/>
      </c>
      <c r="B212" s="579">
        <f>【全員最初に作成】基本情報!M245</f>
        <v>0</v>
      </c>
      <c r="C212" s="579">
        <f>【全員最初に作成】基本情報!R245</f>
        <v>0</v>
      </c>
      <c r="D212" s="579">
        <f>【全員最初に作成】基本情報!W245</f>
        <v>0</v>
      </c>
      <c r="E212" s="579">
        <f>【全員最初に作成】基本情報!X245</f>
        <v>0</v>
      </c>
      <c r="F212" s="579">
        <f>【全員最初に作成】基本情報!Y245</f>
        <v>0</v>
      </c>
      <c r="G212" s="579" t="str">
        <f>【全員最初に作成】基本情報!$M$23</f>
        <v>厚労　太郎</v>
      </c>
      <c r="H212" s="579" t="str">
        <f>【全員最初に作成】基本情報!$M$24</f>
        <v>03-3571-0000</v>
      </c>
      <c r="I212" s="579" t="str">
        <f>【全員最初に作成】基本情報!$M$25</f>
        <v>03-3571-9999</v>
      </c>
      <c r="J212" s="579">
        <f>'⇒【処遇】別紙様式2-2'!R222</f>
        <v>0</v>
      </c>
      <c r="K212" s="579">
        <f>'⇒【処遇】別紙様式2-2'!S222</f>
        <v>0</v>
      </c>
      <c r="L212" s="579">
        <f>'⇒【特定】別紙様式2-3'!R222</f>
        <v>0</v>
      </c>
      <c r="M212" s="579">
        <f>'⇒【特定】別紙様式2-3'!S222</f>
        <v>0</v>
      </c>
      <c r="N212" s="579">
        <f>'⇒【交付金】様式2-２'!B224</f>
        <v>0</v>
      </c>
      <c r="O212" s="579" t="str">
        <f t="shared" si="3"/>
        <v>0</v>
      </c>
    </row>
    <row r="213" spans="1:15" s="578" customFormat="1">
      <c r="A213" s="579" t="str">
        <f>【全員最初に作成】基本情報!AD246</f>
        <v/>
      </c>
      <c r="B213" s="579">
        <f>【全員最初に作成】基本情報!M246</f>
        <v>0</v>
      </c>
      <c r="C213" s="579">
        <f>【全員最初に作成】基本情報!R246</f>
        <v>0</v>
      </c>
      <c r="D213" s="579">
        <f>【全員最初に作成】基本情報!W246</f>
        <v>0</v>
      </c>
      <c r="E213" s="579">
        <f>【全員最初に作成】基本情報!X246</f>
        <v>0</v>
      </c>
      <c r="F213" s="579">
        <f>【全員最初に作成】基本情報!Y246</f>
        <v>0</v>
      </c>
      <c r="G213" s="579" t="str">
        <f>【全員最初に作成】基本情報!$M$23</f>
        <v>厚労　太郎</v>
      </c>
      <c r="H213" s="579" t="str">
        <f>【全員最初に作成】基本情報!$M$24</f>
        <v>03-3571-0000</v>
      </c>
      <c r="I213" s="579" t="str">
        <f>【全員最初に作成】基本情報!$M$25</f>
        <v>03-3571-9999</v>
      </c>
      <c r="J213" s="579">
        <f>'⇒【処遇】別紙様式2-2'!R223</f>
        <v>0</v>
      </c>
      <c r="K213" s="579">
        <f>'⇒【処遇】別紙様式2-2'!S223</f>
        <v>0</v>
      </c>
      <c r="L213" s="579">
        <f>'⇒【特定】別紙様式2-3'!R223</f>
        <v>0</v>
      </c>
      <c r="M213" s="579">
        <f>'⇒【特定】別紙様式2-3'!S223</f>
        <v>0</v>
      </c>
      <c r="N213" s="579">
        <f>'⇒【交付金】様式2-２'!B225</f>
        <v>0</v>
      </c>
      <c r="O213" s="579" t="str">
        <f t="shared" si="3"/>
        <v>0</v>
      </c>
    </row>
    <row r="214" spans="1:15" s="578" customFormat="1">
      <c r="A214" s="579" t="str">
        <f>【全員最初に作成】基本情報!AD247</f>
        <v/>
      </c>
      <c r="B214" s="579">
        <f>【全員最初に作成】基本情報!M247</f>
        <v>0</v>
      </c>
      <c r="C214" s="579">
        <f>【全員最初に作成】基本情報!R247</f>
        <v>0</v>
      </c>
      <c r="D214" s="579">
        <f>【全員最初に作成】基本情報!W247</f>
        <v>0</v>
      </c>
      <c r="E214" s="579">
        <f>【全員最初に作成】基本情報!X247</f>
        <v>0</v>
      </c>
      <c r="F214" s="579">
        <f>【全員最初に作成】基本情報!Y247</f>
        <v>0</v>
      </c>
      <c r="G214" s="579" t="str">
        <f>【全員最初に作成】基本情報!$M$23</f>
        <v>厚労　太郎</v>
      </c>
      <c r="H214" s="579" t="str">
        <f>【全員最初に作成】基本情報!$M$24</f>
        <v>03-3571-0000</v>
      </c>
      <c r="I214" s="579" t="str">
        <f>【全員最初に作成】基本情報!$M$25</f>
        <v>03-3571-9999</v>
      </c>
      <c r="J214" s="579">
        <f>'⇒【処遇】別紙様式2-2'!R224</f>
        <v>0</v>
      </c>
      <c r="K214" s="579">
        <f>'⇒【処遇】別紙様式2-2'!S224</f>
        <v>0</v>
      </c>
      <c r="L214" s="579">
        <f>'⇒【特定】別紙様式2-3'!R224</f>
        <v>0</v>
      </c>
      <c r="M214" s="579">
        <f>'⇒【特定】別紙様式2-3'!S224</f>
        <v>0</v>
      </c>
      <c r="N214" s="579">
        <f>'⇒【交付金】様式2-２'!B226</f>
        <v>0</v>
      </c>
      <c r="O214" s="579" t="str">
        <f t="shared" si="3"/>
        <v>0</v>
      </c>
    </row>
    <row r="215" spans="1:15" s="578" customFormat="1">
      <c r="A215" s="579" t="str">
        <f>【全員最初に作成】基本情報!AD248</f>
        <v/>
      </c>
      <c r="B215" s="579">
        <f>【全員最初に作成】基本情報!M248</f>
        <v>0</v>
      </c>
      <c r="C215" s="579">
        <f>【全員最初に作成】基本情報!R248</f>
        <v>0</v>
      </c>
      <c r="D215" s="579">
        <f>【全員最初に作成】基本情報!W248</f>
        <v>0</v>
      </c>
      <c r="E215" s="579">
        <f>【全員最初に作成】基本情報!X248</f>
        <v>0</v>
      </c>
      <c r="F215" s="579">
        <f>【全員最初に作成】基本情報!Y248</f>
        <v>0</v>
      </c>
      <c r="G215" s="579" t="str">
        <f>【全員最初に作成】基本情報!$M$23</f>
        <v>厚労　太郎</v>
      </c>
      <c r="H215" s="579" t="str">
        <f>【全員最初に作成】基本情報!$M$24</f>
        <v>03-3571-0000</v>
      </c>
      <c r="I215" s="579" t="str">
        <f>【全員最初に作成】基本情報!$M$25</f>
        <v>03-3571-9999</v>
      </c>
      <c r="J215" s="579">
        <f>'⇒【処遇】別紙様式2-2'!R225</f>
        <v>0</v>
      </c>
      <c r="K215" s="579">
        <f>'⇒【処遇】別紙様式2-2'!S225</f>
        <v>0</v>
      </c>
      <c r="L215" s="579">
        <f>'⇒【特定】別紙様式2-3'!R225</f>
        <v>0</v>
      </c>
      <c r="M215" s="579">
        <f>'⇒【特定】別紙様式2-3'!S225</f>
        <v>0</v>
      </c>
      <c r="N215" s="579">
        <f>'⇒【交付金】様式2-２'!B227</f>
        <v>0</v>
      </c>
      <c r="O215" s="579" t="str">
        <f t="shared" si="3"/>
        <v>0</v>
      </c>
    </row>
    <row r="216" spans="1:15" s="578" customFormat="1">
      <c r="A216" s="579" t="str">
        <f>【全員最初に作成】基本情報!AD249</f>
        <v/>
      </c>
      <c r="B216" s="579">
        <f>【全員最初に作成】基本情報!M249</f>
        <v>0</v>
      </c>
      <c r="C216" s="579">
        <f>【全員最初に作成】基本情報!R249</f>
        <v>0</v>
      </c>
      <c r="D216" s="579">
        <f>【全員最初に作成】基本情報!W249</f>
        <v>0</v>
      </c>
      <c r="E216" s="579">
        <f>【全員最初に作成】基本情報!X249</f>
        <v>0</v>
      </c>
      <c r="F216" s="579">
        <f>【全員最初に作成】基本情報!Y249</f>
        <v>0</v>
      </c>
      <c r="G216" s="579" t="str">
        <f>【全員最初に作成】基本情報!$M$23</f>
        <v>厚労　太郎</v>
      </c>
      <c r="H216" s="579" t="str">
        <f>【全員最初に作成】基本情報!$M$24</f>
        <v>03-3571-0000</v>
      </c>
      <c r="I216" s="579" t="str">
        <f>【全員最初に作成】基本情報!$M$25</f>
        <v>03-3571-9999</v>
      </c>
      <c r="J216" s="579">
        <f>'⇒【処遇】別紙様式2-2'!R226</f>
        <v>0</v>
      </c>
      <c r="K216" s="579">
        <f>'⇒【処遇】別紙様式2-2'!S226</f>
        <v>0</v>
      </c>
      <c r="L216" s="579">
        <f>'⇒【特定】別紙様式2-3'!R226</f>
        <v>0</v>
      </c>
      <c r="M216" s="579">
        <f>'⇒【特定】別紙様式2-3'!S226</f>
        <v>0</v>
      </c>
      <c r="N216" s="579">
        <f>'⇒【交付金】様式2-２'!B228</f>
        <v>0</v>
      </c>
      <c r="O216" s="579" t="str">
        <f t="shared" si="3"/>
        <v>0</v>
      </c>
    </row>
    <row r="217" spans="1:15" s="578" customFormat="1">
      <c r="A217" s="579" t="str">
        <f>【全員最初に作成】基本情報!AD250</f>
        <v/>
      </c>
      <c r="B217" s="579">
        <f>【全員最初に作成】基本情報!M250</f>
        <v>0</v>
      </c>
      <c r="C217" s="579">
        <f>【全員最初に作成】基本情報!R250</f>
        <v>0</v>
      </c>
      <c r="D217" s="579">
        <f>【全員最初に作成】基本情報!W250</f>
        <v>0</v>
      </c>
      <c r="E217" s="579">
        <f>【全員最初に作成】基本情報!X250</f>
        <v>0</v>
      </c>
      <c r="F217" s="579">
        <f>【全員最初に作成】基本情報!Y250</f>
        <v>0</v>
      </c>
      <c r="G217" s="579" t="str">
        <f>【全員最初に作成】基本情報!$M$23</f>
        <v>厚労　太郎</v>
      </c>
      <c r="H217" s="579" t="str">
        <f>【全員最初に作成】基本情報!$M$24</f>
        <v>03-3571-0000</v>
      </c>
      <c r="I217" s="579" t="str">
        <f>【全員最初に作成】基本情報!$M$25</f>
        <v>03-3571-9999</v>
      </c>
      <c r="J217" s="579">
        <f>'⇒【処遇】別紙様式2-2'!R227</f>
        <v>0</v>
      </c>
      <c r="K217" s="579">
        <f>'⇒【処遇】別紙様式2-2'!S227</f>
        <v>0</v>
      </c>
      <c r="L217" s="579">
        <f>'⇒【特定】別紙様式2-3'!R227</f>
        <v>0</v>
      </c>
      <c r="M217" s="579">
        <f>'⇒【特定】別紙様式2-3'!S227</f>
        <v>0</v>
      </c>
      <c r="N217" s="579">
        <f>'⇒【交付金】様式2-２'!B229</f>
        <v>0</v>
      </c>
      <c r="O217" s="579" t="str">
        <f t="shared" si="3"/>
        <v>0</v>
      </c>
    </row>
    <row r="218" spans="1:15" s="578" customFormat="1">
      <c r="A218" s="579" t="str">
        <f>【全員最初に作成】基本情報!AD251</f>
        <v/>
      </c>
      <c r="B218" s="579">
        <f>【全員最初に作成】基本情報!M251</f>
        <v>0</v>
      </c>
      <c r="C218" s="579">
        <f>【全員最初に作成】基本情報!R251</f>
        <v>0</v>
      </c>
      <c r="D218" s="579">
        <f>【全員最初に作成】基本情報!W251</f>
        <v>0</v>
      </c>
      <c r="E218" s="579">
        <f>【全員最初に作成】基本情報!X251</f>
        <v>0</v>
      </c>
      <c r="F218" s="579">
        <f>【全員最初に作成】基本情報!Y251</f>
        <v>0</v>
      </c>
      <c r="G218" s="579" t="str">
        <f>【全員最初に作成】基本情報!$M$23</f>
        <v>厚労　太郎</v>
      </c>
      <c r="H218" s="579" t="str">
        <f>【全員最初に作成】基本情報!$M$24</f>
        <v>03-3571-0000</v>
      </c>
      <c r="I218" s="579" t="str">
        <f>【全員最初に作成】基本情報!$M$25</f>
        <v>03-3571-9999</v>
      </c>
      <c r="J218" s="579">
        <f>'⇒【処遇】別紙様式2-2'!R228</f>
        <v>0</v>
      </c>
      <c r="K218" s="579">
        <f>'⇒【処遇】別紙様式2-2'!S228</f>
        <v>0</v>
      </c>
      <c r="L218" s="579">
        <f>'⇒【特定】別紙様式2-3'!R228</f>
        <v>0</v>
      </c>
      <c r="M218" s="579">
        <f>'⇒【特定】別紙様式2-3'!S228</f>
        <v>0</v>
      </c>
      <c r="N218" s="579">
        <f>'⇒【交付金】様式2-２'!B230</f>
        <v>0</v>
      </c>
      <c r="O218" s="579" t="str">
        <f t="shared" si="3"/>
        <v>0</v>
      </c>
    </row>
    <row r="219" spans="1:15" s="578" customFormat="1">
      <c r="A219" s="579" t="str">
        <f>【全員最初に作成】基本情報!AD252</f>
        <v/>
      </c>
      <c r="B219" s="579">
        <f>【全員最初に作成】基本情報!M252</f>
        <v>0</v>
      </c>
      <c r="C219" s="579">
        <f>【全員最初に作成】基本情報!R252</f>
        <v>0</v>
      </c>
      <c r="D219" s="579">
        <f>【全員最初に作成】基本情報!W252</f>
        <v>0</v>
      </c>
      <c r="E219" s="579">
        <f>【全員最初に作成】基本情報!X252</f>
        <v>0</v>
      </c>
      <c r="F219" s="579">
        <f>【全員最初に作成】基本情報!Y252</f>
        <v>0</v>
      </c>
      <c r="G219" s="579" t="str">
        <f>【全員最初に作成】基本情報!$M$23</f>
        <v>厚労　太郎</v>
      </c>
      <c r="H219" s="579" t="str">
        <f>【全員最初に作成】基本情報!$M$24</f>
        <v>03-3571-0000</v>
      </c>
      <c r="I219" s="579" t="str">
        <f>【全員最初に作成】基本情報!$M$25</f>
        <v>03-3571-9999</v>
      </c>
      <c r="J219" s="579">
        <f>'⇒【処遇】別紙様式2-2'!R229</f>
        <v>0</v>
      </c>
      <c r="K219" s="579">
        <f>'⇒【処遇】別紙様式2-2'!S229</f>
        <v>0</v>
      </c>
      <c r="L219" s="579">
        <f>'⇒【特定】別紙様式2-3'!R229</f>
        <v>0</v>
      </c>
      <c r="M219" s="579">
        <f>'⇒【特定】別紙様式2-3'!S229</f>
        <v>0</v>
      </c>
      <c r="N219" s="579">
        <f>'⇒【交付金】様式2-２'!B231</f>
        <v>0</v>
      </c>
      <c r="O219" s="579" t="str">
        <f t="shared" si="3"/>
        <v>0</v>
      </c>
    </row>
    <row r="220" spans="1:15" s="578" customFormat="1">
      <c r="A220" s="579" t="str">
        <f>【全員最初に作成】基本情報!AD253</f>
        <v/>
      </c>
      <c r="B220" s="579">
        <f>【全員最初に作成】基本情報!M253</f>
        <v>0</v>
      </c>
      <c r="C220" s="579">
        <f>【全員最初に作成】基本情報!R253</f>
        <v>0</v>
      </c>
      <c r="D220" s="579">
        <f>【全員最初に作成】基本情報!W253</f>
        <v>0</v>
      </c>
      <c r="E220" s="579">
        <f>【全員最初に作成】基本情報!X253</f>
        <v>0</v>
      </c>
      <c r="F220" s="579">
        <f>【全員最初に作成】基本情報!Y253</f>
        <v>0</v>
      </c>
      <c r="G220" s="579" t="str">
        <f>【全員最初に作成】基本情報!$M$23</f>
        <v>厚労　太郎</v>
      </c>
      <c r="H220" s="579" t="str">
        <f>【全員最初に作成】基本情報!$M$24</f>
        <v>03-3571-0000</v>
      </c>
      <c r="I220" s="579" t="str">
        <f>【全員最初に作成】基本情報!$M$25</f>
        <v>03-3571-9999</v>
      </c>
      <c r="J220" s="579">
        <f>'⇒【処遇】別紙様式2-2'!R230</f>
        <v>0</v>
      </c>
      <c r="K220" s="579">
        <f>'⇒【処遇】別紙様式2-2'!S230</f>
        <v>0</v>
      </c>
      <c r="L220" s="579">
        <f>'⇒【特定】別紙様式2-3'!R230</f>
        <v>0</v>
      </c>
      <c r="M220" s="579">
        <f>'⇒【特定】別紙様式2-3'!S230</f>
        <v>0</v>
      </c>
      <c r="N220" s="579">
        <f>'⇒【交付金】様式2-２'!B232</f>
        <v>0</v>
      </c>
      <c r="O220" s="579" t="str">
        <f t="shared" si="3"/>
        <v>0</v>
      </c>
    </row>
    <row r="221" spans="1:15" s="578" customFormat="1">
      <c r="A221" s="579" t="str">
        <f>【全員最初に作成】基本情報!AD254</f>
        <v/>
      </c>
      <c r="B221" s="579">
        <f>【全員最初に作成】基本情報!M254</f>
        <v>0</v>
      </c>
      <c r="C221" s="579">
        <f>【全員最初に作成】基本情報!R254</f>
        <v>0</v>
      </c>
      <c r="D221" s="579">
        <f>【全員最初に作成】基本情報!W254</f>
        <v>0</v>
      </c>
      <c r="E221" s="579">
        <f>【全員最初に作成】基本情報!X254</f>
        <v>0</v>
      </c>
      <c r="F221" s="579">
        <f>【全員最初に作成】基本情報!Y254</f>
        <v>0</v>
      </c>
      <c r="G221" s="579" t="str">
        <f>【全員最初に作成】基本情報!$M$23</f>
        <v>厚労　太郎</v>
      </c>
      <c r="H221" s="579" t="str">
        <f>【全員最初に作成】基本情報!$M$24</f>
        <v>03-3571-0000</v>
      </c>
      <c r="I221" s="579" t="str">
        <f>【全員最初に作成】基本情報!$M$25</f>
        <v>03-3571-9999</v>
      </c>
      <c r="J221" s="579">
        <f>'⇒【処遇】別紙様式2-2'!R231</f>
        <v>0</v>
      </c>
      <c r="K221" s="579">
        <f>'⇒【処遇】別紙様式2-2'!S231</f>
        <v>0</v>
      </c>
      <c r="L221" s="579">
        <f>'⇒【特定】別紙様式2-3'!R231</f>
        <v>0</v>
      </c>
      <c r="M221" s="579">
        <f>'⇒【特定】別紙様式2-3'!S231</f>
        <v>0</v>
      </c>
      <c r="N221" s="579">
        <f>'⇒【交付金】様式2-２'!B233</f>
        <v>0</v>
      </c>
      <c r="O221" s="579" t="str">
        <f t="shared" si="3"/>
        <v>0</v>
      </c>
    </row>
    <row r="222" spans="1:15" s="578" customFormat="1">
      <c r="A222" s="579" t="str">
        <f>【全員最初に作成】基本情報!AD255</f>
        <v/>
      </c>
      <c r="B222" s="579">
        <f>【全員最初に作成】基本情報!M255</f>
        <v>0</v>
      </c>
      <c r="C222" s="579">
        <f>【全員最初に作成】基本情報!R255</f>
        <v>0</v>
      </c>
      <c r="D222" s="579">
        <f>【全員最初に作成】基本情報!W255</f>
        <v>0</v>
      </c>
      <c r="E222" s="579">
        <f>【全員最初に作成】基本情報!X255</f>
        <v>0</v>
      </c>
      <c r="F222" s="579">
        <f>【全員最初に作成】基本情報!Y255</f>
        <v>0</v>
      </c>
      <c r="G222" s="579" t="str">
        <f>【全員最初に作成】基本情報!$M$23</f>
        <v>厚労　太郎</v>
      </c>
      <c r="H222" s="579" t="str">
        <f>【全員最初に作成】基本情報!$M$24</f>
        <v>03-3571-0000</v>
      </c>
      <c r="I222" s="579" t="str">
        <f>【全員最初に作成】基本情報!$M$25</f>
        <v>03-3571-9999</v>
      </c>
      <c r="J222" s="579">
        <f>'⇒【処遇】別紙様式2-2'!R232</f>
        <v>0</v>
      </c>
      <c r="K222" s="579">
        <f>'⇒【処遇】別紙様式2-2'!S232</f>
        <v>0</v>
      </c>
      <c r="L222" s="579">
        <f>'⇒【特定】別紙様式2-3'!R232</f>
        <v>0</v>
      </c>
      <c r="M222" s="579">
        <f>'⇒【特定】別紙様式2-3'!S232</f>
        <v>0</v>
      </c>
      <c r="N222" s="579">
        <f>'⇒【交付金】様式2-２'!B234</f>
        <v>0</v>
      </c>
      <c r="O222" s="579" t="str">
        <f t="shared" si="3"/>
        <v>0</v>
      </c>
    </row>
    <row r="223" spans="1:15" s="578" customFormat="1">
      <c r="A223" s="579" t="str">
        <f>【全員最初に作成】基本情報!AD256</f>
        <v/>
      </c>
      <c r="B223" s="579">
        <f>【全員最初に作成】基本情報!M256</f>
        <v>0</v>
      </c>
      <c r="C223" s="579">
        <f>【全員最初に作成】基本情報!R256</f>
        <v>0</v>
      </c>
      <c r="D223" s="579">
        <f>【全員最初に作成】基本情報!W256</f>
        <v>0</v>
      </c>
      <c r="E223" s="579">
        <f>【全員最初に作成】基本情報!X256</f>
        <v>0</v>
      </c>
      <c r="F223" s="579">
        <f>【全員最初に作成】基本情報!Y256</f>
        <v>0</v>
      </c>
      <c r="G223" s="579" t="str">
        <f>【全員最初に作成】基本情報!$M$23</f>
        <v>厚労　太郎</v>
      </c>
      <c r="H223" s="579" t="str">
        <f>【全員最初に作成】基本情報!$M$24</f>
        <v>03-3571-0000</v>
      </c>
      <c r="I223" s="579" t="str">
        <f>【全員最初に作成】基本情報!$M$25</f>
        <v>03-3571-9999</v>
      </c>
      <c r="J223" s="579">
        <f>'⇒【処遇】別紙様式2-2'!R233</f>
        <v>0</v>
      </c>
      <c r="K223" s="579">
        <f>'⇒【処遇】別紙様式2-2'!S233</f>
        <v>0</v>
      </c>
      <c r="L223" s="579">
        <f>'⇒【特定】別紙様式2-3'!R233</f>
        <v>0</v>
      </c>
      <c r="M223" s="579">
        <f>'⇒【特定】別紙様式2-3'!S233</f>
        <v>0</v>
      </c>
      <c r="N223" s="579">
        <f>'⇒【交付金】様式2-２'!B235</f>
        <v>0</v>
      </c>
      <c r="O223" s="579" t="str">
        <f t="shared" si="3"/>
        <v>0</v>
      </c>
    </row>
    <row r="224" spans="1:15" s="578" customFormat="1">
      <c r="A224" s="579" t="str">
        <f>【全員最初に作成】基本情報!AD257</f>
        <v/>
      </c>
      <c r="B224" s="579">
        <f>【全員最初に作成】基本情報!M257</f>
        <v>0</v>
      </c>
      <c r="C224" s="579">
        <f>【全員最初に作成】基本情報!R257</f>
        <v>0</v>
      </c>
      <c r="D224" s="579">
        <f>【全員最初に作成】基本情報!W257</f>
        <v>0</v>
      </c>
      <c r="E224" s="579">
        <f>【全員最初に作成】基本情報!X257</f>
        <v>0</v>
      </c>
      <c r="F224" s="579">
        <f>【全員最初に作成】基本情報!Y257</f>
        <v>0</v>
      </c>
      <c r="G224" s="579" t="str">
        <f>【全員最初に作成】基本情報!$M$23</f>
        <v>厚労　太郎</v>
      </c>
      <c r="H224" s="579" t="str">
        <f>【全員最初に作成】基本情報!$M$24</f>
        <v>03-3571-0000</v>
      </c>
      <c r="I224" s="579" t="str">
        <f>【全員最初に作成】基本情報!$M$25</f>
        <v>03-3571-9999</v>
      </c>
      <c r="J224" s="579">
        <f>'⇒【処遇】別紙様式2-2'!R234</f>
        <v>0</v>
      </c>
      <c r="K224" s="579">
        <f>'⇒【処遇】別紙様式2-2'!S234</f>
        <v>0</v>
      </c>
      <c r="L224" s="579">
        <f>'⇒【特定】別紙様式2-3'!R234</f>
        <v>0</v>
      </c>
      <c r="M224" s="579">
        <f>'⇒【特定】別紙様式2-3'!S234</f>
        <v>0</v>
      </c>
      <c r="N224" s="579">
        <f>'⇒【交付金】様式2-２'!B236</f>
        <v>0</v>
      </c>
      <c r="O224" s="579" t="str">
        <f t="shared" si="3"/>
        <v>0</v>
      </c>
    </row>
    <row r="225" spans="1:15" s="578" customFormat="1">
      <c r="A225" s="579" t="str">
        <f>【全員最初に作成】基本情報!AD258</f>
        <v/>
      </c>
      <c r="B225" s="579">
        <f>【全員最初に作成】基本情報!M258</f>
        <v>0</v>
      </c>
      <c r="C225" s="579">
        <f>【全員最初に作成】基本情報!R258</f>
        <v>0</v>
      </c>
      <c r="D225" s="579">
        <f>【全員最初に作成】基本情報!W258</f>
        <v>0</v>
      </c>
      <c r="E225" s="579">
        <f>【全員最初に作成】基本情報!X258</f>
        <v>0</v>
      </c>
      <c r="F225" s="579">
        <f>【全員最初に作成】基本情報!Y258</f>
        <v>0</v>
      </c>
      <c r="G225" s="579" t="str">
        <f>【全員最初に作成】基本情報!$M$23</f>
        <v>厚労　太郎</v>
      </c>
      <c r="H225" s="579" t="str">
        <f>【全員最初に作成】基本情報!$M$24</f>
        <v>03-3571-0000</v>
      </c>
      <c r="I225" s="579" t="str">
        <f>【全員最初に作成】基本情報!$M$25</f>
        <v>03-3571-9999</v>
      </c>
      <c r="J225" s="579">
        <f>'⇒【処遇】別紙様式2-2'!R235</f>
        <v>0</v>
      </c>
      <c r="K225" s="579">
        <f>'⇒【処遇】別紙様式2-2'!S235</f>
        <v>0</v>
      </c>
      <c r="L225" s="579">
        <f>'⇒【特定】別紙様式2-3'!R235</f>
        <v>0</v>
      </c>
      <c r="M225" s="579">
        <f>'⇒【特定】別紙様式2-3'!S235</f>
        <v>0</v>
      </c>
      <c r="N225" s="579">
        <f>'⇒【交付金】様式2-２'!B237</f>
        <v>0</v>
      </c>
      <c r="O225" s="579" t="str">
        <f t="shared" si="3"/>
        <v>0</v>
      </c>
    </row>
    <row r="226" spans="1:15" s="578" customFormat="1">
      <c r="A226" s="579" t="str">
        <f>【全員最初に作成】基本情報!AD259</f>
        <v/>
      </c>
      <c r="B226" s="579">
        <f>【全員最初に作成】基本情報!M259</f>
        <v>0</v>
      </c>
      <c r="C226" s="579">
        <f>【全員最初に作成】基本情報!R259</f>
        <v>0</v>
      </c>
      <c r="D226" s="579">
        <f>【全員最初に作成】基本情報!W259</f>
        <v>0</v>
      </c>
      <c r="E226" s="579">
        <f>【全員最初に作成】基本情報!X259</f>
        <v>0</v>
      </c>
      <c r="F226" s="579">
        <f>【全員最初に作成】基本情報!Y259</f>
        <v>0</v>
      </c>
      <c r="G226" s="579" t="str">
        <f>【全員最初に作成】基本情報!$M$23</f>
        <v>厚労　太郎</v>
      </c>
      <c r="H226" s="579" t="str">
        <f>【全員最初に作成】基本情報!$M$24</f>
        <v>03-3571-0000</v>
      </c>
      <c r="I226" s="579" t="str">
        <f>【全員最初に作成】基本情報!$M$25</f>
        <v>03-3571-9999</v>
      </c>
      <c r="J226" s="579">
        <f>'⇒【処遇】別紙様式2-2'!R236</f>
        <v>0</v>
      </c>
      <c r="K226" s="579">
        <f>'⇒【処遇】別紙様式2-2'!S236</f>
        <v>0</v>
      </c>
      <c r="L226" s="579">
        <f>'⇒【特定】別紙様式2-3'!R236</f>
        <v>0</v>
      </c>
      <c r="M226" s="579">
        <f>'⇒【特定】別紙様式2-3'!S236</f>
        <v>0</v>
      </c>
      <c r="N226" s="579">
        <f>'⇒【交付金】様式2-２'!B238</f>
        <v>0</v>
      </c>
      <c r="O226" s="579" t="str">
        <f t="shared" si="3"/>
        <v>0</v>
      </c>
    </row>
    <row r="227" spans="1:15" s="578" customFormat="1">
      <c r="A227" s="579" t="str">
        <f>【全員最初に作成】基本情報!AD260</f>
        <v/>
      </c>
      <c r="B227" s="579">
        <f>【全員最初に作成】基本情報!M260</f>
        <v>0</v>
      </c>
      <c r="C227" s="579">
        <f>【全員最初に作成】基本情報!R260</f>
        <v>0</v>
      </c>
      <c r="D227" s="579">
        <f>【全員最初に作成】基本情報!W260</f>
        <v>0</v>
      </c>
      <c r="E227" s="579">
        <f>【全員最初に作成】基本情報!X260</f>
        <v>0</v>
      </c>
      <c r="F227" s="579">
        <f>【全員最初に作成】基本情報!Y260</f>
        <v>0</v>
      </c>
      <c r="G227" s="579" t="str">
        <f>【全員最初に作成】基本情報!$M$23</f>
        <v>厚労　太郎</v>
      </c>
      <c r="H227" s="579" t="str">
        <f>【全員最初に作成】基本情報!$M$24</f>
        <v>03-3571-0000</v>
      </c>
      <c r="I227" s="579" t="str">
        <f>【全員最初に作成】基本情報!$M$25</f>
        <v>03-3571-9999</v>
      </c>
      <c r="J227" s="579">
        <f>'⇒【処遇】別紙様式2-2'!R237</f>
        <v>0</v>
      </c>
      <c r="K227" s="579">
        <f>'⇒【処遇】別紙様式2-2'!S237</f>
        <v>0</v>
      </c>
      <c r="L227" s="579">
        <f>'⇒【特定】別紙様式2-3'!R237</f>
        <v>0</v>
      </c>
      <c r="M227" s="579">
        <f>'⇒【特定】別紙様式2-3'!S237</f>
        <v>0</v>
      </c>
      <c r="N227" s="579">
        <f>'⇒【交付金】様式2-２'!B239</f>
        <v>0</v>
      </c>
      <c r="O227" s="579" t="str">
        <f t="shared" si="3"/>
        <v>0</v>
      </c>
    </row>
    <row r="228" spans="1:15" s="578" customFormat="1">
      <c r="A228" s="579" t="str">
        <f>【全員最初に作成】基本情報!AD261</f>
        <v/>
      </c>
      <c r="B228" s="579">
        <f>【全員最初に作成】基本情報!M261</f>
        <v>0</v>
      </c>
      <c r="C228" s="579">
        <f>【全員最初に作成】基本情報!R261</f>
        <v>0</v>
      </c>
      <c r="D228" s="579">
        <f>【全員最初に作成】基本情報!W261</f>
        <v>0</v>
      </c>
      <c r="E228" s="579">
        <f>【全員最初に作成】基本情報!X261</f>
        <v>0</v>
      </c>
      <c r="F228" s="579">
        <f>【全員最初に作成】基本情報!Y261</f>
        <v>0</v>
      </c>
      <c r="G228" s="579" t="str">
        <f>【全員最初に作成】基本情報!$M$23</f>
        <v>厚労　太郎</v>
      </c>
      <c r="H228" s="579" t="str">
        <f>【全員最初に作成】基本情報!$M$24</f>
        <v>03-3571-0000</v>
      </c>
      <c r="I228" s="579" t="str">
        <f>【全員最初に作成】基本情報!$M$25</f>
        <v>03-3571-9999</v>
      </c>
      <c r="J228" s="579">
        <f>'⇒【処遇】別紙様式2-2'!R238</f>
        <v>0</v>
      </c>
      <c r="K228" s="579">
        <f>'⇒【処遇】別紙様式2-2'!S238</f>
        <v>0</v>
      </c>
      <c r="L228" s="579">
        <f>'⇒【特定】別紙様式2-3'!R238</f>
        <v>0</v>
      </c>
      <c r="M228" s="579">
        <f>'⇒【特定】別紙様式2-3'!S238</f>
        <v>0</v>
      </c>
      <c r="N228" s="579">
        <f>'⇒【交付金】様式2-２'!B240</f>
        <v>0</v>
      </c>
      <c r="O228" s="579" t="str">
        <f t="shared" si="3"/>
        <v>0</v>
      </c>
    </row>
    <row r="229" spans="1:15" s="578" customFormat="1">
      <c r="A229" s="579" t="str">
        <f>【全員最初に作成】基本情報!AD262</f>
        <v/>
      </c>
      <c r="B229" s="579">
        <f>【全員最初に作成】基本情報!M262</f>
        <v>0</v>
      </c>
      <c r="C229" s="579">
        <f>【全員最初に作成】基本情報!R262</f>
        <v>0</v>
      </c>
      <c r="D229" s="579">
        <f>【全員最初に作成】基本情報!W262</f>
        <v>0</v>
      </c>
      <c r="E229" s="579">
        <f>【全員最初に作成】基本情報!X262</f>
        <v>0</v>
      </c>
      <c r="F229" s="579">
        <f>【全員最初に作成】基本情報!Y262</f>
        <v>0</v>
      </c>
      <c r="G229" s="579" t="str">
        <f>【全員最初に作成】基本情報!$M$23</f>
        <v>厚労　太郎</v>
      </c>
      <c r="H229" s="579" t="str">
        <f>【全員最初に作成】基本情報!$M$24</f>
        <v>03-3571-0000</v>
      </c>
      <c r="I229" s="579" t="str">
        <f>【全員最初に作成】基本情報!$M$25</f>
        <v>03-3571-9999</v>
      </c>
      <c r="J229" s="579">
        <f>'⇒【処遇】別紙様式2-2'!R239</f>
        <v>0</v>
      </c>
      <c r="K229" s="579">
        <f>'⇒【処遇】別紙様式2-2'!S239</f>
        <v>0</v>
      </c>
      <c r="L229" s="579">
        <f>'⇒【特定】別紙様式2-3'!R239</f>
        <v>0</v>
      </c>
      <c r="M229" s="579">
        <f>'⇒【特定】別紙様式2-3'!S239</f>
        <v>0</v>
      </c>
      <c r="N229" s="579">
        <f>'⇒【交付金】様式2-２'!B241</f>
        <v>0</v>
      </c>
      <c r="O229" s="579" t="str">
        <f t="shared" si="3"/>
        <v>0</v>
      </c>
    </row>
    <row r="230" spans="1:15" s="578" customFormat="1">
      <c r="A230" s="579" t="str">
        <f>【全員最初に作成】基本情報!AD263</f>
        <v/>
      </c>
      <c r="B230" s="579">
        <f>【全員最初に作成】基本情報!M263</f>
        <v>0</v>
      </c>
      <c r="C230" s="579">
        <f>【全員最初に作成】基本情報!R263</f>
        <v>0</v>
      </c>
      <c r="D230" s="579">
        <f>【全員最初に作成】基本情報!W263</f>
        <v>0</v>
      </c>
      <c r="E230" s="579">
        <f>【全員最初に作成】基本情報!X263</f>
        <v>0</v>
      </c>
      <c r="F230" s="579">
        <f>【全員最初に作成】基本情報!Y263</f>
        <v>0</v>
      </c>
      <c r="G230" s="579" t="str">
        <f>【全員最初に作成】基本情報!$M$23</f>
        <v>厚労　太郎</v>
      </c>
      <c r="H230" s="579" t="str">
        <f>【全員最初に作成】基本情報!$M$24</f>
        <v>03-3571-0000</v>
      </c>
      <c r="I230" s="579" t="str">
        <f>【全員最初に作成】基本情報!$M$25</f>
        <v>03-3571-9999</v>
      </c>
      <c r="J230" s="579">
        <f>'⇒【処遇】別紙様式2-2'!R240</f>
        <v>0</v>
      </c>
      <c r="K230" s="579">
        <f>'⇒【処遇】別紙様式2-2'!S240</f>
        <v>0</v>
      </c>
      <c r="L230" s="579">
        <f>'⇒【特定】別紙様式2-3'!R240</f>
        <v>0</v>
      </c>
      <c r="M230" s="579">
        <f>'⇒【特定】別紙様式2-3'!S240</f>
        <v>0</v>
      </c>
      <c r="N230" s="579">
        <f>'⇒【交付金】様式2-２'!B242</f>
        <v>0</v>
      </c>
      <c r="O230" s="579" t="str">
        <f t="shared" si="3"/>
        <v>0</v>
      </c>
    </row>
    <row r="231" spans="1:15" s="578" customFormat="1">
      <c r="A231" s="579" t="str">
        <f>【全員最初に作成】基本情報!AD264</f>
        <v/>
      </c>
      <c r="B231" s="579">
        <f>【全員最初に作成】基本情報!M264</f>
        <v>0</v>
      </c>
      <c r="C231" s="579">
        <f>【全員最初に作成】基本情報!R264</f>
        <v>0</v>
      </c>
      <c r="D231" s="579">
        <f>【全員最初に作成】基本情報!W264</f>
        <v>0</v>
      </c>
      <c r="E231" s="579">
        <f>【全員最初に作成】基本情報!X264</f>
        <v>0</v>
      </c>
      <c r="F231" s="579">
        <f>【全員最初に作成】基本情報!Y264</f>
        <v>0</v>
      </c>
      <c r="G231" s="579" t="str">
        <f>【全員最初に作成】基本情報!$M$23</f>
        <v>厚労　太郎</v>
      </c>
      <c r="H231" s="579" t="str">
        <f>【全員最初に作成】基本情報!$M$24</f>
        <v>03-3571-0000</v>
      </c>
      <c r="I231" s="579" t="str">
        <f>【全員最初に作成】基本情報!$M$25</f>
        <v>03-3571-9999</v>
      </c>
      <c r="J231" s="579">
        <f>'⇒【処遇】別紙様式2-2'!R241</f>
        <v>0</v>
      </c>
      <c r="K231" s="579">
        <f>'⇒【処遇】別紙様式2-2'!S241</f>
        <v>0</v>
      </c>
      <c r="L231" s="579">
        <f>'⇒【特定】別紙様式2-3'!R241</f>
        <v>0</v>
      </c>
      <c r="M231" s="579">
        <f>'⇒【特定】別紙様式2-3'!S241</f>
        <v>0</v>
      </c>
      <c r="N231" s="579">
        <f>'⇒【交付金】様式2-２'!B243</f>
        <v>0</v>
      </c>
      <c r="O231" s="579" t="str">
        <f t="shared" si="3"/>
        <v>0</v>
      </c>
    </row>
    <row r="232" spans="1:15" s="578" customFormat="1">
      <c r="A232" s="579" t="str">
        <f>【全員最初に作成】基本情報!AD265</f>
        <v/>
      </c>
      <c r="B232" s="579">
        <f>【全員最初に作成】基本情報!M265</f>
        <v>0</v>
      </c>
      <c r="C232" s="579">
        <f>【全員最初に作成】基本情報!R265</f>
        <v>0</v>
      </c>
      <c r="D232" s="579">
        <f>【全員最初に作成】基本情報!W265</f>
        <v>0</v>
      </c>
      <c r="E232" s="579">
        <f>【全員最初に作成】基本情報!X265</f>
        <v>0</v>
      </c>
      <c r="F232" s="579">
        <f>【全員最初に作成】基本情報!Y265</f>
        <v>0</v>
      </c>
      <c r="G232" s="579" t="str">
        <f>【全員最初に作成】基本情報!$M$23</f>
        <v>厚労　太郎</v>
      </c>
      <c r="H232" s="579" t="str">
        <f>【全員最初に作成】基本情報!$M$24</f>
        <v>03-3571-0000</v>
      </c>
      <c r="I232" s="579" t="str">
        <f>【全員最初に作成】基本情報!$M$25</f>
        <v>03-3571-9999</v>
      </c>
      <c r="J232" s="579">
        <f>'⇒【処遇】別紙様式2-2'!R242</f>
        <v>0</v>
      </c>
      <c r="K232" s="579">
        <f>'⇒【処遇】別紙様式2-2'!S242</f>
        <v>0</v>
      </c>
      <c r="L232" s="579">
        <f>'⇒【特定】別紙様式2-3'!R242</f>
        <v>0</v>
      </c>
      <c r="M232" s="579">
        <f>'⇒【特定】別紙様式2-3'!S242</f>
        <v>0</v>
      </c>
      <c r="N232" s="579">
        <f>'⇒【交付金】様式2-２'!B244</f>
        <v>0</v>
      </c>
      <c r="O232" s="579" t="str">
        <f t="shared" si="3"/>
        <v>0</v>
      </c>
    </row>
    <row r="233" spans="1:15" s="578" customFormat="1">
      <c r="A233" s="579" t="str">
        <f>【全員最初に作成】基本情報!AD266</f>
        <v/>
      </c>
      <c r="B233" s="579">
        <f>【全員最初に作成】基本情報!M266</f>
        <v>0</v>
      </c>
      <c r="C233" s="579">
        <f>【全員最初に作成】基本情報!R266</f>
        <v>0</v>
      </c>
      <c r="D233" s="579">
        <f>【全員最初に作成】基本情報!W266</f>
        <v>0</v>
      </c>
      <c r="E233" s="579">
        <f>【全員最初に作成】基本情報!X266</f>
        <v>0</v>
      </c>
      <c r="F233" s="579">
        <f>【全員最初に作成】基本情報!Y266</f>
        <v>0</v>
      </c>
      <c r="G233" s="579" t="str">
        <f>【全員最初に作成】基本情報!$M$23</f>
        <v>厚労　太郎</v>
      </c>
      <c r="H233" s="579" t="str">
        <f>【全員最初に作成】基本情報!$M$24</f>
        <v>03-3571-0000</v>
      </c>
      <c r="I233" s="579" t="str">
        <f>【全員最初に作成】基本情報!$M$25</f>
        <v>03-3571-9999</v>
      </c>
      <c r="J233" s="579">
        <f>'⇒【処遇】別紙様式2-2'!R243</f>
        <v>0</v>
      </c>
      <c r="K233" s="579">
        <f>'⇒【処遇】別紙様式2-2'!S243</f>
        <v>0</v>
      </c>
      <c r="L233" s="579">
        <f>'⇒【特定】別紙様式2-3'!R243</f>
        <v>0</v>
      </c>
      <c r="M233" s="579">
        <f>'⇒【特定】別紙様式2-3'!S243</f>
        <v>0</v>
      </c>
      <c r="N233" s="579">
        <f>'⇒【交付金】様式2-２'!B245</f>
        <v>0</v>
      </c>
      <c r="O233" s="579" t="str">
        <f t="shared" si="3"/>
        <v>0</v>
      </c>
    </row>
    <row r="234" spans="1:15" s="578" customFormat="1">
      <c r="A234" s="579" t="str">
        <f>【全員最初に作成】基本情報!AD267</f>
        <v/>
      </c>
      <c r="B234" s="579">
        <f>【全員最初に作成】基本情報!M267</f>
        <v>0</v>
      </c>
      <c r="C234" s="579">
        <f>【全員最初に作成】基本情報!R267</f>
        <v>0</v>
      </c>
      <c r="D234" s="579">
        <f>【全員最初に作成】基本情報!W267</f>
        <v>0</v>
      </c>
      <c r="E234" s="579">
        <f>【全員最初に作成】基本情報!X267</f>
        <v>0</v>
      </c>
      <c r="F234" s="579">
        <f>【全員最初に作成】基本情報!Y267</f>
        <v>0</v>
      </c>
      <c r="G234" s="579" t="str">
        <f>【全員最初に作成】基本情報!$M$23</f>
        <v>厚労　太郎</v>
      </c>
      <c r="H234" s="579" t="str">
        <f>【全員最初に作成】基本情報!$M$24</f>
        <v>03-3571-0000</v>
      </c>
      <c r="I234" s="579" t="str">
        <f>【全員最初に作成】基本情報!$M$25</f>
        <v>03-3571-9999</v>
      </c>
      <c r="J234" s="579">
        <f>'⇒【処遇】別紙様式2-2'!R244</f>
        <v>0</v>
      </c>
      <c r="K234" s="579">
        <f>'⇒【処遇】別紙様式2-2'!S244</f>
        <v>0</v>
      </c>
      <c r="L234" s="579">
        <f>'⇒【特定】別紙様式2-3'!R244</f>
        <v>0</v>
      </c>
      <c r="M234" s="579">
        <f>'⇒【特定】別紙様式2-3'!S244</f>
        <v>0</v>
      </c>
      <c r="N234" s="579">
        <f>'⇒【交付金】様式2-２'!B246</f>
        <v>0</v>
      </c>
      <c r="O234" s="579" t="str">
        <f t="shared" si="3"/>
        <v>0</v>
      </c>
    </row>
    <row r="235" spans="1:15" s="578" customFormat="1">
      <c r="A235" s="579" t="str">
        <f>【全員最初に作成】基本情報!AD268</f>
        <v/>
      </c>
      <c r="B235" s="579">
        <f>【全員最初に作成】基本情報!M268</f>
        <v>0</v>
      </c>
      <c r="C235" s="579">
        <f>【全員最初に作成】基本情報!R268</f>
        <v>0</v>
      </c>
      <c r="D235" s="579">
        <f>【全員最初に作成】基本情報!W268</f>
        <v>0</v>
      </c>
      <c r="E235" s="579">
        <f>【全員最初に作成】基本情報!X268</f>
        <v>0</v>
      </c>
      <c r="F235" s="579">
        <f>【全員最初に作成】基本情報!Y268</f>
        <v>0</v>
      </c>
      <c r="G235" s="579" t="str">
        <f>【全員最初に作成】基本情報!$M$23</f>
        <v>厚労　太郎</v>
      </c>
      <c r="H235" s="579" t="str">
        <f>【全員最初に作成】基本情報!$M$24</f>
        <v>03-3571-0000</v>
      </c>
      <c r="I235" s="579" t="str">
        <f>【全員最初に作成】基本情報!$M$25</f>
        <v>03-3571-9999</v>
      </c>
      <c r="J235" s="579">
        <f>'⇒【処遇】別紙様式2-2'!R245</f>
        <v>0</v>
      </c>
      <c r="K235" s="579">
        <f>'⇒【処遇】別紙様式2-2'!S245</f>
        <v>0</v>
      </c>
      <c r="L235" s="579">
        <f>'⇒【特定】別紙様式2-3'!R245</f>
        <v>0</v>
      </c>
      <c r="M235" s="579">
        <f>'⇒【特定】別紙様式2-3'!S245</f>
        <v>0</v>
      </c>
      <c r="N235" s="579">
        <f>'⇒【交付金】様式2-２'!B247</f>
        <v>0</v>
      </c>
      <c r="O235" s="579" t="str">
        <f t="shared" si="3"/>
        <v>0</v>
      </c>
    </row>
    <row r="236" spans="1:15" s="578" customFormat="1">
      <c r="A236" s="579" t="str">
        <f>【全員最初に作成】基本情報!AD269</f>
        <v/>
      </c>
      <c r="B236" s="579">
        <f>【全員最初に作成】基本情報!M269</f>
        <v>0</v>
      </c>
      <c r="C236" s="579">
        <f>【全員最初に作成】基本情報!R269</f>
        <v>0</v>
      </c>
      <c r="D236" s="579">
        <f>【全員最初に作成】基本情報!W269</f>
        <v>0</v>
      </c>
      <c r="E236" s="579">
        <f>【全員最初に作成】基本情報!X269</f>
        <v>0</v>
      </c>
      <c r="F236" s="579">
        <f>【全員最初に作成】基本情報!Y269</f>
        <v>0</v>
      </c>
      <c r="G236" s="579" t="str">
        <f>【全員最初に作成】基本情報!$M$23</f>
        <v>厚労　太郎</v>
      </c>
      <c r="H236" s="579" t="str">
        <f>【全員最初に作成】基本情報!$M$24</f>
        <v>03-3571-0000</v>
      </c>
      <c r="I236" s="579" t="str">
        <f>【全員最初に作成】基本情報!$M$25</f>
        <v>03-3571-9999</v>
      </c>
      <c r="J236" s="579">
        <f>'⇒【処遇】別紙様式2-2'!R246</f>
        <v>0</v>
      </c>
      <c r="K236" s="579">
        <f>'⇒【処遇】別紙様式2-2'!S246</f>
        <v>0</v>
      </c>
      <c r="L236" s="579">
        <f>'⇒【特定】別紙様式2-3'!R246</f>
        <v>0</v>
      </c>
      <c r="M236" s="579">
        <f>'⇒【特定】別紙様式2-3'!S246</f>
        <v>0</v>
      </c>
      <c r="N236" s="579">
        <f>'⇒【交付金】様式2-２'!B248</f>
        <v>0</v>
      </c>
      <c r="O236" s="579" t="str">
        <f t="shared" si="3"/>
        <v>0</v>
      </c>
    </row>
    <row r="237" spans="1:15" s="578" customFormat="1">
      <c r="A237" s="579" t="str">
        <f>【全員最初に作成】基本情報!AD270</f>
        <v/>
      </c>
      <c r="B237" s="579">
        <f>【全員最初に作成】基本情報!M270</f>
        <v>0</v>
      </c>
      <c r="C237" s="579">
        <f>【全員最初に作成】基本情報!R270</f>
        <v>0</v>
      </c>
      <c r="D237" s="579">
        <f>【全員最初に作成】基本情報!W270</f>
        <v>0</v>
      </c>
      <c r="E237" s="579">
        <f>【全員最初に作成】基本情報!X270</f>
        <v>0</v>
      </c>
      <c r="F237" s="579">
        <f>【全員最初に作成】基本情報!Y270</f>
        <v>0</v>
      </c>
      <c r="G237" s="579" t="str">
        <f>【全員最初に作成】基本情報!$M$23</f>
        <v>厚労　太郎</v>
      </c>
      <c r="H237" s="579" t="str">
        <f>【全員最初に作成】基本情報!$M$24</f>
        <v>03-3571-0000</v>
      </c>
      <c r="I237" s="579" t="str">
        <f>【全員最初に作成】基本情報!$M$25</f>
        <v>03-3571-9999</v>
      </c>
      <c r="J237" s="579">
        <f>'⇒【処遇】別紙様式2-2'!R247</f>
        <v>0</v>
      </c>
      <c r="K237" s="579">
        <f>'⇒【処遇】別紙様式2-2'!S247</f>
        <v>0</v>
      </c>
      <c r="L237" s="579">
        <f>'⇒【特定】別紙様式2-3'!R247</f>
        <v>0</v>
      </c>
      <c r="M237" s="579">
        <f>'⇒【特定】別紙様式2-3'!S247</f>
        <v>0</v>
      </c>
      <c r="N237" s="579">
        <f>'⇒【交付金】様式2-２'!B249</f>
        <v>0</v>
      </c>
      <c r="O237" s="579" t="str">
        <f t="shared" si="3"/>
        <v>0</v>
      </c>
    </row>
    <row r="238" spans="1:15" s="578" customFormat="1">
      <c r="A238" s="579" t="str">
        <f>【全員最初に作成】基本情報!AD271</f>
        <v/>
      </c>
      <c r="B238" s="579">
        <f>【全員最初に作成】基本情報!M271</f>
        <v>0</v>
      </c>
      <c r="C238" s="579">
        <f>【全員最初に作成】基本情報!R271</f>
        <v>0</v>
      </c>
      <c r="D238" s="579">
        <f>【全員最初に作成】基本情報!W271</f>
        <v>0</v>
      </c>
      <c r="E238" s="579">
        <f>【全員最初に作成】基本情報!X271</f>
        <v>0</v>
      </c>
      <c r="F238" s="579">
        <f>【全員最初に作成】基本情報!Y271</f>
        <v>0</v>
      </c>
      <c r="G238" s="579" t="str">
        <f>【全員最初に作成】基本情報!$M$23</f>
        <v>厚労　太郎</v>
      </c>
      <c r="H238" s="579" t="str">
        <f>【全員最初に作成】基本情報!$M$24</f>
        <v>03-3571-0000</v>
      </c>
      <c r="I238" s="579" t="str">
        <f>【全員最初に作成】基本情報!$M$25</f>
        <v>03-3571-9999</v>
      </c>
      <c r="J238" s="579">
        <f>'⇒【処遇】別紙様式2-2'!R248</f>
        <v>0</v>
      </c>
      <c r="K238" s="579">
        <f>'⇒【処遇】別紙様式2-2'!S248</f>
        <v>0</v>
      </c>
      <c r="L238" s="579">
        <f>'⇒【特定】別紙様式2-3'!R248</f>
        <v>0</v>
      </c>
      <c r="M238" s="579">
        <f>'⇒【特定】別紙様式2-3'!S248</f>
        <v>0</v>
      </c>
      <c r="N238" s="579">
        <f>'⇒【交付金】様式2-２'!B250</f>
        <v>0</v>
      </c>
      <c r="O238" s="579" t="str">
        <f t="shared" si="3"/>
        <v>0</v>
      </c>
    </row>
    <row r="239" spans="1:15" s="578" customFormat="1">
      <c r="A239" s="579" t="str">
        <f>【全員最初に作成】基本情報!AD272</f>
        <v/>
      </c>
      <c r="B239" s="579">
        <f>【全員最初に作成】基本情報!M272</f>
        <v>0</v>
      </c>
      <c r="C239" s="579">
        <f>【全員最初に作成】基本情報!R272</f>
        <v>0</v>
      </c>
      <c r="D239" s="579">
        <f>【全員最初に作成】基本情報!W272</f>
        <v>0</v>
      </c>
      <c r="E239" s="579">
        <f>【全員最初に作成】基本情報!X272</f>
        <v>0</v>
      </c>
      <c r="F239" s="579">
        <f>【全員最初に作成】基本情報!Y272</f>
        <v>0</v>
      </c>
      <c r="G239" s="579" t="str">
        <f>【全員最初に作成】基本情報!$M$23</f>
        <v>厚労　太郎</v>
      </c>
      <c r="H239" s="579" t="str">
        <f>【全員最初に作成】基本情報!$M$24</f>
        <v>03-3571-0000</v>
      </c>
      <c r="I239" s="579" t="str">
        <f>【全員最初に作成】基本情報!$M$25</f>
        <v>03-3571-9999</v>
      </c>
      <c r="J239" s="579">
        <f>'⇒【処遇】別紙様式2-2'!R249</f>
        <v>0</v>
      </c>
      <c r="K239" s="579">
        <f>'⇒【処遇】別紙様式2-2'!S249</f>
        <v>0</v>
      </c>
      <c r="L239" s="579">
        <f>'⇒【特定】別紙様式2-3'!R249</f>
        <v>0</v>
      </c>
      <c r="M239" s="579">
        <f>'⇒【特定】別紙様式2-3'!S249</f>
        <v>0</v>
      </c>
      <c r="N239" s="579">
        <f>'⇒【交付金】様式2-２'!B251</f>
        <v>0</v>
      </c>
      <c r="O239" s="579" t="str">
        <f t="shared" si="3"/>
        <v>0</v>
      </c>
    </row>
    <row r="240" spans="1:15" s="578" customFormat="1">
      <c r="A240" s="579" t="str">
        <f>【全員最初に作成】基本情報!AD273</f>
        <v/>
      </c>
      <c r="B240" s="579">
        <f>【全員最初に作成】基本情報!M273</f>
        <v>0</v>
      </c>
      <c r="C240" s="579">
        <f>【全員最初に作成】基本情報!R273</f>
        <v>0</v>
      </c>
      <c r="D240" s="579">
        <f>【全員最初に作成】基本情報!W273</f>
        <v>0</v>
      </c>
      <c r="E240" s="579">
        <f>【全員最初に作成】基本情報!X273</f>
        <v>0</v>
      </c>
      <c r="F240" s="579">
        <f>【全員最初に作成】基本情報!Y273</f>
        <v>0</v>
      </c>
      <c r="G240" s="579" t="str">
        <f>【全員最初に作成】基本情報!$M$23</f>
        <v>厚労　太郎</v>
      </c>
      <c r="H240" s="579" t="str">
        <f>【全員最初に作成】基本情報!$M$24</f>
        <v>03-3571-0000</v>
      </c>
      <c r="I240" s="579" t="str">
        <f>【全員最初に作成】基本情報!$M$25</f>
        <v>03-3571-9999</v>
      </c>
      <c r="J240" s="579">
        <f>'⇒【処遇】別紙様式2-2'!R250</f>
        <v>0</v>
      </c>
      <c r="K240" s="579">
        <f>'⇒【処遇】別紙様式2-2'!S250</f>
        <v>0</v>
      </c>
      <c r="L240" s="579">
        <f>'⇒【特定】別紙様式2-3'!R250</f>
        <v>0</v>
      </c>
      <c r="M240" s="579">
        <f>'⇒【特定】別紙様式2-3'!S250</f>
        <v>0</v>
      </c>
      <c r="N240" s="579">
        <f>'⇒【交付金】様式2-２'!B252</f>
        <v>0</v>
      </c>
      <c r="O240" s="579" t="str">
        <f t="shared" si="3"/>
        <v>0</v>
      </c>
    </row>
    <row r="241" spans="1:15" s="578" customFormat="1">
      <c r="A241" s="579" t="str">
        <f>【全員最初に作成】基本情報!AD274</f>
        <v/>
      </c>
      <c r="B241" s="579">
        <f>【全員最初に作成】基本情報!M274</f>
        <v>0</v>
      </c>
      <c r="C241" s="579">
        <f>【全員最初に作成】基本情報!R274</f>
        <v>0</v>
      </c>
      <c r="D241" s="579">
        <f>【全員最初に作成】基本情報!W274</f>
        <v>0</v>
      </c>
      <c r="E241" s="579">
        <f>【全員最初に作成】基本情報!X274</f>
        <v>0</v>
      </c>
      <c r="F241" s="579">
        <f>【全員最初に作成】基本情報!Y274</f>
        <v>0</v>
      </c>
      <c r="G241" s="579" t="str">
        <f>【全員最初に作成】基本情報!$M$23</f>
        <v>厚労　太郎</v>
      </c>
      <c r="H241" s="579" t="str">
        <f>【全員最初に作成】基本情報!$M$24</f>
        <v>03-3571-0000</v>
      </c>
      <c r="I241" s="579" t="str">
        <f>【全員最初に作成】基本情報!$M$25</f>
        <v>03-3571-9999</v>
      </c>
      <c r="J241" s="579">
        <f>'⇒【処遇】別紙様式2-2'!R251</f>
        <v>0</v>
      </c>
      <c r="K241" s="579">
        <f>'⇒【処遇】別紙様式2-2'!S251</f>
        <v>0</v>
      </c>
      <c r="L241" s="579">
        <f>'⇒【特定】別紙様式2-3'!R251</f>
        <v>0</v>
      </c>
      <c r="M241" s="579">
        <f>'⇒【特定】別紙様式2-3'!S251</f>
        <v>0</v>
      </c>
      <c r="N241" s="579">
        <f>'⇒【交付金】様式2-２'!B253</f>
        <v>0</v>
      </c>
      <c r="O241" s="579" t="str">
        <f t="shared" si="3"/>
        <v>0</v>
      </c>
    </row>
    <row r="242" spans="1:15" s="578" customFormat="1">
      <c r="A242" s="579" t="str">
        <f>【全員最初に作成】基本情報!AD275</f>
        <v/>
      </c>
      <c r="B242" s="579">
        <f>【全員最初に作成】基本情報!M275</f>
        <v>0</v>
      </c>
      <c r="C242" s="579">
        <f>【全員最初に作成】基本情報!R275</f>
        <v>0</v>
      </c>
      <c r="D242" s="579">
        <f>【全員最初に作成】基本情報!W275</f>
        <v>0</v>
      </c>
      <c r="E242" s="579">
        <f>【全員最初に作成】基本情報!X275</f>
        <v>0</v>
      </c>
      <c r="F242" s="579">
        <f>【全員最初に作成】基本情報!Y275</f>
        <v>0</v>
      </c>
      <c r="G242" s="579" t="str">
        <f>【全員最初に作成】基本情報!$M$23</f>
        <v>厚労　太郎</v>
      </c>
      <c r="H242" s="579" t="str">
        <f>【全員最初に作成】基本情報!$M$24</f>
        <v>03-3571-0000</v>
      </c>
      <c r="I242" s="579" t="str">
        <f>【全員最初に作成】基本情報!$M$25</f>
        <v>03-3571-9999</v>
      </c>
      <c r="J242" s="579">
        <f>'⇒【処遇】別紙様式2-2'!R252</f>
        <v>0</v>
      </c>
      <c r="K242" s="579">
        <f>'⇒【処遇】別紙様式2-2'!S252</f>
        <v>0</v>
      </c>
      <c r="L242" s="579">
        <f>'⇒【特定】別紙様式2-3'!R252</f>
        <v>0</v>
      </c>
      <c r="M242" s="579">
        <f>'⇒【特定】別紙様式2-3'!S252</f>
        <v>0</v>
      </c>
      <c r="N242" s="579">
        <f>'⇒【交付金】様式2-２'!B254</f>
        <v>0</v>
      </c>
      <c r="O242" s="579" t="str">
        <f t="shared" si="3"/>
        <v>0</v>
      </c>
    </row>
    <row r="243" spans="1:15" s="578" customFormat="1">
      <c r="A243" s="579" t="str">
        <f>【全員最初に作成】基本情報!AD276</f>
        <v/>
      </c>
      <c r="B243" s="579">
        <f>【全員最初に作成】基本情報!M276</f>
        <v>0</v>
      </c>
      <c r="C243" s="579">
        <f>【全員最初に作成】基本情報!R276</f>
        <v>0</v>
      </c>
      <c r="D243" s="579">
        <f>【全員最初に作成】基本情報!W276</f>
        <v>0</v>
      </c>
      <c r="E243" s="579">
        <f>【全員最初に作成】基本情報!X276</f>
        <v>0</v>
      </c>
      <c r="F243" s="579">
        <f>【全員最初に作成】基本情報!Y276</f>
        <v>0</v>
      </c>
      <c r="G243" s="579" t="str">
        <f>【全員最初に作成】基本情報!$M$23</f>
        <v>厚労　太郎</v>
      </c>
      <c r="H243" s="579" t="str">
        <f>【全員最初に作成】基本情報!$M$24</f>
        <v>03-3571-0000</v>
      </c>
      <c r="I243" s="579" t="str">
        <f>【全員最初に作成】基本情報!$M$25</f>
        <v>03-3571-9999</v>
      </c>
      <c r="J243" s="579">
        <f>'⇒【処遇】別紙様式2-2'!R253</f>
        <v>0</v>
      </c>
      <c r="K243" s="579">
        <f>'⇒【処遇】別紙様式2-2'!S253</f>
        <v>0</v>
      </c>
      <c r="L243" s="579">
        <f>'⇒【特定】別紙様式2-3'!R253</f>
        <v>0</v>
      </c>
      <c r="M243" s="579">
        <f>'⇒【特定】別紙様式2-3'!S253</f>
        <v>0</v>
      </c>
      <c r="N243" s="579">
        <f>'⇒【交付金】様式2-２'!B255</f>
        <v>0</v>
      </c>
      <c r="O243" s="579" t="str">
        <f t="shared" si="3"/>
        <v>0</v>
      </c>
    </row>
    <row r="244" spans="1:15" s="578" customFormat="1">
      <c r="A244" s="579" t="str">
        <f>【全員最初に作成】基本情報!AD277</f>
        <v/>
      </c>
      <c r="B244" s="579">
        <f>【全員最初に作成】基本情報!M277</f>
        <v>0</v>
      </c>
      <c r="C244" s="579">
        <f>【全員最初に作成】基本情報!R277</f>
        <v>0</v>
      </c>
      <c r="D244" s="579">
        <f>【全員最初に作成】基本情報!W277</f>
        <v>0</v>
      </c>
      <c r="E244" s="579">
        <f>【全員最初に作成】基本情報!X277</f>
        <v>0</v>
      </c>
      <c r="F244" s="579">
        <f>【全員最初に作成】基本情報!Y277</f>
        <v>0</v>
      </c>
      <c r="G244" s="579" t="str">
        <f>【全員最初に作成】基本情報!$M$23</f>
        <v>厚労　太郎</v>
      </c>
      <c r="H244" s="579" t="str">
        <f>【全員最初に作成】基本情報!$M$24</f>
        <v>03-3571-0000</v>
      </c>
      <c r="I244" s="579" t="str">
        <f>【全員最初に作成】基本情報!$M$25</f>
        <v>03-3571-9999</v>
      </c>
      <c r="J244" s="579">
        <f>'⇒【処遇】別紙様式2-2'!R254</f>
        <v>0</v>
      </c>
      <c r="K244" s="579">
        <f>'⇒【処遇】別紙様式2-2'!S254</f>
        <v>0</v>
      </c>
      <c r="L244" s="579">
        <f>'⇒【特定】別紙様式2-3'!R254</f>
        <v>0</v>
      </c>
      <c r="M244" s="579">
        <f>'⇒【特定】別紙様式2-3'!S254</f>
        <v>0</v>
      </c>
      <c r="N244" s="579">
        <f>'⇒【交付金】様式2-２'!B256</f>
        <v>0</v>
      </c>
      <c r="O244" s="579" t="str">
        <f t="shared" si="3"/>
        <v>0</v>
      </c>
    </row>
    <row r="245" spans="1:15" s="578" customFormat="1">
      <c r="A245" s="579" t="str">
        <f>【全員最初に作成】基本情報!AD278</f>
        <v/>
      </c>
      <c r="B245" s="579">
        <f>【全員最初に作成】基本情報!M278</f>
        <v>0</v>
      </c>
      <c r="C245" s="579">
        <f>【全員最初に作成】基本情報!R278</f>
        <v>0</v>
      </c>
      <c r="D245" s="579">
        <f>【全員最初に作成】基本情報!W278</f>
        <v>0</v>
      </c>
      <c r="E245" s="579">
        <f>【全員最初に作成】基本情報!X278</f>
        <v>0</v>
      </c>
      <c r="F245" s="579">
        <f>【全員最初に作成】基本情報!Y278</f>
        <v>0</v>
      </c>
      <c r="G245" s="579" t="str">
        <f>【全員最初に作成】基本情報!$M$23</f>
        <v>厚労　太郎</v>
      </c>
      <c r="H245" s="579" t="str">
        <f>【全員最初に作成】基本情報!$M$24</f>
        <v>03-3571-0000</v>
      </c>
      <c r="I245" s="579" t="str">
        <f>【全員最初に作成】基本情報!$M$25</f>
        <v>03-3571-9999</v>
      </c>
      <c r="J245" s="579">
        <f>'⇒【処遇】別紙様式2-2'!R255</f>
        <v>0</v>
      </c>
      <c r="K245" s="579">
        <f>'⇒【処遇】別紙様式2-2'!S255</f>
        <v>0</v>
      </c>
      <c r="L245" s="579">
        <f>'⇒【特定】別紙様式2-3'!R255</f>
        <v>0</v>
      </c>
      <c r="M245" s="579">
        <f>'⇒【特定】別紙様式2-3'!S255</f>
        <v>0</v>
      </c>
      <c r="N245" s="579">
        <f>'⇒【交付金】様式2-２'!B257</f>
        <v>0</v>
      </c>
      <c r="O245" s="579" t="str">
        <f t="shared" si="3"/>
        <v>0</v>
      </c>
    </row>
    <row r="246" spans="1:15" s="578" customFormat="1">
      <c r="A246" s="579" t="str">
        <f>【全員最初に作成】基本情報!AD279</f>
        <v/>
      </c>
      <c r="B246" s="579">
        <f>【全員最初に作成】基本情報!M279</f>
        <v>0</v>
      </c>
      <c r="C246" s="579">
        <f>【全員最初に作成】基本情報!R279</f>
        <v>0</v>
      </c>
      <c r="D246" s="579">
        <f>【全員最初に作成】基本情報!W279</f>
        <v>0</v>
      </c>
      <c r="E246" s="579">
        <f>【全員最初に作成】基本情報!X279</f>
        <v>0</v>
      </c>
      <c r="F246" s="579">
        <f>【全員最初に作成】基本情報!Y279</f>
        <v>0</v>
      </c>
      <c r="G246" s="579" t="str">
        <f>【全員最初に作成】基本情報!$M$23</f>
        <v>厚労　太郎</v>
      </c>
      <c r="H246" s="579" t="str">
        <f>【全員最初に作成】基本情報!$M$24</f>
        <v>03-3571-0000</v>
      </c>
      <c r="I246" s="579" t="str">
        <f>【全員最初に作成】基本情報!$M$25</f>
        <v>03-3571-9999</v>
      </c>
      <c r="J246" s="579">
        <f>'⇒【処遇】別紙様式2-2'!R256</f>
        <v>0</v>
      </c>
      <c r="K246" s="579">
        <f>'⇒【処遇】別紙様式2-2'!S256</f>
        <v>0</v>
      </c>
      <c r="L246" s="579">
        <f>'⇒【特定】別紙様式2-3'!R256</f>
        <v>0</v>
      </c>
      <c r="M246" s="579">
        <f>'⇒【特定】別紙様式2-3'!S256</f>
        <v>0</v>
      </c>
      <c r="N246" s="579">
        <f>'⇒【交付金】様式2-２'!B258</f>
        <v>0</v>
      </c>
      <c r="O246" s="579" t="str">
        <f t="shared" si="3"/>
        <v>0</v>
      </c>
    </row>
    <row r="247" spans="1:15" s="578" customFormat="1">
      <c r="A247" s="579" t="str">
        <f>【全員最初に作成】基本情報!AD280</f>
        <v/>
      </c>
      <c r="B247" s="579">
        <f>【全員最初に作成】基本情報!M280</f>
        <v>0</v>
      </c>
      <c r="C247" s="579">
        <f>【全員最初に作成】基本情報!R280</f>
        <v>0</v>
      </c>
      <c r="D247" s="579">
        <f>【全員最初に作成】基本情報!W280</f>
        <v>0</v>
      </c>
      <c r="E247" s="579">
        <f>【全員最初に作成】基本情報!X280</f>
        <v>0</v>
      </c>
      <c r="F247" s="579">
        <f>【全員最初に作成】基本情報!Y280</f>
        <v>0</v>
      </c>
      <c r="G247" s="579" t="str">
        <f>【全員最初に作成】基本情報!$M$23</f>
        <v>厚労　太郎</v>
      </c>
      <c r="H247" s="579" t="str">
        <f>【全員最初に作成】基本情報!$M$24</f>
        <v>03-3571-0000</v>
      </c>
      <c r="I247" s="579" t="str">
        <f>【全員最初に作成】基本情報!$M$25</f>
        <v>03-3571-9999</v>
      </c>
      <c r="J247" s="579">
        <f>'⇒【処遇】別紙様式2-2'!R257</f>
        <v>0</v>
      </c>
      <c r="K247" s="579">
        <f>'⇒【処遇】別紙様式2-2'!S257</f>
        <v>0</v>
      </c>
      <c r="L247" s="579">
        <f>'⇒【特定】別紙様式2-3'!R257</f>
        <v>0</v>
      </c>
      <c r="M247" s="579">
        <f>'⇒【特定】別紙様式2-3'!S257</f>
        <v>0</v>
      </c>
      <c r="N247" s="579">
        <f>'⇒【交付金】様式2-２'!B259</f>
        <v>0</v>
      </c>
      <c r="O247" s="579" t="str">
        <f t="shared" si="3"/>
        <v>0</v>
      </c>
    </row>
    <row r="248" spans="1:15" s="578" customFormat="1">
      <c r="A248" s="579" t="str">
        <f>【全員最初に作成】基本情報!AD281</f>
        <v/>
      </c>
      <c r="B248" s="579">
        <f>【全員最初に作成】基本情報!M281</f>
        <v>0</v>
      </c>
      <c r="C248" s="579">
        <f>【全員最初に作成】基本情報!R281</f>
        <v>0</v>
      </c>
      <c r="D248" s="579">
        <f>【全員最初に作成】基本情報!W281</f>
        <v>0</v>
      </c>
      <c r="E248" s="579">
        <f>【全員最初に作成】基本情報!X281</f>
        <v>0</v>
      </c>
      <c r="F248" s="579">
        <f>【全員最初に作成】基本情報!Y281</f>
        <v>0</v>
      </c>
      <c r="G248" s="579" t="str">
        <f>【全員最初に作成】基本情報!$M$23</f>
        <v>厚労　太郎</v>
      </c>
      <c r="H248" s="579" t="str">
        <f>【全員最初に作成】基本情報!$M$24</f>
        <v>03-3571-0000</v>
      </c>
      <c r="I248" s="579" t="str">
        <f>【全員最初に作成】基本情報!$M$25</f>
        <v>03-3571-9999</v>
      </c>
      <c r="J248" s="579">
        <f>'⇒【処遇】別紙様式2-2'!R258</f>
        <v>0</v>
      </c>
      <c r="K248" s="579">
        <f>'⇒【処遇】別紙様式2-2'!S258</f>
        <v>0</v>
      </c>
      <c r="L248" s="579">
        <f>'⇒【特定】別紙様式2-3'!R258</f>
        <v>0</v>
      </c>
      <c r="M248" s="579">
        <f>'⇒【特定】別紙様式2-3'!S258</f>
        <v>0</v>
      </c>
      <c r="N248" s="579">
        <f>'⇒【交付金】様式2-２'!B260</f>
        <v>0</v>
      </c>
      <c r="O248" s="579" t="str">
        <f t="shared" si="3"/>
        <v>0</v>
      </c>
    </row>
    <row r="249" spans="1:15" s="578" customFormat="1">
      <c r="A249" s="579" t="str">
        <f>【全員最初に作成】基本情報!AD282</f>
        <v/>
      </c>
      <c r="B249" s="579">
        <f>【全員最初に作成】基本情報!M282</f>
        <v>0</v>
      </c>
      <c r="C249" s="579">
        <f>【全員最初に作成】基本情報!R282</f>
        <v>0</v>
      </c>
      <c r="D249" s="579">
        <f>【全員最初に作成】基本情報!W282</f>
        <v>0</v>
      </c>
      <c r="E249" s="579">
        <f>【全員最初に作成】基本情報!X282</f>
        <v>0</v>
      </c>
      <c r="F249" s="579">
        <f>【全員最初に作成】基本情報!Y282</f>
        <v>0</v>
      </c>
      <c r="G249" s="579" t="str">
        <f>【全員最初に作成】基本情報!$M$23</f>
        <v>厚労　太郎</v>
      </c>
      <c r="H249" s="579" t="str">
        <f>【全員最初に作成】基本情報!$M$24</f>
        <v>03-3571-0000</v>
      </c>
      <c r="I249" s="579" t="str">
        <f>【全員最初に作成】基本情報!$M$25</f>
        <v>03-3571-9999</v>
      </c>
      <c r="J249" s="579">
        <f>'⇒【処遇】別紙様式2-2'!R259</f>
        <v>0</v>
      </c>
      <c r="K249" s="579">
        <f>'⇒【処遇】別紙様式2-2'!S259</f>
        <v>0</v>
      </c>
      <c r="L249" s="579">
        <f>'⇒【特定】別紙様式2-3'!R259</f>
        <v>0</v>
      </c>
      <c r="M249" s="579">
        <f>'⇒【特定】別紙様式2-3'!S259</f>
        <v>0</v>
      </c>
      <c r="N249" s="579">
        <f>'⇒【交付金】様式2-２'!B261</f>
        <v>0</v>
      </c>
      <c r="O249" s="579" t="str">
        <f t="shared" si="3"/>
        <v>0</v>
      </c>
    </row>
    <row r="250" spans="1:15" s="578" customFormat="1">
      <c r="A250" s="579" t="str">
        <f>【全員最初に作成】基本情報!AD283</f>
        <v/>
      </c>
      <c r="B250" s="579">
        <f>【全員最初に作成】基本情報!M283</f>
        <v>0</v>
      </c>
      <c r="C250" s="579">
        <f>【全員最初に作成】基本情報!R283</f>
        <v>0</v>
      </c>
      <c r="D250" s="579">
        <f>【全員最初に作成】基本情報!W283</f>
        <v>0</v>
      </c>
      <c r="E250" s="579">
        <f>【全員最初に作成】基本情報!X283</f>
        <v>0</v>
      </c>
      <c r="F250" s="579">
        <f>【全員最初に作成】基本情報!Y283</f>
        <v>0</v>
      </c>
      <c r="G250" s="579" t="str">
        <f>【全員最初に作成】基本情報!$M$23</f>
        <v>厚労　太郎</v>
      </c>
      <c r="H250" s="579" t="str">
        <f>【全員最初に作成】基本情報!$M$24</f>
        <v>03-3571-0000</v>
      </c>
      <c r="I250" s="579" t="str">
        <f>【全員最初に作成】基本情報!$M$25</f>
        <v>03-3571-9999</v>
      </c>
      <c r="J250" s="579">
        <f>'⇒【処遇】別紙様式2-2'!R260</f>
        <v>0</v>
      </c>
      <c r="K250" s="579">
        <f>'⇒【処遇】別紙様式2-2'!S260</f>
        <v>0</v>
      </c>
      <c r="L250" s="579">
        <f>'⇒【特定】別紙様式2-3'!R260</f>
        <v>0</v>
      </c>
      <c r="M250" s="579">
        <f>'⇒【特定】別紙様式2-3'!S260</f>
        <v>0</v>
      </c>
      <c r="N250" s="579">
        <f>'⇒【交付金】様式2-２'!B262</f>
        <v>0</v>
      </c>
      <c r="O250" s="579" t="str">
        <f t="shared" si="3"/>
        <v>0</v>
      </c>
    </row>
    <row r="251" spans="1:15" s="578" customFormat="1">
      <c r="A251" s="579" t="str">
        <f>【全員最初に作成】基本情報!AD284</f>
        <v/>
      </c>
      <c r="B251" s="579">
        <f>【全員最初に作成】基本情報!M284</f>
        <v>0</v>
      </c>
      <c r="C251" s="579">
        <f>【全員最初に作成】基本情報!R284</f>
        <v>0</v>
      </c>
      <c r="D251" s="579">
        <f>【全員最初に作成】基本情報!W284</f>
        <v>0</v>
      </c>
      <c r="E251" s="579">
        <f>【全員最初に作成】基本情報!X284</f>
        <v>0</v>
      </c>
      <c r="F251" s="579">
        <f>【全員最初に作成】基本情報!Y284</f>
        <v>0</v>
      </c>
      <c r="G251" s="579" t="str">
        <f>【全員最初に作成】基本情報!$M$23</f>
        <v>厚労　太郎</v>
      </c>
      <c r="H251" s="579" t="str">
        <f>【全員最初に作成】基本情報!$M$24</f>
        <v>03-3571-0000</v>
      </c>
      <c r="I251" s="579" t="str">
        <f>【全員最初に作成】基本情報!$M$25</f>
        <v>03-3571-9999</v>
      </c>
      <c r="J251" s="579">
        <f>'⇒【処遇】別紙様式2-2'!R261</f>
        <v>0</v>
      </c>
      <c r="K251" s="579">
        <f>'⇒【処遇】別紙様式2-2'!S261</f>
        <v>0</v>
      </c>
      <c r="L251" s="579">
        <f>'⇒【特定】別紙様式2-3'!R261</f>
        <v>0</v>
      </c>
      <c r="M251" s="579">
        <f>'⇒【特定】別紙様式2-3'!S261</f>
        <v>0</v>
      </c>
      <c r="N251" s="579">
        <f>'⇒【交付金】様式2-２'!B263</f>
        <v>0</v>
      </c>
      <c r="O251" s="579" t="str">
        <f t="shared" si="3"/>
        <v>0</v>
      </c>
    </row>
    <row r="252" spans="1:15" s="578" customFormat="1">
      <c r="A252" s="579" t="str">
        <f>【全員最初に作成】基本情報!AD285</f>
        <v/>
      </c>
      <c r="B252" s="579">
        <f>【全員最初に作成】基本情報!M285</f>
        <v>0</v>
      </c>
      <c r="C252" s="579">
        <f>【全員最初に作成】基本情報!R285</f>
        <v>0</v>
      </c>
      <c r="D252" s="579">
        <f>【全員最初に作成】基本情報!W285</f>
        <v>0</v>
      </c>
      <c r="E252" s="579">
        <f>【全員最初に作成】基本情報!X285</f>
        <v>0</v>
      </c>
      <c r="F252" s="579">
        <f>【全員最初に作成】基本情報!Y285</f>
        <v>0</v>
      </c>
      <c r="G252" s="579" t="str">
        <f>【全員最初に作成】基本情報!$M$23</f>
        <v>厚労　太郎</v>
      </c>
      <c r="H252" s="579" t="str">
        <f>【全員最初に作成】基本情報!$M$24</f>
        <v>03-3571-0000</v>
      </c>
      <c r="I252" s="579" t="str">
        <f>【全員最初に作成】基本情報!$M$25</f>
        <v>03-3571-9999</v>
      </c>
      <c r="J252" s="579">
        <f>'⇒【処遇】別紙様式2-2'!R262</f>
        <v>0</v>
      </c>
      <c r="K252" s="579">
        <f>'⇒【処遇】別紙様式2-2'!S262</f>
        <v>0</v>
      </c>
      <c r="L252" s="579">
        <f>'⇒【特定】別紙様式2-3'!R262</f>
        <v>0</v>
      </c>
      <c r="M252" s="579">
        <f>'⇒【特定】別紙様式2-3'!S262</f>
        <v>0</v>
      </c>
      <c r="N252" s="579">
        <f>'⇒【交付金】様式2-２'!B264</f>
        <v>0</v>
      </c>
      <c r="O252" s="579" t="str">
        <f t="shared" si="3"/>
        <v>0</v>
      </c>
    </row>
    <row r="253" spans="1:15" s="578" customFormat="1">
      <c r="A253" s="579" t="str">
        <f>【全員最初に作成】基本情報!AD286</f>
        <v/>
      </c>
      <c r="B253" s="579">
        <f>【全員最初に作成】基本情報!M286</f>
        <v>0</v>
      </c>
      <c r="C253" s="579">
        <f>【全員最初に作成】基本情報!R286</f>
        <v>0</v>
      </c>
      <c r="D253" s="579">
        <f>【全員最初に作成】基本情報!W286</f>
        <v>0</v>
      </c>
      <c r="E253" s="579">
        <f>【全員最初に作成】基本情報!X286</f>
        <v>0</v>
      </c>
      <c r="F253" s="579">
        <f>【全員最初に作成】基本情報!Y286</f>
        <v>0</v>
      </c>
      <c r="G253" s="579" t="str">
        <f>【全員最初に作成】基本情報!$M$23</f>
        <v>厚労　太郎</v>
      </c>
      <c r="H253" s="579" t="str">
        <f>【全員最初に作成】基本情報!$M$24</f>
        <v>03-3571-0000</v>
      </c>
      <c r="I253" s="579" t="str">
        <f>【全員最初に作成】基本情報!$M$25</f>
        <v>03-3571-9999</v>
      </c>
      <c r="J253" s="579">
        <f>'⇒【処遇】別紙様式2-2'!R263</f>
        <v>0</v>
      </c>
      <c r="K253" s="579">
        <f>'⇒【処遇】別紙様式2-2'!S263</f>
        <v>0</v>
      </c>
      <c r="L253" s="579">
        <f>'⇒【特定】別紙様式2-3'!R263</f>
        <v>0</v>
      </c>
      <c r="M253" s="579">
        <f>'⇒【特定】別紙様式2-3'!S263</f>
        <v>0</v>
      </c>
      <c r="N253" s="579">
        <f>'⇒【交付金】様式2-２'!B265</f>
        <v>0</v>
      </c>
      <c r="O253" s="579" t="str">
        <f t="shared" si="3"/>
        <v>0</v>
      </c>
    </row>
    <row r="254" spans="1:15" s="578" customFormat="1">
      <c r="A254" s="579" t="str">
        <f>【全員最初に作成】基本情報!AD287</f>
        <v/>
      </c>
      <c r="B254" s="579">
        <f>【全員最初に作成】基本情報!M287</f>
        <v>0</v>
      </c>
      <c r="C254" s="579">
        <f>【全員最初に作成】基本情報!R287</f>
        <v>0</v>
      </c>
      <c r="D254" s="579">
        <f>【全員最初に作成】基本情報!W287</f>
        <v>0</v>
      </c>
      <c r="E254" s="579">
        <f>【全員最初に作成】基本情報!X287</f>
        <v>0</v>
      </c>
      <c r="F254" s="579">
        <f>【全員最初に作成】基本情報!Y287</f>
        <v>0</v>
      </c>
      <c r="G254" s="579" t="str">
        <f>【全員最初に作成】基本情報!$M$23</f>
        <v>厚労　太郎</v>
      </c>
      <c r="H254" s="579" t="str">
        <f>【全員最初に作成】基本情報!$M$24</f>
        <v>03-3571-0000</v>
      </c>
      <c r="I254" s="579" t="str">
        <f>【全員最初に作成】基本情報!$M$25</f>
        <v>03-3571-9999</v>
      </c>
      <c r="J254" s="579">
        <f>'⇒【処遇】別紙様式2-2'!R264</f>
        <v>0</v>
      </c>
      <c r="K254" s="579">
        <f>'⇒【処遇】別紙様式2-2'!S264</f>
        <v>0</v>
      </c>
      <c r="L254" s="579">
        <f>'⇒【特定】別紙様式2-3'!R264</f>
        <v>0</v>
      </c>
      <c r="M254" s="579">
        <f>'⇒【特定】別紙様式2-3'!S264</f>
        <v>0</v>
      </c>
      <c r="N254" s="579">
        <f>'⇒【交付金】様式2-２'!B266</f>
        <v>0</v>
      </c>
      <c r="O254" s="579" t="str">
        <f t="shared" si="3"/>
        <v>0</v>
      </c>
    </row>
    <row r="255" spans="1:15" s="578" customFormat="1">
      <c r="A255" s="579" t="str">
        <f>【全員最初に作成】基本情報!AD288</f>
        <v/>
      </c>
      <c r="B255" s="579">
        <f>【全員最初に作成】基本情報!M288</f>
        <v>0</v>
      </c>
      <c r="C255" s="579">
        <f>【全員最初に作成】基本情報!R288</f>
        <v>0</v>
      </c>
      <c r="D255" s="579">
        <f>【全員最初に作成】基本情報!W288</f>
        <v>0</v>
      </c>
      <c r="E255" s="579">
        <f>【全員最初に作成】基本情報!X288</f>
        <v>0</v>
      </c>
      <c r="F255" s="579">
        <f>【全員最初に作成】基本情報!Y288</f>
        <v>0</v>
      </c>
      <c r="G255" s="579" t="str">
        <f>【全員最初に作成】基本情報!$M$23</f>
        <v>厚労　太郎</v>
      </c>
      <c r="H255" s="579" t="str">
        <f>【全員最初に作成】基本情報!$M$24</f>
        <v>03-3571-0000</v>
      </c>
      <c r="I255" s="579" t="str">
        <f>【全員最初に作成】基本情報!$M$25</f>
        <v>03-3571-9999</v>
      </c>
      <c r="J255" s="579">
        <f>'⇒【処遇】別紙様式2-2'!R265</f>
        <v>0</v>
      </c>
      <c r="K255" s="579">
        <f>'⇒【処遇】別紙様式2-2'!S265</f>
        <v>0</v>
      </c>
      <c r="L255" s="579">
        <f>'⇒【特定】別紙様式2-3'!R265</f>
        <v>0</v>
      </c>
      <c r="M255" s="579">
        <f>'⇒【特定】別紙様式2-3'!S265</f>
        <v>0</v>
      </c>
      <c r="N255" s="579">
        <f>'⇒【交付金】様式2-２'!B267</f>
        <v>0</v>
      </c>
      <c r="O255" s="579" t="str">
        <f t="shared" si="3"/>
        <v>0</v>
      </c>
    </row>
    <row r="256" spans="1:15" s="578" customFormat="1">
      <c r="A256" s="579" t="str">
        <f>【全員最初に作成】基本情報!AD289</f>
        <v/>
      </c>
      <c r="B256" s="579">
        <f>【全員最初に作成】基本情報!M289</f>
        <v>0</v>
      </c>
      <c r="C256" s="579">
        <f>【全員最初に作成】基本情報!R289</f>
        <v>0</v>
      </c>
      <c r="D256" s="579">
        <f>【全員最初に作成】基本情報!W289</f>
        <v>0</v>
      </c>
      <c r="E256" s="579">
        <f>【全員最初に作成】基本情報!X289</f>
        <v>0</v>
      </c>
      <c r="F256" s="579">
        <f>【全員最初に作成】基本情報!Y289</f>
        <v>0</v>
      </c>
      <c r="G256" s="579" t="str">
        <f>【全員最初に作成】基本情報!$M$23</f>
        <v>厚労　太郎</v>
      </c>
      <c r="H256" s="579" t="str">
        <f>【全員最初に作成】基本情報!$M$24</f>
        <v>03-3571-0000</v>
      </c>
      <c r="I256" s="579" t="str">
        <f>【全員最初に作成】基本情報!$M$25</f>
        <v>03-3571-9999</v>
      </c>
      <c r="J256" s="579">
        <f>'⇒【処遇】別紙様式2-2'!R266</f>
        <v>0</v>
      </c>
      <c r="K256" s="579">
        <f>'⇒【処遇】別紙様式2-2'!S266</f>
        <v>0</v>
      </c>
      <c r="L256" s="579">
        <f>'⇒【特定】別紙様式2-3'!R266</f>
        <v>0</v>
      </c>
      <c r="M256" s="579">
        <f>'⇒【特定】別紙様式2-3'!S266</f>
        <v>0</v>
      </c>
      <c r="N256" s="579">
        <f>'⇒【交付金】様式2-２'!B268</f>
        <v>0</v>
      </c>
      <c r="O256" s="579" t="str">
        <f t="shared" si="3"/>
        <v>0</v>
      </c>
    </row>
    <row r="257" spans="1:15" s="578" customFormat="1">
      <c r="A257" s="579" t="str">
        <f>【全員最初に作成】基本情報!AD290</f>
        <v/>
      </c>
      <c r="B257" s="579">
        <f>【全員最初に作成】基本情報!M290</f>
        <v>0</v>
      </c>
      <c r="C257" s="579">
        <f>【全員最初に作成】基本情報!R290</f>
        <v>0</v>
      </c>
      <c r="D257" s="579">
        <f>【全員最初に作成】基本情報!W290</f>
        <v>0</v>
      </c>
      <c r="E257" s="579">
        <f>【全員最初に作成】基本情報!X290</f>
        <v>0</v>
      </c>
      <c r="F257" s="579">
        <f>【全員最初に作成】基本情報!Y290</f>
        <v>0</v>
      </c>
      <c r="G257" s="579" t="str">
        <f>【全員最初に作成】基本情報!$M$23</f>
        <v>厚労　太郎</v>
      </c>
      <c r="H257" s="579" t="str">
        <f>【全員最初に作成】基本情報!$M$24</f>
        <v>03-3571-0000</v>
      </c>
      <c r="I257" s="579" t="str">
        <f>【全員最初に作成】基本情報!$M$25</f>
        <v>03-3571-9999</v>
      </c>
      <c r="J257" s="579">
        <f>'⇒【処遇】別紙様式2-2'!R267</f>
        <v>0</v>
      </c>
      <c r="K257" s="579">
        <f>'⇒【処遇】別紙様式2-2'!S267</f>
        <v>0</v>
      </c>
      <c r="L257" s="579">
        <f>'⇒【特定】別紙様式2-3'!R267</f>
        <v>0</v>
      </c>
      <c r="M257" s="579">
        <f>'⇒【特定】別紙様式2-3'!S267</f>
        <v>0</v>
      </c>
      <c r="N257" s="579">
        <f>'⇒【交付金】様式2-２'!B269</f>
        <v>0</v>
      </c>
      <c r="O257" s="579" t="str">
        <f t="shared" si="3"/>
        <v>0</v>
      </c>
    </row>
    <row r="258" spans="1:15" s="578" customFormat="1">
      <c r="A258" s="579" t="str">
        <f>【全員最初に作成】基本情報!AD291</f>
        <v/>
      </c>
      <c r="B258" s="579">
        <f>【全員最初に作成】基本情報!M291</f>
        <v>0</v>
      </c>
      <c r="C258" s="579">
        <f>【全員最初に作成】基本情報!R291</f>
        <v>0</v>
      </c>
      <c r="D258" s="579">
        <f>【全員最初に作成】基本情報!W291</f>
        <v>0</v>
      </c>
      <c r="E258" s="579">
        <f>【全員最初に作成】基本情報!X291</f>
        <v>0</v>
      </c>
      <c r="F258" s="579">
        <f>【全員最初に作成】基本情報!Y291</f>
        <v>0</v>
      </c>
      <c r="G258" s="579" t="str">
        <f>【全員最初に作成】基本情報!$M$23</f>
        <v>厚労　太郎</v>
      </c>
      <c r="H258" s="579" t="str">
        <f>【全員最初に作成】基本情報!$M$24</f>
        <v>03-3571-0000</v>
      </c>
      <c r="I258" s="579" t="str">
        <f>【全員最初に作成】基本情報!$M$25</f>
        <v>03-3571-9999</v>
      </c>
      <c r="J258" s="579">
        <f>'⇒【処遇】別紙様式2-2'!R268</f>
        <v>0</v>
      </c>
      <c r="K258" s="579">
        <f>'⇒【処遇】別紙様式2-2'!S268</f>
        <v>0</v>
      </c>
      <c r="L258" s="579">
        <f>'⇒【特定】別紙様式2-3'!R268</f>
        <v>0</v>
      </c>
      <c r="M258" s="579">
        <f>'⇒【特定】別紙様式2-3'!S268</f>
        <v>0</v>
      </c>
      <c r="N258" s="579">
        <f>'⇒【交付金】様式2-２'!B270</f>
        <v>0</v>
      </c>
      <c r="O258" s="579" t="str">
        <f t="shared" si="3"/>
        <v>0</v>
      </c>
    </row>
    <row r="259" spans="1:15" s="578" customFormat="1">
      <c r="A259" s="579" t="str">
        <f>【全員最初に作成】基本情報!AD292</f>
        <v/>
      </c>
      <c r="B259" s="579">
        <f>【全員最初に作成】基本情報!M292</f>
        <v>0</v>
      </c>
      <c r="C259" s="579">
        <f>【全員最初に作成】基本情報!R292</f>
        <v>0</v>
      </c>
      <c r="D259" s="579">
        <f>【全員最初に作成】基本情報!W292</f>
        <v>0</v>
      </c>
      <c r="E259" s="579">
        <f>【全員最初に作成】基本情報!X292</f>
        <v>0</v>
      </c>
      <c r="F259" s="579">
        <f>【全員最初に作成】基本情報!Y292</f>
        <v>0</v>
      </c>
      <c r="G259" s="579" t="str">
        <f>【全員最初に作成】基本情報!$M$23</f>
        <v>厚労　太郎</v>
      </c>
      <c r="H259" s="579" t="str">
        <f>【全員最初に作成】基本情報!$M$24</f>
        <v>03-3571-0000</v>
      </c>
      <c r="I259" s="579" t="str">
        <f>【全員最初に作成】基本情報!$M$25</f>
        <v>03-3571-9999</v>
      </c>
      <c r="J259" s="579">
        <f>'⇒【処遇】別紙様式2-2'!R269</f>
        <v>0</v>
      </c>
      <c r="K259" s="579">
        <f>'⇒【処遇】別紙様式2-2'!S269</f>
        <v>0</v>
      </c>
      <c r="L259" s="579">
        <f>'⇒【特定】別紙様式2-3'!R269</f>
        <v>0</v>
      </c>
      <c r="M259" s="579">
        <f>'⇒【特定】別紙様式2-3'!S269</f>
        <v>0</v>
      </c>
      <c r="N259" s="579">
        <f>'⇒【交付金】様式2-２'!B271</f>
        <v>0</v>
      </c>
      <c r="O259" s="579" t="str">
        <f t="shared" ref="O259:O301" si="4">A259&amp;F259</f>
        <v>0</v>
      </c>
    </row>
    <row r="260" spans="1:15" s="578" customFormat="1">
      <c r="A260" s="579" t="str">
        <f>【全員最初に作成】基本情報!AD293</f>
        <v/>
      </c>
      <c r="B260" s="579">
        <f>【全員最初に作成】基本情報!M293</f>
        <v>0</v>
      </c>
      <c r="C260" s="579">
        <f>【全員最初に作成】基本情報!R293</f>
        <v>0</v>
      </c>
      <c r="D260" s="579">
        <f>【全員最初に作成】基本情報!W293</f>
        <v>0</v>
      </c>
      <c r="E260" s="579">
        <f>【全員最初に作成】基本情報!X293</f>
        <v>0</v>
      </c>
      <c r="F260" s="579">
        <f>【全員最初に作成】基本情報!Y293</f>
        <v>0</v>
      </c>
      <c r="G260" s="579" t="str">
        <f>【全員最初に作成】基本情報!$M$23</f>
        <v>厚労　太郎</v>
      </c>
      <c r="H260" s="579" t="str">
        <f>【全員最初に作成】基本情報!$M$24</f>
        <v>03-3571-0000</v>
      </c>
      <c r="I260" s="579" t="str">
        <f>【全員最初に作成】基本情報!$M$25</f>
        <v>03-3571-9999</v>
      </c>
      <c r="J260" s="579">
        <f>'⇒【処遇】別紙様式2-2'!R270</f>
        <v>0</v>
      </c>
      <c r="K260" s="579">
        <f>'⇒【処遇】別紙様式2-2'!S270</f>
        <v>0</v>
      </c>
      <c r="L260" s="579">
        <f>'⇒【特定】別紙様式2-3'!R270</f>
        <v>0</v>
      </c>
      <c r="M260" s="579">
        <f>'⇒【特定】別紙様式2-3'!S270</f>
        <v>0</v>
      </c>
      <c r="N260" s="579">
        <f>'⇒【交付金】様式2-２'!B272</f>
        <v>0</v>
      </c>
      <c r="O260" s="579" t="str">
        <f t="shared" si="4"/>
        <v>0</v>
      </c>
    </row>
    <row r="261" spans="1:15" s="578" customFormat="1">
      <c r="A261" s="579" t="str">
        <f>【全員最初に作成】基本情報!AD294</f>
        <v/>
      </c>
      <c r="B261" s="579">
        <f>【全員最初に作成】基本情報!M294</f>
        <v>0</v>
      </c>
      <c r="C261" s="579">
        <f>【全員最初に作成】基本情報!R294</f>
        <v>0</v>
      </c>
      <c r="D261" s="579">
        <f>【全員最初に作成】基本情報!W294</f>
        <v>0</v>
      </c>
      <c r="E261" s="579">
        <f>【全員最初に作成】基本情報!X294</f>
        <v>0</v>
      </c>
      <c r="F261" s="579">
        <f>【全員最初に作成】基本情報!Y294</f>
        <v>0</v>
      </c>
      <c r="G261" s="579" t="str">
        <f>【全員最初に作成】基本情報!$M$23</f>
        <v>厚労　太郎</v>
      </c>
      <c r="H261" s="579" t="str">
        <f>【全員最初に作成】基本情報!$M$24</f>
        <v>03-3571-0000</v>
      </c>
      <c r="I261" s="579" t="str">
        <f>【全員最初に作成】基本情報!$M$25</f>
        <v>03-3571-9999</v>
      </c>
      <c r="J261" s="579">
        <f>'⇒【処遇】別紙様式2-2'!R271</f>
        <v>0</v>
      </c>
      <c r="K261" s="579">
        <f>'⇒【処遇】別紙様式2-2'!S271</f>
        <v>0</v>
      </c>
      <c r="L261" s="579">
        <f>'⇒【特定】別紙様式2-3'!R271</f>
        <v>0</v>
      </c>
      <c r="M261" s="579">
        <f>'⇒【特定】別紙様式2-3'!S271</f>
        <v>0</v>
      </c>
      <c r="N261" s="579">
        <f>'⇒【交付金】様式2-２'!B273</f>
        <v>0</v>
      </c>
      <c r="O261" s="579" t="str">
        <f t="shared" si="4"/>
        <v>0</v>
      </c>
    </row>
    <row r="262" spans="1:15" s="578" customFormat="1">
      <c r="A262" s="579" t="str">
        <f>【全員最初に作成】基本情報!AD295</f>
        <v/>
      </c>
      <c r="B262" s="579">
        <f>【全員最初に作成】基本情報!M295</f>
        <v>0</v>
      </c>
      <c r="C262" s="579">
        <f>【全員最初に作成】基本情報!R295</f>
        <v>0</v>
      </c>
      <c r="D262" s="579">
        <f>【全員最初に作成】基本情報!W295</f>
        <v>0</v>
      </c>
      <c r="E262" s="579">
        <f>【全員最初に作成】基本情報!X295</f>
        <v>0</v>
      </c>
      <c r="F262" s="579">
        <f>【全員最初に作成】基本情報!Y295</f>
        <v>0</v>
      </c>
      <c r="G262" s="579" t="str">
        <f>【全員最初に作成】基本情報!$M$23</f>
        <v>厚労　太郎</v>
      </c>
      <c r="H262" s="579" t="str">
        <f>【全員最初に作成】基本情報!$M$24</f>
        <v>03-3571-0000</v>
      </c>
      <c r="I262" s="579" t="str">
        <f>【全員最初に作成】基本情報!$M$25</f>
        <v>03-3571-9999</v>
      </c>
      <c r="J262" s="579">
        <f>'⇒【処遇】別紙様式2-2'!R272</f>
        <v>0</v>
      </c>
      <c r="K262" s="579">
        <f>'⇒【処遇】別紙様式2-2'!S272</f>
        <v>0</v>
      </c>
      <c r="L262" s="579">
        <f>'⇒【特定】別紙様式2-3'!R272</f>
        <v>0</v>
      </c>
      <c r="M262" s="579">
        <f>'⇒【特定】別紙様式2-3'!S272</f>
        <v>0</v>
      </c>
      <c r="N262" s="579">
        <f>'⇒【交付金】様式2-２'!B274</f>
        <v>0</v>
      </c>
      <c r="O262" s="579" t="str">
        <f t="shared" si="4"/>
        <v>0</v>
      </c>
    </row>
    <row r="263" spans="1:15" s="578" customFormat="1">
      <c r="A263" s="579" t="str">
        <f>【全員最初に作成】基本情報!AD296</f>
        <v/>
      </c>
      <c r="B263" s="579">
        <f>【全員最初に作成】基本情報!M296</f>
        <v>0</v>
      </c>
      <c r="C263" s="579">
        <f>【全員最初に作成】基本情報!R296</f>
        <v>0</v>
      </c>
      <c r="D263" s="579">
        <f>【全員最初に作成】基本情報!W296</f>
        <v>0</v>
      </c>
      <c r="E263" s="579">
        <f>【全員最初に作成】基本情報!X296</f>
        <v>0</v>
      </c>
      <c r="F263" s="579">
        <f>【全員最初に作成】基本情報!Y296</f>
        <v>0</v>
      </c>
      <c r="G263" s="579" t="str">
        <f>【全員最初に作成】基本情報!$M$23</f>
        <v>厚労　太郎</v>
      </c>
      <c r="H263" s="579" t="str">
        <f>【全員最初に作成】基本情報!$M$24</f>
        <v>03-3571-0000</v>
      </c>
      <c r="I263" s="579" t="str">
        <f>【全員最初に作成】基本情報!$M$25</f>
        <v>03-3571-9999</v>
      </c>
      <c r="J263" s="579">
        <f>'⇒【処遇】別紙様式2-2'!R273</f>
        <v>0</v>
      </c>
      <c r="K263" s="579">
        <f>'⇒【処遇】別紙様式2-2'!S273</f>
        <v>0</v>
      </c>
      <c r="L263" s="579">
        <f>'⇒【特定】別紙様式2-3'!R273</f>
        <v>0</v>
      </c>
      <c r="M263" s="579">
        <f>'⇒【特定】別紙様式2-3'!S273</f>
        <v>0</v>
      </c>
      <c r="N263" s="579">
        <f>'⇒【交付金】様式2-２'!B275</f>
        <v>0</v>
      </c>
      <c r="O263" s="579" t="str">
        <f t="shared" si="4"/>
        <v>0</v>
      </c>
    </row>
    <row r="264" spans="1:15" s="578" customFormat="1">
      <c r="A264" s="579" t="str">
        <f>【全員最初に作成】基本情報!AD297</f>
        <v/>
      </c>
      <c r="B264" s="579">
        <f>【全員最初に作成】基本情報!M297</f>
        <v>0</v>
      </c>
      <c r="C264" s="579">
        <f>【全員最初に作成】基本情報!R297</f>
        <v>0</v>
      </c>
      <c r="D264" s="579">
        <f>【全員最初に作成】基本情報!W297</f>
        <v>0</v>
      </c>
      <c r="E264" s="579">
        <f>【全員最初に作成】基本情報!X297</f>
        <v>0</v>
      </c>
      <c r="F264" s="579">
        <f>【全員最初に作成】基本情報!Y297</f>
        <v>0</v>
      </c>
      <c r="G264" s="579" t="str">
        <f>【全員最初に作成】基本情報!$M$23</f>
        <v>厚労　太郎</v>
      </c>
      <c r="H264" s="579" t="str">
        <f>【全員最初に作成】基本情報!$M$24</f>
        <v>03-3571-0000</v>
      </c>
      <c r="I264" s="579" t="str">
        <f>【全員最初に作成】基本情報!$M$25</f>
        <v>03-3571-9999</v>
      </c>
      <c r="J264" s="579">
        <f>'⇒【処遇】別紙様式2-2'!R274</f>
        <v>0</v>
      </c>
      <c r="K264" s="579">
        <f>'⇒【処遇】別紙様式2-2'!S274</f>
        <v>0</v>
      </c>
      <c r="L264" s="579">
        <f>'⇒【特定】別紙様式2-3'!R274</f>
        <v>0</v>
      </c>
      <c r="M264" s="579">
        <f>'⇒【特定】別紙様式2-3'!S274</f>
        <v>0</v>
      </c>
      <c r="N264" s="579">
        <f>'⇒【交付金】様式2-２'!B276</f>
        <v>0</v>
      </c>
      <c r="O264" s="579" t="str">
        <f t="shared" si="4"/>
        <v>0</v>
      </c>
    </row>
    <row r="265" spans="1:15" s="578" customFormat="1">
      <c r="A265" s="579" t="str">
        <f>【全員最初に作成】基本情報!AD298</f>
        <v/>
      </c>
      <c r="B265" s="579">
        <f>【全員最初に作成】基本情報!M298</f>
        <v>0</v>
      </c>
      <c r="C265" s="579">
        <f>【全員最初に作成】基本情報!R298</f>
        <v>0</v>
      </c>
      <c r="D265" s="579">
        <f>【全員最初に作成】基本情報!W298</f>
        <v>0</v>
      </c>
      <c r="E265" s="579">
        <f>【全員最初に作成】基本情報!X298</f>
        <v>0</v>
      </c>
      <c r="F265" s="579">
        <f>【全員最初に作成】基本情報!Y298</f>
        <v>0</v>
      </c>
      <c r="G265" s="579" t="str">
        <f>【全員最初に作成】基本情報!$M$23</f>
        <v>厚労　太郎</v>
      </c>
      <c r="H265" s="579" t="str">
        <f>【全員最初に作成】基本情報!$M$24</f>
        <v>03-3571-0000</v>
      </c>
      <c r="I265" s="579" t="str">
        <f>【全員最初に作成】基本情報!$M$25</f>
        <v>03-3571-9999</v>
      </c>
      <c r="J265" s="579">
        <f>'⇒【処遇】別紙様式2-2'!R275</f>
        <v>0</v>
      </c>
      <c r="K265" s="579">
        <f>'⇒【処遇】別紙様式2-2'!S275</f>
        <v>0</v>
      </c>
      <c r="L265" s="579">
        <f>'⇒【特定】別紙様式2-3'!R275</f>
        <v>0</v>
      </c>
      <c r="M265" s="579">
        <f>'⇒【特定】別紙様式2-3'!S275</f>
        <v>0</v>
      </c>
      <c r="N265" s="579">
        <f>'⇒【交付金】様式2-２'!B277</f>
        <v>0</v>
      </c>
      <c r="O265" s="579" t="str">
        <f t="shared" si="4"/>
        <v>0</v>
      </c>
    </row>
    <row r="266" spans="1:15" s="578" customFormat="1">
      <c r="A266" s="579" t="str">
        <f>【全員最初に作成】基本情報!AD299</f>
        <v/>
      </c>
      <c r="B266" s="579">
        <f>【全員最初に作成】基本情報!M299</f>
        <v>0</v>
      </c>
      <c r="C266" s="579">
        <f>【全員最初に作成】基本情報!R299</f>
        <v>0</v>
      </c>
      <c r="D266" s="579">
        <f>【全員最初に作成】基本情報!W299</f>
        <v>0</v>
      </c>
      <c r="E266" s="579">
        <f>【全員最初に作成】基本情報!X299</f>
        <v>0</v>
      </c>
      <c r="F266" s="579">
        <f>【全員最初に作成】基本情報!Y299</f>
        <v>0</v>
      </c>
      <c r="G266" s="579" t="str">
        <f>【全員最初に作成】基本情報!$M$23</f>
        <v>厚労　太郎</v>
      </c>
      <c r="H266" s="579" t="str">
        <f>【全員最初に作成】基本情報!$M$24</f>
        <v>03-3571-0000</v>
      </c>
      <c r="I266" s="579" t="str">
        <f>【全員最初に作成】基本情報!$M$25</f>
        <v>03-3571-9999</v>
      </c>
      <c r="J266" s="579">
        <f>'⇒【処遇】別紙様式2-2'!R276</f>
        <v>0</v>
      </c>
      <c r="K266" s="579">
        <f>'⇒【処遇】別紙様式2-2'!S276</f>
        <v>0</v>
      </c>
      <c r="L266" s="579">
        <f>'⇒【特定】別紙様式2-3'!R276</f>
        <v>0</v>
      </c>
      <c r="M266" s="579">
        <f>'⇒【特定】別紙様式2-3'!S276</f>
        <v>0</v>
      </c>
      <c r="N266" s="579">
        <f>'⇒【交付金】様式2-２'!B278</f>
        <v>0</v>
      </c>
      <c r="O266" s="579" t="str">
        <f t="shared" si="4"/>
        <v>0</v>
      </c>
    </row>
    <row r="267" spans="1:15" s="578" customFormat="1">
      <c r="A267" s="579" t="str">
        <f>【全員最初に作成】基本情報!AD300</f>
        <v/>
      </c>
      <c r="B267" s="579">
        <f>【全員最初に作成】基本情報!M300</f>
        <v>0</v>
      </c>
      <c r="C267" s="579">
        <f>【全員最初に作成】基本情報!R300</f>
        <v>0</v>
      </c>
      <c r="D267" s="579">
        <f>【全員最初に作成】基本情報!W300</f>
        <v>0</v>
      </c>
      <c r="E267" s="579">
        <f>【全員最初に作成】基本情報!X300</f>
        <v>0</v>
      </c>
      <c r="F267" s="579">
        <f>【全員最初に作成】基本情報!Y300</f>
        <v>0</v>
      </c>
      <c r="G267" s="579" t="str">
        <f>【全員最初に作成】基本情報!$M$23</f>
        <v>厚労　太郎</v>
      </c>
      <c r="H267" s="579" t="str">
        <f>【全員最初に作成】基本情報!$M$24</f>
        <v>03-3571-0000</v>
      </c>
      <c r="I267" s="579" t="str">
        <f>【全員最初に作成】基本情報!$M$25</f>
        <v>03-3571-9999</v>
      </c>
      <c r="J267" s="579">
        <f>'⇒【処遇】別紙様式2-2'!R277</f>
        <v>0</v>
      </c>
      <c r="K267" s="579">
        <f>'⇒【処遇】別紙様式2-2'!S277</f>
        <v>0</v>
      </c>
      <c r="L267" s="579">
        <f>'⇒【特定】別紙様式2-3'!R277</f>
        <v>0</v>
      </c>
      <c r="M267" s="579">
        <f>'⇒【特定】別紙様式2-3'!S277</f>
        <v>0</v>
      </c>
      <c r="N267" s="579">
        <f>'⇒【交付金】様式2-２'!B279</f>
        <v>0</v>
      </c>
      <c r="O267" s="579" t="str">
        <f t="shared" si="4"/>
        <v>0</v>
      </c>
    </row>
    <row r="268" spans="1:15" s="578" customFormat="1">
      <c r="A268" s="579" t="str">
        <f>【全員最初に作成】基本情報!AD301</f>
        <v/>
      </c>
      <c r="B268" s="579">
        <f>【全員最初に作成】基本情報!M301</f>
        <v>0</v>
      </c>
      <c r="C268" s="579">
        <f>【全員最初に作成】基本情報!R301</f>
        <v>0</v>
      </c>
      <c r="D268" s="579">
        <f>【全員最初に作成】基本情報!W301</f>
        <v>0</v>
      </c>
      <c r="E268" s="579">
        <f>【全員最初に作成】基本情報!X301</f>
        <v>0</v>
      </c>
      <c r="F268" s="579">
        <f>【全員最初に作成】基本情報!Y301</f>
        <v>0</v>
      </c>
      <c r="G268" s="579" t="str">
        <f>【全員最初に作成】基本情報!$M$23</f>
        <v>厚労　太郎</v>
      </c>
      <c r="H268" s="579" t="str">
        <f>【全員最初に作成】基本情報!$M$24</f>
        <v>03-3571-0000</v>
      </c>
      <c r="I268" s="579" t="str">
        <f>【全員最初に作成】基本情報!$M$25</f>
        <v>03-3571-9999</v>
      </c>
      <c r="J268" s="579">
        <f>'⇒【処遇】別紙様式2-2'!R278</f>
        <v>0</v>
      </c>
      <c r="K268" s="579">
        <f>'⇒【処遇】別紙様式2-2'!S278</f>
        <v>0</v>
      </c>
      <c r="L268" s="579">
        <f>'⇒【特定】別紙様式2-3'!R278</f>
        <v>0</v>
      </c>
      <c r="M268" s="579">
        <f>'⇒【特定】別紙様式2-3'!S278</f>
        <v>0</v>
      </c>
      <c r="N268" s="579">
        <f>'⇒【交付金】様式2-２'!B280</f>
        <v>0</v>
      </c>
      <c r="O268" s="579" t="str">
        <f t="shared" si="4"/>
        <v>0</v>
      </c>
    </row>
    <row r="269" spans="1:15" s="578" customFormat="1">
      <c r="A269" s="579" t="str">
        <f>【全員最初に作成】基本情報!AD302</f>
        <v/>
      </c>
      <c r="B269" s="579">
        <f>【全員最初に作成】基本情報!M302</f>
        <v>0</v>
      </c>
      <c r="C269" s="579">
        <f>【全員最初に作成】基本情報!R302</f>
        <v>0</v>
      </c>
      <c r="D269" s="579">
        <f>【全員最初に作成】基本情報!W302</f>
        <v>0</v>
      </c>
      <c r="E269" s="579">
        <f>【全員最初に作成】基本情報!X302</f>
        <v>0</v>
      </c>
      <c r="F269" s="579">
        <f>【全員最初に作成】基本情報!Y302</f>
        <v>0</v>
      </c>
      <c r="G269" s="579" t="str">
        <f>【全員最初に作成】基本情報!$M$23</f>
        <v>厚労　太郎</v>
      </c>
      <c r="H269" s="579" t="str">
        <f>【全員最初に作成】基本情報!$M$24</f>
        <v>03-3571-0000</v>
      </c>
      <c r="I269" s="579" t="str">
        <f>【全員最初に作成】基本情報!$M$25</f>
        <v>03-3571-9999</v>
      </c>
      <c r="J269" s="579">
        <f>'⇒【処遇】別紙様式2-2'!R279</f>
        <v>0</v>
      </c>
      <c r="K269" s="579">
        <f>'⇒【処遇】別紙様式2-2'!S279</f>
        <v>0</v>
      </c>
      <c r="L269" s="579">
        <f>'⇒【特定】別紙様式2-3'!R279</f>
        <v>0</v>
      </c>
      <c r="M269" s="579">
        <f>'⇒【特定】別紙様式2-3'!S279</f>
        <v>0</v>
      </c>
      <c r="N269" s="579">
        <f>'⇒【交付金】様式2-２'!B281</f>
        <v>0</v>
      </c>
      <c r="O269" s="579" t="str">
        <f t="shared" si="4"/>
        <v>0</v>
      </c>
    </row>
    <row r="270" spans="1:15" s="578" customFormat="1">
      <c r="A270" s="579" t="str">
        <f>【全員最初に作成】基本情報!AD303</f>
        <v/>
      </c>
      <c r="B270" s="579">
        <f>【全員最初に作成】基本情報!M303</f>
        <v>0</v>
      </c>
      <c r="C270" s="579">
        <f>【全員最初に作成】基本情報!R303</f>
        <v>0</v>
      </c>
      <c r="D270" s="579">
        <f>【全員最初に作成】基本情報!W303</f>
        <v>0</v>
      </c>
      <c r="E270" s="579">
        <f>【全員最初に作成】基本情報!X303</f>
        <v>0</v>
      </c>
      <c r="F270" s="579">
        <f>【全員最初に作成】基本情報!Y303</f>
        <v>0</v>
      </c>
      <c r="G270" s="579" t="str">
        <f>【全員最初に作成】基本情報!$M$23</f>
        <v>厚労　太郎</v>
      </c>
      <c r="H270" s="579" t="str">
        <f>【全員最初に作成】基本情報!$M$24</f>
        <v>03-3571-0000</v>
      </c>
      <c r="I270" s="579" t="str">
        <f>【全員最初に作成】基本情報!$M$25</f>
        <v>03-3571-9999</v>
      </c>
      <c r="J270" s="579">
        <f>'⇒【処遇】別紙様式2-2'!R280</f>
        <v>0</v>
      </c>
      <c r="K270" s="579">
        <f>'⇒【処遇】別紙様式2-2'!S280</f>
        <v>0</v>
      </c>
      <c r="L270" s="579">
        <f>'⇒【特定】別紙様式2-3'!R280</f>
        <v>0</v>
      </c>
      <c r="M270" s="579">
        <f>'⇒【特定】別紙様式2-3'!S280</f>
        <v>0</v>
      </c>
      <c r="N270" s="579">
        <f>'⇒【交付金】様式2-２'!B282</f>
        <v>0</v>
      </c>
      <c r="O270" s="579" t="str">
        <f t="shared" si="4"/>
        <v>0</v>
      </c>
    </row>
    <row r="271" spans="1:15" s="578" customFormat="1">
      <c r="A271" s="579" t="str">
        <f>【全員最初に作成】基本情報!AD304</f>
        <v/>
      </c>
      <c r="B271" s="579">
        <f>【全員最初に作成】基本情報!M304</f>
        <v>0</v>
      </c>
      <c r="C271" s="579">
        <f>【全員最初に作成】基本情報!R304</f>
        <v>0</v>
      </c>
      <c r="D271" s="579">
        <f>【全員最初に作成】基本情報!W304</f>
        <v>0</v>
      </c>
      <c r="E271" s="579">
        <f>【全員最初に作成】基本情報!X304</f>
        <v>0</v>
      </c>
      <c r="F271" s="579">
        <f>【全員最初に作成】基本情報!Y304</f>
        <v>0</v>
      </c>
      <c r="G271" s="579" t="str">
        <f>【全員最初に作成】基本情報!$M$23</f>
        <v>厚労　太郎</v>
      </c>
      <c r="H271" s="579" t="str">
        <f>【全員最初に作成】基本情報!$M$24</f>
        <v>03-3571-0000</v>
      </c>
      <c r="I271" s="579" t="str">
        <f>【全員最初に作成】基本情報!$M$25</f>
        <v>03-3571-9999</v>
      </c>
      <c r="J271" s="579">
        <f>'⇒【処遇】別紙様式2-2'!R281</f>
        <v>0</v>
      </c>
      <c r="K271" s="579">
        <f>'⇒【処遇】別紙様式2-2'!S281</f>
        <v>0</v>
      </c>
      <c r="L271" s="579">
        <f>'⇒【特定】別紙様式2-3'!R281</f>
        <v>0</v>
      </c>
      <c r="M271" s="579">
        <f>'⇒【特定】別紙様式2-3'!S281</f>
        <v>0</v>
      </c>
      <c r="N271" s="579">
        <f>'⇒【交付金】様式2-２'!B283</f>
        <v>0</v>
      </c>
      <c r="O271" s="579" t="str">
        <f t="shared" si="4"/>
        <v>0</v>
      </c>
    </row>
    <row r="272" spans="1:15" s="578" customFormat="1">
      <c r="A272" s="579" t="str">
        <f>【全員最初に作成】基本情報!AD305</f>
        <v/>
      </c>
      <c r="B272" s="579">
        <f>【全員最初に作成】基本情報!M305</f>
        <v>0</v>
      </c>
      <c r="C272" s="579">
        <f>【全員最初に作成】基本情報!R305</f>
        <v>0</v>
      </c>
      <c r="D272" s="579">
        <f>【全員最初に作成】基本情報!W305</f>
        <v>0</v>
      </c>
      <c r="E272" s="579">
        <f>【全員最初に作成】基本情報!X305</f>
        <v>0</v>
      </c>
      <c r="F272" s="579">
        <f>【全員最初に作成】基本情報!Y305</f>
        <v>0</v>
      </c>
      <c r="G272" s="579" t="str">
        <f>【全員最初に作成】基本情報!$M$23</f>
        <v>厚労　太郎</v>
      </c>
      <c r="H272" s="579" t="str">
        <f>【全員最初に作成】基本情報!$M$24</f>
        <v>03-3571-0000</v>
      </c>
      <c r="I272" s="579" t="str">
        <f>【全員最初に作成】基本情報!$M$25</f>
        <v>03-3571-9999</v>
      </c>
      <c r="J272" s="579">
        <f>'⇒【処遇】別紙様式2-2'!R282</f>
        <v>0</v>
      </c>
      <c r="K272" s="579">
        <f>'⇒【処遇】別紙様式2-2'!S282</f>
        <v>0</v>
      </c>
      <c r="L272" s="579">
        <f>'⇒【特定】別紙様式2-3'!R282</f>
        <v>0</v>
      </c>
      <c r="M272" s="579">
        <f>'⇒【特定】別紙様式2-3'!S282</f>
        <v>0</v>
      </c>
      <c r="N272" s="579">
        <f>'⇒【交付金】様式2-２'!B284</f>
        <v>0</v>
      </c>
      <c r="O272" s="579" t="str">
        <f t="shared" si="4"/>
        <v>0</v>
      </c>
    </row>
    <row r="273" spans="1:15" s="578" customFormat="1">
      <c r="A273" s="579" t="str">
        <f>【全員最初に作成】基本情報!AD306</f>
        <v/>
      </c>
      <c r="B273" s="579">
        <f>【全員最初に作成】基本情報!M306</f>
        <v>0</v>
      </c>
      <c r="C273" s="579">
        <f>【全員最初に作成】基本情報!R306</f>
        <v>0</v>
      </c>
      <c r="D273" s="579">
        <f>【全員最初に作成】基本情報!W306</f>
        <v>0</v>
      </c>
      <c r="E273" s="579">
        <f>【全員最初に作成】基本情報!X306</f>
        <v>0</v>
      </c>
      <c r="F273" s="579">
        <f>【全員最初に作成】基本情報!Y306</f>
        <v>0</v>
      </c>
      <c r="G273" s="579" t="str">
        <f>【全員最初に作成】基本情報!$M$23</f>
        <v>厚労　太郎</v>
      </c>
      <c r="H273" s="579" t="str">
        <f>【全員最初に作成】基本情報!$M$24</f>
        <v>03-3571-0000</v>
      </c>
      <c r="I273" s="579" t="str">
        <f>【全員最初に作成】基本情報!$M$25</f>
        <v>03-3571-9999</v>
      </c>
      <c r="J273" s="579">
        <f>'⇒【処遇】別紙様式2-2'!R283</f>
        <v>0</v>
      </c>
      <c r="K273" s="579">
        <f>'⇒【処遇】別紙様式2-2'!S283</f>
        <v>0</v>
      </c>
      <c r="L273" s="579">
        <f>'⇒【特定】別紙様式2-3'!R283</f>
        <v>0</v>
      </c>
      <c r="M273" s="579">
        <f>'⇒【特定】別紙様式2-3'!S283</f>
        <v>0</v>
      </c>
      <c r="N273" s="579">
        <f>'⇒【交付金】様式2-２'!B285</f>
        <v>0</v>
      </c>
      <c r="O273" s="579" t="str">
        <f t="shared" si="4"/>
        <v>0</v>
      </c>
    </row>
    <row r="274" spans="1:15" s="578" customFormat="1">
      <c r="A274" s="579" t="str">
        <f>【全員最初に作成】基本情報!AD307</f>
        <v/>
      </c>
      <c r="B274" s="579">
        <f>【全員最初に作成】基本情報!M307</f>
        <v>0</v>
      </c>
      <c r="C274" s="579">
        <f>【全員最初に作成】基本情報!R307</f>
        <v>0</v>
      </c>
      <c r="D274" s="579">
        <f>【全員最初に作成】基本情報!W307</f>
        <v>0</v>
      </c>
      <c r="E274" s="579">
        <f>【全員最初に作成】基本情報!X307</f>
        <v>0</v>
      </c>
      <c r="F274" s="579">
        <f>【全員最初に作成】基本情報!Y307</f>
        <v>0</v>
      </c>
      <c r="G274" s="579" t="str">
        <f>【全員最初に作成】基本情報!$M$23</f>
        <v>厚労　太郎</v>
      </c>
      <c r="H274" s="579" t="str">
        <f>【全員最初に作成】基本情報!$M$24</f>
        <v>03-3571-0000</v>
      </c>
      <c r="I274" s="579" t="str">
        <f>【全員最初に作成】基本情報!$M$25</f>
        <v>03-3571-9999</v>
      </c>
      <c r="J274" s="579">
        <f>'⇒【処遇】別紙様式2-2'!R284</f>
        <v>0</v>
      </c>
      <c r="K274" s="579">
        <f>'⇒【処遇】別紙様式2-2'!S284</f>
        <v>0</v>
      </c>
      <c r="L274" s="579">
        <f>'⇒【特定】別紙様式2-3'!R284</f>
        <v>0</v>
      </c>
      <c r="M274" s="579">
        <f>'⇒【特定】別紙様式2-3'!S284</f>
        <v>0</v>
      </c>
      <c r="N274" s="579">
        <f>'⇒【交付金】様式2-２'!B286</f>
        <v>0</v>
      </c>
      <c r="O274" s="579" t="str">
        <f t="shared" si="4"/>
        <v>0</v>
      </c>
    </row>
    <row r="275" spans="1:15" s="578" customFormat="1">
      <c r="A275" s="579" t="str">
        <f>【全員最初に作成】基本情報!AD308</f>
        <v/>
      </c>
      <c r="B275" s="579">
        <f>【全員最初に作成】基本情報!M308</f>
        <v>0</v>
      </c>
      <c r="C275" s="579">
        <f>【全員最初に作成】基本情報!R308</f>
        <v>0</v>
      </c>
      <c r="D275" s="579">
        <f>【全員最初に作成】基本情報!W308</f>
        <v>0</v>
      </c>
      <c r="E275" s="579">
        <f>【全員最初に作成】基本情報!X308</f>
        <v>0</v>
      </c>
      <c r="F275" s="579">
        <f>【全員最初に作成】基本情報!Y308</f>
        <v>0</v>
      </c>
      <c r="G275" s="579" t="str">
        <f>【全員最初に作成】基本情報!$M$23</f>
        <v>厚労　太郎</v>
      </c>
      <c r="H275" s="579" t="str">
        <f>【全員最初に作成】基本情報!$M$24</f>
        <v>03-3571-0000</v>
      </c>
      <c r="I275" s="579" t="str">
        <f>【全員最初に作成】基本情報!$M$25</f>
        <v>03-3571-9999</v>
      </c>
      <c r="J275" s="579">
        <f>'⇒【処遇】別紙様式2-2'!R285</f>
        <v>0</v>
      </c>
      <c r="K275" s="579">
        <f>'⇒【処遇】別紙様式2-2'!S285</f>
        <v>0</v>
      </c>
      <c r="L275" s="579">
        <f>'⇒【特定】別紙様式2-3'!R285</f>
        <v>0</v>
      </c>
      <c r="M275" s="579">
        <f>'⇒【特定】別紙様式2-3'!S285</f>
        <v>0</v>
      </c>
      <c r="N275" s="579">
        <f>'⇒【交付金】様式2-２'!B287</f>
        <v>0</v>
      </c>
      <c r="O275" s="579" t="str">
        <f t="shared" si="4"/>
        <v>0</v>
      </c>
    </row>
    <row r="276" spans="1:15" s="578" customFormat="1">
      <c r="A276" s="579" t="str">
        <f>【全員最初に作成】基本情報!AD309</f>
        <v/>
      </c>
      <c r="B276" s="579">
        <f>【全員最初に作成】基本情報!M309</f>
        <v>0</v>
      </c>
      <c r="C276" s="579">
        <f>【全員最初に作成】基本情報!R309</f>
        <v>0</v>
      </c>
      <c r="D276" s="579">
        <f>【全員最初に作成】基本情報!W309</f>
        <v>0</v>
      </c>
      <c r="E276" s="579">
        <f>【全員最初に作成】基本情報!X309</f>
        <v>0</v>
      </c>
      <c r="F276" s="579">
        <f>【全員最初に作成】基本情報!Y309</f>
        <v>0</v>
      </c>
      <c r="G276" s="579" t="str">
        <f>【全員最初に作成】基本情報!$M$23</f>
        <v>厚労　太郎</v>
      </c>
      <c r="H276" s="579" t="str">
        <f>【全員最初に作成】基本情報!$M$24</f>
        <v>03-3571-0000</v>
      </c>
      <c r="I276" s="579" t="str">
        <f>【全員最初に作成】基本情報!$M$25</f>
        <v>03-3571-9999</v>
      </c>
      <c r="J276" s="579">
        <f>'⇒【処遇】別紙様式2-2'!R286</f>
        <v>0</v>
      </c>
      <c r="K276" s="579">
        <f>'⇒【処遇】別紙様式2-2'!S286</f>
        <v>0</v>
      </c>
      <c r="L276" s="579">
        <f>'⇒【特定】別紙様式2-3'!R286</f>
        <v>0</v>
      </c>
      <c r="M276" s="579">
        <f>'⇒【特定】別紙様式2-3'!S286</f>
        <v>0</v>
      </c>
      <c r="N276" s="579">
        <f>'⇒【交付金】様式2-２'!B288</f>
        <v>0</v>
      </c>
      <c r="O276" s="579" t="str">
        <f t="shared" si="4"/>
        <v>0</v>
      </c>
    </row>
    <row r="277" spans="1:15" s="578" customFormat="1">
      <c r="A277" s="579" t="str">
        <f>【全員最初に作成】基本情報!AD310</f>
        <v/>
      </c>
      <c r="B277" s="579">
        <f>【全員最初に作成】基本情報!M310</f>
        <v>0</v>
      </c>
      <c r="C277" s="579">
        <f>【全員最初に作成】基本情報!R310</f>
        <v>0</v>
      </c>
      <c r="D277" s="579">
        <f>【全員最初に作成】基本情報!W310</f>
        <v>0</v>
      </c>
      <c r="E277" s="579">
        <f>【全員最初に作成】基本情報!X310</f>
        <v>0</v>
      </c>
      <c r="F277" s="579">
        <f>【全員最初に作成】基本情報!Y310</f>
        <v>0</v>
      </c>
      <c r="G277" s="579" t="str">
        <f>【全員最初に作成】基本情報!$M$23</f>
        <v>厚労　太郎</v>
      </c>
      <c r="H277" s="579" t="str">
        <f>【全員最初に作成】基本情報!$M$24</f>
        <v>03-3571-0000</v>
      </c>
      <c r="I277" s="579" t="str">
        <f>【全員最初に作成】基本情報!$M$25</f>
        <v>03-3571-9999</v>
      </c>
      <c r="J277" s="579">
        <f>'⇒【処遇】別紙様式2-2'!R287</f>
        <v>0</v>
      </c>
      <c r="K277" s="579">
        <f>'⇒【処遇】別紙様式2-2'!S287</f>
        <v>0</v>
      </c>
      <c r="L277" s="579">
        <f>'⇒【特定】別紙様式2-3'!R287</f>
        <v>0</v>
      </c>
      <c r="M277" s="579">
        <f>'⇒【特定】別紙様式2-3'!S287</f>
        <v>0</v>
      </c>
      <c r="N277" s="579">
        <f>'⇒【交付金】様式2-２'!B289</f>
        <v>0</v>
      </c>
      <c r="O277" s="579" t="str">
        <f t="shared" si="4"/>
        <v>0</v>
      </c>
    </row>
    <row r="278" spans="1:15" s="578" customFormat="1">
      <c r="A278" s="579" t="str">
        <f>【全員最初に作成】基本情報!AD311</f>
        <v/>
      </c>
      <c r="B278" s="579">
        <f>【全員最初に作成】基本情報!M311</f>
        <v>0</v>
      </c>
      <c r="C278" s="579">
        <f>【全員最初に作成】基本情報!R311</f>
        <v>0</v>
      </c>
      <c r="D278" s="579">
        <f>【全員最初に作成】基本情報!W311</f>
        <v>0</v>
      </c>
      <c r="E278" s="579">
        <f>【全員最初に作成】基本情報!X311</f>
        <v>0</v>
      </c>
      <c r="F278" s="579">
        <f>【全員最初に作成】基本情報!Y311</f>
        <v>0</v>
      </c>
      <c r="G278" s="579" t="str">
        <f>【全員最初に作成】基本情報!$M$23</f>
        <v>厚労　太郎</v>
      </c>
      <c r="H278" s="579" t="str">
        <f>【全員最初に作成】基本情報!$M$24</f>
        <v>03-3571-0000</v>
      </c>
      <c r="I278" s="579" t="str">
        <f>【全員最初に作成】基本情報!$M$25</f>
        <v>03-3571-9999</v>
      </c>
      <c r="J278" s="579">
        <f>'⇒【処遇】別紙様式2-2'!R288</f>
        <v>0</v>
      </c>
      <c r="K278" s="579">
        <f>'⇒【処遇】別紙様式2-2'!S288</f>
        <v>0</v>
      </c>
      <c r="L278" s="579">
        <f>'⇒【特定】別紙様式2-3'!R288</f>
        <v>0</v>
      </c>
      <c r="M278" s="579">
        <f>'⇒【特定】別紙様式2-3'!S288</f>
        <v>0</v>
      </c>
      <c r="N278" s="579">
        <f>'⇒【交付金】様式2-２'!B290</f>
        <v>0</v>
      </c>
      <c r="O278" s="579" t="str">
        <f t="shared" si="4"/>
        <v>0</v>
      </c>
    </row>
    <row r="279" spans="1:15" s="578" customFormat="1">
      <c r="A279" s="579" t="str">
        <f>【全員最初に作成】基本情報!AD312</f>
        <v/>
      </c>
      <c r="B279" s="579">
        <f>【全員最初に作成】基本情報!M312</f>
        <v>0</v>
      </c>
      <c r="C279" s="579">
        <f>【全員最初に作成】基本情報!R312</f>
        <v>0</v>
      </c>
      <c r="D279" s="579">
        <f>【全員最初に作成】基本情報!W312</f>
        <v>0</v>
      </c>
      <c r="E279" s="579">
        <f>【全員最初に作成】基本情報!X312</f>
        <v>0</v>
      </c>
      <c r="F279" s="579">
        <f>【全員最初に作成】基本情報!Y312</f>
        <v>0</v>
      </c>
      <c r="G279" s="579" t="str">
        <f>【全員最初に作成】基本情報!$M$23</f>
        <v>厚労　太郎</v>
      </c>
      <c r="H279" s="579" t="str">
        <f>【全員最初に作成】基本情報!$M$24</f>
        <v>03-3571-0000</v>
      </c>
      <c r="I279" s="579" t="str">
        <f>【全員最初に作成】基本情報!$M$25</f>
        <v>03-3571-9999</v>
      </c>
      <c r="J279" s="579">
        <f>'⇒【処遇】別紙様式2-2'!R289</f>
        <v>0</v>
      </c>
      <c r="K279" s="579">
        <f>'⇒【処遇】別紙様式2-2'!S289</f>
        <v>0</v>
      </c>
      <c r="L279" s="579">
        <f>'⇒【特定】別紙様式2-3'!R289</f>
        <v>0</v>
      </c>
      <c r="M279" s="579">
        <f>'⇒【特定】別紙様式2-3'!S289</f>
        <v>0</v>
      </c>
      <c r="N279" s="579">
        <f>'⇒【交付金】様式2-２'!B291</f>
        <v>0</v>
      </c>
      <c r="O279" s="579" t="str">
        <f t="shared" si="4"/>
        <v>0</v>
      </c>
    </row>
    <row r="280" spans="1:15" s="578" customFormat="1">
      <c r="A280" s="579" t="str">
        <f>【全員最初に作成】基本情報!AD313</f>
        <v/>
      </c>
      <c r="B280" s="579">
        <f>【全員最初に作成】基本情報!M313</f>
        <v>0</v>
      </c>
      <c r="C280" s="579">
        <f>【全員最初に作成】基本情報!R313</f>
        <v>0</v>
      </c>
      <c r="D280" s="579">
        <f>【全員最初に作成】基本情報!W313</f>
        <v>0</v>
      </c>
      <c r="E280" s="579">
        <f>【全員最初に作成】基本情報!X313</f>
        <v>0</v>
      </c>
      <c r="F280" s="579">
        <f>【全員最初に作成】基本情報!Y313</f>
        <v>0</v>
      </c>
      <c r="G280" s="579" t="str">
        <f>【全員最初に作成】基本情報!$M$23</f>
        <v>厚労　太郎</v>
      </c>
      <c r="H280" s="579" t="str">
        <f>【全員最初に作成】基本情報!$M$24</f>
        <v>03-3571-0000</v>
      </c>
      <c r="I280" s="579" t="str">
        <f>【全員最初に作成】基本情報!$M$25</f>
        <v>03-3571-9999</v>
      </c>
      <c r="J280" s="579">
        <f>'⇒【処遇】別紙様式2-2'!R290</f>
        <v>0</v>
      </c>
      <c r="K280" s="579">
        <f>'⇒【処遇】別紙様式2-2'!S290</f>
        <v>0</v>
      </c>
      <c r="L280" s="579">
        <f>'⇒【特定】別紙様式2-3'!R290</f>
        <v>0</v>
      </c>
      <c r="M280" s="579">
        <f>'⇒【特定】別紙様式2-3'!S290</f>
        <v>0</v>
      </c>
      <c r="N280" s="579">
        <f>'⇒【交付金】様式2-２'!B292</f>
        <v>0</v>
      </c>
      <c r="O280" s="579" t="str">
        <f t="shared" si="4"/>
        <v>0</v>
      </c>
    </row>
    <row r="281" spans="1:15" s="578" customFormat="1">
      <c r="A281" s="579" t="str">
        <f>【全員最初に作成】基本情報!AD314</f>
        <v/>
      </c>
      <c r="B281" s="579">
        <f>【全員最初に作成】基本情報!M314</f>
        <v>0</v>
      </c>
      <c r="C281" s="579">
        <f>【全員最初に作成】基本情報!R314</f>
        <v>0</v>
      </c>
      <c r="D281" s="579">
        <f>【全員最初に作成】基本情報!W314</f>
        <v>0</v>
      </c>
      <c r="E281" s="579">
        <f>【全員最初に作成】基本情報!X314</f>
        <v>0</v>
      </c>
      <c r="F281" s="579">
        <f>【全員最初に作成】基本情報!Y314</f>
        <v>0</v>
      </c>
      <c r="G281" s="579" t="str">
        <f>【全員最初に作成】基本情報!$M$23</f>
        <v>厚労　太郎</v>
      </c>
      <c r="H281" s="579" t="str">
        <f>【全員最初に作成】基本情報!$M$24</f>
        <v>03-3571-0000</v>
      </c>
      <c r="I281" s="579" t="str">
        <f>【全員最初に作成】基本情報!$M$25</f>
        <v>03-3571-9999</v>
      </c>
      <c r="J281" s="579">
        <f>'⇒【処遇】別紙様式2-2'!R291</f>
        <v>0</v>
      </c>
      <c r="K281" s="579">
        <f>'⇒【処遇】別紙様式2-2'!S291</f>
        <v>0</v>
      </c>
      <c r="L281" s="579">
        <f>'⇒【特定】別紙様式2-3'!R291</f>
        <v>0</v>
      </c>
      <c r="M281" s="579">
        <f>'⇒【特定】別紙様式2-3'!S291</f>
        <v>0</v>
      </c>
      <c r="N281" s="579">
        <f>'⇒【交付金】様式2-２'!B293</f>
        <v>0</v>
      </c>
      <c r="O281" s="579" t="str">
        <f t="shared" si="4"/>
        <v>0</v>
      </c>
    </row>
    <row r="282" spans="1:15" s="578" customFormat="1">
      <c r="A282" s="579" t="str">
        <f>【全員最初に作成】基本情報!AD315</f>
        <v/>
      </c>
      <c r="B282" s="579">
        <f>【全員最初に作成】基本情報!M315</f>
        <v>0</v>
      </c>
      <c r="C282" s="579">
        <f>【全員最初に作成】基本情報!R315</f>
        <v>0</v>
      </c>
      <c r="D282" s="579">
        <f>【全員最初に作成】基本情報!W315</f>
        <v>0</v>
      </c>
      <c r="E282" s="579">
        <f>【全員最初に作成】基本情報!X315</f>
        <v>0</v>
      </c>
      <c r="F282" s="579">
        <f>【全員最初に作成】基本情報!Y315</f>
        <v>0</v>
      </c>
      <c r="G282" s="579" t="str">
        <f>【全員最初に作成】基本情報!$M$23</f>
        <v>厚労　太郎</v>
      </c>
      <c r="H282" s="579" t="str">
        <f>【全員最初に作成】基本情報!$M$24</f>
        <v>03-3571-0000</v>
      </c>
      <c r="I282" s="579" t="str">
        <f>【全員最初に作成】基本情報!$M$25</f>
        <v>03-3571-9999</v>
      </c>
      <c r="J282" s="579">
        <f>'⇒【処遇】別紙様式2-2'!R292</f>
        <v>0</v>
      </c>
      <c r="K282" s="579">
        <f>'⇒【処遇】別紙様式2-2'!S292</f>
        <v>0</v>
      </c>
      <c r="L282" s="579">
        <f>'⇒【特定】別紙様式2-3'!R292</f>
        <v>0</v>
      </c>
      <c r="M282" s="579">
        <f>'⇒【特定】別紙様式2-3'!S292</f>
        <v>0</v>
      </c>
      <c r="N282" s="579">
        <f>'⇒【交付金】様式2-２'!B294</f>
        <v>0</v>
      </c>
      <c r="O282" s="579" t="str">
        <f t="shared" si="4"/>
        <v>0</v>
      </c>
    </row>
    <row r="283" spans="1:15" s="578" customFormat="1">
      <c r="A283" s="579" t="str">
        <f>【全員最初に作成】基本情報!AD316</f>
        <v/>
      </c>
      <c r="B283" s="579">
        <f>【全員最初に作成】基本情報!M316</f>
        <v>0</v>
      </c>
      <c r="C283" s="579">
        <f>【全員最初に作成】基本情報!R316</f>
        <v>0</v>
      </c>
      <c r="D283" s="579">
        <f>【全員最初に作成】基本情報!W316</f>
        <v>0</v>
      </c>
      <c r="E283" s="579">
        <f>【全員最初に作成】基本情報!X316</f>
        <v>0</v>
      </c>
      <c r="F283" s="579">
        <f>【全員最初に作成】基本情報!Y316</f>
        <v>0</v>
      </c>
      <c r="G283" s="579" t="str">
        <f>【全員最初に作成】基本情報!$M$23</f>
        <v>厚労　太郎</v>
      </c>
      <c r="H283" s="579" t="str">
        <f>【全員最初に作成】基本情報!$M$24</f>
        <v>03-3571-0000</v>
      </c>
      <c r="I283" s="579" t="str">
        <f>【全員最初に作成】基本情報!$M$25</f>
        <v>03-3571-9999</v>
      </c>
      <c r="J283" s="579">
        <f>'⇒【処遇】別紙様式2-2'!R293</f>
        <v>0</v>
      </c>
      <c r="K283" s="579">
        <f>'⇒【処遇】別紙様式2-2'!S293</f>
        <v>0</v>
      </c>
      <c r="L283" s="579">
        <f>'⇒【特定】別紙様式2-3'!R293</f>
        <v>0</v>
      </c>
      <c r="M283" s="579">
        <f>'⇒【特定】別紙様式2-3'!S293</f>
        <v>0</v>
      </c>
      <c r="N283" s="579">
        <f>'⇒【交付金】様式2-２'!B295</f>
        <v>0</v>
      </c>
      <c r="O283" s="579" t="str">
        <f t="shared" si="4"/>
        <v>0</v>
      </c>
    </row>
    <row r="284" spans="1:15" s="578" customFormat="1">
      <c r="A284" s="579" t="str">
        <f>【全員最初に作成】基本情報!AD317</f>
        <v/>
      </c>
      <c r="B284" s="579">
        <f>【全員最初に作成】基本情報!M317</f>
        <v>0</v>
      </c>
      <c r="C284" s="579">
        <f>【全員最初に作成】基本情報!R317</f>
        <v>0</v>
      </c>
      <c r="D284" s="579">
        <f>【全員最初に作成】基本情報!W317</f>
        <v>0</v>
      </c>
      <c r="E284" s="579">
        <f>【全員最初に作成】基本情報!X317</f>
        <v>0</v>
      </c>
      <c r="F284" s="579">
        <f>【全員最初に作成】基本情報!Y317</f>
        <v>0</v>
      </c>
      <c r="G284" s="579" t="str">
        <f>【全員最初に作成】基本情報!$M$23</f>
        <v>厚労　太郎</v>
      </c>
      <c r="H284" s="579" t="str">
        <f>【全員最初に作成】基本情報!$M$24</f>
        <v>03-3571-0000</v>
      </c>
      <c r="I284" s="579" t="str">
        <f>【全員最初に作成】基本情報!$M$25</f>
        <v>03-3571-9999</v>
      </c>
      <c r="J284" s="579">
        <f>'⇒【処遇】別紙様式2-2'!R294</f>
        <v>0</v>
      </c>
      <c r="K284" s="579">
        <f>'⇒【処遇】別紙様式2-2'!S294</f>
        <v>0</v>
      </c>
      <c r="L284" s="579">
        <f>'⇒【特定】別紙様式2-3'!R294</f>
        <v>0</v>
      </c>
      <c r="M284" s="579">
        <f>'⇒【特定】別紙様式2-3'!S294</f>
        <v>0</v>
      </c>
      <c r="N284" s="579">
        <f>'⇒【交付金】様式2-２'!B296</f>
        <v>0</v>
      </c>
      <c r="O284" s="579" t="str">
        <f t="shared" si="4"/>
        <v>0</v>
      </c>
    </row>
    <row r="285" spans="1:15" s="578" customFormat="1">
      <c r="A285" s="579" t="str">
        <f>【全員最初に作成】基本情報!AD318</f>
        <v/>
      </c>
      <c r="B285" s="579">
        <f>【全員最初に作成】基本情報!M318</f>
        <v>0</v>
      </c>
      <c r="C285" s="579">
        <f>【全員最初に作成】基本情報!R318</f>
        <v>0</v>
      </c>
      <c r="D285" s="579">
        <f>【全員最初に作成】基本情報!W318</f>
        <v>0</v>
      </c>
      <c r="E285" s="579">
        <f>【全員最初に作成】基本情報!X318</f>
        <v>0</v>
      </c>
      <c r="F285" s="579">
        <f>【全員最初に作成】基本情報!Y318</f>
        <v>0</v>
      </c>
      <c r="G285" s="579" t="str">
        <f>【全員最初に作成】基本情報!$M$23</f>
        <v>厚労　太郎</v>
      </c>
      <c r="H285" s="579" t="str">
        <f>【全員最初に作成】基本情報!$M$24</f>
        <v>03-3571-0000</v>
      </c>
      <c r="I285" s="579" t="str">
        <f>【全員最初に作成】基本情報!$M$25</f>
        <v>03-3571-9999</v>
      </c>
      <c r="J285" s="579">
        <f>'⇒【処遇】別紙様式2-2'!R295</f>
        <v>0</v>
      </c>
      <c r="K285" s="579">
        <f>'⇒【処遇】別紙様式2-2'!S295</f>
        <v>0</v>
      </c>
      <c r="L285" s="579">
        <f>'⇒【特定】別紙様式2-3'!R295</f>
        <v>0</v>
      </c>
      <c r="M285" s="579">
        <f>'⇒【特定】別紙様式2-3'!S295</f>
        <v>0</v>
      </c>
      <c r="N285" s="579">
        <f>'⇒【交付金】様式2-２'!B297</f>
        <v>0</v>
      </c>
      <c r="O285" s="579" t="str">
        <f t="shared" si="4"/>
        <v>0</v>
      </c>
    </row>
    <row r="286" spans="1:15" s="578" customFormat="1">
      <c r="A286" s="579" t="str">
        <f>【全員最初に作成】基本情報!AD319</f>
        <v/>
      </c>
      <c r="B286" s="579">
        <f>【全員最初に作成】基本情報!M319</f>
        <v>0</v>
      </c>
      <c r="C286" s="579">
        <f>【全員最初に作成】基本情報!R319</f>
        <v>0</v>
      </c>
      <c r="D286" s="579">
        <f>【全員最初に作成】基本情報!W319</f>
        <v>0</v>
      </c>
      <c r="E286" s="579">
        <f>【全員最初に作成】基本情報!X319</f>
        <v>0</v>
      </c>
      <c r="F286" s="579">
        <f>【全員最初に作成】基本情報!Y319</f>
        <v>0</v>
      </c>
      <c r="G286" s="579" t="str">
        <f>【全員最初に作成】基本情報!$M$23</f>
        <v>厚労　太郎</v>
      </c>
      <c r="H286" s="579" t="str">
        <f>【全員最初に作成】基本情報!$M$24</f>
        <v>03-3571-0000</v>
      </c>
      <c r="I286" s="579" t="str">
        <f>【全員最初に作成】基本情報!$M$25</f>
        <v>03-3571-9999</v>
      </c>
      <c r="J286" s="579">
        <f>'⇒【処遇】別紙様式2-2'!R296</f>
        <v>0</v>
      </c>
      <c r="K286" s="579">
        <f>'⇒【処遇】別紙様式2-2'!S296</f>
        <v>0</v>
      </c>
      <c r="L286" s="579">
        <f>'⇒【特定】別紙様式2-3'!R296</f>
        <v>0</v>
      </c>
      <c r="M286" s="579">
        <f>'⇒【特定】別紙様式2-3'!S296</f>
        <v>0</v>
      </c>
      <c r="N286" s="579">
        <f>'⇒【交付金】様式2-２'!B298</f>
        <v>0</v>
      </c>
      <c r="O286" s="579" t="str">
        <f t="shared" si="4"/>
        <v>0</v>
      </c>
    </row>
    <row r="287" spans="1:15" s="578" customFormat="1">
      <c r="A287" s="579" t="str">
        <f>【全員最初に作成】基本情報!AD320</f>
        <v/>
      </c>
      <c r="B287" s="579">
        <f>【全員最初に作成】基本情報!M320</f>
        <v>0</v>
      </c>
      <c r="C287" s="579">
        <f>【全員最初に作成】基本情報!R320</f>
        <v>0</v>
      </c>
      <c r="D287" s="579">
        <f>【全員最初に作成】基本情報!W320</f>
        <v>0</v>
      </c>
      <c r="E287" s="579">
        <f>【全員最初に作成】基本情報!X320</f>
        <v>0</v>
      </c>
      <c r="F287" s="579">
        <f>【全員最初に作成】基本情報!Y320</f>
        <v>0</v>
      </c>
      <c r="G287" s="579" t="str">
        <f>【全員最初に作成】基本情報!$M$23</f>
        <v>厚労　太郎</v>
      </c>
      <c r="H287" s="579" t="str">
        <f>【全員最初に作成】基本情報!$M$24</f>
        <v>03-3571-0000</v>
      </c>
      <c r="I287" s="579" t="str">
        <f>【全員最初に作成】基本情報!$M$25</f>
        <v>03-3571-9999</v>
      </c>
      <c r="J287" s="579">
        <f>'⇒【処遇】別紙様式2-2'!R297</f>
        <v>0</v>
      </c>
      <c r="K287" s="579">
        <f>'⇒【処遇】別紙様式2-2'!S297</f>
        <v>0</v>
      </c>
      <c r="L287" s="579">
        <f>'⇒【特定】別紙様式2-3'!R297</f>
        <v>0</v>
      </c>
      <c r="M287" s="579">
        <f>'⇒【特定】別紙様式2-3'!S297</f>
        <v>0</v>
      </c>
      <c r="N287" s="579">
        <f>'⇒【交付金】様式2-２'!B299</f>
        <v>0</v>
      </c>
      <c r="O287" s="579" t="str">
        <f t="shared" si="4"/>
        <v>0</v>
      </c>
    </row>
    <row r="288" spans="1:15" s="578" customFormat="1">
      <c r="A288" s="579" t="str">
        <f>【全員最初に作成】基本情報!AD321</f>
        <v/>
      </c>
      <c r="B288" s="579">
        <f>【全員最初に作成】基本情報!M321</f>
        <v>0</v>
      </c>
      <c r="C288" s="579">
        <f>【全員最初に作成】基本情報!R321</f>
        <v>0</v>
      </c>
      <c r="D288" s="579">
        <f>【全員最初に作成】基本情報!W321</f>
        <v>0</v>
      </c>
      <c r="E288" s="579">
        <f>【全員最初に作成】基本情報!X321</f>
        <v>0</v>
      </c>
      <c r="F288" s="579">
        <f>【全員最初に作成】基本情報!Y321</f>
        <v>0</v>
      </c>
      <c r="G288" s="579" t="str">
        <f>【全員最初に作成】基本情報!$M$23</f>
        <v>厚労　太郎</v>
      </c>
      <c r="H288" s="579" t="str">
        <f>【全員最初に作成】基本情報!$M$24</f>
        <v>03-3571-0000</v>
      </c>
      <c r="I288" s="579" t="str">
        <f>【全員最初に作成】基本情報!$M$25</f>
        <v>03-3571-9999</v>
      </c>
      <c r="J288" s="579">
        <f>'⇒【処遇】別紙様式2-2'!R298</f>
        <v>0</v>
      </c>
      <c r="K288" s="579">
        <f>'⇒【処遇】別紙様式2-2'!S298</f>
        <v>0</v>
      </c>
      <c r="L288" s="579">
        <f>'⇒【特定】別紙様式2-3'!R298</f>
        <v>0</v>
      </c>
      <c r="M288" s="579">
        <f>'⇒【特定】別紙様式2-3'!S298</f>
        <v>0</v>
      </c>
      <c r="N288" s="579">
        <f>'⇒【交付金】様式2-２'!B300</f>
        <v>0</v>
      </c>
      <c r="O288" s="579" t="str">
        <f t="shared" si="4"/>
        <v>0</v>
      </c>
    </row>
    <row r="289" spans="1:15" s="578" customFormat="1">
      <c r="A289" s="579" t="str">
        <f>【全員最初に作成】基本情報!AD322</f>
        <v/>
      </c>
      <c r="B289" s="579">
        <f>【全員最初に作成】基本情報!M322</f>
        <v>0</v>
      </c>
      <c r="C289" s="579">
        <f>【全員最初に作成】基本情報!R322</f>
        <v>0</v>
      </c>
      <c r="D289" s="579">
        <f>【全員最初に作成】基本情報!W322</f>
        <v>0</v>
      </c>
      <c r="E289" s="579">
        <f>【全員最初に作成】基本情報!X322</f>
        <v>0</v>
      </c>
      <c r="F289" s="579">
        <f>【全員最初に作成】基本情報!Y322</f>
        <v>0</v>
      </c>
      <c r="G289" s="579" t="str">
        <f>【全員最初に作成】基本情報!$M$23</f>
        <v>厚労　太郎</v>
      </c>
      <c r="H289" s="579" t="str">
        <f>【全員最初に作成】基本情報!$M$24</f>
        <v>03-3571-0000</v>
      </c>
      <c r="I289" s="579" t="str">
        <f>【全員最初に作成】基本情報!$M$25</f>
        <v>03-3571-9999</v>
      </c>
      <c r="J289" s="579">
        <f>'⇒【処遇】別紙様式2-2'!R299</f>
        <v>0</v>
      </c>
      <c r="K289" s="579">
        <f>'⇒【処遇】別紙様式2-2'!S299</f>
        <v>0</v>
      </c>
      <c r="L289" s="579">
        <f>'⇒【特定】別紙様式2-3'!R299</f>
        <v>0</v>
      </c>
      <c r="M289" s="579">
        <f>'⇒【特定】別紙様式2-3'!S299</f>
        <v>0</v>
      </c>
      <c r="N289" s="579">
        <f>'⇒【交付金】様式2-２'!B301</f>
        <v>0</v>
      </c>
      <c r="O289" s="579" t="str">
        <f t="shared" si="4"/>
        <v>0</v>
      </c>
    </row>
    <row r="290" spans="1:15" s="578" customFormat="1">
      <c r="A290" s="579" t="str">
        <f>【全員最初に作成】基本情報!AD323</f>
        <v/>
      </c>
      <c r="B290" s="579">
        <f>【全員最初に作成】基本情報!M323</f>
        <v>0</v>
      </c>
      <c r="C290" s="579">
        <f>【全員最初に作成】基本情報!R323</f>
        <v>0</v>
      </c>
      <c r="D290" s="579">
        <f>【全員最初に作成】基本情報!W323</f>
        <v>0</v>
      </c>
      <c r="E290" s="579">
        <f>【全員最初に作成】基本情報!X323</f>
        <v>0</v>
      </c>
      <c r="F290" s="579">
        <f>【全員最初に作成】基本情報!Y323</f>
        <v>0</v>
      </c>
      <c r="G290" s="579" t="str">
        <f>【全員最初に作成】基本情報!$M$23</f>
        <v>厚労　太郎</v>
      </c>
      <c r="H290" s="579" t="str">
        <f>【全員最初に作成】基本情報!$M$24</f>
        <v>03-3571-0000</v>
      </c>
      <c r="I290" s="579" t="str">
        <f>【全員最初に作成】基本情報!$M$25</f>
        <v>03-3571-9999</v>
      </c>
      <c r="J290" s="579">
        <f>'⇒【処遇】別紙様式2-2'!R300</f>
        <v>0</v>
      </c>
      <c r="K290" s="579">
        <f>'⇒【処遇】別紙様式2-2'!S300</f>
        <v>0</v>
      </c>
      <c r="L290" s="579">
        <f>'⇒【特定】別紙様式2-3'!R300</f>
        <v>0</v>
      </c>
      <c r="M290" s="579">
        <f>'⇒【特定】別紙様式2-3'!S300</f>
        <v>0</v>
      </c>
      <c r="N290" s="579">
        <f>'⇒【交付金】様式2-２'!B302</f>
        <v>0</v>
      </c>
      <c r="O290" s="579" t="str">
        <f t="shared" si="4"/>
        <v>0</v>
      </c>
    </row>
    <row r="291" spans="1:15" s="578" customFormat="1">
      <c r="A291" s="579" t="str">
        <f>【全員最初に作成】基本情報!AD324</f>
        <v/>
      </c>
      <c r="B291" s="579">
        <f>【全員最初に作成】基本情報!M324</f>
        <v>0</v>
      </c>
      <c r="C291" s="579">
        <f>【全員最初に作成】基本情報!R324</f>
        <v>0</v>
      </c>
      <c r="D291" s="579">
        <f>【全員最初に作成】基本情報!W324</f>
        <v>0</v>
      </c>
      <c r="E291" s="579">
        <f>【全員最初に作成】基本情報!X324</f>
        <v>0</v>
      </c>
      <c r="F291" s="579">
        <f>【全員最初に作成】基本情報!Y324</f>
        <v>0</v>
      </c>
      <c r="G291" s="579" t="str">
        <f>【全員最初に作成】基本情報!$M$23</f>
        <v>厚労　太郎</v>
      </c>
      <c r="H291" s="579" t="str">
        <f>【全員最初に作成】基本情報!$M$24</f>
        <v>03-3571-0000</v>
      </c>
      <c r="I291" s="579" t="str">
        <f>【全員最初に作成】基本情報!$M$25</f>
        <v>03-3571-9999</v>
      </c>
      <c r="J291" s="579">
        <f>'⇒【処遇】別紙様式2-2'!R301</f>
        <v>0</v>
      </c>
      <c r="K291" s="579">
        <f>'⇒【処遇】別紙様式2-2'!S301</f>
        <v>0</v>
      </c>
      <c r="L291" s="579">
        <f>'⇒【特定】別紙様式2-3'!R301</f>
        <v>0</v>
      </c>
      <c r="M291" s="579">
        <f>'⇒【特定】別紙様式2-3'!S301</f>
        <v>0</v>
      </c>
      <c r="N291" s="579">
        <f>'⇒【交付金】様式2-２'!B303</f>
        <v>0</v>
      </c>
      <c r="O291" s="579" t="str">
        <f t="shared" si="4"/>
        <v>0</v>
      </c>
    </row>
    <row r="292" spans="1:15" s="578" customFormat="1">
      <c r="A292" s="579" t="str">
        <f>【全員最初に作成】基本情報!AD325</f>
        <v/>
      </c>
      <c r="B292" s="579">
        <f>【全員最初に作成】基本情報!M325</f>
        <v>0</v>
      </c>
      <c r="C292" s="579">
        <f>【全員最初に作成】基本情報!R325</f>
        <v>0</v>
      </c>
      <c r="D292" s="579">
        <f>【全員最初に作成】基本情報!W325</f>
        <v>0</v>
      </c>
      <c r="E292" s="579">
        <f>【全員最初に作成】基本情報!X325</f>
        <v>0</v>
      </c>
      <c r="F292" s="579">
        <f>【全員最初に作成】基本情報!Y325</f>
        <v>0</v>
      </c>
      <c r="G292" s="579" t="str">
        <f>【全員最初に作成】基本情報!$M$23</f>
        <v>厚労　太郎</v>
      </c>
      <c r="H292" s="579" t="str">
        <f>【全員最初に作成】基本情報!$M$24</f>
        <v>03-3571-0000</v>
      </c>
      <c r="I292" s="579" t="str">
        <f>【全員最初に作成】基本情報!$M$25</f>
        <v>03-3571-9999</v>
      </c>
      <c r="J292" s="579">
        <f>'⇒【処遇】別紙様式2-2'!R302</f>
        <v>0</v>
      </c>
      <c r="K292" s="579">
        <f>'⇒【処遇】別紙様式2-2'!S302</f>
        <v>0</v>
      </c>
      <c r="L292" s="579">
        <f>'⇒【特定】別紙様式2-3'!R302</f>
        <v>0</v>
      </c>
      <c r="M292" s="579">
        <f>'⇒【特定】別紙様式2-3'!S302</f>
        <v>0</v>
      </c>
      <c r="N292" s="579">
        <f>'⇒【交付金】様式2-２'!B304</f>
        <v>0</v>
      </c>
      <c r="O292" s="579" t="str">
        <f t="shared" si="4"/>
        <v>0</v>
      </c>
    </row>
    <row r="293" spans="1:15" s="578" customFormat="1">
      <c r="A293" s="579" t="str">
        <f>【全員最初に作成】基本情報!AD326</f>
        <v/>
      </c>
      <c r="B293" s="579">
        <f>【全員最初に作成】基本情報!M326</f>
        <v>0</v>
      </c>
      <c r="C293" s="579">
        <f>【全員最初に作成】基本情報!R326</f>
        <v>0</v>
      </c>
      <c r="D293" s="579">
        <f>【全員最初に作成】基本情報!W326</f>
        <v>0</v>
      </c>
      <c r="E293" s="579">
        <f>【全員最初に作成】基本情報!X326</f>
        <v>0</v>
      </c>
      <c r="F293" s="579">
        <f>【全員最初に作成】基本情報!Y326</f>
        <v>0</v>
      </c>
      <c r="G293" s="579" t="str">
        <f>【全員最初に作成】基本情報!$M$23</f>
        <v>厚労　太郎</v>
      </c>
      <c r="H293" s="579" t="str">
        <f>【全員最初に作成】基本情報!$M$24</f>
        <v>03-3571-0000</v>
      </c>
      <c r="I293" s="579" t="str">
        <f>【全員最初に作成】基本情報!$M$25</f>
        <v>03-3571-9999</v>
      </c>
      <c r="J293" s="579">
        <f>'⇒【処遇】別紙様式2-2'!R303</f>
        <v>0</v>
      </c>
      <c r="K293" s="579">
        <f>'⇒【処遇】別紙様式2-2'!S303</f>
        <v>0</v>
      </c>
      <c r="L293" s="579">
        <f>'⇒【特定】別紙様式2-3'!R303</f>
        <v>0</v>
      </c>
      <c r="M293" s="579">
        <f>'⇒【特定】別紙様式2-3'!S303</f>
        <v>0</v>
      </c>
      <c r="N293" s="579">
        <f>'⇒【交付金】様式2-２'!B305</f>
        <v>0</v>
      </c>
      <c r="O293" s="579" t="str">
        <f t="shared" si="4"/>
        <v>0</v>
      </c>
    </row>
    <row r="294" spans="1:15" s="578" customFormat="1">
      <c r="A294" s="579" t="str">
        <f>【全員最初に作成】基本情報!AD327</f>
        <v/>
      </c>
      <c r="B294" s="579">
        <f>【全員最初に作成】基本情報!M327</f>
        <v>0</v>
      </c>
      <c r="C294" s="579">
        <f>【全員最初に作成】基本情報!R327</f>
        <v>0</v>
      </c>
      <c r="D294" s="579">
        <f>【全員最初に作成】基本情報!W327</f>
        <v>0</v>
      </c>
      <c r="E294" s="579">
        <f>【全員最初に作成】基本情報!X327</f>
        <v>0</v>
      </c>
      <c r="F294" s="579">
        <f>【全員最初に作成】基本情報!Y327</f>
        <v>0</v>
      </c>
      <c r="G294" s="579" t="str">
        <f>【全員最初に作成】基本情報!$M$23</f>
        <v>厚労　太郎</v>
      </c>
      <c r="H294" s="579" t="str">
        <f>【全員最初に作成】基本情報!$M$24</f>
        <v>03-3571-0000</v>
      </c>
      <c r="I294" s="579" t="str">
        <f>【全員最初に作成】基本情報!$M$25</f>
        <v>03-3571-9999</v>
      </c>
      <c r="J294" s="579">
        <f>'⇒【処遇】別紙様式2-2'!R304</f>
        <v>0</v>
      </c>
      <c r="K294" s="579">
        <f>'⇒【処遇】別紙様式2-2'!S304</f>
        <v>0</v>
      </c>
      <c r="L294" s="579">
        <f>'⇒【特定】別紙様式2-3'!R304</f>
        <v>0</v>
      </c>
      <c r="M294" s="579">
        <f>'⇒【特定】別紙様式2-3'!S304</f>
        <v>0</v>
      </c>
      <c r="N294" s="579">
        <f>'⇒【交付金】様式2-２'!B306</f>
        <v>0</v>
      </c>
      <c r="O294" s="579" t="str">
        <f t="shared" si="4"/>
        <v>0</v>
      </c>
    </row>
    <row r="295" spans="1:15" s="578" customFormat="1">
      <c r="A295" s="579" t="str">
        <f>【全員最初に作成】基本情報!AD328</f>
        <v/>
      </c>
      <c r="B295" s="579">
        <f>【全員最初に作成】基本情報!M328</f>
        <v>0</v>
      </c>
      <c r="C295" s="579">
        <f>【全員最初に作成】基本情報!R328</f>
        <v>0</v>
      </c>
      <c r="D295" s="579">
        <f>【全員最初に作成】基本情報!W328</f>
        <v>0</v>
      </c>
      <c r="E295" s="579">
        <f>【全員最初に作成】基本情報!X328</f>
        <v>0</v>
      </c>
      <c r="F295" s="579">
        <f>【全員最初に作成】基本情報!Y328</f>
        <v>0</v>
      </c>
      <c r="G295" s="579" t="str">
        <f>【全員最初に作成】基本情報!$M$23</f>
        <v>厚労　太郎</v>
      </c>
      <c r="H295" s="579" t="str">
        <f>【全員最初に作成】基本情報!$M$24</f>
        <v>03-3571-0000</v>
      </c>
      <c r="I295" s="579" t="str">
        <f>【全員最初に作成】基本情報!$M$25</f>
        <v>03-3571-9999</v>
      </c>
      <c r="J295" s="579">
        <f>'⇒【処遇】別紙様式2-2'!R305</f>
        <v>0</v>
      </c>
      <c r="K295" s="579">
        <f>'⇒【処遇】別紙様式2-2'!S305</f>
        <v>0</v>
      </c>
      <c r="L295" s="579">
        <f>'⇒【特定】別紙様式2-3'!R305</f>
        <v>0</v>
      </c>
      <c r="M295" s="579">
        <f>'⇒【特定】別紙様式2-3'!S305</f>
        <v>0</v>
      </c>
      <c r="N295" s="579">
        <f>'⇒【交付金】様式2-２'!B307</f>
        <v>0</v>
      </c>
      <c r="O295" s="579" t="str">
        <f t="shared" si="4"/>
        <v>0</v>
      </c>
    </row>
    <row r="296" spans="1:15" s="578" customFormat="1">
      <c r="A296" s="579" t="str">
        <f>【全員最初に作成】基本情報!AD329</f>
        <v/>
      </c>
      <c r="B296" s="579">
        <f>【全員最初に作成】基本情報!M329</f>
        <v>0</v>
      </c>
      <c r="C296" s="579">
        <f>【全員最初に作成】基本情報!R329</f>
        <v>0</v>
      </c>
      <c r="D296" s="579">
        <f>【全員最初に作成】基本情報!W329</f>
        <v>0</v>
      </c>
      <c r="E296" s="579">
        <f>【全員最初に作成】基本情報!X329</f>
        <v>0</v>
      </c>
      <c r="F296" s="579">
        <f>【全員最初に作成】基本情報!Y329</f>
        <v>0</v>
      </c>
      <c r="G296" s="579" t="str">
        <f>【全員最初に作成】基本情報!$M$23</f>
        <v>厚労　太郎</v>
      </c>
      <c r="H296" s="579" t="str">
        <f>【全員最初に作成】基本情報!$M$24</f>
        <v>03-3571-0000</v>
      </c>
      <c r="I296" s="579" t="str">
        <f>【全員最初に作成】基本情報!$M$25</f>
        <v>03-3571-9999</v>
      </c>
      <c r="J296" s="579">
        <f>'⇒【処遇】別紙様式2-2'!R306</f>
        <v>0</v>
      </c>
      <c r="K296" s="579">
        <f>'⇒【処遇】別紙様式2-2'!S306</f>
        <v>0</v>
      </c>
      <c r="L296" s="579">
        <f>'⇒【特定】別紙様式2-3'!R306</f>
        <v>0</v>
      </c>
      <c r="M296" s="579">
        <f>'⇒【特定】別紙様式2-3'!S306</f>
        <v>0</v>
      </c>
      <c r="N296" s="579">
        <f>'⇒【交付金】様式2-２'!B308</f>
        <v>0</v>
      </c>
      <c r="O296" s="579" t="str">
        <f t="shared" si="4"/>
        <v>0</v>
      </c>
    </row>
    <row r="297" spans="1:15" s="578" customFormat="1">
      <c r="A297" s="579" t="str">
        <f>【全員最初に作成】基本情報!AD330</f>
        <v/>
      </c>
      <c r="B297" s="579">
        <f>【全員最初に作成】基本情報!M330</f>
        <v>0</v>
      </c>
      <c r="C297" s="579">
        <f>【全員最初に作成】基本情報!R330</f>
        <v>0</v>
      </c>
      <c r="D297" s="579">
        <f>【全員最初に作成】基本情報!W330</f>
        <v>0</v>
      </c>
      <c r="E297" s="579">
        <f>【全員最初に作成】基本情報!X330</f>
        <v>0</v>
      </c>
      <c r="F297" s="579">
        <f>【全員最初に作成】基本情報!Y330</f>
        <v>0</v>
      </c>
      <c r="G297" s="579" t="str">
        <f>【全員最初に作成】基本情報!$M$23</f>
        <v>厚労　太郎</v>
      </c>
      <c r="H297" s="579" t="str">
        <f>【全員最初に作成】基本情報!$M$24</f>
        <v>03-3571-0000</v>
      </c>
      <c r="I297" s="579" t="str">
        <f>【全員最初に作成】基本情報!$M$25</f>
        <v>03-3571-9999</v>
      </c>
      <c r="J297" s="579">
        <f>'⇒【処遇】別紙様式2-2'!R307</f>
        <v>0</v>
      </c>
      <c r="K297" s="579">
        <f>'⇒【処遇】別紙様式2-2'!S307</f>
        <v>0</v>
      </c>
      <c r="L297" s="579">
        <f>'⇒【特定】別紙様式2-3'!R307</f>
        <v>0</v>
      </c>
      <c r="M297" s="579">
        <f>'⇒【特定】別紙様式2-3'!S307</f>
        <v>0</v>
      </c>
      <c r="N297" s="579">
        <f>'⇒【交付金】様式2-２'!B309</f>
        <v>0</v>
      </c>
      <c r="O297" s="579" t="str">
        <f t="shared" si="4"/>
        <v>0</v>
      </c>
    </row>
    <row r="298" spans="1:15" s="578" customFormat="1">
      <c r="A298" s="579" t="str">
        <f>【全員最初に作成】基本情報!AD331</f>
        <v/>
      </c>
      <c r="B298" s="579">
        <f>【全員最初に作成】基本情報!M331</f>
        <v>0</v>
      </c>
      <c r="C298" s="579">
        <f>【全員最初に作成】基本情報!R331</f>
        <v>0</v>
      </c>
      <c r="D298" s="579">
        <f>【全員最初に作成】基本情報!W331</f>
        <v>0</v>
      </c>
      <c r="E298" s="579">
        <f>【全員最初に作成】基本情報!X331</f>
        <v>0</v>
      </c>
      <c r="F298" s="579">
        <f>【全員最初に作成】基本情報!Y331</f>
        <v>0</v>
      </c>
      <c r="G298" s="579" t="str">
        <f>【全員最初に作成】基本情報!$M$23</f>
        <v>厚労　太郎</v>
      </c>
      <c r="H298" s="579" t="str">
        <f>【全員最初に作成】基本情報!$M$24</f>
        <v>03-3571-0000</v>
      </c>
      <c r="I298" s="579" t="str">
        <f>【全員最初に作成】基本情報!$M$25</f>
        <v>03-3571-9999</v>
      </c>
      <c r="J298" s="579">
        <f>'⇒【処遇】別紙様式2-2'!R308</f>
        <v>0</v>
      </c>
      <c r="K298" s="579">
        <f>'⇒【処遇】別紙様式2-2'!S308</f>
        <v>0</v>
      </c>
      <c r="L298" s="579">
        <f>'⇒【特定】別紙様式2-3'!R308</f>
        <v>0</v>
      </c>
      <c r="M298" s="579">
        <f>'⇒【特定】別紙様式2-3'!S308</f>
        <v>0</v>
      </c>
      <c r="N298" s="579">
        <f>'⇒【交付金】様式2-２'!B310</f>
        <v>0</v>
      </c>
      <c r="O298" s="579" t="str">
        <f t="shared" si="4"/>
        <v>0</v>
      </c>
    </row>
    <row r="299" spans="1:15" s="578" customFormat="1">
      <c r="A299" s="579" t="str">
        <f>【全員最初に作成】基本情報!AD332</f>
        <v/>
      </c>
      <c r="B299" s="579">
        <f>【全員最初に作成】基本情報!M332</f>
        <v>0</v>
      </c>
      <c r="C299" s="579">
        <f>【全員最初に作成】基本情報!R332</f>
        <v>0</v>
      </c>
      <c r="D299" s="579">
        <f>【全員最初に作成】基本情報!W332</f>
        <v>0</v>
      </c>
      <c r="E299" s="579">
        <f>【全員最初に作成】基本情報!X332</f>
        <v>0</v>
      </c>
      <c r="F299" s="579">
        <f>【全員最初に作成】基本情報!Y332</f>
        <v>0</v>
      </c>
      <c r="G299" s="579" t="str">
        <f>【全員最初に作成】基本情報!$M$23</f>
        <v>厚労　太郎</v>
      </c>
      <c r="H299" s="579" t="str">
        <f>【全員最初に作成】基本情報!$M$24</f>
        <v>03-3571-0000</v>
      </c>
      <c r="I299" s="579" t="str">
        <f>【全員最初に作成】基本情報!$M$25</f>
        <v>03-3571-9999</v>
      </c>
      <c r="J299" s="579">
        <f>'⇒【処遇】別紙様式2-2'!R309</f>
        <v>0</v>
      </c>
      <c r="K299" s="579">
        <f>'⇒【処遇】別紙様式2-2'!S309</f>
        <v>0</v>
      </c>
      <c r="L299" s="579">
        <f>'⇒【特定】別紙様式2-3'!R309</f>
        <v>0</v>
      </c>
      <c r="M299" s="579">
        <f>'⇒【特定】別紙様式2-3'!S309</f>
        <v>0</v>
      </c>
      <c r="N299" s="579">
        <f>'⇒【交付金】様式2-２'!B311</f>
        <v>0</v>
      </c>
      <c r="O299" s="579" t="str">
        <f t="shared" si="4"/>
        <v>0</v>
      </c>
    </row>
    <row r="300" spans="1:15" s="578" customFormat="1">
      <c r="A300" s="579" t="str">
        <f>【全員最初に作成】基本情報!AD333</f>
        <v/>
      </c>
      <c r="B300" s="579">
        <f>【全員最初に作成】基本情報!M333</f>
        <v>0</v>
      </c>
      <c r="C300" s="579">
        <f>【全員最初に作成】基本情報!R333</f>
        <v>0</v>
      </c>
      <c r="D300" s="579">
        <f>【全員最初に作成】基本情報!W333</f>
        <v>0</v>
      </c>
      <c r="E300" s="579">
        <f>【全員最初に作成】基本情報!X333</f>
        <v>0</v>
      </c>
      <c r="F300" s="579">
        <f>【全員最初に作成】基本情報!Y333</f>
        <v>0</v>
      </c>
      <c r="G300" s="579" t="str">
        <f>【全員最初に作成】基本情報!$M$23</f>
        <v>厚労　太郎</v>
      </c>
      <c r="H300" s="579" t="str">
        <f>【全員最初に作成】基本情報!$M$24</f>
        <v>03-3571-0000</v>
      </c>
      <c r="I300" s="579" t="str">
        <f>【全員最初に作成】基本情報!$M$25</f>
        <v>03-3571-9999</v>
      </c>
      <c r="J300" s="579">
        <f>'⇒【処遇】別紙様式2-2'!R310</f>
        <v>0</v>
      </c>
      <c r="K300" s="579">
        <f>'⇒【処遇】別紙様式2-2'!S310</f>
        <v>0</v>
      </c>
      <c r="L300" s="579">
        <f>'⇒【特定】別紙様式2-3'!R310</f>
        <v>0</v>
      </c>
      <c r="M300" s="579">
        <f>'⇒【特定】別紙様式2-3'!S310</f>
        <v>0</v>
      </c>
      <c r="N300" s="579">
        <f>'⇒【交付金】様式2-２'!B312</f>
        <v>0</v>
      </c>
      <c r="O300" s="579" t="str">
        <f t="shared" si="4"/>
        <v>0</v>
      </c>
    </row>
    <row r="301" spans="1:15" s="578" customFormat="1">
      <c r="A301" s="579" t="str">
        <f>【全員最初に作成】基本情報!AD334</f>
        <v/>
      </c>
      <c r="B301" s="579">
        <f>【全員最初に作成】基本情報!M334</f>
        <v>0</v>
      </c>
      <c r="C301" s="579">
        <f>【全員最初に作成】基本情報!R334</f>
        <v>0</v>
      </c>
      <c r="D301" s="579">
        <f>【全員最初に作成】基本情報!W334</f>
        <v>0</v>
      </c>
      <c r="E301" s="579">
        <f>【全員最初に作成】基本情報!X334</f>
        <v>0</v>
      </c>
      <c r="F301" s="579">
        <f>【全員最初に作成】基本情報!Y334</f>
        <v>0</v>
      </c>
      <c r="G301" s="579" t="str">
        <f>【全員最初に作成】基本情報!$M$23</f>
        <v>厚労　太郎</v>
      </c>
      <c r="H301" s="579" t="str">
        <f>【全員最初に作成】基本情報!$M$24</f>
        <v>03-3571-0000</v>
      </c>
      <c r="I301" s="579" t="str">
        <f>【全員最初に作成】基本情報!$M$25</f>
        <v>03-3571-9999</v>
      </c>
      <c r="J301" s="579">
        <f>'⇒【処遇】別紙様式2-2'!R311</f>
        <v>0</v>
      </c>
      <c r="K301" s="579">
        <f>'⇒【処遇】別紙様式2-2'!S311</f>
        <v>0</v>
      </c>
      <c r="L301" s="579">
        <f>'⇒【特定】別紙様式2-3'!R311</f>
        <v>0</v>
      </c>
      <c r="M301" s="579">
        <f>'⇒【特定】別紙様式2-3'!S311</f>
        <v>0</v>
      </c>
      <c r="N301" s="579">
        <f>'⇒【交付金】様式2-２'!B313</f>
        <v>0</v>
      </c>
      <c r="O301" s="579" t="str">
        <f t="shared" si="4"/>
        <v>0</v>
      </c>
    </row>
  </sheetData>
  <sheetProtection password="D9E3" sheet="1" objects="1" scenarios="1"/>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ワークシート</vt:lpstr>
      </vt:variant>
      <vt:variant>
        <vt:i4>10</vt:i4>
      </vt:variant>
      <vt:variant>
        <vt:lpstr>名前付き一覧</vt:lpstr>
      </vt:variant>
      <vt:variant>
        <vt:i4>13</vt:i4>
      </vt:variant>
    </vt:vector>
  </HeadingPairs>
  <TitlesOfParts>
    <vt:vector baseType="lpstr" size="23">
      <vt:lpstr>はじめに</vt:lpstr>
      <vt:lpstr>【全員最初に作成】基本情報</vt:lpstr>
      <vt:lpstr>⇒【交付金】様式2-２</vt:lpstr>
      <vt:lpstr>⇒【交付金】様式2-1</vt:lpstr>
      <vt:lpstr>⇒【交付金】様式1</vt:lpstr>
      <vt:lpstr>⇒【処遇】別紙様式2-2</vt:lpstr>
      <vt:lpstr>⇒【特定】別紙様式2-3</vt:lpstr>
      <vt:lpstr>⇒【全員作成】別紙様式2-1_総括表</vt:lpstr>
      <vt:lpstr>【編集不可】都集計用</vt:lpstr>
      <vt:lpstr>【参考】数式用</vt:lpstr>
      <vt:lpstr>【参考】数式用!Print_Area</vt:lpstr>
      <vt:lpstr>【全員最初に作成】基本情報!Print_Area</vt:lpstr>
      <vt:lpstr>⇒【交付金】様式1!Print_Area</vt:lpstr>
      <vt:lpstr>'⇒【交付金】様式2-1'!Print_Area</vt:lpstr>
      <vt:lpstr>'⇒【交付金】様式2-２'!Print_Area</vt:lpstr>
      <vt:lpstr>'⇒【処遇】別紙様式2-2'!Print_Area</vt:lpstr>
      <vt:lpstr>'⇒【全員作成】別紙様式2-1_総括表'!Print_Area</vt:lpstr>
      <vt:lpstr>'⇒【特定】別紙様式2-3'!Print_Area</vt:lpstr>
      <vt:lpstr>はじめに!Print_Area</vt:lpstr>
      <vt:lpstr>【参考】数式用!Print_Titles</vt:lpstr>
      <vt:lpstr>'⇒【交付金】様式2-２'!Print_Titles</vt:lpstr>
      <vt:lpstr>'⇒【処遇】別紙様式2-2'!Print_Titles</vt:lpstr>
      <vt:lpstr>'⇒【特定】別紙様式2-3'!Print_Titles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東京都</cp:lastModifiedBy>
  <cp:lastPrinted>2022-03-23T13:10:44Z</cp:lastPrinted>
  <dcterms:created xsi:type="dcterms:W3CDTF">2020-02-21T08:37:11Z</dcterms:created>
  <dcterms:modified xsi:type="dcterms:W3CDTF">2022-03-25T08:58:34Z</dcterms:modified>
</cp:coreProperties>
</file>